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codeName="EstaPastaDeTrabalho"/>
  <xr:revisionPtr revIDLastSave="0" documentId="13_ncr:1_{EFD852CD-0651-4399-AC73-064C68C364AB}" xr6:coauthVersionLast="45" xr6:coauthVersionMax="45" xr10:uidLastSave="{00000000-0000-0000-0000-000000000000}"/>
  <bookViews>
    <workbookView xWindow="-120" yWindow="-120" windowWidth="29040" windowHeight="15840" tabRatio="629" activeTab="5" xr2:uid="{00000000-000D-0000-FFFF-FFFF00000000}"/>
  </bookViews>
  <sheets>
    <sheet name="model" sheetId="310" r:id="rId1"/>
    <sheet name="PV peak bin" sheetId="386" r:id="rId2"/>
    <sheet name="VP peak bin" sheetId="387" r:id="rId3"/>
    <sheet name="Peak LO peak bin" sheetId="385" r:id="rId4"/>
    <sheet name="Peak No class" sheetId="384" r:id="rId5"/>
    <sheet name="All classes" sheetId="389" r:id="rId6"/>
  </sheets>
  <definedNames>
    <definedName name="solver_adj" localSheetId="0" hidden="1">model!$C$2:$C$8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model!$C$2</definedName>
    <definedName name="solver_lhs10" localSheetId="0" hidden="1">model!$C$7</definedName>
    <definedName name="solver_lhs11" localSheetId="0" hidden="1">model!$C$7</definedName>
    <definedName name="solver_lhs12" localSheetId="0" hidden="1">model!$C$7</definedName>
    <definedName name="solver_lhs13" localSheetId="0" hidden="1">model!$C$7</definedName>
    <definedName name="solver_lhs2" localSheetId="0" hidden="1">model!$C$3</definedName>
    <definedName name="solver_lhs3" localSheetId="0" hidden="1">model!$C$4</definedName>
    <definedName name="solver_lhs4" localSheetId="0" hidden="1">model!$C$4</definedName>
    <definedName name="solver_lhs5" localSheetId="0" hidden="1">model!$C$5</definedName>
    <definedName name="solver_lhs6" localSheetId="0" hidden="1">model!$C$5</definedName>
    <definedName name="solver_lhs7" localSheetId="0" hidden="1">model!$C$6</definedName>
    <definedName name="solver_lhs8" localSheetId="0" hidden="1">model!$C$6</definedName>
    <definedName name="solver_lhs9" localSheetId="0" hidden="1">model!$C$7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model!$C$9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4</definedName>
    <definedName name="solver_rhs10" localSheetId="0" hidden="1">8</definedName>
    <definedName name="solver_rhs11" localSheetId="0" hidden="1">8</definedName>
    <definedName name="solver_rhs12" localSheetId="0" hidden="1">8</definedName>
    <definedName name="solver_rhs13" localSheetId="0" hidden="1">8</definedName>
    <definedName name="solver_rhs2" localSheetId="0" hidden="1">4</definedName>
    <definedName name="solver_rhs3" localSheetId="0" hidden="1">30</definedName>
    <definedName name="solver_rhs4" localSheetId="0" hidden="1">1</definedName>
    <definedName name="solver_rhs5" localSheetId="0" hidden="1">59</definedName>
    <definedName name="solver_rhs6" localSheetId="0" hidden="1">30</definedName>
    <definedName name="solver_rhs7" localSheetId="0" hidden="1">30</definedName>
    <definedName name="solver_rhs8" localSheetId="0" hidden="1">8</definedName>
    <definedName name="solver_rhs9" localSheetId="0" hidden="1">30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310" l="1"/>
  <c r="H23" i="310"/>
  <c r="H24" i="310"/>
  <c r="H25" i="310"/>
  <c r="H26" i="310"/>
  <c r="H27" i="310"/>
  <c r="H28" i="310"/>
  <c r="H29" i="310"/>
  <c r="H30" i="310"/>
  <c r="H31" i="310"/>
  <c r="H32" i="310"/>
  <c r="H33" i="310"/>
  <c r="H34" i="310"/>
  <c r="H35" i="310"/>
  <c r="H36" i="310"/>
  <c r="H37" i="310"/>
  <c r="H38" i="310"/>
  <c r="H39" i="310"/>
  <c r="H40" i="310"/>
  <c r="H41" i="310"/>
  <c r="H42" i="310"/>
  <c r="H43" i="310"/>
  <c r="H44" i="310"/>
  <c r="H45" i="310"/>
  <c r="H46" i="310"/>
  <c r="H47" i="310"/>
  <c r="H48" i="310"/>
  <c r="H49" i="310"/>
  <c r="H50" i="310"/>
  <c r="H51" i="310"/>
  <c r="H52" i="310"/>
  <c r="H53" i="310"/>
  <c r="H54" i="310"/>
  <c r="H55" i="310"/>
  <c r="H56" i="310"/>
  <c r="H57" i="310"/>
  <c r="H58" i="310"/>
  <c r="H59" i="310"/>
  <c r="H60" i="310"/>
  <c r="H61" i="310"/>
  <c r="H62" i="310"/>
  <c r="H63" i="310"/>
  <c r="H64" i="310"/>
  <c r="H65" i="310"/>
  <c r="H66" i="310"/>
  <c r="H67" i="310"/>
  <c r="H68" i="310"/>
  <c r="H69" i="310"/>
  <c r="H70" i="310"/>
  <c r="H71" i="310"/>
  <c r="H72" i="310"/>
  <c r="H73" i="310"/>
  <c r="H74" i="310"/>
  <c r="H75" i="310"/>
  <c r="H76" i="310"/>
  <c r="H77" i="310"/>
  <c r="H78" i="310"/>
  <c r="H79" i="310"/>
  <c r="H80" i="310"/>
  <c r="H81" i="310"/>
  <c r="H21" i="310"/>
  <c r="L3" i="389" l="1"/>
  <c r="L4" i="389"/>
  <c r="L5" i="389"/>
  <c r="L6" i="389"/>
  <c r="L7" i="389"/>
  <c r="L8" i="389"/>
  <c r="L9" i="389"/>
  <c r="L10" i="389"/>
  <c r="L11" i="389"/>
  <c r="L12" i="389"/>
  <c r="L13" i="389"/>
  <c r="L14" i="389"/>
  <c r="L15" i="389"/>
  <c r="L16" i="389"/>
  <c r="L17" i="389"/>
  <c r="L18" i="389"/>
  <c r="L19" i="389"/>
  <c r="L20" i="389"/>
  <c r="L21" i="389"/>
  <c r="L22" i="389"/>
  <c r="L23" i="389"/>
  <c r="L24" i="389"/>
  <c r="L25" i="389"/>
  <c r="L26" i="389"/>
  <c r="L27" i="389"/>
  <c r="L28" i="389"/>
  <c r="L29" i="389"/>
  <c r="L30" i="389"/>
  <c r="L31" i="389"/>
  <c r="L32" i="389"/>
  <c r="L33" i="389"/>
  <c r="L34" i="389"/>
  <c r="L35" i="389"/>
  <c r="L36" i="389"/>
  <c r="L37" i="389"/>
  <c r="L38" i="389"/>
  <c r="L39" i="389"/>
  <c r="L40" i="389"/>
  <c r="L41" i="389"/>
  <c r="L42" i="389"/>
  <c r="L43" i="389"/>
  <c r="L44" i="389"/>
  <c r="L45" i="389"/>
  <c r="L46" i="389"/>
  <c r="L47" i="389"/>
  <c r="L48" i="389"/>
  <c r="L49" i="389"/>
  <c r="L50" i="389"/>
  <c r="L51" i="389"/>
  <c r="L52" i="389"/>
  <c r="L53" i="389"/>
  <c r="L54" i="389"/>
  <c r="L55" i="389"/>
  <c r="L56" i="389"/>
  <c r="L57" i="389"/>
  <c r="L58" i="389"/>
  <c r="L59" i="389"/>
  <c r="L60" i="389"/>
  <c r="L61" i="389"/>
  <c r="L62" i="389"/>
  <c r="L63" i="389"/>
  <c r="L64" i="389"/>
  <c r="L65" i="389"/>
  <c r="L2" i="389"/>
  <c r="T3" i="389"/>
  <c r="T4" i="389"/>
  <c r="T5" i="389"/>
  <c r="T6" i="389"/>
  <c r="T7" i="389"/>
  <c r="T8" i="389"/>
  <c r="T9" i="389"/>
  <c r="T10" i="389"/>
  <c r="T11" i="389"/>
  <c r="T12" i="389"/>
  <c r="T13" i="389"/>
  <c r="T14" i="389"/>
  <c r="T15" i="389"/>
  <c r="T16" i="389"/>
  <c r="T17" i="389"/>
  <c r="T18" i="389"/>
  <c r="T19" i="389"/>
  <c r="T20" i="389"/>
  <c r="T21" i="389"/>
  <c r="T22" i="389"/>
  <c r="T23" i="389"/>
  <c r="T24" i="389"/>
  <c r="T25" i="389"/>
  <c r="T26" i="389"/>
  <c r="T27" i="389"/>
  <c r="T28" i="389"/>
  <c r="T29" i="389"/>
  <c r="T30" i="389"/>
  <c r="T31" i="389"/>
  <c r="T32" i="389"/>
  <c r="T33" i="389"/>
  <c r="T34" i="389"/>
  <c r="T35" i="389"/>
  <c r="T36" i="389"/>
  <c r="T37" i="389"/>
  <c r="T38" i="389"/>
  <c r="T39" i="389"/>
  <c r="T40" i="389"/>
  <c r="T41" i="389"/>
  <c r="T42" i="389"/>
  <c r="T43" i="389"/>
  <c r="T44" i="389"/>
  <c r="T45" i="389"/>
  <c r="T46" i="389"/>
  <c r="T47" i="389"/>
  <c r="T48" i="389"/>
  <c r="T49" i="389"/>
  <c r="T50" i="389"/>
  <c r="T51" i="389"/>
  <c r="T52" i="389"/>
  <c r="T53" i="389"/>
  <c r="T54" i="389"/>
  <c r="T55" i="389"/>
  <c r="T56" i="389"/>
  <c r="T57" i="389"/>
  <c r="T58" i="389"/>
  <c r="T59" i="389"/>
  <c r="T60" i="389"/>
  <c r="T61" i="389"/>
  <c r="T2" i="389"/>
  <c r="M40" i="387" l="1"/>
  <c r="N40" i="387"/>
  <c r="O40" i="387"/>
  <c r="P40" i="387"/>
  <c r="Q40" i="387"/>
  <c r="R40" i="387"/>
  <c r="S40" i="387"/>
  <c r="T40" i="387"/>
  <c r="M41" i="387"/>
  <c r="N41" i="387"/>
  <c r="O41" i="387"/>
  <c r="P41" i="387"/>
  <c r="Q41" i="387"/>
  <c r="R41" i="387"/>
  <c r="S41" i="387"/>
  <c r="T41" i="387"/>
  <c r="M42" i="387"/>
  <c r="N42" i="387"/>
  <c r="O42" i="387"/>
  <c r="P42" i="387"/>
  <c r="Q42" i="387"/>
  <c r="R42" i="387"/>
  <c r="S42" i="387"/>
  <c r="T42" i="387"/>
  <c r="M43" i="387"/>
  <c r="N43" i="387"/>
  <c r="O43" i="387"/>
  <c r="P43" i="387"/>
  <c r="Q43" i="387"/>
  <c r="R43" i="387"/>
  <c r="S43" i="387"/>
  <c r="T43" i="387"/>
  <c r="M44" i="387"/>
  <c r="N44" i="387"/>
  <c r="O44" i="387"/>
  <c r="P44" i="387"/>
  <c r="Q44" i="387"/>
  <c r="R44" i="387"/>
  <c r="S44" i="387"/>
  <c r="T44" i="387"/>
  <c r="M45" i="387"/>
  <c r="N45" i="387"/>
  <c r="O45" i="387"/>
  <c r="P45" i="387"/>
  <c r="Q45" i="387"/>
  <c r="R45" i="387"/>
  <c r="S45" i="387"/>
  <c r="T45" i="387"/>
  <c r="M46" i="387"/>
  <c r="N46" i="387"/>
  <c r="O46" i="387"/>
  <c r="P46" i="387"/>
  <c r="Q46" i="387"/>
  <c r="R46" i="387"/>
  <c r="S46" i="387"/>
  <c r="T46" i="387"/>
  <c r="M47" i="387"/>
  <c r="N47" i="387"/>
  <c r="O47" i="387"/>
  <c r="P47" i="387"/>
  <c r="Q47" i="387"/>
  <c r="R47" i="387"/>
  <c r="S47" i="387"/>
  <c r="T47" i="387"/>
  <c r="M48" i="387"/>
  <c r="N48" i="387"/>
  <c r="O48" i="387"/>
  <c r="P48" i="387"/>
  <c r="Q48" i="387"/>
  <c r="R48" i="387"/>
  <c r="S48" i="387"/>
  <c r="T48" i="387"/>
  <c r="M49" i="387"/>
  <c r="N49" i="387"/>
  <c r="O49" i="387"/>
  <c r="P49" i="387"/>
  <c r="Q49" i="387"/>
  <c r="R49" i="387"/>
  <c r="S49" i="387"/>
  <c r="T49" i="387"/>
  <c r="M50" i="387"/>
  <c r="N50" i="387"/>
  <c r="O50" i="387"/>
  <c r="P50" i="387"/>
  <c r="Q50" i="387"/>
  <c r="R50" i="387"/>
  <c r="S50" i="387"/>
  <c r="T50" i="387"/>
  <c r="M51" i="387"/>
  <c r="N51" i="387"/>
  <c r="O51" i="387"/>
  <c r="P51" i="387"/>
  <c r="Q51" i="387"/>
  <c r="R51" i="387"/>
  <c r="S51" i="387"/>
  <c r="T51" i="387"/>
  <c r="M52" i="387"/>
  <c r="N52" i="387"/>
  <c r="O52" i="387"/>
  <c r="P52" i="387"/>
  <c r="Q52" i="387"/>
  <c r="R52" i="387"/>
  <c r="S52" i="387"/>
  <c r="T52" i="387"/>
  <c r="M53" i="387"/>
  <c r="N53" i="387"/>
  <c r="O53" i="387"/>
  <c r="P53" i="387"/>
  <c r="Q53" i="387"/>
  <c r="R53" i="387"/>
  <c r="S53" i="387"/>
  <c r="T53" i="387"/>
  <c r="M54" i="387"/>
  <c r="N54" i="387"/>
  <c r="O54" i="387"/>
  <c r="P54" i="387"/>
  <c r="Q54" i="387"/>
  <c r="R54" i="387"/>
  <c r="S54" i="387"/>
  <c r="T54" i="387"/>
  <c r="M55" i="387"/>
  <c r="N55" i="387"/>
  <c r="O55" i="387"/>
  <c r="P55" i="387"/>
  <c r="Q55" i="387"/>
  <c r="R55" i="387"/>
  <c r="S55" i="387"/>
  <c r="T55" i="387"/>
  <c r="M56" i="387"/>
  <c r="N56" i="387"/>
  <c r="O56" i="387"/>
  <c r="P56" i="387"/>
  <c r="Q56" i="387"/>
  <c r="R56" i="387"/>
  <c r="S56" i="387"/>
  <c r="T56" i="387"/>
  <c r="M57" i="387"/>
  <c r="N57" i="387"/>
  <c r="O57" i="387"/>
  <c r="P57" i="387"/>
  <c r="Q57" i="387"/>
  <c r="R57" i="387"/>
  <c r="S57" i="387"/>
  <c r="T57" i="387"/>
  <c r="M58" i="387"/>
  <c r="N58" i="387"/>
  <c r="O58" i="387"/>
  <c r="P58" i="387"/>
  <c r="Q58" i="387"/>
  <c r="R58" i="387"/>
  <c r="S58" i="387"/>
  <c r="T58" i="387"/>
  <c r="M59" i="387"/>
  <c r="N59" i="387"/>
  <c r="O59" i="387"/>
  <c r="P59" i="387"/>
  <c r="Q59" i="387"/>
  <c r="R59" i="387"/>
  <c r="S59" i="387"/>
  <c r="T59" i="387"/>
  <c r="M60" i="387"/>
  <c r="N60" i="387"/>
  <c r="O60" i="387"/>
  <c r="P60" i="387"/>
  <c r="Q60" i="387"/>
  <c r="R60" i="387"/>
  <c r="S60" i="387"/>
  <c r="T60" i="387"/>
  <c r="M61" i="387"/>
  <c r="N61" i="387"/>
  <c r="O61" i="387"/>
  <c r="P61" i="387"/>
  <c r="Q61" i="387"/>
  <c r="R61" i="387"/>
  <c r="S61" i="387"/>
  <c r="T61" i="387"/>
  <c r="M62" i="387"/>
  <c r="N62" i="387"/>
  <c r="O62" i="387"/>
  <c r="P62" i="387"/>
  <c r="Q62" i="387"/>
  <c r="R62" i="387"/>
  <c r="S62" i="387"/>
  <c r="T62" i="387"/>
  <c r="M63" i="387"/>
  <c r="N63" i="387"/>
  <c r="O63" i="387"/>
  <c r="P63" i="387"/>
  <c r="Q63" i="387"/>
  <c r="R63" i="387"/>
  <c r="S63" i="387"/>
  <c r="T63" i="387"/>
  <c r="M64" i="387"/>
  <c r="N64" i="387"/>
  <c r="O64" i="387"/>
  <c r="P64" i="387"/>
  <c r="Q64" i="387"/>
  <c r="R64" i="387"/>
  <c r="S64" i="387"/>
  <c r="T64" i="387"/>
  <c r="M65" i="387"/>
  <c r="N65" i="387"/>
  <c r="O65" i="387"/>
  <c r="P65" i="387"/>
  <c r="Q65" i="387"/>
  <c r="R65" i="387"/>
  <c r="S65" i="387"/>
  <c r="T65" i="387"/>
  <c r="M66" i="387"/>
  <c r="N66" i="387"/>
  <c r="O66" i="387"/>
  <c r="P66" i="387"/>
  <c r="Q66" i="387"/>
  <c r="R66" i="387"/>
  <c r="S66" i="387"/>
  <c r="T66" i="387"/>
  <c r="M67" i="387"/>
  <c r="N67" i="387"/>
  <c r="O67" i="387"/>
  <c r="P67" i="387"/>
  <c r="Q67" i="387"/>
  <c r="R67" i="387"/>
  <c r="S67" i="387"/>
  <c r="T67" i="387"/>
  <c r="M68" i="387"/>
  <c r="N68" i="387"/>
  <c r="O68" i="387"/>
  <c r="P68" i="387"/>
  <c r="Q68" i="387"/>
  <c r="R68" i="387"/>
  <c r="S68" i="387"/>
  <c r="T68" i="387"/>
  <c r="M69" i="387"/>
  <c r="N69" i="387"/>
  <c r="O69" i="387"/>
  <c r="P69" i="387"/>
  <c r="Q69" i="387"/>
  <c r="R69" i="387"/>
  <c r="S69" i="387"/>
  <c r="T69" i="387"/>
  <c r="M70" i="387"/>
  <c r="N70" i="387"/>
  <c r="O70" i="387"/>
  <c r="P70" i="387"/>
  <c r="Q70" i="387"/>
  <c r="R70" i="387"/>
  <c r="S70" i="387"/>
  <c r="T70" i="387"/>
  <c r="M71" i="387"/>
  <c r="N71" i="387"/>
  <c r="O71" i="387"/>
  <c r="P71" i="387"/>
  <c r="Q71" i="387"/>
  <c r="R71" i="387"/>
  <c r="S71" i="387"/>
  <c r="T71" i="387"/>
  <c r="M72" i="387"/>
  <c r="N72" i="387"/>
  <c r="O72" i="387"/>
  <c r="P72" i="387"/>
  <c r="Q72" i="387"/>
  <c r="R72" i="387"/>
  <c r="S72" i="387"/>
  <c r="T72" i="387"/>
  <c r="M73" i="387"/>
  <c r="N73" i="387"/>
  <c r="O73" i="387"/>
  <c r="P73" i="387"/>
  <c r="Q73" i="387"/>
  <c r="R73" i="387"/>
  <c r="S73" i="387"/>
  <c r="T73" i="387"/>
  <c r="M74" i="387"/>
  <c r="N74" i="387"/>
  <c r="O74" i="387"/>
  <c r="P74" i="387"/>
  <c r="Q74" i="387"/>
  <c r="R74" i="387"/>
  <c r="S74" i="387"/>
  <c r="T74" i="387"/>
  <c r="M75" i="387"/>
  <c r="N75" i="387"/>
  <c r="O75" i="387"/>
  <c r="P75" i="387"/>
  <c r="Q75" i="387"/>
  <c r="R75" i="387"/>
  <c r="S75" i="387"/>
  <c r="T75" i="387"/>
  <c r="M76" i="387"/>
  <c r="N76" i="387"/>
  <c r="O76" i="387"/>
  <c r="P76" i="387"/>
  <c r="Q76" i="387"/>
  <c r="R76" i="387"/>
  <c r="S76" i="387"/>
  <c r="T76" i="387"/>
  <c r="M77" i="387"/>
  <c r="N77" i="387"/>
  <c r="O77" i="387"/>
  <c r="P77" i="387"/>
  <c r="Q77" i="387"/>
  <c r="R77" i="387"/>
  <c r="S77" i="387"/>
  <c r="T77" i="387"/>
  <c r="M78" i="387"/>
  <c r="N78" i="387"/>
  <c r="O78" i="387"/>
  <c r="P78" i="387"/>
  <c r="Q78" i="387"/>
  <c r="R78" i="387"/>
  <c r="S78" i="387"/>
  <c r="T78" i="387"/>
  <c r="M79" i="387"/>
  <c r="N79" i="387"/>
  <c r="O79" i="387"/>
  <c r="P79" i="387"/>
  <c r="Q79" i="387"/>
  <c r="R79" i="387"/>
  <c r="S79" i="387"/>
  <c r="T79" i="387"/>
  <c r="M80" i="387"/>
  <c r="N80" i="387"/>
  <c r="O80" i="387"/>
  <c r="P80" i="387"/>
  <c r="Q80" i="387"/>
  <c r="R80" i="387"/>
  <c r="S80" i="387"/>
  <c r="T80" i="387"/>
  <c r="M81" i="387"/>
  <c r="N81" i="387"/>
  <c r="O81" i="387"/>
  <c r="P81" i="387"/>
  <c r="Q81" i="387"/>
  <c r="R81" i="387"/>
  <c r="S81" i="387"/>
  <c r="T81" i="387"/>
  <c r="M82" i="387"/>
  <c r="N82" i="387"/>
  <c r="O82" i="387"/>
  <c r="P82" i="387"/>
  <c r="Q82" i="387"/>
  <c r="R82" i="387"/>
  <c r="S82" i="387"/>
  <c r="T82" i="387"/>
  <c r="M83" i="387"/>
  <c r="N83" i="387"/>
  <c r="O83" i="387"/>
  <c r="P83" i="387"/>
  <c r="Q83" i="387"/>
  <c r="R83" i="387"/>
  <c r="S83" i="387"/>
  <c r="T83" i="387"/>
  <c r="M84" i="387"/>
  <c r="N84" i="387"/>
  <c r="O84" i="387"/>
  <c r="P84" i="387"/>
  <c r="Q84" i="387"/>
  <c r="R84" i="387"/>
  <c r="S84" i="387"/>
  <c r="T84" i="387"/>
  <c r="M85" i="387"/>
  <c r="N85" i="387"/>
  <c r="O85" i="387"/>
  <c r="P85" i="387"/>
  <c r="Q85" i="387"/>
  <c r="R85" i="387"/>
  <c r="S85" i="387"/>
  <c r="T85" i="387"/>
  <c r="M86" i="387"/>
  <c r="N86" i="387"/>
  <c r="O86" i="387"/>
  <c r="P86" i="387"/>
  <c r="Q86" i="387"/>
  <c r="R86" i="387"/>
  <c r="S86" i="387"/>
  <c r="T86" i="387"/>
  <c r="M87" i="387"/>
  <c r="N87" i="387"/>
  <c r="O87" i="387"/>
  <c r="P87" i="387"/>
  <c r="Q87" i="387"/>
  <c r="R87" i="387"/>
  <c r="S87" i="387"/>
  <c r="T87" i="387"/>
  <c r="M88" i="387"/>
  <c r="N88" i="387"/>
  <c r="O88" i="387"/>
  <c r="P88" i="387"/>
  <c r="Q88" i="387"/>
  <c r="R88" i="387"/>
  <c r="S88" i="387"/>
  <c r="T88" i="387"/>
  <c r="M89" i="387"/>
  <c r="N89" i="387"/>
  <c r="O89" i="387"/>
  <c r="P89" i="387"/>
  <c r="Q89" i="387"/>
  <c r="R89" i="387"/>
  <c r="S89" i="387"/>
  <c r="T89" i="387"/>
  <c r="M90" i="387"/>
  <c r="N90" i="387"/>
  <c r="O90" i="387"/>
  <c r="P90" i="387"/>
  <c r="Q90" i="387"/>
  <c r="R90" i="387"/>
  <c r="S90" i="387"/>
  <c r="T90" i="387"/>
  <c r="M91" i="387"/>
  <c r="N91" i="387"/>
  <c r="O91" i="387"/>
  <c r="P91" i="387"/>
  <c r="Q91" i="387"/>
  <c r="R91" i="387"/>
  <c r="S91" i="387"/>
  <c r="T91" i="387"/>
  <c r="M92" i="387"/>
  <c r="N92" i="387"/>
  <c r="O92" i="387"/>
  <c r="P92" i="387"/>
  <c r="Q92" i="387"/>
  <c r="R92" i="387"/>
  <c r="S92" i="387"/>
  <c r="T92" i="387"/>
  <c r="M93" i="387"/>
  <c r="N93" i="387"/>
  <c r="O93" i="387"/>
  <c r="P93" i="387"/>
  <c r="Q93" i="387"/>
  <c r="R93" i="387"/>
  <c r="S93" i="387"/>
  <c r="T93" i="387"/>
  <c r="M94" i="387"/>
  <c r="N94" i="387"/>
  <c r="O94" i="387"/>
  <c r="P94" i="387"/>
  <c r="Q94" i="387"/>
  <c r="R94" i="387"/>
  <c r="S94" i="387"/>
  <c r="T94" i="387"/>
  <c r="M3" i="387"/>
  <c r="M4" i="387"/>
  <c r="C4" i="387" l="1"/>
  <c r="D4" i="387"/>
  <c r="E4" i="387"/>
  <c r="F4" i="387"/>
  <c r="G4" i="387"/>
  <c r="H4" i="387"/>
  <c r="I4" i="387"/>
  <c r="J4" i="387"/>
  <c r="K4" i="387"/>
  <c r="L4" i="387"/>
  <c r="C5" i="385"/>
  <c r="C4" i="385"/>
  <c r="D4" i="385"/>
  <c r="E4" i="385"/>
  <c r="F4" i="385"/>
  <c r="G4" i="385"/>
  <c r="H4" i="385"/>
  <c r="I4" i="385"/>
  <c r="J4" i="385"/>
  <c r="K4" i="385"/>
  <c r="L4" i="385"/>
  <c r="M4" i="385"/>
  <c r="N4" i="385"/>
  <c r="O4" i="385"/>
  <c r="L51" i="387" l="1"/>
  <c r="L85" i="387" s="1"/>
  <c r="J52" i="387"/>
  <c r="J86" i="387" s="1"/>
  <c r="I55" i="387"/>
  <c r="I89" i="387" s="1"/>
  <c r="H51" i="387"/>
  <c r="H85" i="387" s="1"/>
  <c r="F52" i="387"/>
  <c r="F86" i="387" s="1"/>
  <c r="E61" i="387"/>
  <c r="E95" i="387" s="1"/>
  <c r="D72" i="387" l="1"/>
  <c r="D106" i="387" s="1"/>
  <c r="D70" i="387"/>
  <c r="D104" i="387" s="1"/>
  <c r="D68" i="387"/>
  <c r="D102" i="387" s="1"/>
  <c r="D69" i="387"/>
  <c r="D103" i="387" s="1"/>
  <c r="D67" i="387"/>
  <c r="D101" i="387" s="1"/>
  <c r="D65" i="387"/>
  <c r="D99" i="387" s="1"/>
  <c r="D63" i="387"/>
  <c r="D97" i="387" s="1"/>
  <c r="D61" i="387"/>
  <c r="D95" i="387" s="1"/>
  <c r="D59" i="387"/>
  <c r="D93" i="387" s="1"/>
  <c r="D57" i="387"/>
  <c r="D91" i="387" s="1"/>
  <c r="D55" i="387"/>
  <c r="D89" i="387" s="1"/>
  <c r="D53" i="387"/>
  <c r="D87" i="387" s="1"/>
  <c r="D71" i="387"/>
  <c r="D105" i="387" s="1"/>
  <c r="D66" i="387"/>
  <c r="D100" i="387" s="1"/>
  <c r="D64" i="387"/>
  <c r="D98" i="387" s="1"/>
  <c r="D62" i="387"/>
  <c r="D96" i="387" s="1"/>
  <c r="D60" i="387"/>
  <c r="D94" i="387" s="1"/>
  <c r="D58" i="387"/>
  <c r="D92" i="387" s="1"/>
  <c r="D56" i="387"/>
  <c r="D90" i="387" s="1"/>
  <c r="D54" i="387"/>
  <c r="D88" i="387" s="1"/>
  <c r="C71" i="387"/>
  <c r="C105" i="387" s="1"/>
  <c r="C69" i="387"/>
  <c r="C103" i="387" s="1"/>
  <c r="C70" i="387"/>
  <c r="C104" i="387" s="1"/>
  <c r="C67" i="387"/>
  <c r="C101" i="387" s="1"/>
  <c r="C65" i="387"/>
  <c r="C99" i="387" s="1"/>
  <c r="C63" i="387"/>
  <c r="C97" i="387" s="1"/>
  <c r="C61" i="387"/>
  <c r="C95" i="387" s="1"/>
  <c r="C59" i="387"/>
  <c r="C93" i="387" s="1"/>
  <c r="C57" i="387"/>
  <c r="C91" i="387" s="1"/>
  <c r="C72" i="387"/>
  <c r="C106" i="387" s="1"/>
  <c r="C68" i="387"/>
  <c r="C102" i="387" s="1"/>
  <c r="C66" i="387"/>
  <c r="C100" i="387" s="1"/>
  <c r="C64" i="387"/>
  <c r="C98" i="387" s="1"/>
  <c r="G71" i="387"/>
  <c r="G105" i="387" s="1"/>
  <c r="G69" i="387"/>
  <c r="G103" i="387" s="1"/>
  <c r="G72" i="387"/>
  <c r="G106" i="387" s="1"/>
  <c r="G68" i="387"/>
  <c r="G102" i="387" s="1"/>
  <c r="G67" i="387"/>
  <c r="G101" i="387" s="1"/>
  <c r="G65" i="387"/>
  <c r="G99" i="387" s="1"/>
  <c r="G63" i="387"/>
  <c r="G97" i="387" s="1"/>
  <c r="G61" i="387"/>
  <c r="G95" i="387" s="1"/>
  <c r="G59" i="387"/>
  <c r="G93" i="387" s="1"/>
  <c r="G57" i="387"/>
  <c r="G91" i="387" s="1"/>
  <c r="G70" i="387"/>
  <c r="G104" i="387" s="1"/>
  <c r="G66" i="387"/>
  <c r="G100" i="387" s="1"/>
  <c r="G64" i="387"/>
  <c r="G98" i="387" s="1"/>
  <c r="K71" i="387"/>
  <c r="K105" i="387" s="1"/>
  <c r="K69" i="387"/>
  <c r="K103" i="387" s="1"/>
  <c r="K67" i="387"/>
  <c r="K101" i="387" s="1"/>
  <c r="K70" i="387"/>
  <c r="K104" i="387" s="1"/>
  <c r="K65" i="387"/>
  <c r="K99" i="387" s="1"/>
  <c r="K63" i="387"/>
  <c r="K97" i="387" s="1"/>
  <c r="K61" i="387"/>
  <c r="K95" i="387" s="1"/>
  <c r="K59" i="387"/>
  <c r="K93" i="387" s="1"/>
  <c r="K57" i="387"/>
  <c r="K91" i="387" s="1"/>
  <c r="K72" i="387"/>
  <c r="K106" i="387" s="1"/>
  <c r="K68" i="387"/>
  <c r="K102" i="387" s="1"/>
  <c r="K66" i="387"/>
  <c r="K100" i="387" s="1"/>
  <c r="K64" i="387"/>
  <c r="K98" i="387" s="1"/>
  <c r="E40" i="387"/>
  <c r="I40" i="387"/>
  <c r="C41" i="387"/>
  <c r="C75" i="387" s="1"/>
  <c r="C109" i="387" s="1"/>
  <c r="G41" i="387"/>
  <c r="G75" i="387" s="1"/>
  <c r="G109" i="387" s="1"/>
  <c r="K41" i="387"/>
  <c r="K75" i="387" s="1"/>
  <c r="K109" i="387" s="1"/>
  <c r="E42" i="387"/>
  <c r="E76" i="387" s="1"/>
  <c r="E110" i="387" s="1"/>
  <c r="I42" i="387"/>
  <c r="I76" i="387" s="1"/>
  <c r="I110" i="387" s="1"/>
  <c r="C43" i="387"/>
  <c r="C77" i="387" s="1"/>
  <c r="C111" i="387" s="1"/>
  <c r="G43" i="387"/>
  <c r="G77" i="387" s="1"/>
  <c r="G111" i="387" s="1"/>
  <c r="K43" i="387"/>
  <c r="K77" i="387" s="1"/>
  <c r="K111" i="387" s="1"/>
  <c r="E44" i="387"/>
  <c r="E78" i="387" s="1"/>
  <c r="E112" i="387" s="1"/>
  <c r="I44" i="387"/>
  <c r="I78" i="387" s="1"/>
  <c r="I112" i="387" s="1"/>
  <c r="C45" i="387"/>
  <c r="C79" i="387" s="1"/>
  <c r="C113" i="387" s="1"/>
  <c r="G45" i="387"/>
  <c r="G79" i="387" s="1"/>
  <c r="G113" i="387" s="1"/>
  <c r="K45" i="387"/>
  <c r="K79" i="387" s="1"/>
  <c r="K113" i="387" s="1"/>
  <c r="E46" i="387"/>
  <c r="E80" i="387" s="1"/>
  <c r="I46" i="387"/>
  <c r="I80" i="387" s="1"/>
  <c r="C47" i="387"/>
  <c r="C81" i="387" s="1"/>
  <c r="G47" i="387"/>
  <c r="G81" i="387" s="1"/>
  <c r="K47" i="387"/>
  <c r="K81" i="387" s="1"/>
  <c r="E48" i="387"/>
  <c r="E82" i="387" s="1"/>
  <c r="I48" i="387"/>
  <c r="I82" i="387" s="1"/>
  <c r="C49" i="387"/>
  <c r="C83" i="387" s="1"/>
  <c r="G49" i="387"/>
  <c r="G83" i="387" s="1"/>
  <c r="K49" i="387"/>
  <c r="K83" i="387" s="1"/>
  <c r="E50" i="387"/>
  <c r="E84" i="387" s="1"/>
  <c r="I50" i="387"/>
  <c r="I84" i="387" s="1"/>
  <c r="C51" i="387"/>
  <c r="C85" i="387" s="1"/>
  <c r="G51" i="387"/>
  <c r="G85" i="387" s="1"/>
  <c r="K51" i="387"/>
  <c r="K85" i="387" s="1"/>
  <c r="E52" i="387"/>
  <c r="E86" i="387" s="1"/>
  <c r="I52" i="387"/>
  <c r="I86" i="387" s="1"/>
  <c r="C53" i="387"/>
  <c r="C87" i="387" s="1"/>
  <c r="K53" i="387"/>
  <c r="K87" i="387" s="1"/>
  <c r="E54" i="387"/>
  <c r="E88" i="387" s="1"/>
  <c r="G55" i="387"/>
  <c r="G89" i="387" s="1"/>
  <c r="I56" i="387"/>
  <c r="I90" i="387" s="1"/>
  <c r="I57" i="387"/>
  <c r="I91" i="387" s="1"/>
  <c r="C58" i="387"/>
  <c r="C92" i="387" s="1"/>
  <c r="G60" i="387"/>
  <c r="G94" i="387" s="1"/>
  <c r="K62" i="387"/>
  <c r="K96" i="387" s="1"/>
  <c r="F40" i="387"/>
  <c r="J40" i="387"/>
  <c r="D41" i="387"/>
  <c r="D75" i="387" s="1"/>
  <c r="D109" i="387" s="1"/>
  <c r="H41" i="387"/>
  <c r="H75" i="387" s="1"/>
  <c r="H109" i="387" s="1"/>
  <c r="L41" i="387"/>
  <c r="L75" i="387" s="1"/>
  <c r="L109" i="387" s="1"/>
  <c r="F42" i="387"/>
  <c r="F76" i="387" s="1"/>
  <c r="F110" i="387" s="1"/>
  <c r="J42" i="387"/>
  <c r="J76" i="387" s="1"/>
  <c r="J110" i="387" s="1"/>
  <c r="D43" i="387"/>
  <c r="D77" i="387" s="1"/>
  <c r="D111" i="387" s="1"/>
  <c r="H43" i="387"/>
  <c r="H77" i="387" s="1"/>
  <c r="H111" i="387" s="1"/>
  <c r="L43" i="387"/>
  <c r="L77" i="387" s="1"/>
  <c r="L111" i="387" s="1"/>
  <c r="F44" i="387"/>
  <c r="F78" i="387" s="1"/>
  <c r="F112" i="387" s="1"/>
  <c r="J44" i="387"/>
  <c r="J78" i="387" s="1"/>
  <c r="J112" i="387" s="1"/>
  <c r="D45" i="387"/>
  <c r="D79" i="387" s="1"/>
  <c r="D113" i="387" s="1"/>
  <c r="H45" i="387"/>
  <c r="H79" i="387" s="1"/>
  <c r="H113" i="387" s="1"/>
  <c r="L45" i="387"/>
  <c r="L79" i="387" s="1"/>
  <c r="L113" i="387" s="1"/>
  <c r="F46" i="387"/>
  <c r="F80" i="387" s="1"/>
  <c r="J46" i="387"/>
  <c r="J80" i="387" s="1"/>
  <c r="D47" i="387"/>
  <c r="D81" i="387" s="1"/>
  <c r="H47" i="387"/>
  <c r="H81" i="387" s="1"/>
  <c r="L47" i="387"/>
  <c r="L81" i="387" s="1"/>
  <c r="F48" i="387"/>
  <c r="F82" i="387" s="1"/>
  <c r="J48" i="387"/>
  <c r="J82" i="387" s="1"/>
  <c r="D49" i="387"/>
  <c r="D83" i="387" s="1"/>
  <c r="H49" i="387"/>
  <c r="H83" i="387" s="1"/>
  <c r="L49" i="387"/>
  <c r="L83" i="387" s="1"/>
  <c r="F50" i="387"/>
  <c r="F84" i="387" s="1"/>
  <c r="J50" i="387"/>
  <c r="J84" i="387" s="1"/>
  <c r="D51" i="387"/>
  <c r="D85" i="387" s="1"/>
  <c r="E53" i="387"/>
  <c r="E87" i="387" s="1"/>
  <c r="G54" i="387"/>
  <c r="G88" i="387" s="1"/>
  <c r="C56" i="387"/>
  <c r="C90" i="387" s="1"/>
  <c r="K56" i="387"/>
  <c r="K90" i="387" s="1"/>
  <c r="G58" i="387"/>
  <c r="G92" i="387" s="1"/>
  <c r="K60" i="387"/>
  <c r="K94" i="387" s="1"/>
  <c r="H72" i="387"/>
  <c r="H106" i="387" s="1"/>
  <c r="H70" i="387"/>
  <c r="H104" i="387" s="1"/>
  <c r="H68" i="387"/>
  <c r="H102" i="387" s="1"/>
  <c r="H71" i="387"/>
  <c r="H105" i="387" s="1"/>
  <c r="H67" i="387"/>
  <c r="H101" i="387" s="1"/>
  <c r="H65" i="387"/>
  <c r="H99" i="387" s="1"/>
  <c r="H63" i="387"/>
  <c r="H97" i="387" s="1"/>
  <c r="H61" i="387"/>
  <c r="H95" i="387" s="1"/>
  <c r="H59" i="387"/>
  <c r="H93" i="387" s="1"/>
  <c r="H57" i="387"/>
  <c r="H91" i="387" s="1"/>
  <c r="H55" i="387"/>
  <c r="H89" i="387" s="1"/>
  <c r="H53" i="387"/>
  <c r="H87" i="387" s="1"/>
  <c r="H69" i="387"/>
  <c r="H103" i="387" s="1"/>
  <c r="H66" i="387"/>
  <c r="H100" i="387" s="1"/>
  <c r="H64" i="387"/>
  <c r="H98" i="387" s="1"/>
  <c r="H62" i="387"/>
  <c r="H96" i="387" s="1"/>
  <c r="H60" i="387"/>
  <c r="H94" i="387" s="1"/>
  <c r="H58" i="387"/>
  <c r="H92" i="387" s="1"/>
  <c r="H56" i="387"/>
  <c r="H90" i="387" s="1"/>
  <c r="H54" i="387"/>
  <c r="H88" i="387" s="1"/>
  <c r="E72" i="387"/>
  <c r="E106" i="387" s="1"/>
  <c r="E70" i="387"/>
  <c r="E104" i="387" s="1"/>
  <c r="E68" i="387"/>
  <c r="E102" i="387" s="1"/>
  <c r="E71" i="387"/>
  <c r="E105" i="387" s="1"/>
  <c r="E66" i="387"/>
  <c r="E100" i="387" s="1"/>
  <c r="E64" i="387"/>
  <c r="E98" i="387" s="1"/>
  <c r="E62" i="387"/>
  <c r="E96" i="387" s="1"/>
  <c r="E60" i="387"/>
  <c r="E94" i="387" s="1"/>
  <c r="E58" i="387"/>
  <c r="E92" i="387" s="1"/>
  <c r="E69" i="387"/>
  <c r="E103" i="387" s="1"/>
  <c r="E67" i="387"/>
  <c r="E101" i="387" s="1"/>
  <c r="E65" i="387"/>
  <c r="E99" i="387" s="1"/>
  <c r="E63" i="387"/>
  <c r="E97" i="387" s="1"/>
  <c r="I72" i="387"/>
  <c r="I106" i="387" s="1"/>
  <c r="I70" i="387"/>
  <c r="I104" i="387" s="1"/>
  <c r="I68" i="387"/>
  <c r="I102" i="387" s="1"/>
  <c r="I69" i="387"/>
  <c r="I103" i="387" s="1"/>
  <c r="I66" i="387"/>
  <c r="I100" i="387" s="1"/>
  <c r="I64" i="387"/>
  <c r="I98" i="387" s="1"/>
  <c r="I62" i="387"/>
  <c r="I96" i="387" s="1"/>
  <c r="I60" i="387"/>
  <c r="I94" i="387" s="1"/>
  <c r="I58" i="387"/>
  <c r="I92" i="387" s="1"/>
  <c r="I71" i="387"/>
  <c r="I105" i="387" s="1"/>
  <c r="I67" i="387"/>
  <c r="I101" i="387" s="1"/>
  <c r="I65" i="387"/>
  <c r="I99" i="387" s="1"/>
  <c r="I63" i="387"/>
  <c r="I97" i="387" s="1"/>
  <c r="C40" i="387"/>
  <c r="G40" i="387"/>
  <c r="K40" i="387"/>
  <c r="E41" i="387"/>
  <c r="E75" i="387" s="1"/>
  <c r="E109" i="387" s="1"/>
  <c r="I41" i="387"/>
  <c r="I75" i="387" s="1"/>
  <c r="I109" i="387" s="1"/>
  <c r="C42" i="387"/>
  <c r="C76" i="387" s="1"/>
  <c r="C110" i="387" s="1"/>
  <c r="G42" i="387"/>
  <c r="G76" i="387" s="1"/>
  <c r="G110" i="387" s="1"/>
  <c r="K42" i="387"/>
  <c r="K76" i="387" s="1"/>
  <c r="K110" i="387" s="1"/>
  <c r="E43" i="387"/>
  <c r="E77" i="387" s="1"/>
  <c r="E111" i="387" s="1"/>
  <c r="I43" i="387"/>
  <c r="I77" i="387" s="1"/>
  <c r="I111" i="387" s="1"/>
  <c r="C44" i="387"/>
  <c r="C78" i="387" s="1"/>
  <c r="C112" i="387" s="1"/>
  <c r="G44" i="387"/>
  <c r="G78" i="387" s="1"/>
  <c r="G112" i="387" s="1"/>
  <c r="K44" i="387"/>
  <c r="K78" i="387" s="1"/>
  <c r="K112" i="387" s="1"/>
  <c r="E45" i="387"/>
  <c r="E79" i="387" s="1"/>
  <c r="E113" i="387" s="1"/>
  <c r="I45" i="387"/>
  <c r="I79" i="387" s="1"/>
  <c r="I113" i="387" s="1"/>
  <c r="C46" i="387"/>
  <c r="C80" i="387" s="1"/>
  <c r="G46" i="387"/>
  <c r="G80" i="387" s="1"/>
  <c r="K46" i="387"/>
  <c r="K80" i="387" s="1"/>
  <c r="E47" i="387"/>
  <c r="E81" i="387" s="1"/>
  <c r="I47" i="387"/>
  <c r="I81" i="387" s="1"/>
  <c r="C48" i="387"/>
  <c r="C82" i="387" s="1"/>
  <c r="G48" i="387"/>
  <c r="G82" i="387" s="1"/>
  <c r="K48" i="387"/>
  <c r="K82" i="387" s="1"/>
  <c r="E49" i="387"/>
  <c r="E83" i="387" s="1"/>
  <c r="I49" i="387"/>
  <c r="I83" i="387" s="1"/>
  <c r="C50" i="387"/>
  <c r="C84" i="387" s="1"/>
  <c r="G50" i="387"/>
  <c r="G84" i="387" s="1"/>
  <c r="K50" i="387"/>
  <c r="K84" i="387" s="1"/>
  <c r="E51" i="387"/>
  <c r="E85" i="387" s="1"/>
  <c r="I51" i="387"/>
  <c r="I85" i="387" s="1"/>
  <c r="C52" i="387"/>
  <c r="C86" i="387" s="1"/>
  <c r="G52" i="387"/>
  <c r="G86" i="387" s="1"/>
  <c r="K52" i="387"/>
  <c r="K86" i="387" s="1"/>
  <c r="G53" i="387"/>
  <c r="G87" i="387" s="1"/>
  <c r="I54" i="387"/>
  <c r="I88" i="387" s="1"/>
  <c r="C55" i="387"/>
  <c r="C89" i="387" s="1"/>
  <c r="K55" i="387"/>
  <c r="K89" i="387" s="1"/>
  <c r="E56" i="387"/>
  <c r="E90" i="387" s="1"/>
  <c r="K58" i="387"/>
  <c r="K92" i="387" s="1"/>
  <c r="E59" i="387"/>
  <c r="E93" i="387" s="1"/>
  <c r="I61" i="387"/>
  <c r="I95" i="387" s="1"/>
  <c r="C62" i="387"/>
  <c r="C96" i="387" s="1"/>
  <c r="L72" i="387"/>
  <c r="L106" i="387" s="1"/>
  <c r="L70" i="387"/>
  <c r="L104" i="387" s="1"/>
  <c r="L68" i="387"/>
  <c r="L102" i="387" s="1"/>
  <c r="L69" i="387"/>
  <c r="L103" i="387" s="1"/>
  <c r="L65" i="387"/>
  <c r="L99" i="387" s="1"/>
  <c r="L63" i="387"/>
  <c r="L97" i="387" s="1"/>
  <c r="L61" i="387"/>
  <c r="L95" i="387" s="1"/>
  <c r="L59" i="387"/>
  <c r="L93" i="387" s="1"/>
  <c r="L57" i="387"/>
  <c r="L91" i="387" s="1"/>
  <c r="L55" i="387"/>
  <c r="L89" i="387" s="1"/>
  <c r="L53" i="387"/>
  <c r="L87" i="387" s="1"/>
  <c r="L71" i="387"/>
  <c r="L105" i="387" s="1"/>
  <c r="L67" i="387"/>
  <c r="L101" i="387" s="1"/>
  <c r="L66" i="387"/>
  <c r="L100" i="387" s="1"/>
  <c r="L64" i="387"/>
  <c r="L98" i="387" s="1"/>
  <c r="L62" i="387"/>
  <c r="L96" i="387" s="1"/>
  <c r="L60" i="387"/>
  <c r="L94" i="387" s="1"/>
  <c r="L58" i="387"/>
  <c r="L92" i="387" s="1"/>
  <c r="L56" i="387"/>
  <c r="L90" i="387" s="1"/>
  <c r="L54" i="387"/>
  <c r="L88" i="387" s="1"/>
  <c r="F71" i="387"/>
  <c r="F105" i="387" s="1"/>
  <c r="F69" i="387"/>
  <c r="F103" i="387" s="1"/>
  <c r="F70" i="387"/>
  <c r="F104" i="387" s="1"/>
  <c r="F66" i="387"/>
  <c r="F100" i="387" s="1"/>
  <c r="F64" i="387"/>
  <c r="F98" i="387" s="1"/>
  <c r="F62" i="387"/>
  <c r="F96" i="387" s="1"/>
  <c r="F60" i="387"/>
  <c r="F94" i="387" s="1"/>
  <c r="F58" i="387"/>
  <c r="F92" i="387" s="1"/>
  <c r="F56" i="387"/>
  <c r="F90" i="387" s="1"/>
  <c r="F54" i="387"/>
  <c r="F88" i="387" s="1"/>
  <c r="F72" i="387"/>
  <c r="F106" i="387" s="1"/>
  <c r="F68" i="387"/>
  <c r="F102" i="387" s="1"/>
  <c r="F67" i="387"/>
  <c r="F101" i="387" s="1"/>
  <c r="F65" i="387"/>
  <c r="F99" i="387" s="1"/>
  <c r="F63" i="387"/>
  <c r="F97" i="387" s="1"/>
  <c r="F61" i="387"/>
  <c r="F95" i="387" s="1"/>
  <c r="F59" i="387"/>
  <c r="F93" i="387" s="1"/>
  <c r="F57" i="387"/>
  <c r="F91" i="387" s="1"/>
  <c r="F55" i="387"/>
  <c r="F89" i="387" s="1"/>
  <c r="F53" i="387"/>
  <c r="F87" i="387" s="1"/>
  <c r="J71" i="387"/>
  <c r="J105" i="387" s="1"/>
  <c r="J69" i="387"/>
  <c r="J103" i="387" s="1"/>
  <c r="J67" i="387"/>
  <c r="J101" i="387" s="1"/>
  <c r="J72" i="387"/>
  <c r="J106" i="387" s="1"/>
  <c r="J68" i="387"/>
  <c r="J102" i="387" s="1"/>
  <c r="J66" i="387"/>
  <c r="J100" i="387" s="1"/>
  <c r="J64" i="387"/>
  <c r="J98" i="387" s="1"/>
  <c r="J62" i="387"/>
  <c r="J96" i="387" s="1"/>
  <c r="J60" i="387"/>
  <c r="J94" i="387" s="1"/>
  <c r="J58" i="387"/>
  <c r="J92" i="387" s="1"/>
  <c r="J56" i="387"/>
  <c r="J90" i="387" s="1"/>
  <c r="J54" i="387"/>
  <c r="J88" i="387" s="1"/>
  <c r="J70" i="387"/>
  <c r="J104" i="387" s="1"/>
  <c r="J65" i="387"/>
  <c r="J99" i="387" s="1"/>
  <c r="J63" i="387"/>
  <c r="J97" i="387" s="1"/>
  <c r="J61" i="387"/>
  <c r="J95" i="387" s="1"/>
  <c r="J59" i="387"/>
  <c r="J93" i="387" s="1"/>
  <c r="J57" i="387"/>
  <c r="J91" i="387" s="1"/>
  <c r="J55" i="387"/>
  <c r="J89" i="387" s="1"/>
  <c r="J53" i="387"/>
  <c r="J87" i="387" s="1"/>
  <c r="D40" i="387"/>
  <c r="H40" i="387"/>
  <c r="L40" i="387"/>
  <c r="F41" i="387"/>
  <c r="F75" i="387" s="1"/>
  <c r="F109" i="387" s="1"/>
  <c r="J41" i="387"/>
  <c r="J75" i="387" s="1"/>
  <c r="J109" i="387" s="1"/>
  <c r="D42" i="387"/>
  <c r="D76" i="387" s="1"/>
  <c r="D110" i="387" s="1"/>
  <c r="H42" i="387"/>
  <c r="H76" i="387" s="1"/>
  <c r="H110" i="387" s="1"/>
  <c r="L42" i="387"/>
  <c r="L76" i="387" s="1"/>
  <c r="L110" i="387" s="1"/>
  <c r="F43" i="387"/>
  <c r="F77" i="387" s="1"/>
  <c r="F111" i="387" s="1"/>
  <c r="J43" i="387"/>
  <c r="J77" i="387" s="1"/>
  <c r="J111" i="387" s="1"/>
  <c r="D44" i="387"/>
  <c r="D78" i="387" s="1"/>
  <c r="D112" i="387" s="1"/>
  <c r="H44" i="387"/>
  <c r="H78" i="387" s="1"/>
  <c r="H112" i="387" s="1"/>
  <c r="L44" i="387"/>
  <c r="L78" i="387" s="1"/>
  <c r="L112" i="387" s="1"/>
  <c r="F45" i="387"/>
  <c r="F79" i="387" s="1"/>
  <c r="F113" i="387" s="1"/>
  <c r="J45" i="387"/>
  <c r="J79" i="387" s="1"/>
  <c r="J113" i="387" s="1"/>
  <c r="D46" i="387"/>
  <c r="D80" i="387" s="1"/>
  <c r="H46" i="387"/>
  <c r="H80" i="387" s="1"/>
  <c r="L46" i="387"/>
  <c r="L80" i="387" s="1"/>
  <c r="F47" i="387"/>
  <c r="F81" i="387" s="1"/>
  <c r="J47" i="387"/>
  <c r="J81" i="387" s="1"/>
  <c r="D48" i="387"/>
  <c r="D82" i="387" s="1"/>
  <c r="H48" i="387"/>
  <c r="H82" i="387" s="1"/>
  <c r="L48" i="387"/>
  <c r="L82" i="387" s="1"/>
  <c r="F49" i="387"/>
  <c r="F83" i="387" s="1"/>
  <c r="J49" i="387"/>
  <c r="J83" i="387" s="1"/>
  <c r="D50" i="387"/>
  <c r="D84" i="387" s="1"/>
  <c r="H50" i="387"/>
  <c r="H84" i="387" s="1"/>
  <c r="L50" i="387"/>
  <c r="L84" i="387" s="1"/>
  <c r="F51" i="387"/>
  <c r="F85" i="387" s="1"/>
  <c r="J51" i="387"/>
  <c r="J85" i="387" s="1"/>
  <c r="D52" i="387"/>
  <c r="D86" i="387" s="1"/>
  <c r="H52" i="387"/>
  <c r="H86" i="387" s="1"/>
  <c r="L52" i="387"/>
  <c r="L86" i="387" s="1"/>
  <c r="I53" i="387"/>
  <c r="I87" i="387" s="1"/>
  <c r="C54" i="387"/>
  <c r="C88" i="387" s="1"/>
  <c r="K54" i="387"/>
  <c r="K88" i="387" s="1"/>
  <c r="E55" i="387"/>
  <c r="E89" i="387" s="1"/>
  <c r="G56" i="387"/>
  <c r="G90" i="387" s="1"/>
  <c r="E57" i="387"/>
  <c r="E91" i="387" s="1"/>
  <c r="I59" i="387"/>
  <c r="I93" i="387" s="1"/>
  <c r="C60" i="387"/>
  <c r="C94" i="387" s="1"/>
  <c r="G62" i="387"/>
  <c r="G96" i="387" s="1"/>
  <c r="D3" i="386"/>
  <c r="D41" i="386" s="1"/>
  <c r="D75" i="386" s="1"/>
  <c r="D109" i="386" s="1"/>
  <c r="E3" i="386"/>
  <c r="E63" i="386" s="1"/>
  <c r="E97" i="386" s="1"/>
  <c r="F3" i="386"/>
  <c r="F45" i="386" s="1"/>
  <c r="F79" i="386" s="1"/>
  <c r="G3" i="386"/>
  <c r="G50" i="386" s="1"/>
  <c r="G84" i="386" s="1"/>
  <c r="H3" i="386"/>
  <c r="H49" i="386" s="1"/>
  <c r="H83" i="386" s="1"/>
  <c r="I3" i="386"/>
  <c r="I41" i="386" s="1"/>
  <c r="I75" i="386" s="1"/>
  <c r="I109" i="386" s="1"/>
  <c r="J3" i="386"/>
  <c r="J47" i="386" s="1"/>
  <c r="J81" i="386" s="1"/>
  <c r="K3" i="386"/>
  <c r="K44" i="386" s="1"/>
  <c r="K78" i="386" s="1"/>
  <c r="K112" i="386" s="1"/>
  <c r="L3" i="386"/>
  <c r="L68" i="386" s="1"/>
  <c r="L102" i="386" s="1"/>
  <c r="M3" i="386"/>
  <c r="M51" i="386" s="1"/>
  <c r="M85" i="386" s="1"/>
  <c r="N3" i="386"/>
  <c r="N42" i="386" s="1"/>
  <c r="N76" i="386" s="1"/>
  <c r="N110" i="386" s="1"/>
  <c r="O3" i="386"/>
  <c r="O46" i="386" s="1"/>
  <c r="O80" i="386" s="1"/>
  <c r="P3" i="386"/>
  <c r="P41" i="386" s="1"/>
  <c r="P75" i="386" s="1"/>
  <c r="P109" i="386" s="1"/>
  <c r="Q3" i="386"/>
  <c r="Q45" i="386" s="1"/>
  <c r="Q79" i="386" s="1"/>
  <c r="R3" i="386"/>
  <c r="R52" i="386" s="1"/>
  <c r="R86" i="386" s="1"/>
  <c r="S3" i="386"/>
  <c r="S40" i="386" s="1"/>
  <c r="S74" i="386" s="1"/>
  <c r="S108" i="386" s="1"/>
  <c r="T3" i="386"/>
  <c r="T48" i="386" s="1"/>
  <c r="T82" i="386" s="1"/>
  <c r="U3" i="386"/>
  <c r="U47" i="386" s="1"/>
  <c r="U81" i="386" s="1"/>
  <c r="V3" i="386"/>
  <c r="V62" i="386" s="1"/>
  <c r="V96" i="386" s="1"/>
  <c r="W3" i="386"/>
  <c r="W42" i="386" s="1"/>
  <c r="W76" i="386" s="1"/>
  <c r="W110" i="386" s="1"/>
  <c r="X3" i="386"/>
  <c r="X43" i="386" s="1"/>
  <c r="X77" i="386" s="1"/>
  <c r="X111" i="386" s="1"/>
  <c r="C3" i="386"/>
  <c r="C58" i="386" s="1"/>
  <c r="C92" i="386" s="1"/>
  <c r="D74" i="387" l="1"/>
  <c r="D108" i="387" s="1"/>
  <c r="D73" i="387"/>
  <c r="D3" i="387" s="1"/>
  <c r="C73" i="387"/>
  <c r="C3" i="387" s="1"/>
  <c r="C74" i="387"/>
  <c r="C108" i="387" s="1"/>
  <c r="I74" i="387"/>
  <c r="I108" i="387" s="1"/>
  <c r="I73" i="387"/>
  <c r="I3" i="387" s="1"/>
  <c r="E74" i="387"/>
  <c r="E108" i="387" s="1"/>
  <c r="E73" i="387"/>
  <c r="E3" i="387" s="1"/>
  <c r="L74" i="387"/>
  <c r="L108" i="387" s="1"/>
  <c r="L73" i="387"/>
  <c r="L3" i="387" s="1"/>
  <c r="K73" i="387"/>
  <c r="K3" i="387" s="1"/>
  <c r="K74" i="387"/>
  <c r="K108" i="387" s="1"/>
  <c r="J73" i="387"/>
  <c r="J3" i="387" s="1"/>
  <c r="J74" i="387"/>
  <c r="J108" i="387" s="1"/>
  <c r="H74" i="387"/>
  <c r="H108" i="387" s="1"/>
  <c r="H73" i="387"/>
  <c r="H3" i="387" s="1"/>
  <c r="G73" i="387"/>
  <c r="G3" i="387" s="1"/>
  <c r="G74" i="387"/>
  <c r="G108" i="387" s="1"/>
  <c r="F73" i="387"/>
  <c r="F3" i="387" s="1"/>
  <c r="F74" i="387"/>
  <c r="F108" i="387" s="1"/>
  <c r="P66" i="386"/>
  <c r="P100" i="386" s="1"/>
  <c r="L61" i="386"/>
  <c r="L95" i="386" s="1"/>
  <c r="H57" i="386"/>
  <c r="H91" i="386" s="1"/>
  <c r="L51" i="386"/>
  <c r="L85" i="386" s="1"/>
  <c r="P44" i="386"/>
  <c r="P78" i="386" s="1"/>
  <c r="P112" i="386" s="1"/>
  <c r="X39" i="386"/>
  <c r="X64" i="386"/>
  <c r="X98" i="386" s="1"/>
  <c r="P59" i="386"/>
  <c r="P93" i="386" s="1"/>
  <c r="X55" i="386"/>
  <c r="X89" i="386" s="1"/>
  <c r="L50" i="386"/>
  <c r="L84" i="386" s="1"/>
  <c r="H43" i="386"/>
  <c r="H77" i="386" s="1"/>
  <c r="H111" i="386" s="1"/>
  <c r="Q39" i="386"/>
  <c r="Q73" i="386" s="1"/>
  <c r="Q107" i="386" s="1"/>
  <c r="P64" i="386"/>
  <c r="P98" i="386" s="1"/>
  <c r="X58" i="386"/>
  <c r="X92" i="386" s="1"/>
  <c r="H55" i="386"/>
  <c r="H89" i="386" s="1"/>
  <c r="D49" i="386"/>
  <c r="D83" i="386" s="1"/>
  <c r="T42" i="386"/>
  <c r="T76" i="386" s="1"/>
  <c r="T110" i="386" s="1"/>
  <c r="L67" i="386"/>
  <c r="L101" i="386" s="1"/>
  <c r="X62" i="386"/>
  <c r="X96" i="386" s="1"/>
  <c r="T57" i="386"/>
  <c r="T91" i="386" s="1"/>
  <c r="Q53" i="386"/>
  <c r="Q87" i="386" s="1"/>
  <c r="L46" i="386"/>
  <c r="L80" i="386" s="1"/>
  <c r="P40" i="386"/>
  <c r="P74" i="386" s="1"/>
  <c r="P108" i="386" s="1"/>
  <c r="J63" i="386"/>
  <c r="J97" i="386" s="1"/>
  <c r="V61" i="386"/>
  <c r="V95" i="386" s="1"/>
  <c r="T46" i="386"/>
  <c r="T80" i="386" s="1"/>
  <c r="X44" i="386"/>
  <c r="X78" i="386" s="1"/>
  <c r="X112" i="386" s="1"/>
  <c r="X40" i="386"/>
  <c r="X74" i="386" s="1"/>
  <c r="X108" i="386" s="1"/>
  <c r="H39" i="386"/>
  <c r="T65" i="386"/>
  <c r="T99" i="386" s="1"/>
  <c r="H64" i="386"/>
  <c r="H98" i="386" s="1"/>
  <c r="P62" i="386"/>
  <c r="P96" i="386" s="1"/>
  <c r="L60" i="386"/>
  <c r="L94" i="386" s="1"/>
  <c r="P58" i="386"/>
  <c r="P92" i="386" s="1"/>
  <c r="T56" i="386"/>
  <c r="T90" i="386" s="1"/>
  <c r="V54" i="386"/>
  <c r="V88" i="386" s="1"/>
  <c r="T52" i="386"/>
  <c r="T86" i="386" s="1"/>
  <c r="D50" i="386"/>
  <c r="D84" i="386" s="1"/>
  <c r="X47" i="386"/>
  <c r="X81" i="386" s="1"/>
  <c r="X45" i="386"/>
  <c r="X79" i="386" s="1"/>
  <c r="H44" i="386"/>
  <c r="H78" i="386" s="1"/>
  <c r="H112" i="386" s="1"/>
  <c r="C42" i="386"/>
  <c r="C76" i="386" s="1"/>
  <c r="C110" i="386" s="1"/>
  <c r="H40" i="386"/>
  <c r="H74" i="386" s="1"/>
  <c r="H108" i="386" s="1"/>
  <c r="F53" i="386"/>
  <c r="F87" i="386" s="1"/>
  <c r="J48" i="386"/>
  <c r="J82" i="386" s="1"/>
  <c r="T67" i="386"/>
  <c r="T101" i="386" s="1"/>
  <c r="L65" i="386"/>
  <c r="L99" i="386" s="1"/>
  <c r="U63" i="386"/>
  <c r="U97" i="386" s="1"/>
  <c r="H62" i="386"/>
  <c r="H96" i="386" s="1"/>
  <c r="D60" i="386"/>
  <c r="D94" i="386" s="1"/>
  <c r="H58" i="386"/>
  <c r="H92" i="386" s="1"/>
  <c r="L56" i="386"/>
  <c r="L90" i="386" s="1"/>
  <c r="F54" i="386"/>
  <c r="F88" i="386" s="1"/>
  <c r="X51" i="386"/>
  <c r="X85" i="386" s="1"/>
  <c r="P49" i="386"/>
  <c r="P83" i="386" s="1"/>
  <c r="H47" i="386"/>
  <c r="H81" i="386" s="1"/>
  <c r="L45" i="386"/>
  <c r="L79" i="386" s="1"/>
  <c r="T43" i="386"/>
  <c r="T77" i="386" s="1"/>
  <c r="T111" i="386" s="1"/>
  <c r="N41" i="386"/>
  <c r="N75" i="386" s="1"/>
  <c r="N109" i="386" s="1"/>
  <c r="T70" i="386"/>
  <c r="T104" i="386" s="1"/>
  <c r="W60" i="386"/>
  <c r="W94" i="386" s="1"/>
  <c r="K52" i="386"/>
  <c r="K86" i="386" s="1"/>
  <c r="W39" i="386"/>
  <c r="W73" i="386" s="1"/>
  <c r="W107" i="386" s="1"/>
  <c r="P39" i="386"/>
  <c r="P73" i="386" s="1"/>
  <c r="P107" i="386" s="1"/>
  <c r="G39" i="386"/>
  <c r="R67" i="386"/>
  <c r="R101" i="386" s="1"/>
  <c r="H67" i="386"/>
  <c r="H101" i="386" s="1"/>
  <c r="T66" i="386"/>
  <c r="T100" i="386" s="1"/>
  <c r="L66" i="386"/>
  <c r="L100" i="386" s="1"/>
  <c r="D66" i="386"/>
  <c r="D100" i="386" s="1"/>
  <c r="P65" i="386"/>
  <c r="P99" i="386" s="1"/>
  <c r="I65" i="386"/>
  <c r="I99" i="386" s="1"/>
  <c r="W64" i="386"/>
  <c r="W98" i="386" s="1"/>
  <c r="O64" i="386"/>
  <c r="O98" i="386" s="1"/>
  <c r="G64" i="386"/>
  <c r="G98" i="386" s="1"/>
  <c r="T63" i="386"/>
  <c r="T97" i="386" s="1"/>
  <c r="H63" i="386"/>
  <c r="H97" i="386" s="1"/>
  <c r="O62" i="386"/>
  <c r="O96" i="386" s="1"/>
  <c r="F62" i="386"/>
  <c r="F96" i="386" s="1"/>
  <c r="T61" i="386"/>
  <c r="T95" i="386" s="1"/>
  <c r="H61" i="386"/>
  <c r="H95" i="386" s="1"/>
  <c r="T60" i="386"/>
  <c r="T94" i="386" s="1"/>
  <c r="K60" i="386"/>
  <c r="K94" i="386" s="1"/>
  <c r="X59" i="386"/>
  <c r="X93" i="386" s="1"/>
  <c r="L59" i="386"/>
  <c r="L93" i="386" s="1"/>
  <c r="W58" i="386"/>
  <c r="W92" i="386" s="1"/>
  <c r="N58" i="386"/>
  <c r="N92" i="386" s="1"/>
  <c r="G58" i="386"/>
  <c r="G92" i="386" s="1"/>
  <c r="P57" i="386"/>
  <c r="P91" i="386" s="1"/>
  <c r="D57" i="386"/>
  <c r="D91" i="386" s="1"/>
  <c r="S56" i="386"/>
  <c r="S90" i="386" s="1"/>
  <c r="H56" i="386"/>
  <c r="H90" i="386" s="1"/>
  <c r="T55" i="386"/>
  <c r="T89" i="386" s="1"/>
  <c r="E55" i="386"/>
  <c r="E89" i="386" s="1"/>
  <c r="T54" i="386"/>
  <c r="T88" i="386" s="1"/>
  <c r="L54" i="386"/>
  <c r="L88" i="386" s="1"/>
  <c r="D54" i="386"/>
  <c r="D88" i="386" s="1"/>
  <c r="P53" i="386"/>
  <c r="P87" i="386" s="1"/>
  <c r="D53" i="386"/>
  <c r="D87" i="386" s="1"/>
  <c r="P52" i="386"/>
  <c r="P86" i="386" s="1"/>
  <c r="H52" i="386"/>
  <c r="H86" i="386" s="1"/>
  <c r="T51" i="386"/>
  <c r="T85" i="386" s="1"/>
  <c r="H51" i="386"/>
  <c r="H85" i="386" s="1"/>
  <c r="T50" i="386"/>
  <c r="T84" i="386" s="1"/>
  <c r="K50" i="386"/>
  <c r="K84" i="386" s="1"/>
  <c r="C50" i="386"/>
  <c r="C84" i="386" s="1"/>
  <c r="N49" i="386"/>
  <c r="N83" i="386" s="1"/>
  <c r="X48" i="386"/>
  <c r="X82" i="386" s="1"/>
  <c r="P48" i="386"/>
  <c r="P82" i="386" s="1"/>
  <c r="H48" i="386"/>
  <c r="H82" i="386" s="1"/>
  <c r="T47" i="386"/>
  <c r="T81" i="386" s="1"/>
  <c r="E47" i="386"/>
  <c r="E81" i="386" s="1"/>
  <c r="S46" i="386"/>
  <c r="S80" i="386" s="1"/>
  <c r="K46" i="386"/>
  <c r="K80" i="386" s="1"/>
  <c r="T45" i="386"/>
  <c r="T79" i="386" s="1"/>
  <c r="H45" i="386"/>
  <c r="H79" i="386" s="1"/>
  <c r="W44" i="386"/>
  <c r="W78" i="386" s="1"/>
  <c r="W112" i="386" s="1"/>
  <c r="O44" i="386"/>
  <c r="O78" i="386" s="1"/>
  <c r="O112" i="386" s="1"/>
  <c r="G44" i="386"/>
  <c r="G78" i="386" s="1"/>
  <c r="G112" i="386" s="1"/>
  <c r="P43" i="386"/>
  <c r="P77" i="386" s="1"/>
  <c r="P111" i="386" s="1"/>
  <c r="D43" i="386"/>
  <c r="D77" i="386" s="1"/>
  <c r="D111" i="386" s="1"/>
  <c r="S42" i="386"/>
  <c r="S76" i="386" s="1"/>
  <c r="S110" i="386" s="1"/>
  <c r="H42" i="386"/>
  <c r="H76" i="386" s="1"/>
  <c r="H110" i="386" s="1"/>
  <c r="X41" i="386"/>
  <c r="X75" i="386" s="1"/>
  <c r="X109" i="386" s="1"/>
  <c r="L41" i="386"/>
  <c r="L75" i="386" s="1"/>
  <c r="L109" i="386" s="1"/>
  <c r="W40" i="386"/>
  <c r="W74" i="386" s="1"/>
  <c r="W108" i="386" s="1"/>
  <c r="O40" i="386"/>
  <c r="O74" i="386" s="1"/>
  <c r="O108" i="386" s="1"/>
  <c r="G40" i="386"/>
  <c r="G74" i="386" s="1"/>
  <c r="G108" i="386" s="1"/>
  <c r="P70" i="386"/>
  <c r="P104" i="386" s="1"/>
  <c r="G66" i="386"/>
  <c r="G100" i="386" s="1"/>
  <c r="O54" i="386"/>
  <c r="O88" i="386" s="1"/>
  <c r="W50" i="386"/>
  <c r="W84" i="386" s="1"/>
  <c r="S48" i="386"/>
  <c r="S82" i="386" s="1"/>
  <c r="K42" i="386"/>
  <c r="K76" i="386" s="1"/>
  <c r="K110" i="386" s="1"/>
  <c r="T39" i="386"/>
  <c r="T73" i="386" s="1"/>
  <c r="T107" i="386" s="1"/>
  <c r="L39" i="386"/>
  <c r="L73" i="386" s="1"/>
  <c r="L107" i="386" s="1"/>
  <c r="D39" i="386"/>
  <c r="Q67" i="386"/>
  <c r="Q101" i="386" s="1"/>
  <c r="D67" i="386"/>
  <c r="D101" i="386" s="1"/>
  <c r="S66" i="386"/>
  <c r="S100" i="386" s="1"/>
  <c r="K66" i="386"/>
  <c r="K100" i="386" s="1"/>
  <c r="C66" i="386"/>
  <c r="C100" i="386" s="1"/>
  <c r="N65" i="386"/>
  <c r="N99" i="386" s="1"/>
  <c r="H65" i="386"/>
  <c r="H99" i="386" s="1"/>
  <c r="T64" i="386"/>
  <c r="T98" i="386" s="1"/>
  <c r="N64" i="386"/>
  <c r="N98" i="386" s="1"/>
  <c r="D64" i="386"/>
  <c r="D98" i="386" s="1"/>
  <c r="P63" i="386"/>
  <c r="P97" i="386" s="1"/>
  <c r="T62" i="386"/>
  <c r="T96" i="386" s="1"/>
  <c r="L62" i="386"/>
  <c r="L96" i="386" s="1"/>
  <c r="D62" i="386"/>
  <c r="D96" i="386" s="1"/>
  <c r="Q61" i="386"/>
  <c r="Q95" i="386" s="1"/>
  <c r="D61" i="386"/>
  <c r="D95" i="386" s="1"/>
  <c r="P60" i="386"/>
  <c r="P94" i="386" s="1"/>
  <c r="H60" i="386"/>
  <c r="H94" i="386" s="1"/>
  <c r="T59" i="386"/>
  <c r="T93" i="386" s="1"/>
  <c r="H59" i="386"/>
  <c r="H93" i="386" s="1"/>
  <c r="T58" i="386"/>
  <c r="T92" i="386" s="1"/>
  <c r="L58" i="386"/>
  <c r="L92" i="386" s="1"/>
  <c r="D58" i="386"/>
  <c r="D92" i="386" s="1"/>
  <c r="L57" i="386"/>
  <c r="L91" i="386" s="1"/>
  <c r="X56" i="386"/>
  <c r="X90" i="386" s="1"/>
  <c r="P56" i="386"/>
  <c r="P90" i="386" s="1"/>
  <c r="G56" i="386"/>
  <c r="G90" i="386" s="1"/>
  <c r="P55" i="386"/>
  <c r="P89" i="386" s="1"/>
  <c r="D55" i="386"/>
  <c r="D89" i="386" s="1"/>
  <c r="S54" i="386"/>
  <c r="S88" i="386" s="1"/>
  <c r="K54" i="386"/>
  <c r="K88" i="386" s="1"/>
  <c r="X53" i="386"/>
  <c r="X87" i="386" s="1"/>
  <c r="L53" i="386"/>
  <c r="L87" i="386" s="1"/>
  <c r="X52" i="386"/>
  <c r="X86" i="386" s="1"/>
  <c r="O52" i="386"/>
  <c r="O86" i="386" s="1"/>
  <c r="G52" i="386"/>
  <c r="G86" i="386" s="1"/>
  <c r="R51" i="386"/>
  <c r="R85" i="386" s="1"/>
  <c r="D51" i="386"/>
  <c r="D85" i="386" s="1"/>
  <c r="S50" i="386"/>
  <c r="S84" i="386" s="1"/>
  <c r="H50" i="386"/>
  <c r="H84" i="386" s="1"/>
  <c r="X49" i="386"/>
  <c r="X83" i="386" s="1"/>
  <c r="L49" i="386"/>
  <c r="L83" i="386" s="1"/>
  <c r="W48" i="386"/>
  <c r="W82" i="386" s="1"/>
  <c r="O48" i="386"/>
  <c r="O82" i="386" s="1"/>
  <c r="G48" i="386"/>
  <c r="G82" i="386" s="1"/>
  <c r="P47" i="386"/>
  <c r="P81" i="386" s="1"/>
  <c r="D47" i="386"/>
  <c r="D81" i="386" s="1"/>
  <c r="P46" i="386"/>
  <c r="P80" i="386" s="1"/>
  <c r="H46" i="386"/>
  <c r="H80" i="386" s="1"/>
  <c r="T44" i="386"/>
  <c r="T78" i="386" s="1"/>
  <c r="T112" i="386" s="1"/>
  <c r="L44" i="386"/>
  <c r="L78" i="386" s="1"/>
  <c r="L112" i="386" s="1"/>
  <c r="D44" i="386"/>
  <c r="D78" i="386" s="1"/>
  <c r="D112" i="386" s="1"/>
  <c r="M43" i="386"/>
  <c r="M77" i="386" s="1"/>
  <c r="M111" i="386" s="1"/>
  <c r="X42" i="386"/>
  <c r="X76" i="386" s="1"/>
  <c r="X110" i="386" s="1"/>
  <c r="P42" i="386"/>
  <c r="P76" i="386" s="1"/>
  <c r="P110" i="386" s="1"/>
  <c r="G42" i="386"/>
  <c r="G76" i="386" s="1"/>
  <c r="G110" i="386" s="1"/>
  <c r="T41" i="386"/>
  <c r="T75" i="386" s="1"/>
  <c r="T109" i="386" s="1"/>
  <c r="H41" i="386"/>
  <c r="H75" i="386" s="1"/>
  <c r="H109" i="386" s="1"/>
  <c r="T40" i="386"/>
  <c r="T74" i="386" s="1"/>
  <c r="T108" i="386" s="1"/>
  <c r="L40" i="386"/>
  <c r="L74" i="386" s="1"/>
  <c r="L108" i="386" s="1"/>
  <c r="D40" i="386"/>
  <c r="D74" i="386" s="1"/>
  <c r="D108" i="386" s="1"/>
  <c r="P68" i="386"/>
  <c r="P102" i="386" s="1"/>
  <c r="W66" i="386"/>
  <c r="W100" i="386" s="1"/>
  <c r="S39" i="386"/>
  <c r="K39" i="386"/>
  <c r="K73" i="386" s="1"/>
  <c r="K107" i="386" s="1"/>
  <c r="X67" i="386"/>
  <c r="X101" i="386" s="1"/>
  <c r="P67" i="386"/>
  <c r="P101" i="386" s="1"/>
  <c r="X66" i="386"/>
  <c r="X100" i="386" s="1"/>
  <c r="R66" i="386"/>
  <c r="R100" i="386" s="1"/>
  <c r="H66" i="386"/>
  <c r="H100" i="386" s="1"/>
  <c r="X65" i="386"/>
  <c r="X99" i="386" s="1"/>
  <c r="M65" i="386"/>
  <c r="M99" i="386" s="1"/>
  <c r="D65" i="386"/>
  <c r="D99" i="386" s="1"/>
  <c r="S64" i="386"/>
  <c r="S98" i="386" s="1"/>
  <c r="L64" i="386"/>
  <c r="L98" i="386" s="1"/>
  <c r="X63" i="386"/>
  <c r="X97" i="386" s="1"/>
  <c r="L63" i="386"/>
  <c r="L97" i="386" s="1"/>
  <c r="D63" i="386"/>
  <c r="D97" i="386" s="1"/>
  <c r="S62" i="386"/>
  <c r="S96" i="386" s="1"/>
  <c r="K62" i="386"/>
  <c r="K96" i="386" s="1"/>
  <c r="X61" i="386"/>
  <c r="X95" i="386" s="1"/>
  <c r="P61" i="386"/>
  <c r="P95" i="386" s="1"/>
  <c r="X60" i="386"/>
  <c r="X94" i="386" s="1"/>
  <c r="O60" i="386"/>
  <c r="O94" i="386" s="1"/>
  <c r="G60" i="386"/>
  <c r="G94" i="386" s="1"/>
  <c r="R59" i="386"/>
  <c r="R93" i="386" s="1"/>
  <c r="D59" i="386"/>
  <c r="D93" i="386" s="1"/>
  <c r="S58" i="386"/>
  <c r="S92" i="386" s="1"/>
  <c r="K58" i="386"/>
  <c r="K92" i="386" s="1"/>
  <c r="X57" i="386"/>
  <c r="X91" i="386" s="1"/>
  <c r="I57" i="386"/>
  <c r="I91" i="386" s="1"/>
  <c r="W56" i="386"/>
  <c r="W90" i="386" s="1"/>
  <c r="O56" i="386"/>
  <c r="O90" i="386" s="1"/>
  <c r="D56" i="386"/>
  <c r="D90" i="386" s="1"/>
  <c r="L55" i="386"/>
  <c r="L89" i="386" s="1"/>
  <c r="X54" i="386"/>
  <c r="X88" i="386" s="1"/>
  <c r="P54" i="386"/>
  <c r="P88" i="386" s="1"/>
  <c r="H54" i="386"/>
  <c r="H88" i="386" s="1"/>
  <c r="T53" i="386"/>
  <c r="T87" i="386" s="1"/>
  <c r="H53" i="386"/>
  <c r="H87" i="386" s="1"/>
  <c r="W52" i="386"/>
  <c r="W86" i="386" s="1"/>
  <c r="L52" i="386"/>
  <c r="L86" i="386" s="1"/>
  <c r="D52" i="386"/>
  <c r="D86" i="386" s="1"/>
  <c r="P51" i="386"/>
  <c r="P85" i="386" s="1"/>
  <c r="X50" i="386"/>
  <c r="X84" i="386" s="1"/>
  <c r="P50" i="386"/>
  <c r="P84" i="386" s="1"/>
  <c r="T49" i="386"/>
  <c r="T83" i="386" s="1"/>
  <c r="L48" i="386"/>
  <c r="L82" i="386" s="1"/>
  <c r="D48" i="386"/>
  <c r="D82" i="386" s="1"/>
  <c r="L47" i="386"/>
  <c r="L81" i="386" s="1"/>
  <c r="X46" i="386"/>
  <c r="X80" i="386" s="1"/>
  <c r="D46" i="386"/>
  <c r="D80" i="386" s="1"/>
  <c r="P45" i="386"/>
  <c r="P79" i="386" s="1"/>
  <c r="D45" i="386"/>
  <c r="D79" i="386" s="1"/>
  <c r="R44" i="386"/>
  <c r="R78" i="386" s="1"/>
  <c r="R112" i="386" s="1"/>
  <c r="L43" i="386"/>
  <c r="L77" i="386" s="1"/>
  <c r="L111" i="386" s="1"/>
  <c r="L42" i="386"/>
  <c r="L76" i="386" s="1"/>
  <c r="L110" i="386" s="1"/>
  <c r="D42" i="386"/>
  <c r="D76" i="386" s="1"/>
  <c r="D110" i="386" s="1"/>
  <c r="J40" i="386"/>
  <c r="J74" i="386" s="1"/>
  <c r="J108" i="386" s="1"/>
  <c r="V68" i="386"/>
  <c r="V102" i="386" s="1"/>
  <c r="V70" i="386"/>
  <c r="V104" i="386" s="1"/>
  <c r="V71" i="386"/>
  <c r="V105" i="386" s="1"/>
  <c r="V39" i="386"/>
  <c r="V40" i="386"/>
  <c r="V74" i="386" s="1"/>
  <c r="V108" i="386" s="1"/>
  <c r="V47" i="386"/>
  <c r="V81" i="386" s="1"/>
  <c r="V48" i="386"/>
  <c r="V82" i="386" s="1"/>
  <c r="V55" i="386"/>
  <c r="V89" i="386" s="1"/>
  <c r="V56" i="386"/>
  <c r="V90" i="386" s="1"/>
  <c r="V63" i="386"/>
  <c r="V97" i="386" s="1"/>
  <c r="V64" i="386"/>
  <c r="V98" i="386" s="1"/>
  <c r="V69" i="386"/>
  <c r="V103" i="386" s="1"/>
  <c r="V41" i="386"/>
  <c r="V75" i="386" s="1"/>
  <c r="V109" i="386" s="1"/>
  <c r="V42" i="386"/>
  <c r="V76" i="386" s="1"/>
  <c r="V110" i="386" s="1"/>
  <c r="V49" i="386"/>
  <c r="V83" i="386" s="1"/>
  <c r="V50" i="386"/>
  <c r="V84" i="386" s="1"/>
  <c r="V57" i="386"/>
  <c r="V91" i="386" s="1"/>
  <c r="V58" i="386"/>
  <c r="V92" i="386" s="1"/>
  <c r="V65" i="386"/>
  <c r="V99" i="386" s="1"/>
  <c r="V51" i="386"/>
  <c r="V85" i="386" s="1"/>
  <c r="V66" i="386"/>
  <c r="V100" i="386" s="1"/>
  <c r="V43" i="386"/>
  <c r="V77" i="386" s="1"/>
  <c r="V111" i="386" s="1"/>
  <c r="V44" i="386"/>
  <c r="V78" i="386" s="1"/>
  <c r="V112" i="386" s="1"/>
  <c r="V52" i="386"/>
  <c r="V86" i="386" s="1"/>
  <c r="V59" i="386"/>
  <c r="V93" i="386" s="1"/>
  <c r="V60" i="386"/>
  <c r="V94" i="386" s="1"/>
  <c r="F68" i="386"/>
  <c r="F102" i="386" s="1"/>
  <c r="F70" i="386"/>
  <c r="F104" i="386" s="1"/>
  <c r="F71" i="386"/>
  <c r="F105" i="386" s="1"/>
  <c r="F69" i="386"/>
  <c r="F103" i="386" s="1"/>
  <c r="F39" i="386"/>
  <c r="F40" i="386"/>
  <c r="F74" i="386" s="1"/>
  <c r="F108" i="386" s="1"/>
  <c r="F47" i="386"/>
  <c r="F81" i="386" s="1"/>
  <c r="F48" i="386"/>
  <c r="F82" i="386" s="1"/>
  <c r="F55" i="386"/>
  <c r="F89" i="386" s="1"/>
  <c r="F56" i="386"/>
  <c r="F90" i="386" s="1"/>
  <c r="F63" i="386"/>
  <c r="F97" i="386" s="1"/>
  <c r="F64" i="386"/>
  <c r="F98" i="386" s="1"/>
  <c r="F41" i="386"/>
  <c r="F75" i="386" s="1"/>
  <c r="F109" i="386" s="1"/>
  <c r="F42" i="386"/>
  <c r="F76" i="386" s="1"/>
  <c r="F110" i="386" s="1"/>
  <c r="F49" i="386"/>
  <c r="F83" i="386" s="1"/>
  <c r="F50" i="386"/>
  <c r="F84" i="386" s="1"/>
  <c r="F57" i="386"/>
  <c r="F91" i="386" s="1"/>
  <c r="F58" i="386"/>
  <c r="F92" i="386" s="1"/>
  <c r="F66" i="386"/>
  <c r="F100" i="386" s="1"/>
  <c r="F44" i="386"/>
  <c r="F78" i="386" s="1"/>
  <c r="F112" i="386" s="1"/>
  <c r="F59" i="386"/>
  <c r="F93" i="386" s="1"/>
  <c r="F65" i="386"/>
  <c r="F99" i="386" s="1"/>
  <c r="F43" i="386"/>
  <c r="F77" i="386" s="1"/>
  <c r="F111" i="386" s="1"/>
  <c r="F51" i="386"/>
  <c r="F85" i="386" s="1"/>
  <c r="F52" i="386"/>
  <c r="F86" i="386" s="1"/>
  <c r="F60" i="386"/>
  <c r="F94" i="386" s="1"/>
  <c r="F61" i="386"/>
  <c r="F95" i="386" s="1"/>
  <c r="N57" i="386"/>
  <c r="N91" i="386" s="1"/>
  <c r="J56" i="386"/>
  <c r="J90" i="386" s="1"/>
  <c r="V45" i="386"/>
  <c r="V79" i="386" s="1"/>
  <c r="S73" i="386"/>
  <c r="S107" i="386" s="1"/>
  <c r="X73" i="386"/>
  <c r="X107" i="386" s="1"/>
  <c r="R68" i="386"/>
  <c r="R102" i="386" s="1"/>
  <c r="R70" i="386"/>
  <c r="R104" i="386" s="1"/>
  <c r="R69" i="386"/>
  <c r="R103" i="386" s="1"/>
  <c r="R39" i="386"/>
  <c r="R71" i="386"/>
  <c r="R105" i="386" s="1"/>
  <c r="R45" i="386"/>
  <c r="R79" i="386" s="1"/>
  <c r="R46" i="386"/>
  <c r="R80" i="386" s="1"/>
  <c r="R53" i="386"/>
  <c r="R87" i="386" s="1"/>
  <c r="R54" i="386"/>
  <c r="R88" i="386" s="1"/>
  <c r="R61" i="386"/>
  <c r="R95" i="386" s="1"/>
  <c r="R62" i="386"/>
  <c r="R96" i="386" s="1"/>
  <c r="R40" i="386"/>
  <c r="R74" i="386" s="1"/>
  <c r="R108" i="386" s="1"/>
  <c r="R47" i="386"/>
  <c r="R81" i="386" s="1"/>
  <c r="R48" i="386"/>
  <c r="R82" i="386" s="1"/>
  <c r="R55" i="386"/>
  <c r="R89" i="386" s="1"/>
  <c r="R56" i="386"/>
  <c r="R90" i="386" s="1"/>
  <c r="R63" i="386"/>
  <c r="R97" i="386" s="1"/>
  <c r="R64" i="386"/>
  <c r="R98" i="386" s="1"/>
  <c r="R42" i="386"/>
  <c r="R76" i="386" s="1"/>
  <c r="R110" i="386" s="1"/>
  <c r="R49" i="386"/>
  <c r="R83" i="386" s="1"/>
  <c r="R58" i="386"/>
  <c r="R92" i="386" s="1"/>
  <c r="R41" i="386"/>
  <c r="R75" i="386" s="1"/>
  <c r="R109" i="386" s="1"/>
  <c r="R50" i="386"/>
  <c r="R84" i="386" s="1"/>
  <c r="R57" i="386"/>
  <c r="R91" i="386" s="1"/>
  <c r="N68" i="386"/>
  <c r="N102" i="386" s="1"/>
  <c r="N70" i="386"/>
  <c r="N104" i="386" s="1"/>
  <c r="N71" i="386"/>
  <c r="N105" i="386" s="1"/>
  <c r="N39" i="386"/>
  <c r="N69" i="386"/>
  <c r="N103" i="386" s="1"/>
  <c r="N43" i="386"/>
  <c r="N77" i="386" s="1"/>
  <c r="N111" i="386" s="1"/>
  <c r="N44" i="386"/>
  <c r="N78" i="386" s="1"/>
  <c r="N112" i="386" s="1"/>
  <c r="N51" i="386"/>
  <c r="N85" i="386" s="1"/>
  <c r="N52" i="386"/>
  <c r="N86" i="386" s="1"/>
  <c r="N59" i="386"/>
  <c r="N93" i="386" s="1"/>
  <c r="N60" i="386"/>
  <c r="N94" i="386" s="1"/>
  <c r="N67" i="386"/>
  <c r="N101" i="386" s="1"/>
  <c r="N45" i="386"/>
  <c r="N79" i="386" s="1"/>
  <c r="N46" i="386"/>
  <c r="N80" i="386" s="1"/>
  <c r="N53" i="386"/>
  <c r="N87" i="386" s="1"/>
  <c r="N54" i="386"/>
  <c r="N88" i="386" s="1"/>
  <c r="N61" i="386"/>
  <c r="N95" i="386" s="1"/>
  <c r="N62" i="386"/>
  <c r="N96" i="386" s="1"/>
  <c r="N55" i="386"/>
  <c r="N89" i="386" s="1"/>
  <c r="N63" i="386"/>
  <c r="N97" i="386" s="1"/>
  <c r="N40" i="386"/>
  <c r="N74" i="386" s="1"/>
  <c r="N108" i="386" s="1"/>
  <c r="N47" i="386"/>
  <c r="N81" i="386" s="1"/>
  <c r="N48" i="386"/>
  <c r="N82" i="386" s="1"/>
  <c r="N56" i="386"/>
  <c r="N90" i="386" s="1"/>
  <c r="J68" i="386"/>
  <c r="J102" i="386" s="1"/>
  <c r="J70" i="386"/>
  <c r="J104" i="386" s="1"/>
  <c r="J39" i="386"/>
  <c r="J69" i="386"/>
  <c r="J103" i="386" s="1"/>
  <c r="J71" i="386"/>
  <c r="J105" i="386" s="1"/>
  <c r="J41" i="386"/>
  <c r="J75" i="386" s="1"/>
  <c r="J109" i="386" s="1"/>
  <c r="J42" i="386"/>
  <c r="J76" i="386" s="1"/>
  <c r="J110" i="386" s="1"/>
  <c r="J49" i="386"/>
  <c r="J83" i="386" s="1"/>
  <c r="J50" i="386"/>
  <c r="J84" i="386" s="1"/>
  <c r="J57" i="386"/>
  <c r="J91" i="386" s="1"/>
  <c r="J58" i="386"/>
  <c r="J92" i="386" s="1"/>
  <c r="J65" i="386"/>
  <c r="J99" i="386" s="1"/>
  <c r="J66" i="386"/>
  <c r="J100" i="386" s="1"/>
  <c r="J43" i="386"/>
  <c r="J77" i="386" s="1"/>
  <c r="J111" i="386" s="1"/>
  <c r="J44" i="386"/>
  <c r="J78" i="386" s="1"/>
  <c r="J112" i="386" s="1"/>
  <c r="J51" i="386"/>
  <c r="J85" i="386" s="1"/>
  <c r="J52" i="386"/>
  <c r="J86" i="386" s="1"/>
  <c r="J59" i="386"/>
  <c r="J93" i="386" s="1"/>
  <c r="J60" i="386"/>
  <c r="J94" i="386" s="1"/>
  <c r="J45" i="386"/>
  <c r="J79" i="386" s="1"/>
  <c r="J54" i="386"/>
  <c r="J88" i="386" s="1"/>
  <c r="J67" i="386"/>
  <c r="J101" i="386" s="1"/>
  <c r="J46" i="386"/>
  <c r="J80" i="386" s="1"/>
  <c r="J53" i="386"/>
  <c r="J87" i="386" s="1"/>
  <c r="J61" i="386"/>
  <c r="J95" i="386" s="1"/>
  <c r="J62" i="386"/>
  <c r="J96" i="386" s="1"/>
  <c r="H73" i="386"/>
  <c r="H107" i="386" s="1"/>
  <c r="V67" i="386"/>
  <c r="V101" i="386" s="1"/>
  <c r="F67" i="386"/>
  <c r="F101" i="386" s="1"/>
  <c r="N66" i="386"/>
  <c r="N100" i="386" s="1"/>
  <c r="C68" i="386"/>
  <c r="C102" i="386" s="1"/>
  <c r="C70" i="386"/>
  <c r="C104" i="386" s="1"/>
  <c r="C69" i="386"/>
  <c r="C103" i="386" s="1"/>
  <c r="C71" i="386"/>
  <c r="C105" i="386" s="1"/>
  <c r="C41" i="386"/>
  <c r="C75" i="386" s="1"/>
  <c r="C109" i="386" s="1"/>
  <c r="C43" i="386"/>
  <c r="C77" i="386" s="1"/>
  <c r="C111" i="386" s="1"/>
  <c r="C45" i="386"/>
  <c r="C79" i="386" s="1"/>
  <c r="C47" i="386"/>
  <c r="C81" i="386" s="1"/>
  <c r="C49" i="386"/>
  <c r="C83" i="386" s="1"/>
  <c r="C51" i="386"/>
  <c r="C85" i="386" s="1"/>
  <c r="C53" i="386"/>
  <c r="C87" i="386" s="1"/>
  <c r="C55" i="386"/>
  <c r="C89" i="386" s="1"/>
  <c r="C57" i="386"/>
  <c r="C91" i="386" s="1"/>
  <c r="C59" i="386"/>
  <c r="C93" i="386" s="1"/>
  <c r="C61" i="386"/>
  <c r="C95" i="386" s="1"/>
  <c r="C63" i="386"/>
  <c r="C97" i="386" s="1"/>
  <c r="C65" i="386"/>
  <c r="C99" i="386" s="1"/>
  <c r="C67" i="386"/>
  <c r="C101" i="386" s="1"/>
  <c r="C44" i="386"/>
  <c r="C78" i="386" s="1"/>
  <c r="C112" i="386" s="1"/>
  <c r="C52" i="386"/>
  <c r="C86" i="386" s="1"/>
  <c r="C60" i="386"/>
  <c r="C94" i="386" s="1"/>
  <c r="C39" i="386"/>
  <c r="C46" i="386"/>
  <c r="C80" i="386" s="1"/>
  <c r="C54" i="386"/>
  <c r="C88" i="386" s="1"/>
  <c r="C62" i="386"/>
  <c r="C96" i="386" s="1"/>
  <c r="C40" i="386"/>
  <c r="C74" i="386" s="1"/>
  <c r="C108" i="386" s="1"/>
  <c r="C48" i="386"/>
  <c r="C82" i="386" s="1"/>
  <c r="C56" i="386"/>
  <c r="C90" i="386" s="1"/>
  <c r="C64" i="386"/>
  <c r="C98" i="386" s="1"/>
  <c r="U69" i="386"/>
  <c r="U103" i="386" s="1"/>
  <c r="U71" i="386"/>
  <c r="U105" i="386" s="1"/>
  <c r="U68" i="386"/>
  <c r="U102" i="386" s="1"/>
  <c r="U70" i="386"/>
  <c r="U104" i="386" s="1"/>
  <c r="U40" i="386"/>
  <c r="U74" i="386" s="1"/>
  <c r="U108" i="386" s="1"/>
  <c r="U42" i="386"/>
  <c r="U76" i="386" s="1"/>
  <c r="U110" i="386" s="1"/>
  <c r="U44" i="386"/>
  <c r="U78" i="386" s="1"/>
  <c r="U112" i="386" s="1"/>
  <c r="U46" i="386"/>
  <c r="U80" i="386" s="1"/>
  <c r="U48" i="386"/>
  <c r="U82" i="386" s="1"/>
  <c r="U50" i="386"/>
  <c r="U84" i="386" s="1"/>
  <c r="U52" i="386"/>
  <c r="U86" i="386" s="1"/>
  <c r="U54" i="386"/>
  <c r="U88" i="386" s="1"/>
  <c r="U56" i="386"/>
  <c r="U90" i="386" s="1"/>
  <c r="U58" i="386"/>
  <c r="U92" i="386" s="1"/>
  <c r="U60" i="386"/>
  <c r="U94" i="386" s="1"/>
  <c r="U62" i="386"/>
  <c r="U96" i="386" s="1"/>
  <c r="U64" i="386"/>
  <c r="U98" i="386" s="1"/>
  <c r="U66" i="386"/>
  <c r="U100" i="386" s="1"/>
  <c r="U41" i="386"/>
  <c r="U75" i="386" s="1"/>
  <c r="U109" i="386" s="1"/>
  <c r="U49" i="386"/>
  <c r="U83" i="386" s="1"/>
  <c r="U57" i="386"/>
  <c r="U91" i="386" s="1"/>
  <c r="U65" i="386"/>
  <c r="U99" i="386" s="1"/>
  <c r="U43" i="386"/>
  <c r="U77" i="386" s="1"/>
  <c r="U111" i="386" s="1"/>
  <c r="U51" i="386"/>
  <c r="U85" i="386" s="1"/>
  <c r="U59" i="386"/>
  <c r="U93" i="386" s="1"/>
  <c r="U39" i="386"/>
  <c r="U45" i="386"/>
  <c r="U79" i="386" s="1"/>
  <c r="U61" i="386"/>
  <c r="U95" i="386" s="1"/>
  <c r="U67" i="386"/>
  <c r="U101" i="386" s="1"/>
  <c r="U53" i="386"/>
  <c r="U87" i="386" s="1"/>
  <c r="Q69" i="386"/>
  <c r="Q103" i="386" s="1"/>
  <c r="Q71" i="386"/>
  <c r="Q105" i="386" s="1"/>
  <c r="Q68" i="386"/>
  <c r="Q102" i="386" s="1"/>
  <c r="Q70" i="386"/>
  <c r="Q104" i="386" s="1"/>
  <c r="Q40" i="386"/>
  <c r="Q74" i="386" s="1"/>
  <c r="Q108" i="386" s="1"/>
  <c r="Q42" i="386"/>
  <c r="Q76" i="386" s="1"/>
  <c r="Q110" i="386" s="1"/>
  <c r="Q44" i="386"/>
  <c r="Q78" i="386" s="1"/>
  <c r="Q112" i="386" s="1"/>
  <c r="Q46" i="386"/>
  <c r="Q80" i="386" s="1"/>
  <c r="Q48" i="386"/>
  <c r="Q82" i="386" s="1"/>
  <c r="Q50" i="386"/>
  <c r="Q84" i="386" s="1"/>
  <c r="Q52" i="386"/>
  <c r="Q86" i="386" s="1"/>
  <c r="Q54" i="386"/>
  <c r="Q88" i="386" s="1"/>
  <c r="Q56" i="386"/>
  <c r="Q90" i="386" s="1"/>
  <c r="Q58" i="386"/>
  <c r="Q92" i="386" s="1"/>
  <c r="Q60" i="386"/>
  <c r="Q94" i="386" s="1"/>
  <c r="Q62" i="386"/>
  <c r="Q96" i="386" s="1"/>
  <c r="Q64" i="386"/>
  <c r="Q98" i="386" s="1"/>
  <c r="Q66" i="386"/>
  <c r="Q100" i="386" s="1"/>
  <c r="Q47" i="386"/>
  <c r="Q81" i="386" s="1"/>
  <c r="Q55" i="386"/>
  <c r="Q89" i="386" s="1"/>
  <c r="Q63" i="386"/>
  <c r="Q97" i="386" s="1"/>
  <c r="Q41" i="386"/>
  <c r="Q75" i="386" s="1"/>
  <c r="Q109" i="386" s="1"/>
  <c r="Q49" i="386"/>
  <c r="Q83" i="386" s="1"/>
  <c r="Q57" i="386"/>
  <c r="Q91" i="386" s="1"/>
  <c r="Q65" i="386"/>
  <c r="Q99" i="386" s="1"/>
  <c r="Q43" i="386"/>
  <c r="Q77" i="386" s="1"/>
  <c r="Q111" i="386" s="1"/>
  <c r="Q51" i="386"/>
  <c r="Q85" i="386" s="1"/>
  <c r="Q59" i="386"/>
  <c r="Q93" i="386" s="1"/>
  <c r="M69" i="386"/>
  <c r="M103" i="386" s="1"/>
  <c r="M71" i="386"/>
  <c r="M105" i="386" s="1"/>
  <c r="M68" i="386"/>
  <c r="M102" i="386" s="1"/>
  <c r="M70" i="386"/>
  <c r="M104" i="386" s="1"/>
  <c r="M40" i="386"/>
  <c r="M74" i="386" s="1"/>
  <c r="M108" i="386" s="1"/>
  <c r="M42" i="386"/>
  <c r="M76" i="386" s="1"/>
  <c r="M110" i="386" s="1"/>
  <c r="M44" i="386"/>
  <c r="M78" i="386" s="1"/>
  <c r="M112" i="386" s="1"/>
  <c r="M46" i="386"/>
  <c r="M80" i="386" s="1"/>
  <c r="M48" i="386"/>
  <c r="M82" i="386" s="1"/>
  <c r="M50" i="386"/>
  <c r="M84" i="386" s="1"/>
  <c r="M52" i="386"/>
  <c r="M86" i="386" s="1"/>
  <c r="M54" i="386"/>
  <c r="M88" i="386" s="1"/>
  <c r="M56" i="386"/>
  <c r="M90" i="386" s="1"/>
  <c r="M58" i="386"/>
  <c r="M92" i="386" s="1"/>
  <c r="M60" i="386"/>
  <c r="M94" i="386" s="1"/>
  <c r="M62" i="386"/>
  <c r="M96" i="386" s="1"/>
  <c r="M64" i="386"/>
  <c r="M98" i="386" s="1"/>
  <c r="M66" i="386"/>
  <c r="M100" i="386" s="1"/>
  <c r="M45" i="386"/>
  <c r="M79" i="386" s="1"/>
  <c r="M53" i="386"/>
  <c r="M87" i="386" s="1"/>
  <c r="M61" i="386"/>
  <c r="M95" i="386" s="1"/>
  <c r="M47" i="386"/>
  <c r="M81" i="386" s="1"/>
  <c r="M55" i="386"/>
  <c r="M89" i="386" s="1"/>
  <c r="M63" i="386"/>
  <c r="M97" i="386" s="1"/>
  <c r="M41" i="386"/>
  <c r="M75" i="386" s="1"/>
  <c r="M109" i="386" s="1"/>
  <c r="M49" i="386"/>
  <c r="M83" i="386" s="1"/>
  <c r="M57" i="386"/>
  <c r="M91" i="386" s="1"/>
  <c r="I69" i="386"/>
  <c r="I103" i="386" s="1"/>
  <c r="I71" i="386"/>
  <c r="I105" i="386" s="1"/>
  <c r="I68" i="386"/>
  <c r="I102" i="386" s="1"/>
  <c r="I70" i="386"/>
  <c r="I104" i="386" s="1"/>
  <c r="I40" i="386"/>
  <c r="I74" i="386" s="1"/>
  <c r="I108" i="386" s="1"/>
  <c r="I42" i="386"/>
  <c r="I76" i="386" s="1"/>
  <c r="I110" i="386" s="1"/>
  <c r="I44" i="386"/>
  <c r="I78" i="386" s="1"/>
  <c r="I112" i="386" s="1"/>
  <c r="I46" i="386"/>
  <c r="I80" i="386" s="1"/>
  <c r="I48" i="386"/>
  <c r="I82" i="386" s="1"/>
  <c r="I50" i="386"/>
  <c r="I84" i="386" s="1"/>
  <c r="I52" i="386"/>
  <c r="I86" i="386" s="1"/>
  <c r="I54" i="386"/>
  <c r="I88" i="386" s="1"/>
  <c r="I56" i="386"/>
  <c r="I90" i="386" s="1"/>
  <c r="I58" i="386"/>
  <c r="I92" i="386" s="1"/>
  <c r="I60" i="386"/>
  <c r="I94" i="386" s="1"/>
  <c r="I62" i="386"/>
  <c r="I96" i="386" s="1"/>
  <c r="I64" i="386"/>
  <c r="I98" i="386" s="1"/>
  <c r="I66" i="386"/>
  <c r="I100" i="386" s="1"/>
  <c r="I43" i="386"/>
  <c r="I77" i="386" s="1"/>
  <c r="I111" i="386" s="1"/>
  <c r="I51" i="386"/>
  <c r="I85" i="386" s="1"/>
  <c r="I59" i="386"/>
  <c r="I93" i="386" s="1"/>
  <c r="I67" i="386"/>
  <c r="I101" i="386" s="1"/>
  <c r="I39" i="386"/>
  <c r="I45" i="386"/>
  <c r="I79" i="386" s="1"/>
  <c r="I53" i="386"/>
  <c r="I87" i="386" s="1"/>
  <c r="I55" i="386"/>
  <c r="I89" i="386" s="1"/>
  <c r="I63" i="386"/>
  <c r="I97" i="386" s="1"/>
  <c r="I61" i="386"/>
  <c r="I95" i="386" s="1"/>
  <c r="I47" i="386"/>
  <c r="I81" i="386" s="1"/>
  <c r="E69" i="386"/>
  <c r="E103" i="386" s="1"/>
  <c r="E71" i="386"/>
  <c r="E105" i="386" s="1"/>
  <c r="E68" i="386"/>
  <c r="E102" i="386" s="1"/>
  <c r="E70" i="386"/>
  <c r="E104" i="386" s="1"/>
  <c r="E40" i="386"/>
  <c r="E74" i="386" s="1"/>
  <c r="E108" i="386" s="1"/>
  <c r="E42" i="386"/>
  <c r="E76" i="386" s="1"/>
  <c r="E110" i="386" s="1"/>
  <c r="E44" i="386"/>
  <c r="E78" i="386" s="1"/>
  <c r="E112" i="386" s="1"/>
  <c r="E46" i="386"/>
  <c r="E80" i="386" s="1"/>
  <c r="E48" i="386"/>
  <c r="E82" i="386" s="1"/>
  <c r="E50" i="386"/>
  <c r="E84" i="386" s="1"/>
  <c r="E52" i="386"/>
  <c r="E86" i="386" s="1"/>
  <c r="E54" i="386"/>
  <c r="E88" i="386" s="1"/>
  <c r="E56" i="386"/>
  <c r="E90" i="386" s="1"/>
  <c r="E58" i="386"/>
  <c r="E92" i="386" s="1"/>
  <c r="E60" i="386"/>
  <c r="E94" i="386" s="1"/>
  <c r="E62" i="386"/>
  <c r="E96" i="386" s="1"/>
  <c r="E64" i="386"/>
  <c r="E98" i="386" s="1"/>
  <c r="E66" i="386"/>
  <c r="E100" i="386" s="1"/>
  <c r="E41" i="386"/>
  <c r="E75" i="386" s="1"/>
  <c r="E109" i="386" s="1"/>
  <c r="E49" i="386"/>
  <c r="E83" i="386" s="1"/>
  <c r="E57" i="386"/>
  <c r="E91" i="386" s="1"/>
  <c r="E65" i="386"/>
  <c r="E99" i="386" s="1"/>
  <c r="E43" i="386"/>
  <c r="E77" i="386" s="1"/>
  <c r="E111" i="386" s="1"/>
  <c r="E51" i="386"/>
  <c r="E85" i="386" s="1"/>
  <c r="E59" i="386"/>
  <c r="E93" i="386" s="1"/>
  <c r="E67" i="386"/>
  <c r="E101" i="386" s="1"/>
  <c r="E61" i="386"/>
  <c r="E95" i="386" s="1"/>
  <c r="E39" i="386"/>
  <c r="E45" i="386"/>
  <c r="E79" i="386" s="1"/>
  <c r="E53" i="386"/>
  <c r="E87" i="386" s="1"/>
  <c r="M39" i="386"/>
  <c r="G73" i="386"/>
  <c r="G107" i="386" s="1"/>
  <c r="M67" i="386"/>
  <c r="M101" i="386" s="1"/>
  <c r="R65" i="386"/>
  <c r="R99" i="386" s="1"/>
  <c r="J64" i="386"/>
  <c r="J98" i="386" s="1"/>
  <c r="R60" i="386"/>
  <c r="R94" i="386" s="1"/>
  <c r="M59" i="386"/>
  <c r="M93" i="386" s="1"/>
  <c r="U55" i="386"/>
  <c r="U89" i="386" s="1"/>
  <c r="J55" i="386"/>
  <c r="J89" i="386" s="1"/>
  <c r="V53" i="386"/>
  <c r="V87" i="386" s="1"/>
  <c r="N50" i="386"/>
  <c r="N84" i="386" s="1"/>
  <c r="I49" i="386"/>
  <c r="I83" i="386" s="1"/>
  <c r="V46" i="386"/>
  <c r="V80" i="386" s="1"/>
  <c r="F46" i="386"/>
  <c r="F80" i="386" s="1"/>
  <c r="R43" i="386"/>
  <c r="R77" i="386" s="1"/>
  <c r="R111" i="386" s="1"/>
  <c r="W68" i="386"/>
  <c r="W102" i="386" s="1"/>
  <c r="W70" i="386"/>
  <c r="W104" i="386" s="1"/>
  <c r="W69" i="386"/>
  <c r="W103" i="386" s="1"/>
  <c r="W71" i="386"/>
  <c r="W105" i="386" s="1"/>
  <c r="W41" i="386"/>
  <c r="W75" i="386" s="1"/>
  <c r="W109" i="386" s="1"/>
  <c r="W43" i="386"/>
  <c r="W77" i="386" s="1"/>
  <c r="W111" i="386" s="1"/>
  <c r="W45" i="386"/>
  <c r="W79" i="386" s="1"/>
  <c r="W47" i="386"/>
  <c r="W81" i="386" s="1"/>
  <c r="W49" i="386"/>
  <c r="W83" i="386" s="1"/>
  <c r="W51" i="386"/>
  <c r="W85" i="386" s="1"/>
  <c r="W53" i="386"/>
  <c r="W87" i="386" s="1"/>
  <c r="W55" i="386"/>
  <c r="W89" i="386" s="1"/>
  <c r="W57" i="386"/>
  <c r="W91" i="386" s="1"/>
  <c r="W59" i="386"/>
  <c r="W93" i="386" s="1"/>
  <c r="W61" i="386"/>
  <c r="W95" i="386" s="1"/>
  <c r="W63" i="386"/>
  <c r="W97" i="386" s="1"/>
  <c r="W65" i="386"/>
  <c r="W99" i="386" s="1"/>
  <c r="W67" i="386"/>
  <c r="W101" i="386" s="1"/>
  <c r="S68" i="386"/>
  <c r="S102" i="386" s="1"/>
  <c r="S70" i="386"/>
  <c r="S104" i="386" s="1"/>
  <c r="S69" i="386"/>
  <c r="S103" i="386" s="1"/>
  <c r="S71" i="386"/>
  <c r="S105" i="386" s="1"/>
  <c r="S41" i="386"/>
  <c r="S75" i="386" s="1"/>
  <c r="S109" i="386" s="1"/>
  <c r="S43" i="386"/>
  <c r="S77" i="386" s="1"/>
  <c r="S111" i="386" s="1"/>
  <c r="S45" i="386"/>
  <c r="S79" i="386" s="1"/>
  <c r="S47" i="386"/>
  <c r="S81" i="386" s="1"/>
  <c r="S49" i="386"/>
  <c r="S83" i="386" s="1"/>
  <c r="S51" i="386"/>
  <c r="S85" i="386" s="1"/>
  <c r="S53" i="386"/>
  <c r="S87" i="386" s="1"/>
  <c r="S55" i="386"/>
  <c r="S89" i="386" s="1"/>
  <c r="S57" i="386"/>
  <c r="S91" i="386" s="1"/>
  <c r="S59" i="386"/>
  <c r="S93" i="386" s="1"/>
  <c r="S61" i="386"/>
  <c r="S95" i="386" s="1"/>
  <c r="S63" i="386"/>
  <c r="S97" i="386" s="1"/>
  <c r="S65" i="386"/>
  <c r="S99" i="386" s="1"/>
  <c r="S67" i="386"/>
  <c r="S101" i="386" s="1"/>
  <c r="O68" i="386"/>
  <c r="O102" i="386" s="1"/>
  <c r="O70" i="386"/>
  <c r="O104" i="386" s="1"/>
  <c r="O69" i="386"/>
  <c r="O103" i="386" s="1"/>
  <c r="O71" i="386"/>
  <c r="O105" i="386" s="1"/>
  <c r="O41" i="386"/>
  <c r="O75" i="386" s="1"/>
  <c r="O109" i="386" s="1"/>
  <c r="O43" i="386"/>
  <c r="O77" i="386" s="1"/>
  <c r="O111" i="386" s="1"/>
  <c r="O45" i="386"/>
  <c r="O79" i="386" s="1"/>
  <c r="O47" i="386"/>
  <c r="O81" i="386" s="1"/>
  <c r="O49" i="386"/>
  <c r="O83" i="386" s="1"/>
  <c r="O51" i="386"/>
  <c r="O85" i="386" s="1"/>
  <c r="O53" i="386"/>
  <c r="O87" i="386" s="1"/>
  <c r="O55" i="386"/>
  <c r="O89" i="386" s="1"/>
  <c r="O57" i="386"/>
  <c r="O91" i="386" s="1"/>
  <c r="O59" i="386"/>
  <c r="O93" i="386" s="1"/>
  <c r="O61" i="386"/>
  <c r="O95" i="386" s="1"/>
  <c r="O63" i="386"/>
  <c r="O97" i="386" s="1"/>
  <c r="O65" i="386"/>
  <c r="O99" i="386" s="1"/>
  <c r="O67" i="386"/>
  <c r="O101" i="386" s="1"/>
  <c r="K68" i="386"/>
  <c r="K102" i="386" s="1"/>
  <c r="K70" i="386"/>
  <c r="K104" i="386" s="1"/>
  <c r="K69" i="386"/>
  <c r="K103" i="386" s="1"/>
  <c r="K71" i="386"/>
  <c r="K105" i="386" s="1"/>
  <c r="K41" i="386"/>
  <c r="K75" i="386" s="1"/>
  <c r="K109" i="386" s="1"/>
  <c r="K43" i="386"/>
  <c r="K77" i="386" s="1"/>
  <c r="K111" i="386" s="1"/>
  <c r="K45" i="386"/>
  <c r="K79" i="386" s="1"/>
  <c r="K47" i="386"/>
  <c r="K81" i="386" s="1"/>
  <c r="K49" i="386"/>
  <c r="K83" i="386" s="1"/>
  <c r="K51" i="386"/>
  <c r="K85" i="386" s="1"/>
  <c r="K53" i="386"/>
  <c r="K87" i="386" s="1"/>
  <c r="K55" i="386"/>
  <c r="K89" i="386" s="1"/>
  <c r="K57" i="386"/>
  <c r="K91" i="386" s="1"/>
  <c r="K59" i="386"/>
  <c r="K93" i="386" s="1"/>
  <c r="K61" i="386"/>
  <c r="K95" i="386" s="1"/>
  <c r="K63" i="386"/>
  <c r="K97" i="386" s="1"/>
  <c r="K65" i="386"/>
  <c r="K99" i="386" s="1"/>
  <c r="K67" i="386"/>
  <c r="K101" i="386" s="1"/>
  <c r="G68" i="386"/>
  <c r="G102" i="386" s="1"/>
  <c r="G70" i="386"/>
  <c r="G104" i="386" s="1"/>
  <c r="G69" i="386"/>
  <c r="G103" i="386" s="1"/>
  <c r="G71" i="386"/>
  <c r="G105" i="386" s="1"/>
  <c r="G41" i="386"/>
  <c r="G75" i="386" s="1"/>
  <c r="G109" i="386" s="1"/>
  <c r="G43" i="386"/>
  <c r="G77" i="386" s="1"/>
  <c r="G111" i="386" s="1"/>
  <c r="G45" i="386"/>
  <c r="G79" i="386" s="1"/>
  <c r="G47" i="386"/>
  <c r="G81" i="386" s="1"/>
  <c r="G49" i="386"/>
  <c r="G83" i="386" s="1"/>
  <c r="G51" i="386"/>
  <c r="G85" i="386" s="1"/>
  <c r="G53" i="386"/>
  <c r="G87" i="386" s="1"/>
  <c r="G55" i="386"/>
  <c r="G89" i="386" s="1"/>
  <c r="G57" i="386"/>
  <c r="G91" i="386" s="1"/>
  <c r="G59" i="386"/>
  <c r="G93" i="386" s="1"/>
  <c r="G61" i="386"/>
  <c r="G95" i="386" s="1"/>
  <c r="G63" i="386"/>
  <c r="G97" i="386" s="1"/>
  <c r="G65" i="386"/>
  <c r="G99" i="386" s="1"/>
  <c r="G67" i="386"/>
  <c r="G101" i="386" s="1"/>
  <c r="O39" i="386"/>
  <c r="D73" i="386"/>
  <c r="D107" i="386" s="1"/>
  <c r="O66" i="386"/>
  <c r="O100" i="386" s="1"/>
  <c r="K64" i="386"/>
  <c r="K98" i="386" s="1"/>
  <c r="W62" i="386"/>
  <c r="W96" i="386" s="1"/>
  <c r="G62" i="386"/>
  <c r="G96" i="386" s="1"/>
  <c r="S60" i="386"/>
  <c r="S94" i="386" s="1"/>
  <c r="O58" i="386"/>
  <c r="O92" i="386" s="1"/>
  <c r="K56" i="386"/>
  <c r="K90" i="386" s="1"/>
  <c r="W54" i="386"/>
  <c r="W88" i="386" s="1"/>
  <c r="G54" i="386"/>
  <c r="G88" i="386" s="1"/>
  <c r="S52" i="386"/>
  <c r="S86" i="386" s="1"/>
  <c r="O50" i="386"/>
  <c r="O84" i="386" s="1"/>
  <c r="K48" i="386"/>
  <c r="K82" i="386" s="1"/>
  <c r="W46" i="386"/>
  <c r="W80" i="386" s="1"/>
  <c r="G46" i="386"/>
  <c r="G80" i="386" s="1"/>
  <c r="S44" i="386"/>
  <c r="S78" i="386" s="1"/>
  <c r="S112" i="386" s="1"/>
  <c r="O42" i="386"/>
  <c r="O76" i="386" s="1"/>
  <c r="O110" i="386" s="1"/>
  <c r="K40" i="386"/>
  <c r="K74" i="386" s="1"/>
  <c r="K108" i="386" s="1"/>
  <c r="X69" i="386"/>
  <c r="X103" i="386" s="1"/>
  <c r="X71" i="386"/>
  <c r="X105" i="386" s="1"/>
  <c r="X68" i="386"/>
  <c r="X102" i="386" s="1"/>
  <c r="X70" i="386"/>
  <c r="X104" i="386" s="1"/>
  <c r="T69" i="386"/>
  <c r="T103" i="386" s="1"/>
  <c r="T71" i="386"/>
  <c r="T105" i="386" s="1"/>
  <c r="P69" i="386"/>
  <c r="P103" i="386" s="1"/>
  <c r="P71" i="386"/>
  <c r="P105" i="386" s="1"/>
  <c r="L69" i="386"/>
  <c r="L103" i="386" s="1"/>
  <c r="L71" i="386"/>
  <c r="L105" i="386" s="1"/>
  <c r="L70" i="386"/>
  <c r="L104" i="386" s="1"/>
  <c r="H69" i="386"/>
  <c r="H103" i="386" s="1"/>
  <c r="H71" i="386"/>
  <c r="H105" i="386" s="1"/>
  <c r="H68" i="386"/>
  <c r="H102" i="386" s="1"/>
  <c r="D69" i="386"/>
  <c r="D103" i="386" s="1"/>
  <c r="D71" i="386"/>
  <c r="D105" i="386" s="1"/>
  <c r="D68" i="386"/>
  <c r="D102" i="386" s="1"/>
  <c r="D70" i="386"/>
  <c r="D104" i="386" s="1"/>
  <c r="H70" i="386"/>
  <c r="H104" i="386" s="1"/>
  <c r="T68" i="386"/>
  <c r="T102" i="386" s="1"/>
  <c r="Q9" i="385"/>
  <c r="R9" i="385" s="1"/>
  <c r="Q10" i="385"/>
  <c r="R10" i="385" s="1"/>
  <c r="Q11" i="385"/>
  <c r="S11" i="385" s="1"/>
  <c r="Q12" i="385"/>
  <c r="R12" i="385"/>
  <c r="S12" i="385"/>
  <c r="Q13" i="385"/>
  <c r="R13" i="385" s="1"/>
  <c r="Q14" i="385"/>
  <c r="R14" i="385" s="1"/>
  <c r="Q15" i="385"/>
  <c r="S15" i="385" s="1"/>
  <c r="Q16" i="385"/>
  <c r="S16" i="385" s="1"/>
  <c r="R16" i="385"/>
  <c r="Q17" i="385"/>
  <c r="R17" i="385" s="1"/>
  <c r="Q18" i="385"/>
  <c r="R18" i="385" s="1"/>
  <c r="Q19" i="385"/>
  <c r="S19" i="385" s="1"/>
  <c r="Q20" i="385"/>
  <c r="R20" i="385"/>
  <c r="S20" i="385"/>
  <c r="Q21" i="385"/>
  <c r="R21" i="385" s="1"/>
  <c r="Q22" i="385"/>
  <c r="R22" i="385" s="1"/>
  <c r="Q23" i="385"/>
  <c r="S23" i="385" s="1"/>
  <c r="Q24" i="385"/>
  <c r="S24" i="385" s="1"/>
  <c r="R24" i="385"/>
  <c r="Q25" i="385"/>
  <c r="R25" i="385" s="1"/>
  <c r="Q26" i="385"/>
  <c r="R26" i="385" s="1"/>
  <c r="Q27" i="385"/>
  <c r="S27" i="385" s="1"/>
  <c r="Q28" i="385"/>
  <c r="R28" i="385"/>
  <c r="S28" i="385"/>
  <c r="Q29" i="385"/>
  <c r="R29" i="385" s="1"/>
  <c r="Q30" i="385"/>
  <c r="R30" i="385" s="1"/>
  <c r="Q31" i="385"/>
  <c r="S31" i="385" s="1"/>
  <c r="Q32" i="385"/>
  <c r="S32" i="385" s="1"/>
  <c r="R32" i="385"/>
  <c r="Q33" i="385"/>
  <c r="R33" i="385" s="1"/>
  <c r="Q34" i="385"/>
  <c r="R34" i="385" s="1"/>
  <c r="Q35" i="385"/>
  <c r="S35" i="385" s="1"/>
  <c r="Q36" i="385"/>
  <c r="R36" i="385"/>
  <c r="S36" i="385"/>
  <c r="Q37" i="385"/>
  <c r="R37" i="385" s="1"/>
  <c r="Q38" i="385"/>
  <c r="R38" i="385" s="1"/>
  <c r="Q39" i="385"/>
  <c r="S39" i="385" s="1"/>
  <c r="Q40" i="385"/>
  <c r="S40" i="385" s="1"/>
  <c r="R40" i="385"/>
  <c r="Q41" i="385"/>
  <c r="R41" i="385" s="1"/>
  <c r="Q42" i="385"/>
  <c r="R42" i="385" s="1"/>
  <c r="Q43" i="385"/>
  <c r="S43" i="385" s="1"/>
  <c r="Q44" i="385"/>
  <c r="R44" i="385"/>
  <c r="S44" i="385"/>
  <c r="Q45" i="385"/>
  <c r="R45" i="385" s="1"/>
  <c r="Q46" i="385"/>
  <c r="R46" i="385" s="1"/>
  <c r="Q47" i="385"/>
  <c r="S47" i="385" s="1"/>
  <c r="Q48" i="385"/>
  <c r="S48" i="385" s="1"/>
  <c r="R48" i="385"/>
  <c r="Q49" i="385"/>
  <c r="R49" i="385" s="1"/>
  <c r="Q50" i="385"/>
  <c r="R50" i="385" s="1"/>
  <c r="Q51" i="385"/>
  <c r="S51" i="385" s="1"/>
  <c r="Q52" i="385"/>
  <c r="R52" i="385"/>
  <c r="S52" i="385"/>
  <c r="Q53" i="385"/>
  <c r="R53" i="385" s="1"/>
  <c r="Q54" i="385"/>
  <c r="R54" i="385" s="1"/>
  <c r="Q55" i="385"/>
  <c r="S55" i="385" s="1"/>
  <c r="Q56" i="385"/>
  <c r="S56" i="385" s="1"/>
  <c r="R56" i="385"/>
  <c r="Q57" i="385"/>
  <c r="R57" i="385" s="1"/>
  <c r="Q58" i="385"/>
  <c r="R58" i="385" s="1"/>
  <c r="Q59" i="385"/>
  <c r="S59" i="385" s="1"/>
  <c r="Q60" i="385"/>
  <c r="R60" i="385"/>
  <c r="S60" i="385"/>
  <c r="Q61" i="385"/>
  <c r="R61" i="385" s="1"/>
  <c r="Q62" i="385"/>
  <c r="R62" i="385" s="1"/>
  <c r="Q63" i="385"/>
  <c r="S63" i="385" s="1"/>
  <c r="Q64" i="385"/>
  <c r="S64" i="385" s="1"/>
  <c r="R64" i="385"/>
  <c r="Q65" i="385"/>
  <c r="R65" i="385" s="1"/>
  <c r="Q66" i="385"/>
  <c r="R66" i="385" s="1"/>
  <c r="Q67" i="385"/>
  <c r="S67" i="385" s="1"/>
  <c r="Q8" i="385"/>
  <c r="S8" i="385" s="1"/>
  <c r="L107" i="387" l="1"/>
  <c r="I107" i="387"/>
  <c r="D107" i="387"/>
  <c r="J107" i="387"/>
  <c r="C107" i="387"/>
  <c r="H107" i="387"/>
  <c r="E107" i="387"/>
  <c r="F107" i="387"/>
  <c r="G107" i="387"/>
  <c r="K107" i="387"/>
  <c r="T72" i="386"/>
  <c r="E73" i="386"/>
  <c r="E107" i="386" s="1"/>
  <c r="E72" i="386"/>
  <c r="U73" i="386"/>
  <c r="U107" i="386" s="1"/>
  <c r="U72" i="386"/>
  <c r="N72" i="386"/>
  <c r="N73" i="386"/>
  <c r="N107" i="386" s="1"/>
  <c r="R72" i="386"/>
  <c r="R73" i="386"/>
  <c r="R107" i="386" s="1"/>
  <c r="S72" i="386"/>
  <c r="M73" i="386"/>
  <c r="M107" i="386" s="1"/>
  <c r="M72" i="386"/>
  <c r="C73" i="386"/>
  <c r="C107" i="386" s="1"/>
  <c r="C72" i="386"/>
  <c r="J72" i="386"/>
  <c r="J73" i="386"/>
  <c r="J107" i="386" s="1"/>
  <c r="X72" i="386"/>
  <c r="W72" i="386"/>
  <c r="V72" i="386"/>
  <c r="V73" i="386"/>
  <c r="V107" i="386" s="1"/>
  <c r="Q72" i="386"/>
  <c r="T2" i="386"/>
  <c r="T106" i="386"/>
  <c r="D72" i="386"/>
  <c r="P72" i="386"/>
  <c r="O73" i="386"/>
  <c r="O107" i="386" s="1"/>
  <c r="O72" i="386"/>
  <c r="I73" i="386"/>
  <c r="I107" i="386" s="1"/>
  <c r="I72" i="386"/>
  <c r="K72" i="386"/>
  <c r="G72" i="386"/>
  <c r="H72" i="386"/>
  <c r="L72" i="386"/>
  <c r="F72" i="386"/>
  <c r="F73" i="386"/>
  <c r="F107" i="386" s="1"/>
  <c r="R8" i="385"/>
  <c r="R67" i="385"/>
  <c r="R63" i="385"/>
  <c r="R59" i="385"/>
  <c r="R55" i="385"/>
  <c r="R51" i="385"/>
  <c r="R47" i="385"/>
  <c r="R43" i="385"/>
  <c r="R39" i="385"/>
  <c r="R35" i="385"/>
  <c r="R31" i="385"/>
  <c r="R27" i="385"/>
  <c r="R23" i="385"/>
  <c r="R19" i="385"/>
  <c r="R15" i="385"/>
  <c r="R11" i="385"/>
  <c r="S65" i="385"/>
  <c r="S61" i="385"/>
  <c r="S57" i="385"/>
  <c r="S53" i="385"/>
  <c r="S49" i="385"/>
  <c r="S45" i="385"/>
  <c r="S41" i="385"/>
  <c r="S37" i="385"/>
  <c r="S33" i="385"/>
  <c r="S29" i="385"/>
  <c r="S25" i="385"/>
  <c r="S21" i="385"/>
  <c r="S17" i="385"/>
  <c r="S13" i="385"/>
  <c r="S9" i="385"/>
  <c r="S66" i="385"/>
  <c r="S62" i="385"/>
  <c r="S58" i="385"/>
  <c r="S54" i="385"/>
  <c r="S50" i="385"/>
  <c r="S46" i="385"/>
  <c r="S42" i="385"/>
  <c r="S38" i="385"/>
  <c r="S34" i="385"/>
  <c r="S30" i="385"/>
  <c r="S26" i="385"/>
  <c r="S22" i="385"/>
  <c r="S18" i="385"/>
  <c r="S14" i="385"/>
  <c r="S10" i="385"/>
  <c r="I2" i="386" l="1"/>
  <c r="I106" i="386"/>
  <c r="D2" i="386"/>
  <c r="D106" i="386"/>
  <c r="M106" i="386"/>
  <c r="M2" i="386"/>
  <c r="R2" i="386"/>
  <c r="R106" i="386"/>
  <c r="L2" i="386"/>
  <c r="L106" i="386"/>
  <c r="Q2" i="386"/>
  <c r="Q106" i="386"/>
  <c r="H2" i="386"/>
  <c r="H106" i="386"/>
  <c r="G106" i="386"/>
  <c r="G2" i="386"/>
  <c r="O106" i="386"/>
  <c r="O2" i="386"/>
  <c r="V2" i="386"/>
  <c r="V106" i="386"/>
  <c r="J2" i="386"/>
  <c r="J106" i="386"/>
  <c r="E2" i="386"/>
  <c r="E106" i="386"/>
  <c r="P2" i="386"/>
  <c r="P106" i="386"/>
  <c r="X2" i="386"/>
  <c r="X106" i="386"/>
  <c r="U106" i="386"/>
  <c r="U2" i="386"/>
  <c r="F2" i="386"/>
  <c r="F106" i="386"/>
  <c r="K106" i="386"/>
  <c r="K2" i="386"/>
  <c r="W106" i="386"/>
  <c r="W2" i="386"/>
  <c r="C106" i="386"/>
  <c r="C2" i="386"/>
  <c r="S106" i="386"/>
  <c r="S2" i="386"/>
  <c r="N2" i="386"/>
  <c r="N106" i="386"/>
  <c r="C130" i="385"/>
  <c r="D118" i="385"/>
  <c r="E128" i="385"/>
  <c r="C129" i="385"/>
  <c r="C128" i="385"/>
  <c r="C127" i="385"/>
  <c r="C126" i="385"/>
  <c r="C125" i="385"/>
  <c r="C124" i="385"/>
  <c r="C123" i="385"/>
  <c r="C122" i="385"/>
  <c r="C121" i="385"/>
  <c r="C120" i="385"/>
  <c r="C119" i="385"/>
  <c r="C118" i="385"/>
  <c r="C117" i="385"/>
  <c r="C116" i="385"/>
  <c r="C115" i="385"/>
  <c r="C114" i="385"/>
  <c r="E113" i="385"/>
  <c r="C113" i="385"/>
  <c r="C112" i="385"/>
  <c r="C111" i="385"/>
  <c r="C110" i="385"/>
  <c r="C109" i="385"/>
  <c r="C108" i="385"/>
  <c r="C107" i="385"/>
  <c r="C106" i="385"/>
  <c r="C105" i="385"/>
  <c r="C104" i="385"/>
  <c r="C103" i="385"/>
  <c r="C102" i="385"/>
  <c r="C101" i="385"/>
  <c r="C100" i="385"/>
  <c r="C99" i="385"/>
  <c r="C98" i="385"/>
  <c r="C97" i="385"/>
  <c r="C96" i="385"/>
  <c r="D95" i="385"/>
  <c r="C95" i="385"/>
  <c r="C94" i="385"/>
  <c r="C93" i="385"/>
  <c r="C92" i="385"/>
  <c r="C91" i="385"/>
  <c r="C90" i="385"/>
  <c r="C89" i="385"/>
  <c r="C88" i="385"/>
  <c r="D87" i="385"/>
  <c r="C87" i="385"/>
  <c r="C86" i="385"/>
  <c r="C85" i="385"/>
  <c r="C84" i="385"/>
  <c r="C83" i="385"/>
  <c r="E82" i="385"/>
  <c r="C82" i="385"/>
  <c r="C81" i="385"/>
  <c r="E80" i="385"/>
  <c r="C80" i="385"/>
  <c r="C79" i="385"/>
  <c r="E78" i="385"/>
  <c r="C78" i="385"/>
  <c r="C77" i="385"/>
  <c r="E76" i="385"/>
  <c r="C76" i="385"/>
  <c r="C75" i="385"/>
  <c r="C74" i="385"/>
  <c r="D73" i="385"/>
  <c r="C73" i="385"/>
  <c r="E72" i="385"/>
  <c r="C72" i="385"/>
  <c r="D71" i="385"/>
  <c r="C71" i="385"/>
  <c r="C70" i="385"/>
  <c r="O118" i="385"/>
  <c r="N122" i="385"/>
  <c r="M125" i="385"/>
  <c r="L128" i="385"/>
  <c r="J126" i="385"/>
  <c r="I117" i="385"/>
  <c r="H128" i="385"/>
  <c r="G108" i="385"/>
  <c r="F121" i="385"/>
  <c r="I72" i="385" l="1"/>
  <c r="I86" i="385"/>
  <c r="I92" i="385"/>
  <c r="I100" i="385"/>
  <c r="M113" i="385"/>
  <c r="L120" i="385"/>
  <c r="M74" i="385"/>
  <c r="M76" i="385"/>
  <c r="I84" i="385"/>
  <c r="I105" i="385"/>
  <c r="I130" i="385"/>
  <c r="M70" i="385"/>
  <c r="M73" i="385"/>
  <c r="I94" i="385"/>
  <c r="M96" i="385"/>
  <c r="E70" i="385"/>
  <c r="M72" i="385"/>
  <c r="M75" i="385"/>
  <c r="M78" i="385"/>
  <c r="M80" i="385"/>
  <c r="M82" i="385"/>
  <c r="M86" i="385"/>
  <c r="I91" i="385"/>
  <c r="E93" i="385"/>
  <c r="L99" i="385"/>
  <c r="L103" i="385"/>
  <c r="E117" i="385"/>
  <c r="M119" i="385"/>
  <c r="E125" i="385"/>
  <c r="I70" i="385"/>
  <c r="E74" i="385"/>
  <c r="M77" i="385"/>
  <c r="E85" i="385"/>
  <c r="E89" i="385"/>
  <c r="I93" i="385"/>
  <c r="E97" i="385"/>
  <c r="M99" i="385"/>
  <c r="E101" i="385"/>
  <c r="M106" i="385"/>
  <c r="E109" i="385"/>
  <c r="N77" i="385"/>
  <c r="N81" i="385"/>
  <c r="N90" i="385"/>
  <c r="F101" i="385"/>
  <c r="N112" i="385"/>
  <c r="F71" i="385"/>
  <c r="F74" i="385"/>
  <c r="D75" i="385"/>
  <c r="F80" i="385"/>
  <c r="F87" i="385"/>
  <c r="F97" i="385"/>
  <c r="N100" i="385"/>
  <c r="N101" i="385"/>
  <c r="F116" i="385"/>
  <c r="N129" i="385"/>
  <c r="N70" i="385"/>
  <c r="N72" i="385"/>
  <c r="N73" i="385"/>
  <c r="L74" i="385"/>
  <c r="F76" i="385"/>
  <c r="D77" i="385"/>
  <c r="N79" i="385"/>
  <c r="N83" i="385"/>
  <c r="F89" i="385"/>
  <c r="L106" i="385"/>
  <c r="D111" i="385"/>
  <c r="N114" i="385"/>
  <c r="N119" i="385"/>
  <c r="N75" i="385"/>
  <c r="L76" i="385"/>
  <c r="F78" i="385"/>
  <c r="F82" i="385"/>
  <c r="L85" i="385"/>
  <c r="N88" i="385"/>
  <c r="N91" i="385"/>
  <c r="N98" i="385"/>
  <c r="N102" i="385"/>
  <c r="F113" i="385"/>
  <c r="F118" i="385"/>
  <c r="K127" i="385"/>
  <c r="K125" i="385"/>
  <c r="K120" i="385"/>
  <c r="K115" i="385"/>
  <c r="K113" i="385"/>
  <c r="K106" i="385"/>
  <c r="K103" i="385"/>
  <c r="K101" i="385"/>
  <c r="K94" i="385"/>
  <c r="K92" i="385"/>
  <c r="K130" i="385"/>
  <c r="K122" i="385"/>
  <c r="K119" i="385"/>
  <c r="K117" i="385"/>
  <c r="K110" i="385"/>
  <c r="K108" i="385"/>
  <c r="K128" i="385"/>
  <c r="K111" i="385"/>
  <c r="K99" i="385"/>
  <c r="K98" i="385"/>
  <c r="K97" i="385"/>
  <c r="K96" i="385"/>
  <c r="K89" i="385"/>
  <c r="K82" i="385"/>
  <c r="K80" i="385"/>
  <c r="K78" i="385"/>
  <c r="K118" i="385"/>
  <c r="K116" i="385"/>
  <c r="K105" i="385"/>
  <c r="K102" i="385"/>
  <c r="K100" i="385"/>
  <c r="K91" i="385"/>
  <c r="K86" i="385"/>
  <c r="K84" i="385"/>
  <c r="K71" i="385"/>
  <c r="O71" i="385"/>
  <c r="G72" i="385"/>
  <c r="G84" i="385"/>
  <c r="O87" i="385"/>
  <c r="G92" i="385"/>
  <c r="G96" i="385"/>
  <c r="K112" i="385"/>
  <c r="K124" i="385"/>
  <c r="D129" i="385"/>
  <c r="D127" i="385"/>
  <c r="D115" i="385"/>
  <c r="D106" i="385"/>
  <c r="D103" i="385"/>
  <c r="D94" i="385"/>
  <c r="D130" i="385"/>
  <c r="D122" i="385"/>
  <c r="D119" i="385"/>
  <c r="D110" i="385"/>
  <c r="D126" i="385"/>
  <c r="D107" i="385"/>
  <c r="D102" i="385"/>
  <c r="D91" i="385"/>
  <c r="D123" i="385"/>
  <c r="D114" i="385"/>
  <c r="D86" i="385"/>
  <c r="L130" i="385"/>
  <c r="L122" i="385"/>
  <c r="L119" i="385"/>
  <c r="L117" i="385"/>
  <c r="L110" i="385"/>
  <c r="L108" i="385"/>
  <c r="L98" i="385"/>
  <c r="L96" i="385"/>
  <c r="L91" i="385"/>
  <c r="L129" i="385"/>
  <c r="L126" i="385"/>
  <c r="L124" i="385"/>
  <c r="L114" i="385"/>
  <c r="L112" i="385"/>
  <c r="L107" i="385"/>
  <c r="L105" i="385"/>
  <c r="L127" i="385"/>
  <c r="L118" i="385"/>
  <c r="L116" i="385"/>
  <c r="L113" i="385"/>
  <c r="L102" i="385"/>
  <c r="L101" i="385"/>
  <c r="L100" i="385"/>
  <c r="L86" i="385"/>
  <c r="L84" i="385"/>
  <c r="L121" i="385"/>
  <c r="L115" i="385"/>
  <c r="L104" i="385"/>
  <c r="L93" i="385"/>
  <c r="L92" i="385"/>
  <c r="L90" i="385"/>
  <c r="L88" i="385"/>
  <c r="L83" i="385"/>
  <c r="L81" i="385"/>
  <c r="L79" i="385"/>
  <c r="L77" i="385"/>
  <c r="L75" i="385"/>
  <c r="L73" i="385"/>
  <c r="L71" i="385"/>
  <c r="G75" i="385"/>
  <c r="O85" i="385"/>
  <c r="O88" i="385"/>
  <c r="G89" i="385"/>
  <c r="O90" i="385"/>
  <c r="D98" i="385"/>
  <c r="O102" i="385"/>
  <c r="G110" i="385"/>
  <c r="L111" i="385"/>
  <c r="G122" i="385"/>
  <c r="L123" i="385"/>
  <c r="F127" i="385"/>
  <c r="O128" i="385"/>
  <c r="I128" i="385"/>
  <c r="I123" i="385"/>
  <c r="I121" i="385"/>
  <c r="I118" i="385"/>
  <c r="I116" i="385"/>
  <c r="I111" i="385"/>
  <c r="I109" i="385"/>
  <c r="I104" i="385"/>
  <c r="I99" i="385"/>
  <c r="I97" i="385"/>
  <c r="I127" i="385"/>
  <c r="I125" i="385"/>
  <c r="I120" i="385"/>
  <c r="I115" i="385"/>
  <c r="I113" i="385"/>
  <c r="I106" i="385"/>
  <c r="I103" i="385"/>
  <c r="I129" i="385"/>
  <c r="I119" i="385"/>
  <c r="I114" i="385"/>
  <c r="I112" i="385"/>
  <c r="I95" i="385"/>
  <c r="I87" i="385"/>
  <c r="I85" i="385"/>
  <c r="I122" i="385"/>
  <c r="I108" i="385"/>
  <c r="I101" i="385"/>
  <c r="I98" i="385"/>
  <c r="I96" i="385"/>
  <c r="I89" i="385"/>
  <c r="I82" i="385"/>
  <c r="I80" i="385"/>
  <c r="I78" i="385"/>
  <c r="I76" i="385"/>
  <c r="I74" i="385"/>
  <c r="M129" i="385"/>
  <c r="M126" i="385"/>
  <c r="M124" i="385"/>
  <c r="M114" i="385"/>
  <c r="M112" i="385"/>
  <c r="M107" i="385"/>
  <c r="M105" i="385"/>
  <c r="M102" i="385"/>
  <c r="M100" i="385"/>
  <c r="M95" i="385"/>
  <c r="M93" i="385"/>
  <c r="M128" i="385"/>
  <c r="M123" i="385"/>
  <c r="M121" i="385"/>
  <c r="M118" i="385"/>
  <c r="M116" i="385"/>
  <c r="M111" i="385"/>
  <c r="M109" i="385"/>
  <c r="M104" i="385"/>
  <c r="M122" i="385"/>
  <c r="M115" i="385"/>
  <c r="M108" i="385"/>
  <c r="M92" i="385"/>
  <c r="M91" i="385"/>
  <c r="M90" i="385"/>
  <c r="M88" i="385"/>
  <c r="M83" i="385"/>
  <c r="M81" i="385"/>
  <c r="M79" i="385"/>
  <c r="M120" i="385"/>
  <c r="M110" i="385"/>
  <c r="M103" i="385"/>
  <c r="M94" i="385"/>
  <c r="M87" i="385"/>
  <c r="M85" i="385"/>
  <c r="K70" i="385"/>
  <c r="O70" i="385"/>
  <c r="G71" i="385"/>
  <c r="M71" i="385"/>
  <c r="K72" i="385"/>
  <c r="O72" i="385"/>
  <c r="I73" i="385"/>
  <c r="O73" i="385"/>
  <c r="G74" i="385"/>
  <c r="O74" i="385"/>
  <c r="I75" i="385"/>
  <c r="O75" i="385"/>
  <c r="G76" i="385"/>
  <c r="O76" i="385"/>
  <c r="I77" i="385"/>
  <c r="O77" i="385"/>
  <c r="G78" i="385"/>
  <c r="D79" i="385"/>
  <c r="O79" i="385"/>
  <c r="G80" i="385"/>
  <c r="D81" i="385"/>
  <c r="O81" i="385"/>
  <c r="G82" i="385"/>
  <c r="D83" i="385"/>
  <c r="O83" i="385"/>
  <c r="M84" i="385"/>
  <c r="F85" i="385"/>
  <c r="N86" i="385"/>
  <c r="K87" i="385"/>
  <c r="I88" i="385"/>
  <c r="L89" i="385"/>
  <c r="I90" i="385"/>
  <c r="O91" i="385"/>
  <c r="N92" i="385"/>
  <c r="K93" i="385"/>
  <c r="L94" i="385"/>
  <c r="L95" i="385"/>
  <c r="N96" i="385"/>
  <c r="L97" i="385"/>
  <c r="G98" i="385"/>
  <c r="D99" i="385"/>
  <c r="O100" i="385"/>
  <c r="G101" i="385"/>
  <c r="F102" i="385"/>
  <c r="F104" i="385"/>
  <c r="O105" i="385"/>
  <c r="K109" i="385"/>
  <c r="I110" i="385"/>
  <c r="O111" i="385"/>
  <c r="F115" i="385"/>
  <c r="O116" i="385"/>
  <c r="M117" i="385"/>
  <c r="I126" i="385"/>
  <c r="M127" i="385"/>
  <c r="M130" i="385"/>
  <c r="G129" i="385"/>
  <c r="G126" i="385"/>
  <c r="G124" i="385"/>
  <c r="G114" i="385"/>
  <c r="G112" i="385"/>
  <c r="G107" i="385"/>
  <c r="G105" i="385"/>
  <c r="G102" i="385"/>
  <c r="G100" i="385"/>
  <c r="G95" i="385"/>
  <c r="G93" i="385"/>
  <c r="G128" i="385"/>
  <c r="G123" i="385"/>
  <c r="G121" i="385"/>
  <c r="G118" i="385"/>
  <c r="G116" i="385"/>
  <c r="G111" i="385"/>
  <c r="G109" i="385"/>
  <c r="G104" i="385"/>
  <c r="G130" i="385"/>
  <c r="G125" i="385"/>
  <c r="G117" i="385"/>
  <c r="G106" i="385"/>
  <c r="G94" i="385"/>
  <c r="G90" i="385"/>
  <c r="G88" i="385"/>
  <c r="G83" i="385"/>
  <c r="G81" i="385"/>
  <c r="G79" i="385"/>
  <c r="G127" i="385"/>
  <c r="G119" i="385"/>
  <c r="G113" i="385"/>
  <c r="G99" i="385"/>
  <c r="G97" i="385"/>
  <c r="G87" i="385"/>
  <c r="G85" i="385"/>
  <c r="O127" i="385"/>
  <c r="O125" i="385"/>
  <c r="O120" i="385"/>
  <c r="O115" i="385"/>
  <c r="O113" i="385"/>
  <c r="O106" i="385"/>
  <c r="O103" i="385"/>
  <c r="O101" i="385"/>
  <c r="O94" i="385"/>
  <c r="O92" i="385"/>
  <c r="O130" i="385"/>
  <c r="O122" i="385"/>
  <c r="O119" i="385"/>
  <c r="O117" i="385"/>
  <c r="O110" i="385"/>
  <c r="O108" i="385"/>
  <c r="O126" i="385"/>
  <c r="O124" i="385"/>
  <c r="O121" i="385"/>
  <c r="O107" i="385"/>
  <c r="O104" i="385"/>
  <c r="O95" i="385"/>
  <c r="O89" i="385"/>
  <c r="O82" i="385"/>
  <c r="O80" i="385"/>
  <c r="O78" i="385"/>
  <c r="O129" i="385"/>
  <c r="O123" i="385"/>
  <c r="O114" i="385"/>
  <c r="O112" i="385"/>
  <c r="O109" i="385"/>
  <c r="O99" i="385"/>
  <c r="O98" i="385"/>
  <c r="O97" i="385"/>
  <c r="O96" i="385"/>
  <c r="O86" i="385"/>
  <c r="O84" i="385"/>
  <c r="G70" i="385"/>
  <c r="K79" i="385"/>
  <c r="K81" i="385"/>
  <c r="K83" i="385"/>
  <c r="K107" i="385"/>
  <c r="K123" i="385"/>
  <c r="G73" i="385"/>
  <c r="G77" i="385"/>
  <c r="D90" i="385"/>
  <c r="K95" i="385"/>
  <c r="F130" i="385"/>
  <c r="F122" i="385"/>
  <c r="F119" i="385"/>
  <c r="F117" i="385"/>
  <c r="F110" i="385"/>
  <c r="F108" i="385"/>
  <c r="F98" i="385"/>
  <c r="F96" i="385"/>
  <c r="F91" i="385"/>
  <c r="F129" i="385"/>
  <c r="F126" i="385"/>
  <c r="F124" i="385"/>
  <c r="F114" i="385"/>
  <c r="F112" i="385"/>
  <c r="F107" i="385"/>
  <c r="F105" i="385"/>
  <c r="F123" i="385"/>
  <c r="F120" i="385"/>
  <c r="F109" i="385"/>
  <c r="F103" i="385"/>
  <c r="F93" i="385"/>
  <c r="F92" i="385"/>
  <c r="F86" i="385"/>
  <c r="F84" i="385"/>
  <c r="F128" i="385"/>
  <c r="F125" i="385"/>
  <c r="F111" i="385"/>
  <c r="F106" i="385"/>
  <c r="F95" i="385"/>
  <c r="F94" i="385"/>
  <c r="F90" i="385"/>
  <c r="F88" i="385"/>
  <c r="F83" i="385"/>
  <c r="F81" i="385"/>
  <c r="F79" i="385"/>
  <c r="F77" i="385"/>
  <c r="F75" i="385"/>
  <c r="F73" i="385"/>
  <c r="N128" i="385"/>
  <c r="N123" i="385"/>
  <c r="N121" i="385"/>
  <c r="N118" i="385"/>
  <c r="N116" i="385"/>
  <c r="N111" i="385"/>
  <c r="N109" i="385"/>
  <c r="N104" i="385"/>
  <c r="N99" i="385"/>
  <c r="N97" i="385"/>
  <c r="N127" i="385"/>
  <c r="N125" i="385"/>
  <c r="N120" i="385"/>
  <c r="N115" i="385"/>
  <c r="N113" i="385"/>
  <c r="N106" i="385"/>
  <c r="N103" i="385"/>
  <c r="N110" i="385"/>
  <c r="N105" i="385"/>
  <c r="N94" i="385"/>
  <c r="N93" i="385"/>
  <c r="N87" i="385"/>
  <c r="N85" i="385"/>
  <c r="N130" i="385"/>
  <c r="N126" i="385"/>
  <c r="N124" i="385"/>
  <c r="N117" i="385"/>
  <c r="N107" i="385"/>
  <c r="N95" i="385"/>
  <c r="N89" i="385"/>
  <c r="N82" i="385"/>
  <c r="N80" i="385"/>
  <c r="N78" i="385"/>
  <c r="N76" i="385"/>
  <c r="N74" i="385"/>
  <c r="F70" i="385"/>
  <c r="L70" i="385"/>
  <c r="I71" i="385"/>
  <c r="N71" i="385"/>
  <c r="F72" i="385"/>
  <c r="L72" i="385"/>
  <c r="K73" i="385"/>
  <c r="K74" i="385"/>
  <c r="K75" i="385"/>
  <c r="K76" i="385"/>
  <c r="K77" i="385"/>
  <c r="L78" i="385"/>
  <c r="I79" i="385"/>
  <c r="L80" i="385"/>
  <c r="I81" i="385"/>
  <c r="L82" i="385"/>
  <c r="I83" i="385"/>
  <c r="N84" i="385"/>
  <c r="K85" i="385"/>
  <c r="G86" i="385"/>
  <c r="L87" i="385"/>
  <c r="K88" i="385"/>
  <c r="M89" i="385"/>
  <c r="K90" i="385"/>
  <c r="G91" i="385"/>
  <c r="O93" i="385"/>
  <c r="M97" i="385"/>
  <c r="M98" i="385"/>
  <c r="F99" i="385"/>
  <c r="F100" i="385"/>
  <c r="M101" i="385"/>
  <c r="I102" i="385"/>
  <c r="G103" i="385"/>
  <c r="K104" i="385"/>
  <c r="I107" i="385"/>
  <c r="N108" i="385"/>
  <c r="L109" i="385"/>
  <c r="K114" i="385"/>
  <c r="G115" i="385"/>
  <c r="G120" i="385"/>
  <c r="K121" i="385"/>
  <c r="I124" i="385"/>
  <c r="L125" i="385"/>
  <c r="K126" i="385"/>
  <c r="K129" i="385"/>
  <c r="E105" i="385"/>
  <c r="E121" i="385"/>
  <c r="J93" i="385"/>
  <c r="J96" i="385"/>
  <c r="J103" i="385"/>
  <c r="J119" i="385"/>
  <c r="J122" i="385"/>
  <c r="J128" i="385"/>
  <c r="J72" i="385"/>
  <c r="J74" i="385"/>
  <c r="J77" i="385"/>
  <c r="J79" i="385"/>
  <c r="J83" i="385"/>
  <c r="J86" i="385"/>
  <c r="J89" i="385"/>
  <c r="J92" i="385"/>
  <c r="J99" i="385"/>
  <c r="J102" i="385"/>
  <c r="J105" i="385"/>
  <c r="J108" i="385"/>
  <c r="J115" i="385"/>
  <c r="J118" i="385"/>
  <c r="J121" i="385"/>
  <c r="J124" i="385"/>
  <c r="J90" i="385"/>
  <c r="J106" i="385"/>
  <c r="J112" i="385"/>
  <c r="J71" i="385"/>
  <c r="J75" i="385"/>
  <c r="J78" i="385"/>
  <c r="J81" i="385"/>
  <c r="J85" i="385"/>
  <c r="J88" i="385"/>
  <c r="J95" i="385"/>
  <c r="J98" i="385"/>
  <c r="J101" i="385"/>
  <c r="J104" i="385"/>
  <c r="J111" i="385"/>
  <c r="J114" i="385"/>
  <c r="J117" i="385"/>
  <c r="J120" i="385"/>
  <c r="J127" i="385"/>
  <c r="J129" i="385"/>
  <c r="J87" i="385"/>
  <c r="J109" i="385"/>
  <c r="J125" i="385"/>
  <c r="J130" i="385"/>
  <c r="J70" i="385"/>
  <c r="J73" i="385"/>
  <c r="J76" i="385"/>
  <c r="J80" i="385"/>
  <c r="J82" i="385"/>
  <c r="J84" i="385"/>
  <c r="J91" i="385"/>
  <c r="J94" i="385"/>
  <c r="J97" i="385"/>
  <c r="J100" i="385"/>
  <c r="J107" i="385"/>
  <c r="J110" i="385"/>
  <c r="J113" i="385"/>
  <c r="J116" i="385"/>
  <c r="J123" i="385"/>
  <c r="H72" i="385"/>
  <c r="H80" i="385"/>
  <c r="H92" i="385"/>
  <c r="H94" i="385"/>
  <c r="H109" i="385"/>
  <c r="H111" i="385"/>
  <c r="H124" i="385"/>
  <c r="H126" i="385"/>
  <c r="H77" i="385"/>
  <c r="H88" i="385"/>
  <c r="H90" i="385"/>
  <c r="H104" i="385"/>
  <c r="H106" i="385"/>
  <c r="H120" i="385"/>
  <c r="H123" i="385"/>
  <c r="H70" i="385"/>
  <c r="H74" i="385"/>
  <c r="H78" i="385"/>
  <c r="H82" i="385"/>
  <c r="H84" i="385"/>
  <c r="H85" i="385"/>
  <c r="H86" i="385"/>
  <c r="H87" i="385"/>
  <c r="H100" i="385"/>
  <c r="H101" i="385"/>
  <c r="H102" i="385"/>
  <c r="H103" i="385"/>
  <c r="H116" i="385"/>
  <c r="H117" i="385"/>
  <c r="H118" i="385"/>
  <c r="H119" i="385"/>
  <c r="H129" i="385"/>
  <c r="H76" i="385"/>
  <c r="H93" i="385"/>
  <c r="H95" i="385"/>
  <c r="H108" i="385"/>
  <c r="H110" i="385"/>
  <c r="H125" i="385"/>
  <c r="H127" i="385"/>
  <c r="H73" i="385"/>
  <c r="H81" i="385"/>
  <c r="H89" i="385"/>
  <c r="H91" i="385"/>
  <c r="H105" i="385"/>
  <c r="H107" i="385"/>
  <c r="H121" i="385"/>
  <c r="H122" i="385"/>
  <c r="H130" i="385"/>
  <c r="H71" i="385"/>
  <c r="H75" i="385"/>
  <c r="H79" i="385"/>
  <c r="H83" i="385"/>
  <c r="H96" i="385"/>
  <c r="H97" i="385"/>
  <c r="H98" i="385"/>
  <c r="H99" i="385"/>
  <c r="H112" i="385"/>
  <c r="H113" i="385"/>
  <c r="H114" i="385"/>
  <c r="H115" i="385"/>
  <c r="E86" i="385"/>
  <c r="E94" i="385"/>
  <c r="E102" i="385"/>
  <c r="E114" i="385"/>
  <c r="E122" i="385"/>
  <c r="E126" i="385"/>
  <c r="E71" i="385"/>
  <c r="E73" i="385"/>
  <c r="E77" i="385"/>
  <c r="E79" i="385"/>
  <c r="E81" i="385"/>
  <c r="E83" i="385"/>
  <c r="D84" i="385"/>
  <c r="E87" i="385"/>
  <c r="D88" i="385"/>
  <c r="E91" i="385"/>
  <c r="D92" i="385"/>
  <c r="E95" i="385"/>
  <c r="D96" i="385"/>
  <c r="E99" i="385"/>
  <c r="D100" i="385"/>
  <c r="E103" i="385"/>
  <c r="D104" i="385"/>
  <c r="E107" i="385"/>
  <c r="D108" i="385"/>
  <c r="E111" i="385"/>
  <c r="D112" i="385"/>
  <c r="E115" i="385"/>
  <c r="D116" i="385"/>
  <c r="E119" i="385"/>
  <c r="D120" i="385"/>
  <c r="E123" i="385"/>
  <c r="D124" i="385"/>
  <c r="E127" i="385"/>
  <c r="D128" i="385"/>
  <c r="E129" i="385"/>
  <c r="E90" i="385"/>
  <c r="E98" i="385"/>
  <c r="E106" i="385"/>
  <c r="E110" i="385"/>
  <c r="E118" i="385"/>
  <c r="E130" i="385"/>
  <c r="C131" i="385"/>
  <c r="E75" i="385"/>
  <c r="D70" i="385"/>
  <c r="D72" i="385"/>
  <c r="D74" i="385"/>
  <c r="D76" i="385"/>
  <c r="D78" i="385"/>
  <c r="D80" i="385"/>
  <c r="D82" i="385"/>
  <c r="E84" i="385"/>
  <c r="D85" i="385"/>
  <c r="E88" i="385"/>
  <c r="D89" i="385"/>
  <c r="E92" i="385"/>
  <c r="D93" i="385"/>
  <c r="E96" i="385"/>
  <c r="D97" i="385"/>
  <c r="E100" i="385"/>
  <c r="D101" i="385"/>
  <c r="E104" i="385"/>
  <c r="D105" i="385"/>
  <c r="E108" i="385"/>
  <c r="D109" i="385"/>
  <c r="E112" i="385"/>
  <c r="D113" i="385"/>
  <c r="E116" i="385"/>
  <c r="D117" i="385"/>
  <c r="E120" i="385"/>
  <c r="D121" i="385"/>
  <c r="E124" i="385"/>
  <c r="D125" i="385"/>
  <c r="M3" i="384"/>
  <c r="M91" i="384" s="1"/>
  <c r="M93" i="384"/>
  <c r="M94" i="384"/>
  <c r="M107" i="384"/>
  <c r="M109" i="384"/>
  <c r="M110" i="384"/>
  <c r="M123" i="384"/>
  <c r="I124" i="384"/>
  <c r="M124" i="384"/>
  <c r="M125" i="384"/>
  <c r="Q125" i="384"/>
  <c r="M126" i="384"/>
  <c r="Q126" i="384"/>
  <c r="Q127" i="384"/>
  <c r="E128" i="384"/>
  <c r="N128" i="384"/>
  <c r="Q69" i="384"/>
  <c r="B75" i="384"/>
  <c r="B83" i="384"/>
  <c r="B91" i="384"/>
  <c r="B99" i="384"/>
  <c r="B107" i="384"/>
  <c r="B115" i="384"/>
  <c r="B123" i="384"/>
  <c r="B3" i="384"/>
  <c r="B72" i="384" s="1"/>
  <c r="C3" i="384"/>
  <c r="D3" i="384"/>
  <c r="D111" i="384" s="1"/>
  <c r="E3" i="384"/>
  <c r="E111" i="384" s="1"/>
  <c r="F3" i="384"/>
  <c r="F128" i="384" s="1"/>
  <c r="G3" i="384"/>
  <c r="G118" i="384" s="1"/>
  <c r="H3" i="384"/>
  <c r="H118" i="384" s="1"/>
  <c r="I3" i="384"/>
  <c r="I118" i="384" s="1"/>
  <c r="J3" i="384"/>
  <c r="J128" i="384" s="1"/>
  <c r="K3" i="384"/>
  <c r="K111" i="384" s="1"/>
  <c r="L3" i="384"/>
  <c r="M79" i="384"/>
  <c r="N3" i="384"/>
  <c r="O3" i="384"/>
  <c r="P3" i="384"/>
  <c r="P116" i="384" s="1"/>
  <c r="Q3" i="384"/>
  <c r="Q110" i="384" s="1"/>
  <c r="R3" i="384"/>
  <c r="R128" i="384" s="1"/>
  <c r="S3" i="384"/>
  <c r="S114" i="384" s="1"/>
  <c r="V67" i="384"/>
  <c r="W67" i="384"/>
  <c r="T67" i="384"/>
  <c r="N131" i="385" l="1"/>
  <c r="N5" i="385" s="1"/>
  <c r="I131" i="385"/>
  <c r="I5" i="385" s="1"/>
  <c r="M131" i="385"/>
  <c r="M5" i="385" s="1"/>
  <c r="O131" i="385"/>
  <c r="O5" i="385" s="1"/>
  <c r="D131" i="385"/>
  <c r="D5" i="385" s="1"/>
  <c r="F131" i="385"/>
  <c r="F5" i="385" s="1"/>
  <c r="G131" i="385"/>
  <c r="G5" i="385" s="1"/>
  <c r="K131" i="385"/>
  <c r="K5" i="385" s="1"/>
  <c r="L131" i="385"/>
  <c r="L5" i="385" s="1"/>
  <c r="E131" i="385"/>
  <c r="E5" i="385" s="1"/>
  <c r="J131" i="385"/>
  <c r="J5" i="385" s="1"/>
  <c r="H131" i="385"/>
  <c r="H5" i="385" s="1"/>
  <c r="B122" i="384"/>
  <c r="B106" i="384"/>
  <c r="B90" i="384"/>
  <c r="B74" i="384"/>
  <c r="B127" i="384"/>
  <c r="B119" i="384"/>
  <c r="B111" i="384"/>
  <c r="B103" i="384"/>
  <c r="B95" i="384"/>
  <c r="B87" i="384"/>
  <c r="B79" i="384"/>
  <c r="B71" i="384"/>
  <c r="F129" i="384"/>
  <c r="I128" i="384"/>
  <c r="I127" i="384"/>
  <c r="I126" i="384"/>
  <c r="I125" i="384"/>
  <c r="E124" i="384"/>
  <c r="M108" i="384"/>
  <c r="M92" i="384"/>
  <c r="B114" i="384"/>
  <c r="B98" i="384"/>
  <c r="B82" i="384"/>
  <c r="J129" i="384"/>
  <c r="B126" i="384"/>
  <c r="B118" i="384"/>
  <c r="B110" i="384"/>
  <c r="B102" i="384"/>
  <c r="B94" i="384"/>
  <c r="B86" i="384"/>
  <c r="B78" i="384"/>
  <c r="B70" i="384"/>
  <c r="E127" i="384"/>
  <c r="E126" i="384"/>
  <c r="E125" i="384"/>
  <c r="L70" i="384"/>
  <c r="L71" i="384"/>
  <c r="L76" i="384"/>
  <c r="L74" i="384"/>
  <c r="L75" i="384"/>
  <c r="L80" i="384"/>
  <c r="L85" i="384"/>
  <c r="L73" i="384"/>
  <c r="L78" i="384"/>
  <c r="L79" i="384"/>
  <c r="L84" i="384"/>
  <c r="L89" i="384"/>
  <c r="L86" i="384"/>
  <c r="L87" i="384"/>
  <c r="L98" i="384"/>
  <c r="L99" i="384"/>
  <c r="L104" i="384"/>
  <c r="L77" i="384"/>
  <c r="L82" i="384"/>
  <c r="L83" i="384"/>
  <c r="L88" i="384"/>
  <c r="L101" i="384"/>
  <c r="L106" i="384"/>
  <c r="L107" i="384"/>
  <c r="L81" i="384"/>
  <c r="L92" i="384"/>
  <c r="L93" i="384"/>
  <c r="L94" i="384"/>
  <c r="L96" i="384"/>
  <c r="L100" i="384"/>
  <c r="L105" i="384"/>
  <c r="L91" i="384"/>
  <c r="L95" i="384"/>
  <c r="L97" i="384"/>
  <c r="L72" i="384"/>
  <c r="L90" i="384"/>
  <c r="L102" i="384"/>
  <c r="L103" i="384"/>
  <c r="L113" i="384"/>
  <c r="O73" i="384"/>
  <c r="O78" i="384"/>
  <c r="O79" i="384"/>
  <c r="O72" i="384"/>
  <c r="O77" i="384"/>
  <c r="O82" i="384"/>
  <c r="O83" i="384"/>
  <c r="O70" i="384"/>
  <c r="O71" i="384"/>
  <c r="O76" i="384"/>
  <c r="O81" i="384"/>
  <c r="O86" i="384"/>
  <c r="O87" i="384"/>
  <c r="O89" i="384"/>
  <c r="O96" i="384"/>
  <c r="O101" i="384"/>
  <c r="O80" i="384"/>
  <c r="O85" i="384"/>
  <c r="O88" i="384"/>
  <c r="O91" i="384"/>
  <c r="O92" i="384"/>
  <c r="O93" i="384"/>
  <c r="O94" i="384"/>
  <c r="O95" i="384"/>
  <c r="O90" i="384"/>
  <c r="O97" i="384"/>
  <c r="O104" i="384"/>
  <c r="O75" i="384"/>
  <c r="O84" i="384"/>
  <c r="O102" i="384"/>
  <c r="O103" i="384"/>
  <c r="O100" i="384"/>
  <c r="O106" i="384"/>
  <c r="O74" i="384"/>
  <c r="O98" i="384"/>
  <c r="O99" i="384"/>
  <c r="O105" i="384"/>
  <c r="O107" i="384"/>
  <c r="O108" i="384"/>
  <c r="O109" i="384"/>
  <c r="O110" i="384"/>
  <c r="O111" i="384"/>
  <c r="C70" i="384"/>
  <c r="C75" i="384"/>
  <c r="C76" i="384"/>
  <c r="C81" i="384"/>
  <c r="C74" i="384"/>
  <c r="C79" i="384"/>
  <c r="C80" i="384"/>
  <c r="C85" i="384"/>
  <c r="C73" i="384"/>
  <c r="C78" i="384"/>
  <c r="C83" i="384"/>
  <c r="C84" i="384"/>
  <c r="C89" i="384"/>
  <c r="C71" i="384"/>
  <c r="C72" i="384"/>
  <c r="C86" i="384"/>
  <c r="C90" i="384"/>
  <c r="C98" i="384"/>
  <c r="C103" i="384"/>
  <c r="C104" i="384"/>
  <c r="C82" i="384"/>
  <c r="C97" i="384"/>
  <c r="C77" i="384"/>
  <c r="C106" i="384"/>
  <c r="C92" i="384"/>
  <c r="C93" i="384"/>
  <c r="C94" i="384"/>
  <c r="C95" i="384"/>
  <c r="C96" i="384"/>
  <c r="C102" i="384"/>
  <c r="C105" i="384"/>
  <c r="C87" i="384"/>
  <c r="C88" i="384"/>
  <c r="C91" i="384"/>
  <c r="C101" i="384"/>
  <c r="C99" i="384"/>
  <c r="C100" i="384"/>
  <c r="C107" i="384"/>
  <c r="C113" i="384"/>
  <c r="K69" i="384"/>
  <c r="S129" i="384"/>
  <c r="O129" i="384"/>
  <c r="R72" i="384"/>
  <c r="R77" i="384"/>
  <c r="R70" i="384"/>
  <c r="R71" i="384"/>
  <c r="R76" i="384"/>
  <c r="R81" i="384"/>
  <c r="R86" i="384"/>
  <c r="R87" i="384"/>
  <c r="R74" i="384"/>
  <c r="R75" i="384"/>
  <c r="R80" i="384"/>
  <c r="R85" i="384"/>
  <c r="R90" i="384"/>
  <c r="R82" i="384"/>
  <c r="R83" i="384"/>
  <c r="R91" i="384"/>
  <c r="R92" i="384"/>
  <c r="R93" i="384"/>
  <c r="R94" i="384"/>
  <c r="R95" i="384"/>
  <c r="R100" i="384"/>
  <c r="R96" i="384"/>
  <c r="R101" i="384"/>
  <c r="R79" i="384"/>
  <c r="R98" i="384"/>
  <c r="R99" i="384"/>
  <c r="R106" i="384"/>
  <c r="R73" i="384"/>
  <c r="R84" i="384"/>
  <c r="R88" i="384"/>
  <c r="R97" i="384"/>
  <c r="R105" i="384"/>
  <c r="R107" i="384"/>
  <c r="R108" i="384"/>
  <c r="R109" i="384"/>
  <c r="R78" i="384"/>
  <c r="R89" i="384"/>
  <c r="R102" i="384"/>
  <c r="R103" i="384"/>
  <c r="R104" i="384"/>
  <c r="N72" i="384"/>
  <c r="N77" i="384"/>
  <c r="N70" i="384"/>
  <c r="N71" i="384"/>
  <c r="N76" i="384"/>
  <c r="N81" i="384"/>
  <c r="N86" i="384"/>
  <c r="N87" i="384"/>
  <c r="N74" i="384"/>
  <c r="N75" i="384"/>
  <c r="N80" i="384"/>
  <c r="N85" i="384"/>
  <c r="N90" i="384"/>
  <c r="N88" i="384"/>
  <c r="N91" i="384"/>
  <c r="N92" i="384"/>
  <c r="N93" i="384"/>
  <c r="N94" i="384"/>
  <c r="N95" i="384"/>
  <c r="N100" i="384"/>
  <c r="N78" i="384"/>
  <c r="N79" i="384"/>
  <c r="N84" i="384"/>
  <c r="N102" i="384"/>
  <c r="N103" i="384"/>
  <c r="N73" i="384"/>
  <c r="N82" i="384"/>
  <c r="N83" i="384"/>
  <c r="N101" i="384"/>
  <c r="N106" i="384"/>
  <c r="N89" i="384"/>
  <c r="N96" i="384"/>
  <c r="N98" i="384"/>
  <c r="N99" i="384"/>
  <c r="N105" i="384"/>
  <c r="N107" i="384"/>
  <c r="N108" i="384"/>
  <c r="N109" i="384"/>
  <c r="N97" i="384"/>
  <c r="N104" i="384"/>
  <c r="J73" i="384"/>
  <c r="J78" i="384"/>
  <c r="J79" i="384"/>
  <c r="J72" i="384"/>
  <c r="J77" i="384"/>
  <c r="J82" i="384"/>
  <c r="J83" i="384"/>
  <c r="J88" i="384"/>
  <c r="J70" i="384"/>
  <c r="J71" i="384"/>
  <c r="J76" i="384"/>
  <c r="J81" i="384"/>
  <c r="J86" i="384"/>
  <c r="J87" i="384"/>
  <c r="J80" i="384"/>
  <c r="J84" i="384"/>
  <c r="J90" i="384"/>
  <c r="J92" i="384"/>
  <c r="J93" i="384"/>
  <c r="J94" i="384"/>
  <c r="J96" i="384"/>
  <c r="J101" i="384"/>
  <c r="J74" i="384"/>
  <c r="J75" i="384"/>
  <c r="J89" i="384"/>
  <c r="J91" i="384"/>
  <c r="J95" i="384"/>
  <c r="J85" i="384"/>
  <c r="J98" i="384"/>
  <c r="J99" i="384"/>
  <c r="J97" i="384"/>
  <c r="J104" i="384"/>
  <c r="J102" i="384"/>
  <c r="J103" i="384"/>
  <c r="J106" i="384"/>
  <c r="J107" i="384"/>
  <c r="J108" i="384"/>
  <c r="J109" i="384"/>
  <c r="J110" i="384"/>
  <c r="J100" i="384"/>
  <c r="J105" i="384"/>
  <c r="J111" i="384"/>
  <c r="F73" i="384"/>
  <c r="F78" i="384"/>
  <c r="F79" i="384"/>
  <c r="F72" i="384"/>
  <c r="F77" i="384"/>
  <c r="F82" i="384"/>
  <c r="F83" i="384"/>
  <c r="F88" i="384"/>
  <c r="F70" i="384"/>
  <c r="F71" i="384"/>
  <c r="F76" i="384"/>
  <c r="F81" i="384"/>
  <c r="F86" i="384"/>
  <c r="F87" i="384"/>
  <c r="F74" i="384"/>
  <c r="F75" i="384"/>
  <c r="F92" i="384"/>
  <c r="F93" i="384"/>
  <c r="F94" i="384"/>
  <c r="F96" i="384"/>
  <c r="F101" i="384"/>
  <c r="F85" i="384"/>
  <c r="F90" i="384"/>
  <c r="F91" i="384"/>
  <c r="F95" i="384"/>
  <c r="F100" i="384"/>
  <c r="F98" i="384"/>
  <c r="F99" i="384"/>
  <c r="F80" i="384"/>
  <c r="F97" i="384"/>
  <c r="F104" i="384"/>
  <c r="F106" i="384"/>
  <c r="F107" i="384"/>
  <c r="F108" i="384"/>
  <c r="F109" i="384"/>
  <c r="F110" i="384"/>
  <c r="F84" i="384"/>
  <c r="F89" i="384"/>
  <c r="F102" i="384"/>
  <c r="F103" i="384"/>
  <c r="F105" i="384"/>
  <c r="F111" i="384"/>
  <c r="B129" i="384"/>
  <c r="B125" i="384"/>
  <c r="B121" i="384"/>
  <c r="B117" i="384"/>
  <c r="B113" i="384"/>
  <c r="B109" i="384"/>
  <c r="B105" i="384"/>
  <c r="B101" i="384"/>
  <c r="B97" i="384"/>
  <c r="B93" i="384"/>
  <c r="B89" i="384"/>
  <c r="B85" i="384"/>
  <c r="B81" i="384"/>
  <c r="B77" i="384"/>
  <c r="B73" i="384"/>
  <c r="S69" i="384"/>
  <c r="O69" i="384"/>
  <c r="J69" i="384"/>
  <c r="F69" i="384"/>
  <c r="R129" i="384"/>
  <c r="N129" i="384"/>
  <c r="I129" i="384"/>
  <c r="E129" i="384"/>
  <c r="Q128" i="384"/>
  <c r="L128" i="384"/>
  <c r="H128" i="384"/>
  <c r="C128" i="384"/>
  <c r="P127" i="384"/>
  <c r="K127" i="384"/>
  <c r="G127" i="384"/>
  <c r="C127" i="384"/>
  <c r="P126" i="384"/>
  <c r="L126" i="384"/>
  <c r="H126" i="384"/>
  <c r="C126" i="384"/>
  <c r="P125" i="384"/>
  <c r="L125" i="384"/>
  <c r="H125" i="384"/>
  <c r="C125" i="384"/>
  <c r="P124" i="384"/>
  <c r="L124" i="384"/>
  <c r="H124" i="384"/>
  <c r="C124" i="384"/>
  <c r="P123" i="384"/>
  <c r="L123" i="384"/>
  <c r="H123" i="384"/>
  <c r="D123" i="384"/>
  <c r="Q122" i="384"/>
  <c r="L122" i="384"/>
  <c r="H122" i="384"/>
  <c r="C122" i="384"/>
  <c r="P121" i="384"/>
  <c r="K121" i="384"/>
  <c r="G121" i="384"/>
  <c r="S120" i="384"/>
  <c r="O120" i="384"/>
  <c r="J120" i="384"/>
  <c r="F120" i="384"/>
  <c r="R119" i="384"/>
  <c r="N119" i="384"/>
  <c r="I119" i="384"/>
  <c r="E119" i="384"/>
  <c r="R118" i="384"/>
  <c r="N118" i="384"/>
  <c r="E118" i="384"/>
  <c r="Q117" i="384"/>
  <c r="L117" i="384"/>
  <c r="H117" i="384"/>
  <c r="C117" i="384"/>
  <c r="K116" i="384"/>
  <c r="G116" i="384"/>
  <c r="S115" i="384"/>
  <c r="O115" i="384"/>
  <c r="J115" i="384"/>
  <c r="F115" i="384"/>
  <c r="O114" i="384"/>
  <c r="J114" i="384"/>
  <c r="F114" i="384"/>
  <c r="R113" i="384"/>
  <c r="N113" i="384"/>
  <c r="G113" i="384"/>
  <c r="R112" i="384"/>
  <c r="L112" i="384"/>
  <c r="F112" i="384"/>
  <c r="Q111" i="384"/>
  <c r="L110" i="384"/>
  <c r="C110" i="384"/>
  <c r="L109" i="384"/>
  <c r="C109" i="384"/>
  <c r="L108" i="384"/>
  <c r="C108" i="384"/>
  <c r="P74" i="384"/>
  <c r="P75" i="384"/>
  <c r="P80" i="384"/>
  <c r="P73" i="384"/>
  <c r="P78" i="384"/>
  <c r="P79" i="384"/>
  <c r="P84" i="384"/>
  <c r="P72" i="384"/>
  <c r="P77" i="384"/>
  <c r="P82" i="384"/>
  <c r="P83" i="384"/>
  <c r="P88" i="384"/>
  <c r="P90" i="384"/>
  <c r="P97" i="384"/>
  <c r="P102" i="384"/>
  <c r="P103" i="384"/>
  <c r="P86" i="384"/>
  <c r="P87" i="384"/>
  <c r="P89" i="384"/>
  <c r="P96" i="384"/>
  <c r="P70" i="384"/>
  <c r="P98" i="384"/>
  <c r="P99" i="384"/>
  <c r="P105" i="384"/>
  <c r="P85" i="384"/>
  <c r="P104" i="384"/>
  <c r="P71" i="384"/>
  <c r="P81" i="384"/>
  <c r="P101" i="384"/>
  <c r="P76" i="384"/>
  <c r="P91" i="384"/>
  <c r="P92" i="384"/>
  <c r="P93" i="384"/>
  <c r="P94" i="384"/>
  <c r="P95" i="384"/>
  <c r="P100" i="384"/>
  <c r="P106" i="384"/>
  <c r="P112" i="384"/>
  <c r="S73" i="384"/>
  <c r="S78" i="384"/>
  <c r="S79" i="384"/>
  <c r="S72" i="384"/>
  <c r="S77" i="384"/>
  <c r="S82" i="384"/>
  <c r="S83" i="384"/>
  <c r="S70" i="384"/>
  <c r="S71" i="384"/>
  <c r="S76" i="384"/>
  <c r="S81" i="384"/>
  <c r="S86" i="384"/>
  <c r="S87" i="384"/>
  <c r="S84" i="384"/>
  <c r="S88" i="384"/>
  <c r="S96" i="384"/>
  <c r="S101" i="384"/>
  <c r="S91" i="384"/>
  <c r="S92" i="384"/>
  <c r="S93" i="384"/>
  <c r="S94" i="384"/>
  <c r="S95" i="384"/>
  <c r="S74" i="384"/>
  <c r="S89" i="384"/>
  <c r="S102" i="384"/>
  <c r="S103" i="384"/>
  <c r="S104" i="384"/>
  <c r="S90" i="384"/>
  <c r="S100" i="384"/>
  <c r="S75" i="384"/>
  <c r="S85" i="384"/>
  <c r="S98" i="384"/>
  <c r="S99" i="384"/>
  <c r="S106" i="384"/>
  <c r="S80" i="384"/>
  <c r="S97" i="384"/>
  <c r="S105" i="384"/>
  <c r="S107" i="384"/>
  <c r="S108" i="384"/>
  <c r="S109" i="384"/>
  <c r="S110" i="384"/>
  <c r="S111" i="384"/>
  <c r="K74" i="384"/>
  <c r="K75" i="384"/>
  <c r="K80" i="384"/>
  <c r="K73" i="384"/>
  <c r="K78" i="384"/>
  <c r="K79" i="384"/>
  <c r="K84" i="384"/>
  <c r="K72" i="384"/>
  <c r="K77" i="384"/>
  <c r="K82" i="384"/>
  <c r="K83" i="384"/>
  <c r="K88" i="384"/>
  <c r="K85" i="384"/>
  <c r="K97" i="384"/>
  <c r="K102" i="384"/>
  <c r="K103" i="384"/>
  <c r="K76" i="384"/>
  <c r="K81" i="384"/>
  <c r="K90" i="384"/>
  <c r="K92" i="384"/>
  <c r="K93" i="384"/>
  <c r="K94" i="384"/>
  <c r="K96" i="384"/>
  <c r="K86" i="384"/>
  <c r="K87" i="384"/>
  <c r="K100" i="384"/>
  <c r="K105" i="384"/>
  <c r="K71" i="384"/>
  <c r="K89" i="384"/>
  <c r="K91" i="384"/>
  <c r="K95" i="384"/>
  <c r="K98" i="384"/>
  <c r="K99" i="384"/>
  <c r="K104" i="384"/>
  <c r="K70" i="384"/>
  <c r="K101" i="384"/>
  <c r="K106" i="384"/>
  <c r="K107" i="384"/>
  <c r="K108" i="384"/>
  <c r="K109" i="384"/>
  <c r="K110" i="384"/>
  <c r="K112" i="384"/>
  <c r="P69" i="384"/>
  <c r="Q70" i="384"/>
  <c r="Q71" i="384"/>
  <c r="Q76" i="384"/>
  <c r="Q74" i="384"/>
  <c r="Q75" i="384"/>
  <c r="Q80" i="384"/>
  <c r="Q85" i="384"/>
  <c r="Q73" i="384"/>
  <c r="Q78" i="384"/>
  <c r="Q79" i="384"/>
  <c r="Q84" i="384"/>
  <c r="Q89" i="384"/>
  <c r="Q81" i="384"/>
  <c r="Q98" i="384"/>
  <c r="Q99" i="384"/>
  <c r="Q90" i="384"/>
  <c r="Q72" i="384"/>
  <c r="Q91" i="384"/>
  <c r="Q92" i="384"/>
  <c r="Q93" i="384"/>
  <c r="Q94" i="384"/>
  <c r="Q95" i="384"/>
  <c r="Q100" i="384"/>
  <c r="Q106" i="384"/>
  <c r="Q77" i="384"/>
  <c r="Q86" i="384"/>
  <c r="Q87" i="384"/>
  <c r="Q88" i="384"/>
  <c r="Q97" i="384"/>
  <c r="Q105" i="384"/>
  <c r="Q82" i="384"/>
  <c r="Q83" i="384"/>
  <c r="Q102" i="384"/>
  <c r="Q103" i="384"/>
  <c r="Q104" i="384"/>
  <c r="Q96" i="384"/>
  <c r="Q101" i="384"/>
  <c r="I72" i="384"/>
  <c r="I77" i="384"/>
  <c r="I70" i="384"/>
  <c r="I71" i="384"/>
  <c r="I76" i="384"/>
  <c r="I81" i="384"/>
  <c r="I86" i="384"/>
  <c r="I87" i="384"/>
  <c r="I74" i="384"/>
  <c r="I75" i="384"/>
  <c r="I80" i="384"/>
  <c r="I85" i="384"/>
  <c r="I90" i="384"/>
  <c r="I78" i="384"/>
  <c r="I79" i="384"/>
  <c r="I82" i="384"/>
  <c r="I83" i="384"/>
  <c r="I89" i="384"/>
  <c r="I91" i="384"/>
  <c r="I95" i="384"/>
  <c r="I100" i="384"/>
  <c r="I73" i="384"/>
  <c r="I84" i="384"/>
  <c r="I92" i="384"/>
  <c r="I93" i="384"/>
  <c r="I94" i="384"/>
  <c r="I96" i="384"/>
  <c r="I97" i="384"/>
  <c r="I104" i="384"/>
  <c r="I102" i="384"/>
  <c r="I103" i="384"/>
  <c r="I106" i="384"/>
  <c r="I107" i="384"/>
  <c r="I101" i="384"/>
  <c r="I105" i="384"/>
  <c r="I88" i="384"/>
  <c r="I98" i="384"/>
  <c r="I99" i="384"/>
  <c r="E72" i="384"/>
  <c r="E77" i="384"/>
  <c r="E70" i="384"/>
  <c r="E71" i="384"/>
  <c r="E76" i="384"/>
  <c r="E81" i="384"/>
  <c r="E86" i="384"/>
  <c r="E87" i="384"/>
  <c r="E74" i="384"/>
  <c r="E75" i="384"/>
  <c r="E80" i="384"/>
  <c r="E85" i="384"/>
  <c r="E90" i="384"/>
  <c r="E91" i="384"/>
  <c r="E73" i="384"/>
  <c r="E88" i="384"/>
  <c r="E95" i="384"/>
  <c r="E100" i="384"/>
  <c r="E84" i="384"/>
  <c r="E89" i="384"/>
  <c r="E79" i="384"/>
  <c r="E98" i="384"/>
  <c r="E99" i="384"/>
  <c r="E97" i="384"/>
  <c r="E104" i="384"/>
  <c r="E106" i="384"/>
  <c r="E107" i="384"/>
  <c r="E78" i="384"/>
  <c r="E92" i="384"/>
  <c r="E93" i="384"/>
  <c r="E94" i="384"/>
  <c r="E96" i="384"/>
  <c r="E102" i="384"/>
  <c r="E103" i="384"/>
  <c r="E105" i="384"/>
  <c r="E82" i="384"/>
  <c r="E83" i="384"/>
  <c r="E101" i="384"/>
  <c r="B128" i="384"/>
  <c r="B124" i="384"/>
  <c r="B120" i="384"/>
  <c r="B116" i="384"/>
  <c r="B112" i="384"/>
  <c r="B108" i="384"/>
  <c r="B104" i="384"/>
  <c r="B100" i="384"/>
  <c r="B96" i="384"/>
  <c r="B92" i="384"/>
  <c r="B88" i="384"/>
  <c r="B84" i="384"/>
  <c r="B80" i="384"/>
  <c r="B76" i="384"/>
  <c r="R69" i="384"/>
  <c r="N69" i="384"/>
  <c r="I69" i="384"/>
  <c r="E69" i="384"/>
  <c r="Q129" i="384"/>
  <c r="L129" i="384"/>
  <c r="H129" i="384"/>
  <c r="C129" i="384"/>
  <c r="P128" i="384"/>
  <c r="K128" i="384"/>
  <c r="G128" i="384"/>
  <c r="S127" i="384"/>
  <c r="O127" i="384"/>
  <c r="J127" i="384"/>
  <c r="F127" i="384"/>
  <c r="S126" i="384"/>
  <c r="O126" i="384"/>
  <c r="K126" i="384"/>
  <c r="G126" i="384"/>
  <c r="S125" i="384"/>
  <c r="O125" i="384"/>
  <c r="K125" i="384"/>
  <c r="G125" i="384"/>
  <c r="S124" i="384"/>
  <c r="O124" i="384"/>
  <c r="K124" i="384"/>
  <c r="G124" i="384"/>
  <c r="S123" i="384"/>
  <c r="O123" i="384"/>
  <c r="K123" i="384"/>
  <c r="G123" i="384"/>
  <c r="C123" i="384"/>
  <c r="P122" i="384"/>
  <c r="K122" i="384"/>
  <c r="G122" i="384"/>
  <c r="S121" i="384"/>
  <c r="O121" i="384"/>
  <c r="J121" i="384"/>
  <c r="F121" i="384"/>
  <c r="R120" i="384"/>
  <c r="N120" i="384"/>
  <c r="I120" i="384"/>
  <c r="E120" i="384"/>
  <c r="Q119" i="384"/>
  <c r="L119" i="384"/>
  <c r="H119" i="384"/>
  <c r="D119" i="384"/>
  <c r="Q118" i="384"/>
  <c r="L118" i="384"/>
  <c r="C118" i="384"/>
  <c r="P117" i="384"/>
  <c r="K117" i="384"/>
  <c r="G117" i="384"/>
  <c r="S116" i="384"/>
  <c r="O116" i="384"/>
  <c r="J116" i="384"/>
  <c r="F116" i="384"/>
  <c r="R115" i="384"/>
  <c r="N115" i="384"/>
  <c r="I115" i="384"/>
  <c r="E115" i="384"/>
  <c r="R114" i="384"/>
  <c r="N114" i="384"/>
  <c r="I114" i="384"/>
  <c r="E114" i="384"/>
  <c r="Q113" i="384"/>
  <c r="K113" i="384"/>
  <c r="F113" i="384"/>
  <c r="Q112" i="384"/>
  <c r="J112" i="384"/>
  <c r="E112" i="384"/>
  <c r="P111" i="384"/>
  <c r="I111" i="384"/>
  <c r="P110" i="384"/>
  <c r="I110" i="384"/>
  <c r="Q109" i="384"/>
  <c r="I109" i="384"/>
  <c r="Q108" i="384"/>
  <c r="I108" i="384"/>
  <c r="Q107" i="384"/>
  <c r="H70" i="384"/>
  <c r="H71" i="384"/>
  <c r="H76" i="384"/>
  <c r="H74" i="384"/>
  <c r="H75" i="384"/>
  <c r="H80" i="384"/>
  <c r="H85" i="384"/>
  <c r="H73" i="384"/>
  <c r="H78" i="384"/>
  <c r="H79" i="384"/>
  <c r="H84" i="384"/>
  <c r="H89" i="384"/>
  <c r="H77" i="384"/>
  <c r="H81" i="384"/>
  <c r="H98" i="384"/>
  <c r="H99" i="384"/>
  <c r="H104" i="384"/>
  <c r="H72" i="384"/>
  <c r="H88" i="384"/>
  <c r="H82" i="384"/>
  <c r="H83" i="384"/>
  <c r="H91" i="384"/>
  <c r="H95" i="384"/>
  <c r="H102" i="384"/>
  <c r="H103" i="384"/>
  <c r="H106" i="384"/>
  <c r="H107" i="384"/>
  <c r="H101" i="384"/>
  <c r="H105" i="384"/>
  <c r="H90" i="384"/>
  <c r="H100" i="384"/>
  <c r="H86" i="384"/>
  <c r="H87" i="384"/>
  <c r="H92" i="384"/>
  <c r="H93" i="384"/>
  <c r="H94" i="384"/>
  <c r="H96" i="384"/>
  <c r="H97" i="384"/>
  <c r="H113" i="384"/>
  <c r="D72" i="384"/>
  <c r="D71" i="384"/>
  <c r="D75" i="384"/>
  <c r="D79" i="384"/>
  <c r="D87" i="384"/>
  <c r="D91" i="384"/>
  <c r="D99" i="384"/>
  <c r="D83" i="384"/>
  <c r="D107" i="384"/>
  <c r="D103" i="384"/>
  <c r="D95" i="384"/>
  <c r="L69" i="384"/>
  <c r="H69" i="384"/>
  <c r="C69" i="384"/>
  <c r="P129" i="384"/>
  <c r="K129" i="384"/>
  <c r="G129" i="384"/>
  <c r="S128" i="384"/>
  <c r="O128" i="384"/>
  <c r="R127" i="384"/>
  <c r="N127" i="384"/>
  <c r="R126" i="384"/>
  <c r="N126" i="384"/>
  <c r="J126" i="384"/>
  <c r="F126" i="384"/>
  <c r="R125" i="384"/>
  <c r="N125" i="384"/>
  <c r="J125" i="384"/>
  <c r="F125" i="384"/>
  <c r="R124" i="384"/>
  <c r="N124" i="384"/>
  <c r="J124" i="384"/>
  <c r="F124" i="384"/>
  <c r="R123" i="384"/>
  <c r="N123" i="384"/>
  <c r="J123" i="384"/>
  <c r="F123" i="384"/>
  <c r="S122" i="384"/>
  <c r="O122" i="384"/>
  <c r="J122" i="384"/>
  <c r="F122" i="384"/>
  <c r="R121" i="384"/>
  <c r="N121" i="384"/>
  <c r="I121" i="384"/>
  <c r="E121" i="384"/>
  <c r="Q120" i="384"/>
  <c r="L120" i="384"/>
  <c r="H120" i="384"/>
  <c r="C120" i="384"/>
  <c r="P119" i="384"/>
  <c r="K119" i="384"/>
  <c r="G119" i="384"/>
  <c r="C119" i="384"/>
  <c r="P118" i="384"/>
  <c r="K118" i="384"/>
  <c r="S117" i="384"/>
  <c r="O117" i="384"/>
  <c r="J117" i="384"/>
  <c r="F117" i="384"/>
  <c r="R116" i="384"/>
  <c r="N116" i="384"/>
  <c r="I116" i="384"/>
  <c r="E116" i="384"/>
  <c r="Q115" i="384"/>
  <c r="L115" i="384"/>
  <c r="H115" i="384"/>
  <c r="D115" i="384"/>
  <c r="Q114" i="384"/>
  <c r="L114" i="384"/>
  <c r="H114" i="384"/>
  <c r="C114" i="384"/>
  <c r="P113" i="384"/>
  <c r="J113" i="384"/>
  <c r="E113" i="384"/>
  <c r="O112" i="384"/>
  <c r="I112" i="384"/>
  <c r="C112" i="384"/>
  <c r="N111" i="384"/>
  <c r="H111" i="384"/>
  <c r="C111" i="384"/>
  <c r="N110" i="384"/>
  <c r="H110" i="384"/>
  <c r="P109" i="384"/>
  <c r="H109" i="384"/>
  <c r="P108" i="384"/>
  <c r="H108" i="384"/>
  <c r="P107" i="384"/>
  <c r="G74" i="384"/>
  <c r="G75" i="384"/>
  <c r="G80" i="384"/>
  <c r="G73" i="384"/>
  <c r="G78" i="384"/>
  <c r="G79" i="384"/>
  <c r="G84" i="384"/>
  <c r="G72" i="384"/>
  <c r="G77" i="384"/>
  <c r="G82" i="384"/>
  <c r="G83" i="384"/>
  <c r="G88" i="384"/>
  <c r="G76" i="384"/>
  <c r="G97" i="384"/>
  <c r="G102" i="384"/>
  <c r="G103" i="384"/>
  <c r="G70" i="384"/>
  <c r="G71" i="384"/>
  <c r="G86" i="384"/>
  <c r="G87" i="384"/>
  <c r="G92" i="384"/>
  <c r="G93" i="384"/>
  <c r="G94" i="384"/>
  <c r="G96" i="384"/>
  <c r="G81" i="384"/>
  <c r="G89" i="384"/>
  <c r="G101" i="384"/>
  <c r="G105" i="384"/>
  <c r="G90" i="384"/>
  <c r="G100" i="384"/>
  <c r="G98" i="384"/>
  <c r="G99" i="384"/>
  <c r="G85" i="384"/>
  <c r="G91" i="384"/>
  <c r="G95" i="384"/>
  <c r="G104" i="384"/>
  <c r="G106" i="384"/>
  <c r="G107" i="384"/>
  <c r="G108" i="384"/>
  <c r="G109" i="384"/>
  <c r="G110" i="384"/>
  <c r="G112" i="384"/>
  <c r="G69" i="384"/>
  <c r="G130" i="384" s="1"/>
  <c r="G2" i="384" s="1"/>
  <c r="L127" i="384"/>
  <c r="H127" i="384"/>
  <c r="D127" i="384"/>
  <c r="Q124" i="384"/>
  <c r="Q123" i="384"/>
  <c r="I123" i="384"/>
  <c r="E123" i="384"/>
  <c r="R122" i="384"/>
  <c r="N122" i="384"/>
  <c r="I122" i="384"/>
  <c r="E122" i="384"/>
  <c r="Q121" i="384"/>
  <c r="L121" i="384"/>
  <c r="H121" i="384"/>
  <c r="C121" i="384"/>
  <c r="P120" i="384"/>
  <c r="K120" i="384"/>
  <c r="G120" i="384"/>
  <c r="S119" i="384"/>
  <c r="O119" i="384"/>
  <c r="J119" i="384"/>
  <c r="F119" i="384"/>
  <c r="S118" i="384"/>
  <c r="O118" i="384"/>
  <c r="J118" i="384"/>
  <c r="F118" i="384"/>
  <c r="R117" i="384"/>
  <c r="N117" i="384"/>
  <c r="I117" i="384"/>
  <c r="E117" i="384"/>
  <c r="Q116" i="384"/>
  <c r="L116" i="384"/>
  <c r="H116" i="384"/>
  <c r="C116" i="384"/>
  <c r="P115" i="384"/>
  <c r="K115" i="384"/>
  <c r="G115" i="384"/>
  <c r="C115" i="384"/>
  <c r="P114" i="384"/>
  <c r="K114" i="384"/>
  <c r="G114" i="384"/>
  <c r="S113" i="384"/>
  <c r="O113" i="384"/>
  <c r="I113" i="384"/>
  <c r="S112" i="384"/>
  <c r="N112" i="384"/>
  <c r="H112" i="384"/>
  <c r="R111" i="384"/>
  <c r="L111" i="384"/>
  <c r="G111" i="384"/>
  <c r="R110" i="384"/>
  <c r="E110" i="384"/>
  <c r="E109" i="384"/>
  <c r="E108" i="384"/>
  <c r="M78" i="384"/>
  <c r="M77" i="384"/>
  <c r="M76" i="384"/>
  <c r="M75" i="384"/>
  <c r="M122" i="384"/>
  <c r="M121" i="384"/>
  <c r="M120" i="384"/>
  <c r="M119" i="384"/>
  <c r="M106" i="384"/>
  <c r="M105" i="384"/>
  <c r="M104" i="384"/>
  <c r="M103" i="384"/>
  <c r="M90" i="384"/>
  <c r="M89" i="384"/>
  <c r="M88" i="384"/>
  <c r="M87" i="384"/>
  <c r="M74" i="384"/>
  <c r="M73" i="384"/>
  <c r="M72" i="384"/>
  <c r="M71" i="384"/>
  <c r="M118" i="384"/>
  <c r="M117" i="384"/>
  <c r="M116" i="384"/>
  <c r="M115" i="384"/>
  <c r="M102" i="384"/>
  <c r="M101" i="384"/>
  <c r="M100" i="384"/>
  <c r="M99" i="384"/>
  <c r="M86" i="384"/>
  <c r="M85" i="384"/>
  <c r="M84" i="384"/>
  <c r="M83" i="384"/>
  <c r="M70" i="384"/>
  <c r="M69" i="384"/>
  <c r="M129" i="384"/>
  <c r="M128" i="384"/>
  <c r="M127" i="384"/>
  <c r="M114" i="384"/>
  <c r="M113" i="384"/>
  <c r="M112" i="384"/>
  <c r="M111" i="384"/>
  <c r="M98" i="384"/>
  <c r="M97" i="384"/>
  <c r="M96" i="384"/>
  <c r="M95" i="384"/>
  <c r="M82" i="384"/>
  <c r="M81" i="384"/>
  <c r="M80" i="384"/>
  <c r="D69" i="384"/>
  <c r="D126" i="384"/>
  <c r="D122" i="384"/>
  <c r="D118" i="384"/>
  <c r="D114" i="384"/>
  <c r="D110" i="384"/>
  <c r="D106" i="384"/>
  <c r="D102" i="384"/>
  <c r="D98" i="384"/>
  <c r="D94" i="384"/>
  <c r="D90" i="384"/>
  <c r="D86" i="384"/>
  <c r="D82" i="384"/>
  <c r="D78" i="384"/>
  <c r="D74" i="384"/>
  <c r="D70" i="384"/>
  <c r="D129" i="384"/>
  <c r="D125" i="384"/>
  <c r="D121" i="384"/>
  <c r="D117" i="384"/>
  <c r="D113" i="384"/>
  <c r="D109" i="384"/>
  <c r="D105" i="384"/>
  <c r="D101" i="384"/>
  <c r="D97" i="384"/>
  <c r="D93" i="384"/>
  <c r="D89" i="384"/>
  <c r="D85" i="384"/>
  <c r="D81" i="384"/>
  <c r="D77" i="384"/>
  <c r="D73" i="384"/>
  <c r="D128" i="384"/>
  <c r="D124" i="384"/>
  <c r="D120" i="384"/>
  <c r="D116" i="384"/>
  <c r="D112" i="384"/>
  <c r="D108" i="384"/>
  <c r="D104" i="384"/>
  <c r="D100" i="384"/>
  <c r="D96" i="384"/>
  <c r="D92" i="384"/>
  <c r="D88" i="384"/>
  <c r="D84" i="384"/>
  <c r="D80" i="384"/>
  <c r="D76" i="384"/>
  <c r="B69" i="384"/>
  <c r="BS150" i="310"/>
  <c r="BS151" i="310"/>
  <c r="BS152" i="310"/>
  <c r="BS153" i="310"/>
  <c r="BS155" i="310"/>
  <c r="BS156" i="310"/>
  <c r="BS157" i="310"/>
  <c r="BS159" i="310"/>
  <c r="BS160" i="310"/>
  <c r="BS161" i="310"/>
  <c r="BS163" i="310"/>
  <c r="BS164" i="310"/>
  <c r="BS165" i="310"/>
  <c r="BS167" i="310"/>
  <c r="BS168" i="310"/>
  <c r="BS169" i="310"/>
  <c r="BS171" i="310"/>
  <c r="BS172" i="310"/>
  <c r="BS173" i="310"/>
  <c r="BS175" i="310"/>
  <c r="BS176" i="310"/>
  <c r="BS177" i="310"/>
  <c r="BS179" i="310"/>
  <c r="BS180" i="310"/>
  <c r="BS181" i="310"/>
  <c r="BS183" i="310"/>
  <c r="BS184" i="310"/>
  <c r="BS185" i="310"/>
  <c r="BS187" i="310"/>
  <c r="BS188" i="310"/>
  <c r="BS189" i="310"/>
  <c r="BS191" i="310"/>
  <c r="BS192" i="310"/>
  <c r="BS193" i="310"/>
  <c r="BS195" i="310"/>
  <c r="BS196" i="310"/>
  <c r="BS197" i="310"/>
  <c r="BS199" i="310"/>
  <c r="BS200" i="310"/>
  <c r="BS201" i="310"/>
  <c r="BS203" i="310"/>
  <c r="BS204" i="310"/>
  <c r="BS205" i="310"/>
  <c r="BS207" i="310"/>
  <c r="BS208" i="310"/>
  <c r="BS209" i="310"/>
  <c r="AW150" i="310"/>
  <c r="AW151" i="310"/>
  <c r="AW152" i="310"/>
  <c r="AW153" i="310"/>
  <c r="AW155" i="310"/>
  <c r="AW156" i="310"/>
  <c r="AW157" i="310"/>
  <c r="AW159" i="310"/>
  <c r="AW160" i="310"/>
  <c r="AW161" i="310"/>
  <c r="AW163" i="310"/>
  <c r="AW164" i="310"/>
  <c r="AW165" i="310"/>
  <c r="AW167" i="310"/>
  <c r="AW168" i="310"/>
  <c r="AW169" i="310"/>
  <c r="AW171" i="310"/>
  <c r="AW172" i="310"/>
  <c r="AW173" i="310"/>
  <c r="AW175" i="310"/>
  <c r="AW176" i="310"/>
  <c r="AW177" i="310"/>
  <c r="AW179" i="310"/>
  <c r="AW180" i="310"/>
  <c r="AW181" i="310"/>
  <c r="AW183" i="310"/>
  <c r="AW184" i="310"/>
  <c r="AW185" i="310"/>
  <c r="AW187" i="310"/>
  <c r="AW188" i="310"/>
  <c r="AW189" i="310"/>
  <c r="AW191" i="310"/>
  <c r="AW192" i="310"/>
  <c r="AW193" i="310"/>
  <c r="AW195" i="310"/>
  <c r="AW196" i="310"/>
  <c r="AW197" i="310"/>
  <c r="AW199" i="310"/>
  <c r="AW200" i="310"/>
  <c r="AW201" i="310"/>
  <c r="AW203" i="310"/>
  <c r="AW204" i="310"/>
  <c r="AW205" i="310"/>
  <c r="AW207" i="310"/>
  <c r="AW208" i="310"/>
  <c r="AW209" i="310"/>
  <c r="Q130" i="384" l="1"/>
  <c r="Q2" i="384" s="1"/>
  <c r="L130" i="384"/>
  <c r="L2" i="384" s="1"/>
  <c r="E130" i="384"/>
  <c r="E2" i="384" s="1"/>
  <c r="O130" i="384"/>
  <c r="O2" i="384" s="1"/>
  <c r="I130" i="384"/>
  <c r="I2" i="384" s="1"/>
  <c r="S130" i="384"/>
  <c r="C130" i="384"/>
  <c r="C2" i="384" s="1"/>
  <c r="N130" i="384"/>
  <c r="N2" i="384" s="1"/>
  <c r="F130" i="384"/>
  <c r="F2" i="384" s="1"/>
  <c r="B130" i="384"/>
  <c r="B2" i="384" s="1"/>
  <c r="H130" i="384"/>
  <c r="H2" i="384" s="1"/>
  <c r="R130" i="384"/>
  <c r="R2" i="384" s="1"/>
  <c r="P130" i="384"/>
  <c r="P2" i="384" s="1"/>
  <c r="J130" i="384"/>
  <c r="J2" i="384" s="1"/>
  <c r="K130" i="384"/>
  <c r="K2" i="384" s="1"/>
  <c r="M130" i="384"/>
  <c r="M2" i="384" s="1"/>
  <c r="D130" i="384"/>
  <c r="D2" i="384" s="1"/>
  <c r="BS206" i="310"/>
  <c r="BS202" i="310"/>
  <c r="BS198" i="310"/>
  <c r="BS194" i="310"/>
  <c r="BS190" i="310"/>
  <c r="BS186" i="310"/>
  <c r="BS182" i="310"/>
  <c r="BS178" i="310"/>
  <c r="BS174" i="310"/>
  <c r="BS170" i="310"/>
  <c r="BS166" i="310"/>
  <c r="BS162" i="310"/>
  <c r="BS158" i="310"/>
  <c r="BS154" i="310"/>
  <c r="AW206" i="310"/>
  <c r="AW202" i="310"/>
  <c r="AW198" i="310"/>
  <c r="AW194" i="310"/>
  <c r="AW190" i="310"/>
  <c r="AW186" i="310"/>
  <c r="AW182" i="310"/>
  <c r="AW178" i="310"/>
  <c r="AW174" i="310"/>
  <c r="AW170" i="310"/>
  <c r="AW166" i="310"/>
  <c r="AW162" i="310"/>
  <c r="AW158" i="310"/>
  <c r="AW154" i="310"/>
  <c r="H87" i="310"/>
  <c r="H88" i="310"/>
  <c r="H89" i="310"/>
  <c r="H86" i="310"/>
  <c r="AW149" i="310" l="1"/>
  <c r="BS149" i="310"/>
  <c r="H94" i="310"/>
  <c r="H92" i="310"/>
  <c r="H91" i="310"/>
  <c r="K148" i="310" l="1"/>
  <c r="CA83" i="310"/>
  <c r="BZ83" i="310"/>
  <c r="BY83" i="310"/>
  <c r="BX83" i="310"/>
  <c r="J82" i="310"/>
  <c r="D81" i="310"/>
  <c r="J81" i="310" s="1"/>
  <c r="C81" i="310"/>
  <c r="D80" i="310"/>
  <c r="J80" i="310" s="1"/>
  <c r="C80" i="310"/>
  <c r="D79" i="310"/>
  <c r="J79" i="310" s="1"/>
  <c r="C79" i="310"/>
  <c r="D78" i="310"/>
  <c r="J78" i="310" s="1"/>
  <c r="C78" i="310"/>
  <c r="D77" i="310"/>
  <c r="J77" i="310" s="1"/>
  <c r="C77" i="310"/>
  <c r="D76" i="310"/>
  <c r="J76" i="310" s="1"/>
  <c r="C76" i="310"/>
  <c r="D75" i="310"/>
  <c r="J75" i="310" s="1"/>
  <c r="C75" i="310"/>
  <c r="D74" i="310"/>
  <c r="J74" i="310" s="1"/>
  <c r="C74" i="310"/>
  <c r="D73" i="310"/>
  <c r="J73" i="310" s="1"/>
  <c r="C73" i="310"/>
  <c r="D72" i="310"/>
  <c r="J72" i="310" s="1"/>
  <c r="C72" i="310"/>
  <c r="D71" i="310"/>
  <c r="J71" i="310" s="1"/>
  <c r="C71" i="310"/>
  <c r="D70" i="310"/>
  <c r="J70" i="310" s="1"/>
  <c r="C70" i="310"/>
  <c r="D69" i="310"/>
  <c r="J69" i="310" s="1"/>
  <c r="C69" i="310"/>
  <c r="D68" i="310"/>
  <c r="J68" i="310" s="1"/>
  <c r="C68" i="310"/>
  <c r="D67" i="310"/>
  <c r="J67" i="310" s="1"/>
  <c r="C67" i="310"/>
  <c r="E67" i="310" s="1"/>
  <c r="D66" i="310"/>
  <c r="J66" i="310" s="1"/>
  <c r="C66" i="310"/>
  <c r="D65" i="310"/>
  <c r="J65" i="310" s="1"/>
  <c r="C65" i="310"/>
  <c r="E65" i="310" s="1"/>
  <c r="D64" i="310"/>
  <c r="J64" i="310" s="1"/>
  <c r="C64" i="310"/>
  <c r="D63" i="310"/>
  <c r="J63" i="310" s="1"/>
  <c r="C63" i="310"/>
  <c r="E63" i="310" s="1"/>
  <c r="D62" i="310"/>
  <c r="J62" i="310" s="1"/>
  <c r="C62" i="310"/>
  <c r="D61" i="310"/>
  <c r="J61" i="310" s="1"/>
  <c r="C61" i="310"/>
  <c r="E61" i="310" s="1"/>
  <c r="D60" i="310"/>
  <c r="J60" i="310" s="1"/>
  <c r="C60" i="310"/>
  <c r="D59" i="310"/>
  <c r="J59" i="310" s="1"/>
  <c r="C59" i="310"/>
  <c r="E59" i="310" s="1"/>
  <c r="D58" i="310"/>
  <c r="J58" i="310" s="1"/>
  <c r="C58" i="310"/>
  <c r="D57" i="310"/>
  <c r="J57" i="310" s="1"/>
  <c r="C57" i="310"/>
  <c r="E57" i="310" s="1"/>
  <c r="D56" i="310"/>
  <c r="J56" i="310" s="1"/>
  <c r="C56" i="310"/>
  <c r="D55" i="310"/>
  <c r="J55" i="310" s="1"/>
  <c r="C55" i="310"/>
  <c r="E55" i="310" s="1"/>
  <c r="D54" i="310"/>
  <c r="J54" i="310" s="1"/>
  <c r="C54" i="310"/>
  <c r="D53" i="310"/>
  <c r="J53" i="310" s="1"/>
  <c r="C53" i="310"/>
  <c r="E53" i="310" s="1"/>
  <c r="D52" i="310"/>
  <c r="J52" i="310" s="1"/>
  <c r="C52" i="310"/>
  <c r="D51" i="310"/>
  <c r="J51" i="310" s="1"/>
  <c r="C51" i="310"/>
  <c r="E51" i="310" s="1"/>
  <c r="D50" i="310"/>
  <c r="J50" i="310" s="1"/>
  <c r="C50" i="310"/>
  <c r="D49" i="310"/>
  <c r="J49" i="310" s="1"/>
  <c r="C49" i="310"/>
  <c r="E49" i="310" s="1"/>
  <c r="D48" i="310"/>
  <c r="J48" i="310" s="1"/>
  <c r="C48" i="310"/>
  <c r="D47" i="310"/>
  <c r="J47" i="310" s="1"/>
  <c r="C47" i="310"/>
  <c r="E47" i="310" s="1"/>
  <c r="D46" i="310"/>
  <c r="J46" i="310" s="1"/>
  <c r="C46" i="310"/>
  <c r="D45" i="310"/>
  <c r="J45" i="310" s="1"/>
  <c r="C45" i="310"/>
  <c r="E45" i="310" s="1"/>
  <c r="D44" i="310"/>
  <c r="J44" i="310" s="1"/>
  <c r="C44" i="310"/>
  <c r="D43" i="310"/>
  <c r="J43" i="310" s="1"/>
  <c r="C43" i="310"/>
  <c r="E43" i="310" s="1"/>
  <c r="D42" i="310"/>
  <c r="J42" i="310" s="1"/>
  <c r="C42" i="310"/>
  <c r="D41" i="310"/>
  <c r="J41" i="310" s="1"/>
  <c r="C41" i="310"/>
  <c r="E41" i="310" s="1"/>
  <c r="D40" i="310"/>
  <c r="J40" i="310" s="1"/>
  <c r="C40" i="310"/>
  <c r="D39" i="310"/>
  <c r="J39" i="310" s="1"/>
  <c r="C39" i="310"/>
  <c r="E39" i="310" s="1"/>
  <c r="D38" i="310"/>
  <c r="J38" i="310" s="1"/>
  <c r="C38" i="310"/>
  <c r="D37" i="310"/>
  <c r="J37" i="310" s="1"/>
  <c r="C37" i="310"/>
  <c r="E37" i="310" s="1"/>
  <c r="D36" i="310"/>
  <c r="J36" i="310" s="1"/>
  <c r="C36" i="310"/>
  <c r="D35" i="310"/>
  <c r="J35" i="310" s="1"/>
  <c r="C35" i="310"/>
  <c r="D34" i="310"/>
  <c r="J34" i="310" s="1"/>
  <c r="C34" i="310"/>
  <c r="D33" i="310"/>
  <c r="J33" i="310" s="1"/>
  <c r="C33" i="310"/>
  <c r="D32" i="310"/>
  <c r="J32" i="310" s="1"/>
  <c r="C32" i="310"/>
  <c r="D31" i="310"/>
  <c r="J31" i="310" s="1"/>
  <c r="C31" i="310"/>
  <c r="D30" i="310"/>
  <c r="J30" i="310" s="1"/>
  <c r="C30" i="310"/>
  <c r="D29" i="310"/>
  <c r="J29" i="310" s="1"/>
  <c r="C29" i="310"/>
  <c r="D28" i="310"/>
  <c r="J28" i="310" s="1"/>
  <c r="C28" i="310"/>
  <c r="D27" i="310"/>
  <c r="J27" i="310" s="1"/>
  <c r="C27" i="310"/>
  <c r="D26" i="310"/>
  <c r="J26" i="310" s="1"/>
  <c r="C26" i="310"/>
  <c r="D25" i="310"/>
  <c r="J25" i="310" s="1"/>
  <c r="C25" i="310"/>
  <c r="D24" i="310"/>
  <c r="J24" i="310" s="1"/>
  <c r="C24" i="310"/>
  <c r="D23" i="310"/>
  <c r="J23" i="310" s="1"/>
  <c r="C23" i="310"/>
  <c r="D22" i="310"/>
  <c r="J22" i="310" s="1"/>
  <c r="C22" i="310"/>
  <c r="E36" i="310" l="1"/>
  <c r="E38" i="310"/>
  <c r="E40" i="310"/>
  <c r="E42" i="310"/>
  <c r="E44" i="310"/>
  <c r="E46" i="310"/>
  <c r="E48" i="310"/>
  <c r="E50" i="310"/>
  <c r="E52" i="310"/>
  <c r="E54" i="310"/>
  <c r="E56" i="310"/>
  <c r="E58" i="310"/>
  <c r="E60" i="310"/>
  <c r="E62" i="310"/>
  <c r="E64" i="310"/>
  <c r="E66" i="310"/>
  <c r="I22" i="310"/>
  <c r="F24" i="310"/>
  <c r="G24" i="310" s="1"/>
  <c r="F26" i="310"/>
  <c r="G26" i="310" s="1"/>
  <c r="F34" i="310"/>
  <c r="G34" i="310" s="1"/>
  <c r="E21" i="310"/>
  <c r="I24" i="310"/>
  <c r="I36" i="310"/>
  <c r="I44" i="310"/>
  <c r="I52" i="310"/>
  <c r="I60" i="310"/>
  <c r="I68" i="310"/>
  <c r="F68" i="310"/>
  <c r="G68" i="310" s="1"/>
  <c r="I72" i="310"/>
  <c r="F72" i="310"/>
  <c r="G72" i="310" s="1"/>
  <c r="I76" i="310"/>
  <c r="F76" i="310"/>
  <c r="G76" i="310" s="1"/>
  <c r="I80" i="310"/>
  <c r="F80" i="310"/>
  <c r="G80" i="310" s="1"/>
  <c r="I23" i="310"/>
  <c r="F23" i="310"/>
  <c r="G23" i="310" s="1"/>
  <c r="F25" i="310"/>
  <c r="G25" i="310" s="1"/>
  <c r="I27" i="310"/>
  <c r="F27" i="310"/>
  <c r="G27" i="310" s="1"/>
  <c r="I29" i="310"/>
  <c r="F29" i="310"/>
  <c r="G29" i="310" s="1"/>
  <c r="I31" i="310"/>
  <c r="F33" i="310"/>
  <c r="G33" i="310" s="1"/>
  <c r="I35" i="310"/>
  <c r="E35" i="310"/>
  <c r="I39" i="310"/>
  <c r="I43" i="310"/>
  <c r="I45" i="310"/>
  <c r="I47" i="310"/>
  <c r="I51" i="310"/>
  <c r="I55" i="310"/>
  <c r="I59" i="310"/>
  <c r="I61" i="310"/>
  <c r="I63" i="310"/>
  <c r="I67" i="310"/>
  <c r="I71" i="310"/>
  <c r="F71" i="310"/>
  <c r="G71" i="310" s="1"/>
  <c r="F73" i="310"/>
  <c r="G73" i="310" s="1"/>
  <c r="I75" i="310"/>
  <c r="F75" i="310"/>
  <c r="G75" i="310" s="1"/>
  <c r="I77" i="310"/>
  <c r="F77" i="310"/>
  <c r="G77" i="310" s="1"/>
  <c r="I79" i="310"/>
  <c r="F79" i="310"/>
  <c r="G79" i="310" s="1"/>
  <c r="I28" i="310"/>
  <c r="F28" i="310"/>
  <c r="G28" i="310" s="1"/>
  <c r="I32" i="310"/>
  <c r="F32" i="310"/>
  <c r="G32" i="310" s="1"/>
  <c r="I40" i="310"/>
  <c r="I48" i="310"/>
  <c r="I56" i="310"/>
  <c r="I64" i="310"/>
  <c r="F81" i="310"/>
  <c r="G81" i="310" s="1"/>
  <c r="F30" i="310"/>
  <c r="G30" i="310" s="1"/>
  <c r="F78" i="310"/>
  <c r="G78" i="310" s="1"/>
  <c r="I25" i="310"/>
  <c r="I41" i="310"/>
  <c r="I57" i="310"/>
  <c r="I73" i="310"/>
  <c r="F70" i="310"/>
  <c r="G70" i="310" s="1"/>
  <c r="F74" i="310"/>
  <c r="G74" i="310" s="1"/>
  <c r="F69" i="310"/>
  <c r="G69" i="310" s="1"/>
  <c r="I33" i="310"/>
  <c r="I49" i="310"/>
  <c r="I65" i="310"/>
  <c r="I81" i="310"/>
  <c r="F22" i="310"/>
  <c r="G22" i="310" s="1"/>
  <c r="I37" i="310"/>
  <c r="I53" i="310"/>
  <c r="I69" i="310"/>
  <c r="N209" i="310"/>
  <c r="N208" i="310"/>
  <c r="N207" i="310"/>
  <c r="N204" i="310"/>
  <c r="N206" i="310"/>
  <c r="N205" i="310"/>
  <c r="N203" i="310"/>
  <c r="N202" i="310"/>
  <c r="N200" i="310"/>
  <c r="N198" i="310"/>
  <c r="N196" i="310"/>
  <c r="N194" i="310"/>
  <c r="N192" i="310"/>
  <c r="N190" i="310"/>
  <c r="N201" i="310"/>
  <c r="N195" i="310"/>
  <c r="N191" i="310"/>
  <c r="N197" i="310"/>
  <c r="N193" i="310"/>
  <c r="N189" i="310"/>
  <c r="N199" i="310"/>
  <c r="N188" i="310"/>
  <c r="N187" i="310"/>
  <c r="N185" i="310"/>
  <c r="N183" i="310"/>
  <c r="N182" i="310"/>
  <c r="N181" i="310"/>
  <c r="N179" i="310"/>
  <c r="N177" i="310"/>
  <c r="N175" i="310"/>
  <c r="N173" i="310"/>
  <c r="N171" i="310"/>
  <c r="N169" i="310"/>
  <c r="N167" i="310"/>
  <c r="N165" i="310"/>
  <c r="N163" i="310"/>
  <c r="N180" i="310"/>
  <c r="N186" i="310"/>
  <c r="N178" i="310"/>
  <c r="N176" i="310"/>
  <c r="N174" i="310"/>
  <c r="N172" i="310"/>
  <c r="N170" i="310"/>
  <c r="N168" i="310"/>
  <c r="N166" i="310"/>
  <c r="N164" i="310"/>
  <c r="N184" i="310"/>
  <c r="N161" i="310"/>
  <c r="N159" i="310"/>
  <c r="N162" i="310"/>
  <c r="N158" i="310"/>
  <c r="N157" i="310"/>
  <c r="N155" i="310"/>
  <c r="N153" i="310"/>
  <c r="N160" i="310"/>
  <c r="N156" i="310"/>
  <c r="N154" i="310"/>
  <c r="N152" i="310"/>
  <c r="N150" i="310"/>
  <c r="N151" i="310"/>
  <c r="R209" i="310"/>
  <c r="R207" i="310"/>
  <c r="R208" i="310"/>
  <c r="R206" i="310"/>
  <c r="R204" i="310"/>
  <c r="R205" i="310"/>
  <c r="R202" i="310"/>
  <c r="R200" i="310"/>
  <c r="R203" i="310"/>
  <c r="R201" i="310"/>
  <c r="R199" i="310"/>
  <c r="R198" i="310"/>
  <c r="R196" i="310"/>
  <c r="R197" i="310"/>
  <c r="R194" i="310"/>
  <c r="R192" i="310"/>
  <c r="R190" i="310"/>
  <c r="R193" i="310"/>
  <c r="R189" i="310"/>
  <c r="R195" i="310"/>
  <c r="R191" i="310"/>
  <c r="R187" i="310"/>
  <c r="R185" i="310"/>
  <c r="R183" i="310"/>
  <c r="R188" i="310"/>
  <c r="R179" i="310"/>
  <c r="R177" i="310"/>
  <c r="R175" i="310"/>
  <c r="R173" i="310"/>
  <c r="R171" i="310"/>
  <c r="R169" i="310"/>
  <c r="R167" i="310"/>
  <c r="R165" i="310"/>
  <c r="R163" i="310"/>
  <c r="R186" i="310"/>
  <c r="R184" i="310"/>
  <c r="R181" i="310"/>
  <c r="R178" i="310"/>
  <c r="R176" i="310"/>
  <c r="R174" i="310"/>
  <c r="R172" i="310"/>
  <c r="R170" i="310"/>
  <c r="R168" i="310"/>
  <c r="R166" i="310"/>
  <c r="R164" i="310"/>
  <c r="R182" i="310"/>
  <c r="R180" i="310"/>
  <c r="R162" i="310"/>
  <c r="R161" i="310"/>
  <c r="R159" i="310"/>
  <c r="R160" i="310"/>
  <c r="R157" i="310"/>
  <c r="R155" i="310"/>
  <c r="R153" i="310"/>
  <c r="R158" i="310"/>
  <c r="R156" i="310"/>
  <c r="R154" i="310"/>
  <c r="R152" i="310"/>
  <c r="R150" i="310"/>
  <c r="R151" i="310"/>
  <c r="V209" i="310"/>
  <c r="V208" i="310"/>
  <c r="V207" i="310"/>
  <c r="V204" i="310"/>
  <c r="V205" i="310"/>
  <c r="V202" i="310"/>
  <c r="V200" i="310"/>
  <c r="V206" i="310"/>
  <c r="V198" i="310"/>
  <c r="V196" i="310"/>
  <c r="V199" i="310"/>
  <c r="V203" i="310"/>
  <c r="V201" i="310"/>
  <c r="V194" i="310"/>
  <c r="V192" i="310"/>
  <c r="V190" i="310"/>
  <c r="V197" i="310"/>
  <c r="V195" i="310"/>
  <c r="V191" i="310"/>
  <c r="V193" i="310"/>
  <c r="V189" i="310"/>
  <c r="V187" i="310"/>
  <c r="V185" i="310"/>
  <c r="V183" i="310"/>
  <c r="V188" i="310"/>
  <c r="V186" i="310"/>
  <c r="V181" i="310"/>
  <c r="V177" i="310"/>
  <c r="V175" i="310"/>
  <c r="V173" i="310"/>
  <c r="V171" i="310"/>
  <c r="V169" i="310"/>
  <c r="V167" i="310"/>
  <c r="V165" i="310"/>
  <c r="V163" i="310"/>
  <c r="V184" i="310"/>
  <c r="V180" i="310"/>
  <c r="V182" i="310"/>
  <c r="V179" i="310"/>
  <c r="V178" i="310"/>
  <c r="V176" i="310"/>
  <c r="V174" i="310"/>
  <c r="V172" i="310"/>
  <c r="V170" i="310"/>
  <c r="V168" i="310"/>
  <c r="V166" i="310"/>
  <c r="V164" i="310"/>
  <c r="V161" i="310"/>
  <c r="V159" i="310"/>
  <c r="V158" i="310"/>
  <c r="V157" i="310"/>
  <c r="V155" i="310"/>
  <c r="V153" i="310"/>
  <c r="V162" i="310"/>
  <c r="V160" i="310"/>
  <c r="V156" i="310"/>
  <c r="V154" i="310"/>
  <c r="V152" i="310"/>
  <c r="V150" i="310"/>
  <c r="V151" i="310"/>
  <c r="Z209" i="310"/>
  <c r="Z207" i="310"/>
  <c r="Z208" i="310"/>
  <c r="Z204" i="310"/>
  <c r="Z206" i="310"/>
  <c r="Z205" i="310"/>
  <c r="Z202" i="310"/>
  <c r="Z200" i="310"/>
  <c r="Z201" i="310"/>
  <c r="Z198" i="310"/>
  <c r="Z196" i="310"/>
  <c r="Z203" i="310"/>
  <c r="Z197" i="310"/>
  <c r="Z194" i="310"/>
  <c r="Z192" i="310"/>
  <c r="Z190" i="310"/>
  <c r="Z199" i="310"/>
  <c r="Z193" i="310"/>
  <c r="Z189" i="310"/>
  <c r="Z195" i="310"/>
  <c r="Z191" i="310"/>
  <c r="Z188" i="310"/>
  <c r="Z187" i="310"/>
  <c r="Z185" i="310"/>
  <c r="Z183" i="310"/>
  <c r="Z184" i="310"/>
  <c r="Z179" i="310"/>
  <c r="Z177" i="310"/>
  <c r="Z175" i="310"/>
  <c r="Z173" i="310"/>
  <c r="Z171" i="310"/>
  <c r="Z169" i="310"/>
  <c r="Z167" i="310"/>
  <c r="Z165" i="310"/>
  <c r="Z163" i="310"/>
  <c r="Z182" i="310"/>
  <c r="Z181" i="310"/>
  <c r="Z178" i="310"/>
  <c r="Z176" i="310"/>
  <c r="Z174" i="310"/>
  <c r="Z172" i="310"/>
  <c r="Z170" i="310"/>
  <c r="Z168" i="310"/>
  <c r="Z166" i="310"/>
  <c r="Z164" i="310"/>
  <c r="Z180" i="310"/>
  <c r="Z162" i="310"/>
  <c r="Z186" i="310"/>
  <c r="Z161" i="310"/>
  <c r="Z159" i="310"/>
  <c r="Z160" i="310"/>
  <c r="Z157" i="310"/>
  <c r="Z155" i="310"/>
  <c r="Z153" i="310"/>
  <c r="Z158" i="310"/>
  <c r="Z156" i="310"/>
  <c r="Z154" i="310"/>
  <c r="Z152" i="310"/>
  <c r="Z150" i="310"/>
  <c r="Z151" i="310"/>
  <c r="AD209" i="310"/>
  <c r="AD208" i="310"/>
  <c r="AD207" i="310"/>
  <c r="AD204" i="310"/>
  <c r="AD206" i="310"/>
  <c r="AD205" i="310"/>
  <c r="AD203" i="310"/>
  <c r="AD202" i="310"/>
  <c r="AD200" i="310"/>
  <c r="AD198" i="310"/>
  <c r="AD196" i="310"/>
  <c r="AD194" i="310"/>
  <c r="AD192" i="310"/>
  <c r="AD190" i="310"/>
  <c r="AD199" i="310"/>
  <c r="AD195" i="310"/>
  <c r="AD191" i="310"/>
  <c r="AD201" i="310"/>
  <c r="AD197" i="310"/>
  <c r="AD193" i="310"/>
  <c r="AD189" i="310"/>
  <c r="AD188" i="310"/>
  <c r="AD187" i="310"/>
  <c r="AD185" i="310"/>
  <c r="AD183" i="310"/>
  <c r="AD182" i="310"/>
  <c r="AD181" i="310"/>
  <c r="AD177" i="310"/>
  <c r="AD175" i="310"/>
  <c r="AD173" i="310"/>
  <c r="AD171" i="310"/>
  <c r="AD169" i="310"/>
  <c r="AD167" i="310"/>
  <c r="AD165" i="310"/>
  <c r="AD163" i="310"/>
  <c r="AD180" i="310"/>
  <c r="AD186" i="310"/>
  <c r="AD179" i="310"/>
  <c r="AD178" i="310"/>
  <c r="AD176" i="310"/>
  <c r="AD174" i="310"/>
  <c r="AD172" i="310"/>
  <c r="AD170" i="310"/>
  <c r="AD168" i="310"/>
  <c r="AD166" i="310"/>
  <c r="AD164" i="310"/>
  <c r="AD184" i="310"/>
  <c r="AD162" i="310"/>
  <c r="AD161" i="310"/>
  <c r="AD159" i="310"/>
  <c r="AD158" i="310"/>
  <c r="AD157" i="310"/>
  <c r="AD155" i="310"/>
  <c r="AD153" i="310"/>
  <c r="AD160" i="310"/>
  <c r="AD156" i="310"/>
  <c r="AD154" i="310"/>
  <c r="AD152" i="310"/>
  <c r="AD150" i="310"/>
  <c r="AD151" i="310"/>
  <c r="AH209" i="310"/>
  <c r="AH207" i="310"/>
  <c r="AH208" i="310"/>
  <c r="AH206" i="310"/>
  <c r="AH204" i="310"/>
  <c r="AH205" i="310"/>
  <c r="AH202" i="310"/>
  <c r="AH200" i="310"/>
  <c r="AH203" i="310"/>
  <c r="AH201" i="310"/>
  <c r="AH199" i="310"/>
  <c r="AH198" i="310"/>
  <c r="AH196" i="310"/>
  <c r="AH197" i="310"/>
  <c r="AH194" i="310"/>
  <c r="AH192" i="310"/>
  <c r="AH190" i="310"/>
  <c r="AH193" i="310"/>
  <c r="AH189" i="310"/>
  <c r="AH195" i="310"/>
  <c r="AH191" i="310"/>
  <c r="AH187" i="310"/>
  <c r="AH185" i="310"/>
  <c r="AH183" i="310"/>
  <c r="AH188" i="310"/>
  <c r="AH179" i="310"/>
  <c r="AH177" i="310"/>
  <c r="AH175" i="310"/>
  <c r="AH173" i="310"/>
  <c r="AH171" i="310"/>
  <c r="AH169" i="310"/>
  <c r="AH167" i="310"/>
  <c r="AH165" i="310"/>
  <c r="AH163" i="310"/>
  <c r="AH186" i="310"/>
  <c r="AH184" i="310"/>
  <c r="AH181" i="310"/>
  <c r="AH178" i="310"/>
  <c r="AH176" i="310"/>
  <c r="AH174" i="310"/>
  <c r="AH172" i="310"/>
  <c r="AH170" i="310"/>
  <c r="AH168" i="310"/>
  <c r="AH166" i="310"/>
  <c r="AH164" i="310"/>
  <c r="AH180" i="310"/>
  <c r="AH182" i="310"/>
  <c r="AH161" i="310"/>
  <c r="AH159" i="310"/>
  <c r="AH160" i="310"/>
  <c r="AH157" i="310"/>
  <c r="AH155" i="310"/>
  <c r="AH153" i="310"/>
  <c r="AH162" i="310"/>
  <c r="AH158" i="310"/>
  <c r="AH156" i="310"/>
  <c r="AH154" i="310"/>
  <c r="AH152" i="310"/>
  <c r="AH150" i="310"/>
  <c r="AH151" i="310"/>
  <c r="AL209" i="310"/>
  <c r="AL208" i="310"/>
  <c r="AL207" i="310"/>
  <c r="AL204" i="310"/>
  <c r="AL205" i="310"/>
  <c r="AL206" i="310"/>
  <c r="AL202" i="310"/>
  <c r="AL200" i="310"/>
  <c r="AL203" i="310"/>
  <c r="AL198" i="310"/>
  <c r="AL196" i="310"/>
  <c r="AL199" i="310"/>
  <c r="AL201" i="310"/>
  <c r="AL194" i="310"/>
  <c r="AL192" i="310"/>
  <c r="AL190" i="310"/>
  <c r="AL197" i="310"/>
  <c r="AL195" i="310"/>
  <c r="AL191" i="310"/>
  <c r="AL193" i="310"/>
  <c r="AL189" i="310"/>
  <c r="AL187" i="310"/>
  <c r="AL185" i="310"/>
  <c r="AL183" i="310"/>
  <c r="AL186" i="310"/>
  <c r="AL181" i="310"/>
  <c r="AL177" i="310"/>
  <c r="AL175" i="310"/>
  <c r="AL173" i="310"/>
  <c r="AL171" i="310"/>
  <c r="AL169" i="310"/>
  <c r="AL167" i="310"/>
  <c r="AL165" i="310"/>
  <c r="AL163" i="310"/>
  <c r="AL188" i="310"/>
  <c r="AL184" i="310"/>
  <c r="AL180" i="310"/>
  <c r="AL182" i="310"/>
  <c r="AL179" i="310"/>
  <c r="AL178" i="310"/>
  <c r="AL176" i="310"/>
  <c r="AL174" i="310"/>
  <c r="AL172" i="310"/>
  <c r="AL170" i="310"/>
  <c r="AL168" i="310"/>
  <c r="AL166" i="310"/>
  <c r="AL164" i="310"/>
  <c r="AL162" i="310"/>
  <c r="AL161" i="310"/>
  <c r="AL159" i="310"/>
  <c r="AL158" i="310"/>
  <c r="AL157" i="310"/>
  <c r="AL155" i="310"/>
  <c r="AL153" i="310"/>
  <c r="AL160" i="310"/>
  <c r="AL156" i="310"/>
  <c r="AL154" i="310"/>
  <c r="AL152" i="310"/>
  <c r="AL150" i="310"/>
  <c r="AL151" i="310"/>
  <c r="AP209" i="310"/>
  <c r="AP207" i="310"/>
  <c r="AP208" i="310"/>
  <c r="AP204" i="310"/>
  <c r="AP206" i="310"/>
  <c r="AP205" i="310"/>
  <c r="AP202" i="310"/>
  <c r="AP200" i="310"/>
  <c r="AP201" i="310"/>
  <c r="AP198" i="310"/>
  <c r="AP196" i="310"/>
  <c r="AP199" i="310"/>
  <c r="AP197" i="310"/>
  <c r="AP194" i="310"/>
  <c r="AP192" i="310"/>
  <c r="AP190" i="310"/>
  <c r="AP203" i="310"/>
  <c r="AP193" i="310"/>
  <c r="AP189" i="310"/>
  <c r="AP195" i="310"/>
  <c r="AP191" i="310"/>
  <c r="AP188" i="310"/>
  <c r="AP187" i="310"/>
  <c r="AP185" i="310"/>
  <c r="AP183" i="310"/>
  <c r="AP184" i="310"/>
  <c r="AP179" i="310"/>
  <c r="AP177" i="310"/>
  <c r="AP175" i="310"/>
  <c r="AP173" i="310"/>
  <c r="AP171" i="310"/>
  <c r="AP169" i="310"/>
  <c r="AP167" i="310"/>
  <c r="AP165" i="310"/>
  <c r="AP163" i="310"/>
  <c r="AP182" i="310"/>
  <c r="AP181" i="310"/>
  <c r="AP178" i="310"/>
  <c r="AP176" i="310"/>
  <c r="AP174" i="310"/>
  <c r="AP172" i="310"/>
  <c r="AP170" i="310"/>
  <c r="AP168" i="310"/>
  <c r="AP166" i="310"/>
  <c r="AP164" i="310"/>
  <c r="AP162" i="310"/>
  <c r="AP186" i="310"/>
  <c r="AP180" i="310"/>
  <c r="AP161" i="310"/>
  <c r="AP159" i="310"/>
  <c r="AP160" i="310"/>
  <c r="AP157" i="310"/>
  <c r="AP155" i="310"/>
  <c r="AP153" i="310"/>
  <c r="AP158" i="310"/>
  <c r="AP156" i="310"/>
  <c r="AP154" i="310"/>
  <c r="AP152" i="310"/>
  <c r="AP150" i="310"/>
  <c r="AP151" i="310"/>
  <c r="AT209" i="310"/>
  <c r="AT208" i="310"/>
  <c r="AT207" i="310"/>
  <c r="AT204" i="310"/>
  <c r="AT206" i="310"/>
  <c r="AT205" i="310"/>
  <c r="AT203" i="310"/>
  <c r="AT202" i="310"/>
  <c r="AT200" i="310"/>
  <c r="AT199" i="310"/>
  <c r="AT198" i="310"/>
  <c r="AT196" i="310"/>
  <c r="AT194" i="310"/>
  <c r="AT192" i="310"/>
  <c r="AT190" i="310"/>
  <c r="AT188" i="310"/>
  <c r="AT201" i="310"/>
  <c r="AT195" i="310"/>
  <c r="AT191" i="310"/>
  <c r="AT197" i="310"/>
  <c r="AT193" i="310"/>
  <c r="AT189" i="310"/>
  <c r="AT187" i="310"/>
  <c r="AT185" i="310"/>
  <c r="AT183" i="310"/>
  <c r="AT182" i="310"/>
  <c r="AT181" i="310"/>
  <c r="AT177" i="310"/>
  <c r="AT175" i="310"/>
  <c r="AT173" i="310"/>
  <c r="AT171" i="310"/>
  <c r="AT169" i="310"/>
  <c r="AT167" i="310"/>
  <c r="AT165" i="310"/>
  <c r="AT163" i="310"/>
  <c r="AT180" i="310"/>
  <c r="AT186" i="310"/>
  <c r="AT179" i="310"/>
  <c r="AT178" i="310"/>
  <c r="AT176" i="310"/>
  <c r="AT174" i="310"/>
  <c r="AT172" i="310"/>
  <c r="AT170" i="310"/>
  <c r="AT168" i="310"/>
  <c r="AT166" i="310"/>
  <c r="AT164" i="310"/>
  <c r="AT162" i="310"/>
  <c r="AT184" i="310"/>
  <c r="AT161" i="310"/>
  <c r="AT159" i="310"/>
  <c r="AT158" i="310"/>
  <c r="AT157" i="310"/>
  <c r="AT155" i="310"/>
  <c r="AT153" i="310"/>
  <c r="AT160" i="310"/>
  <c r="AT156" i="310"/>
  <c r="AT154" i="310"/>
  <c r="AT152" i="310"/>
  <c r="AT150" i="310"/>
  <c r="AT151" i="310"/>
  <c r="AX209" i="310"/>
  <c r="AX207" i="310"/>
  <c r="AX208" i="310"/>
  <c r="AX206" i="310"/>
  <c r="AX204" i="310"/>
  <c r="AX205" i="310"/>
  <c r="AX202" i="310"/>
  <c r="AX200" i="310"/>
  <c r="AX203" i="310"/>
  <c r="AX201" i="310"/>
  <c r="AX198" i="310"/>
  <c r="AX196" i="310"/>
  <c r="AX197" i="310"/>
  <c r="AX194" i="310"/>
  <c r="AX192" i="310"/>
  <c r="AX190" i="310"/>
  <c r="AX188" i="310"/>
  <c r="AX199" i="310"/>
  <c r="AX193" i="310"/>
  <c r="AX189" i="310"/>
  <c r="AX195" i="310"/>
  <c r="AX191" i="310"/>
  <c r="AX187" i="310"/>
  <c r="AX185" i="310"/>
  <c r="AX183" i="310"/>
  <c r="AX179" i="310"/>
  <c r="AX177" i="310"/>
  <c r="AX175" i="310"/>
  <c r="AX173" i="310"/>
  <c r="AX171" i="310"/>
  <c r="AX169" i="310"/>
  <c r="AX167" i="310"/>
  <c r="AX165" i="310"/>
  <c r="AX163" i="310"/>
  <c r="AX186" i="310"/>
  <c r="AX184" i="310"/>
  <c r="AX181" i="310"/>
  <c r="AX178" i="310"/>
  <c r="AX176" i="310"/>
  <c r="AX174" i="310"/>
  <c r="AX172" i="310"/>
  <c r="AX170" i="310"/>
  <c r="AX168" i="310"/>
  <c r="AX166" i="310"/>
  <c r="AX164" i="310"/>
  <c r="AX162" i="310"/>
  <c r="AX182" i="310"/>
  <c r="AX180" i="310"/>
  <c r="AX161" i="310"/>
  <c r="AX159" i="310"/>
  <c r="AX160" i="310"/>
  <c r="AX157" i="310"/>
  <c r="AX155" i="310"/>
  <c r="AX153" i="310"/>
  <c r="AX158" i="310"/>
  <c r="AX156" i="310"/>
  <c r="AX154" i="310"/>
  <c r="AX152" i="310"/>
  <c r="AX150" i="310"/>
  <c r="AX151" i="310"/>
  <c r="BB209" i="310"/>
  <c r="BB208" i="310"/>
  <c r="BB207" i="310"/>
  <c r="BB204" i="310"/>
  <c r="BB205" i="310"/>
  <c r="BB202" i="310"/>
  <c r="BB200" i="310"/>
  <c r="BB199" i="310"/>
  <c r="BB198" i="310"/>
  <c r="BB196" i="310"/>
  <c r="BB201" i="310"/>
  <c r="BB194" i="310"/>
  <c r="BB192" i="310"/>
  <c r="BB190" i="310"/>
  <c r="BB188" i="310"/>
  <c r="BB203" i="310"/>
  <c r="BB197" i="310"/>
  <c r="BB195" i="310"/>
  <c r="BB191" i="310"/>
  <c r="BB206" i="310"/>
  <c r="BB193" i="310"/>
  <c r="BB189" i="310"/>
  <c r="BB187" i="310"/>
  <c r="BB185" i="310"/>
  <c r="BB183" i="310"/>
  <c r="BB186" i="310"/>
  <c r="BB181" i="310"/>
  <c r="BB177" i="310"/>
  <c r="BB175" i="310"/>
  <c r="BB173" i="310"/>
  <c r="BB171" i="310"/>
  <c r="BB169" i="310"/>
  <c r="BB167" i="310"/>
  <c r="BB165" i="310"/>
  <c r="BB163" i="310"/>
  <c r="BB184" i="310"/>
  <c r="BB180" i="310"/>
  <c r="BB182" i="310"/>
  <c r="BB179" i="310"/>
  <c r="BB178" i="310"/>
  <c r="BB176" i="310"/>
  <c r="BB174" i="310"/>
  <c r="BB172" i="310"/>
  <c r="BB170" i="310"/>
  <c r="BB168" i="310"/>
  <c r="BB166" i="310"/>
  <c r="BB164" i="310"/>
  <c r="BB162" i="310"/>
  <c r="BB159" i="310"/>
  <c r="BB158" i="310"/>
  <c r="BB157" i="310"/>
  <c r="BB155" i="310"/>
  <c r="BB153" i="310"/>
  <c r="BB161" i="310"/>
  <c r="BB160" i="310"/>
  <c r="BB156" i="310"/>
  <c r="BB154" i="310"/>
  <c r="BB152" i="310"/>
  <c r="BB150" i="310"/>
  <c r="BB151" i="310"/>
  <c r="BF209" i="310"/>
  <c r="BF207" i="310"/>
  <c r="BF208" i="310"/>
  <c r="BF204" i="310"/>
  <c r="BF206" i="310"/>
  <c r="BF205" i="310"/>
  <c r="BF202" i="310"/>
  <c r="BF200" i="310"/>
  <c r="BF201" i="310"/>
  <c r="BF198" i="310"/>
  <c r="BF196" i="310"/>
  <c r="BF203" i="310"/>
  <c r="BF199" i="310"/>
  <c r="BF197" i="310"/>
  <c r="BF194" i="310"/>
  <c r="BF192" i="310"/>
  <c r="BF190" i="310"/>
  <c r="BF188" i="310"/>
  <c r="BF193" i="310"/>
  <c r="BF189" i="310"/>
  <c r="BF195" i="310"/>
  <c r="BF191" i="310"/>
  <c r="BF187" i="310"/>
  <c r="BF185" i="310"/>
  <c r="BF183" i="310"/>
  <c r="BF184" i="310"/>
  <c r="BF179" i="310"/>
  <c r="BF177" i="310"/>
  <c r="BF175" i="310"/>
  <c r="BF173" i="310"/>
  <c r="BF171" i="310"/>
  <c r="BF169" i="310"/>
  <c r="BF167" i="310"/>
  <c r="BF165" i="310"/>
  <c r="BF163" i="310"/>
  <c r="BF182" i="310"/>
  <c r="BF181" i="310"/>
  <c r="BF178" i="310"/>
  <c r="BF176" i="310"/>
  <c r="BF174" i="310"/>
  <c r="BF172" i="310"/>
  <c r="BF170" i="310"/>
  <c r="BF168" i="310"/>
  <c r="BF166" i="310"/>
  <c r="BF164" i="310"/>
  <c r="BF162" i="310"/>
  <c r="BF186" i="310"/>
  <c r="BF180" i="310"/>
  <c r="BF159" i="310"/>
  <c r="BF161" i="310"/>
  <c r="BF160" i="310"/>
  <c r="BF157" i="310"/>
  <c r="BF155" i="310"/>
  <c r="BF153" i="310"/>
  <c r="BF158" i="310"/>
  <c r="BF156" i="310"/>
  <c r="BF154" i="310"/>
  <c r="BF152" i="310"/>
  <c r="BF150" i="310"/>
  <c r="BF151" i="310"/>
  <c r="BJ209" i="310"/>
  <c r="BJ208" i="310"/>
  <c r="BJ207" i="310"/>
  <c r="BJ204" i="310"/>
  <c r="BJ206" i="310"/>
  <c r="BJ205" i="310"/>
  <c r="BJ202" i="310"/>
  <c r="BJ200" i="310"/>
  <c r="BJ203" i="310"/>
  <c r="BJ199" i="310"/>
  <c r="BJ198" i="310"/>
  <c r="BJ196" i="310"/>
  <c r="BJ194" i="310"/>
  <c r="BJ192" i="310"/>
  <c r="BJ190" i="310"/>
  <c r="BJ188" i="310"/>
  <c r="BJ195" i="310"/>
  <c r="BJ191" i="310"/>
  <c r="BJ201" i="310"/>
  <c r="BJ197" i="310"/>
  <c r="BJ193" i="310"/>
  <c r="BJ189" i="310"/>
  <c r="BJ187" i="310"/>
  <c r="BJ185" i="310"/>
  <c r="BJ183" i="310"/>
  <c r="BJ182" i="310"/>
  <c r="BJ181" i="310"/>
  <c r="BJ177" i="310"/>
  <c r="BJ175" i="310"/>
  <c r="BJ173" i="310"/>
  <c r="BJ171" i="310"/>
  <c r="BJ169" i="310"/>
  <c r="BJ167" i="310"/>
  <c r="BJ165" i="310"/>
  <c r="BJ163" i="310"/>
  <c r="BJ161" i="310"/>
  <c r="BJ180" i="310"/>
  <c r="BJ186" i="310"/>
  <c r="BJ179" i="310"/>
  <c r="BJ178" i="310"/>
  <c r="BJ176" i="310"/>
  <c r="BJ174" i="310"/>
  <c r="BJ172" i="310"/>
  <c r="BJ170" i="310"/>
  <c r="BJ168" i="310"/>
  <c r="BJ166" i="310"/>
  <c r="BJ164" i="310"/>
  <c r="BJ162" i="310"/>
  <c r="BJ184" i="310"/>
  <c r="BJ159" i="310"/>
  <c r="BJ158" i="310"/>
  <c r="BJ157" i="310"/>
  <c r="BJ155" i="310"/>
  <c r="BJ153" i="310"/>
  <c r="BJ160" i="310"/>
  <c r="BJ156" i="310"/>
  <c r="BJ154" i="310"/>
  <c r="BJ152" i="310"/>
  <c r="BJ150" i="310"/>
  <c r="BJ151" i="310"/>
  <c r="BM209" i="310"/>
  <c r="BM208" i="310"/>
  <c r="BM207" i="310"/>
  <c r="BM206" i="310"/>
  <c r="BM204" i="310"/>
  <c r="BM205" i="310"/>
  <c r="BM202" i="310"/>
  <c r="BM200" i="310"/>
  <c r="BM201" i="310"/>
  <c r="BM198" i="310"/>
  <c r="BM196" i="310"/>
  <c r="BM197" i="310"/>
  <c r="BM194" i="310"/>
  <c r="BM192" i="310"/>
  <c r="BM190" i="310"/>
  <c r="BM188" i="310"/>
  <c r="BM203" i="310"/>
  <c r="BM193" i="310"/>
  <c r="BM189" i="310"/>
  <c r="BM199" i="310"/>
  <c r="BM195" i="310"/>
  <c r="BM191" i="310"/>
  <c r="BM187" i="310"/>
  <c r="BM185" i="310"/>
  <c r="BM183" i="310"/>
  <c r="BM179" i="310"/>
  <c r="BM177" i="310"/>
  <c r="BM175" i="310"/>
  <c r="BM173" i="310"/>
  <c r="BM171" i="310"/>
  <c r="BM169" i="310"/>
  <c r="BM167" i="310"/>
  <c r="BM165" i="310"/>
  <c r="BM163" i="310"/>
  <c r="BM161" i="310"/>
  <c r="BM186" i="310"/>
  <c r="BM184" i="310"/>
  <c r="BM181" i="310"/>
  <c r="BM178" i="310"/>
  <c r="BM176" i="310"/>
  <c r="BM174" i="310"/>
  <c r="BM172" i="310"/>
  <c r="BM170" i="310"/>
  <c r="BM168" i="310"/>
  <c r="BM166" i="310"/>
  <c r="BM164" i="310"/>
  <c r="BM162" i="310"/>
  <c r="BM180" i="310"/>
  <c r="BM182" i="310"/>
  <c r="BM159" i="310"/>
  <c r="BM160" i="310"/>
  <c r="BM157" i="310"/>
  <c r="BM155" i="310"/>
  <c r="BM153" i="310"/>
  <c r="BM158" i="310"/>
  <c r="BM156" i="310"/>
  <c r="BM154" i="310"/>
  <c r="BM152" i="310"/>
  <c r="BM150" i="310"/>
  <c r="BM151" i="310"/>
  <c r="BQ209" i="310"/>
  <c r="BQ208" i="310"/>
  <c r="BQ207" i="310"/>
  <c r="BQ204" i="310"/>
  <c r="BQ205" i="310"/>
  <c r="BQ202" i="310"/>
  <c r="BQ200" i="310"/>
  <c r="BQ203" i="310"/>
  <c r="BQ199" i="310"/>
  <c r="BQ198" i="310"/>
  <c r="BQ196" i="310"/>
  <c r="BQ201" i="310"/>
  <c r="BQ194" i="310"/>
  <c r="BQ192" i="310"/>
  <c r="BQ190" i="310"/>
  <c r="BQ188" i="310"/>
  <c r="BQ206" i="310"/>
  <c r="BQ197" i="310"/>
  <c r="BQ195" i="310"/>
  <c r="BQ191" i="310"/>
  <c r="BQ193" i="310"/>
  <c r="BQ189" i="310"/>
  <c r="BQ187" i="310"/>
  <c r="BQ185" i="310"/>
  <c r="BQ183" i="310"/>
  <c r="BQ186" i="310"/>
  <c r="BQ181" i="310"/>
  <c r="BQ177" i="310"/>
  <c r="BQ175" i="310"/>
  <c r="BQ173" i="310"/>
  <c r="BQ171" i="310"/>
  <c r="BQ169" i="310"/>
  <c r="BQ167" i="310"/>
  <c r="BQ165" i="310"/>
  <c r="BQ163" i="310"/>
  <c r="BQ161" i="310"/>
  <c r="BQ184" i="310"/>
  <c r="BQ180" i="310"/>
  <c r="BQ182" i="310"/>
  <c r="BQ179" i="310"/>
  <c r="BQ178" i="310"/>
  <c r="BQ176" i="310"/>
  <c r="BQ174" i="310"/>
  <c r="BQ172" i="310"/>
  <c r="BQ170" i="310"/>
  <c r="BQ168" i="310"/>
  <c r="BQ166" i="310"/>
  <c r="BQ164" i="310"/>
  <c r="BQ162" i="310"/>
  <c r="BQ159" i="310"/>
  <c r="BQ158" i="310"/>
  <c r="BQ157" i="310"/>
  <c r="BQ155" i="310"/>
  <c r="BQ153" i="310"/>
  <c r="BQ160" i="310"/>
  <c r="BQ156" i="310"/>
  <c r="BQ154" i="310"/>
  <c r="BQ152" i="310"/>
  <c r="BQ150" i="310"/>
  <c r="BQ151" i="310"/>
  <c r="BU209" i="310"/>
  <c r="BU208" i="310"/>
  <c r="BU205" i="310"/>
  <c r="BU204" i="310"/>
  <c r="BU206" i="310"/>
  <c r="BU202" i="310"/>
  <c r="BU200" i="310"/>
  <c r="BU201" i="310"/>
  <c r="BU198" i="310"/>
  <c r="BU196" i="310"/>
  <c r="BU203" i="310"/>
  <c r="BU207" i="310"/>
  <c r="BU199" i="310"/>
  <c r="BU197" i="310"/>
  <c r="BU194" i="310"/>
  <c r="BU192" i="310"/>
  <c r="BU190" i="310"/>
  <c r="BU188" i="310"/>
  <c r="BU193" i="310"/>
  <c r="BU189" i="310"/>
  <c r="BU195" i="310"/>
  <c r="BU191" i="310"/>
  <c r="BU187" i="310"/>
  <c r="BU185" i="310"/>
  <c r="BU183" i="310"/>
  <c r="BU184" i="310"/>
  <c r="BU179" i="310"/>
  <c r="BU177" i="310"/>
  <c r="BU175" i="310"/>
  <c r="BU173" i="310"/>
  <c r="BU171" i="310"/>
  <c r="BU169" i="310"/>
  <c r="BU167" i="310"/>
  <c r="BU165" i="310"/>
  <c r="BU163" i="310"/>
  <c r="BU161" i="310"/>
  <c r="BU182" i="310"/>
  <c r="BU181" i="310"/>
  <c r="BU178" i="310"/>
  <c r="BU176" i="310"/>
  <c r="BU174" i="310"/>
  <c r="BU172" i="310"/>
  <c r="BU170" i="310"/>
  <c r="BU168" i="310"/>
  <c r="BU166" i="310"/>
  <c r="BU164" i="310"/>
  <c r="BU162" i="310"/>
  <c r="BU186" i="310"/>
  <c r="BU180" i="310"/>
  <c r="BU159" i="310"/>
  <c r="BU160" i="310"/>
  <c r="BU157" i="310"/>
  <c r="BU155" i="310"/>
  <c r="BU153" i="310"/>
  <c r="BU158" i="310"/>
  <c r="BU156" i="310"/>
  <c r="BU154" i="310"/>
  <c r="BU152" i="310"/>
  <c r="BU150" i="310"/>
  <c r="BU151" i="310"/>
  <c r="I26" i="310"/>
  <c r="I30" i="310"/>
  <c r="F31" i="310"/>
  <c r="G31" i="310" s="1"/>
  <c r="I34" i="310"/>
  <c r="I38" i="310"/>
  <c r="I42" i="310"/>
  <c r="I46" i="310"/>
  <c r="I50" i="310"/>
  <c r="I54" i="310"/>
  <c r="I58" i="310"/>
  <c r="I62" i="310"/>
  <c r="I66" i="310"/>
  <c r="I70" i="310"/>
  <c r="I74" i="310"/>
  <c r="I78" i="310"/>
  <c r="O208" i="310"/>
  <c r="O209" i="310"/>
  <c r="O207" i="310"/>
  <c r="O206" i="310"/>
  <c r="O205" i="310"/>
  <c r="O201" i="310"/>
  <c r="O204" i="310"/>
  <c r="O203" i="310"/>
  <c r="O202" i="310"/>
  <c r="O197" i="310"/>
  <c r="O198" i="310"/>
  <c r="O196" i="310"/>
  <c r="O195" i="310"/>
  <c r="O193" i="310"/>
  <c r="O191" i="310"/>
  <c r="O189" i="310"/>
  <c r="O200" i="310"/>
  <c r="O194" i="310"/>
  <c r="O190" i="310"/>
  <c r="O199" i="310"/>
  <c r="O192" i="310"/>
  <c r="O188" i="310"/>
  <c r="O187" i="310"/>
  <c r="O185" i="310"/>
  <c r="O183" i="310"/>
  <c r="O181" i="310"/>
  <c r="O186" i="310"/>
  <c r="O184" i="310"/>
  <c r="O182" i="310"/>
  <c r="O180" i="310"/>
  <c r="O178" i="310"/>
  <c r="O176" i="310"/>
  <c r="O174" i="310"/>
  <c r="O172" i="310"/>
  <c r="O170" i="310"/>
  <c r="O168" i="310"/>
  <c r="O166" i="310"/>
  <c r="O177" i="310"/>
  <c r="O169" i="310"/>
  <c r="O175" i="310"/>
  <c r="O167" i="310"/>
  <c r="O173" i="310"/>
  <c r="O165" i="310"/>
  <c r="O162" i="310"/>
  <c r="O179" i="310"/>
  <c r="O171" i="310"/>
  <c r="O164" i="310"/>
  <c r="O161" i="310"/>
  <c r="O159" i="310"/>
  <c r="O163" i="310"/>
  <c r="O158" i="310"/>
  <c r="O157" i="310"/>
  <c r="O155" i="310"/>
  <c r="O153" i="310"/>
  <c r="O160" i="310"/>
  <c r="O156" i="310"/>
  <c r="O154" i="310"/>
  <c r="O152" i="310"/>
  <c r="O150" i="310"/>
  <c r="O151" i="310"/>
  <c r="S208" i="310"/>
  <c r="S209" i="310"/>
  <c r="S207" i="310"/>
  <c r="S206" i="310"/>
  <c r="S205" i="310"/>
  <c r="S203" i="310"/>
  <c r="S204" i="310"/>
  <c r="S201" i="310"/>
  <c r="S200" i="310"/>
  <c r="S197" i="310"/>
  <c r="S202" i="310"/>
  <c r="S199" i="310"/>
  <c r="S195" i="310"/>
  <c r="S193" i="310"/>
  <c r="S191" i="310"/>
  <c r="S189" i="310"/>
  <c r="S198" i="310"/>
  <c r="S192" i="310"/>
  <c r="S196" i="310"/>
  <c r="S190" i="310"/>
  <c r="S187" i="310"/>
  <c r="S185" i="310"/>
  <c r="S183" i="310"/>
  <c r="S181" i="310"/>
  <c r="S179" i="310"/>
  <c r="S188" i="310"/>
  <c r="S186" i="310"/>
  <c r="S184" i="310"/>
  <c r="S182" i="310"/>
  <c r="S180" i="310"/>
  <c r="S178" i="310"/>
  <c r="S176" i="310"/>
  <c r="S174" i="310"/>
  <c r="S172" i="310"/>
  <c r="S170" i="310"/>
  <c r="S168" i="310"/>
  <c r="S166" i="310"/>
  <c r="S194" i="310"/>
  <c r="S175" i="310"/>
  <c r="S167" i="310"/>
  <c r="S173" i="310"/>
  <c r="S165" i="310"/>
  <c r="S171" i="310"/>
  <c r="S163" i="310"/>
  <c r="S177" i="310"/>
  <c r="S164" i="310"/>
  <c r="S169" i="310"/>
  <c r="S161" i="310"/>
  <c r="S159" i="310"/>
  <c r="S160" i="310"/>
  <c r="S157" i="310"/>
  <c r="S155" i="310"/>
  <c r="S153" i="310"/>
  <c r="S158" i="310"/>
  <c r="S156" i="310"/>
  <c r="S154" i="310"/>
  <c r="S152" i="310"/>
  <c r="S150" i="310"/>
  <c r="S162" i="310"/>
  <c r="S151" i="310"/>
  <c r="W208" i="310"/>
  <c r="W209" i="310"/>
  <c r="W207" i="310"/>
  <c r="W206" i="310"/>
  <c r="W205" i="310"/>
  <c r="W204" i="310"/>
  <c r="W203" i="310"/>
  <c r="W201" i="310"/>
  <c r="W199" i="310"/>
  <c r="W202" i="310"/>
  <c r="W197" i="310"/>
  <c r="W200" i="310"/>
  <c r="W198" i="310"/>
  <c r="W195" i="310"/>
  <c r="W193" i="310"/>
  <c r="W191" i="310"/>
  <c r="W189" i="310"/>
  <c r="W196" i="310"/>
  <c r="W194" i="310"/>
  <c r="W190" i="310"/>
  <c r="W187" i="310"/>
  <c r="W185" i="310"/>
  <c r="W183" i="310"/>
  <c r="W181" i="310"/>
  <c r="W179" i="310"/>
  <c r="W188" i="310"/>
  <c r="W186" i="310"/>
  <c r="W184" i="310"/>
  <c r="W182" i="310"/>
  <c r="W180" i="310"/>
  <c r="W178" i="310"/>
  <c r="W176" i="310"/>
  <c r="W174" i="310"/>
  <c r="W172" i="310"/>
  <c r="W170" i="310"/>
  <c r="W168" i="310"/>
  <c r="W166" i="310"/>
  <c r="W192" i="310"/>
  <c r="W173" i="310"/>
  <c r="W165" i="310"/>
  <c r="W171" i="310"/>
  <c r="W177" i="310"/>
  <c r="W169" i="310"/>
  <c r="W175" i="310"/>
  <c r="W163" i="310"/>
  <c r="W167" i="310"/>
  <c r="W161" i="310"/>
  <c r="W159" i="310"/>
  <c r="W164" i="310"/>
  <c r="W162" i="310"/>
  <c r="W158" i="310"/>
  <c r="W157" i="310"/>
  <c r="W155" i="310"/>
  <c r="W153" i="310"/>
  <c r="W160" i="310"/>
  <c r="W156" i="310"/>
  <c r="W154" i="310"/>
  <c r="W152" i="310"/>
  <c r="W150" i="310"/>
  <c r="W151" i="310"/>
  <c r="AA208" i="310"/>
  <c r="AA209" i="310"/>
  <c r="AA207" i="310"/>
  <c r="AA206" i="310"/>
  <c r="AA205" i="310"/>
  <c r="AA201" i="310"/>
  <c r="AA203" i="310"/>
  <c r="AA200" i="310"/>
  <c r="AA199" i="310"/>
  <c r="AA197" i="310"/>
  <c r="AA196" i="310"/>
  <c r="AA204" i="310"/>
  <c r="AA195" i="310"/>
  <c r="AA193" i="310"/>
  <c r="AA191" i="310"/>
  <c r="AA189" i="310"/>
  <c r="AA192" i="310"/>
  <c r="AA187" i="310"/>
  <c r="AA185" i="310"/>
  <c r="AA183" i="310"/>
  <c r="AA181" i="310"/>
  <c r="AA179" i="310"/>
  <c r="AA194" i="310"/>
  <c r="AA186" i="310"/>
  <c r="AA184" i="310"/>
  <c r="AA182" i="310"/>
  <c r="AA180" i="310"/>
  <c r="AA202" i="310"/>
  <c r="AA178" i="310"/>
  <c r="AA176" i="310"/>
  <c r="AA174" i="310"/>
  <c r="AA172" i="310"/>
  <c r="AA170" i="310"/>
  <c r="AA168" i="310"/>
  <c r="AA166" i="310"/>
  <c r="AA198" i="310"/>
  <c r="AA190" i="310"/>
  <c r="AA171" i="310"/>
  <c r="AA177" i="310"/>
  <c r="AA169" i="310"/>
  <c r="AA175" i="310"/>
  <c r="AA167" i="310"/>
  <c r="AA163" i="310"/>
  <c r="AA188" i="310"/>
  <c r="AA173" i="310"/>
  <c r="AA165" i="310"/>
  <c r="AA164" i="310"/>
  <c r="AA161" i="310"/>
  <c r="AA159" i="310"/>
  <c r="AA160" i="310"/>
  <c r="AA157" i="310"/>
  <c r="AA155" i="310"/>
  <c r="AA153" i="310"/>
  <c r="AA162" i="310"/>
  <c r="AA158" i="310"/>
  <c r="AA156" i="310"/>
  <c r="AA154" i="310"/>
  <c r="AA152" i="310"/>
  <c r="AA150" i="310"/>
  <c r="AA151" i="310"/>
  <c r="AE208" i="310"/>
  <c r="AE209" i="310"/>
  <c r="AE207" i="310"/>
  <c r="AE206" i="310"/>
  <c r="AE205" i="310"/>
  <c r="AE201" i="310"/>
  <c r="AE202" i="310"/>
  <c r="AE197" i="310"/>
  <c r="AE204" i="310"/>
  <c r="AE199" i="310"/>
  <c r="AE198" i="310"/>
  <c r="AE196" i="310"/>
  <c r="AE195" i="310"/>
  <c r="AE193" i="310"/>
  <c r="AE191" i="310"/>
  <c r="AE189" i="310"/>
  <c r="AE194" i="310"/>
  <c r="AE190" i="310"/>
  <c r="AE188" i="310"/>
  <c r="AE187" i="310"/>
  <c r="AE185" i="310"/>
  <c r="AE183" i="310"/>
  <c r="AE181" i="310"/>
  <c r="AE179" i="310"/>
  <c r="AE192" i="310"/>
  <c r="AE186" i="310"/>
  <c r="AE184" i="310"/>
  <c r="AE182" i="310"/>
  <c r="AE180" i="310"/>
  <c r="AE203" i="310"/>
  <c r="AE178" i="310"/>
  <c r="AE176" i="310"/>
  <c r="AE174" i="310"/>
  <c r="AE172" i="310"/>
  <c r="AE170" i="310"/>
  <c r="AE168" i="310"/>
  <c r="AE166" i="310"/>
  <c r="AE200" i="310"/>
  <c r="AE177" i="310"/>
  <c r="AE169" i="310"/>
  <c r="AE175" i="310"/>
  <c r="AE167" i="310"/>
  <c r="AE173" i="310"/>
  <c r="AE165" i="310"/>
  <c r="AE162" i="310"/>
  <c r="AE164" i="310"/>
  <c r="AE171" i="310"/>
  <c r="AE163" i="310"/>
  <c r="AE161" i="310"/>
  <c r="AE159" i="310"/>
  <c r="AE158" i="310"/>
  <c r="AE157" i="310"/>
  <c r="AE155" i="310"/>
  <c r="AE153" i="310"/>
  <c r="AE160" i="310"/>
  <c r="AE156" i="310"/>
  <c r="AE154" i="310"/>
  <c r="AE152" i="310"/>
  <c r="AE150" i="310"/>
  <c r="AE151" i="310"/>
  <c r="AI208" i="310"/>
  <c r="AI209" i="310"/>
  <c r="AI207" i="310"/>
  <c r="AI206" i="310"/>
  <c r="AI205" i="310"/>
  <c r="AI203" i="310"/>
  <c r="AI204" i="310"/>
  <c r="AI201" i="310"/>
  <c r="AI200" i="310"/>
  <c r="AI197" i="310"/>
  <c r="AI202" i="310"/>
  <c r="AI195" i="310"/>
  <c r="AI193" i="310"/>
  <c r="AI191" i="310"/>
  <c r="AI189" i="310"/>
  <c r="AI196" i="310"/>
  <c r="AI198" i="310"/>
  <c r="AI192" i="310"/>
  <c r="AI187" i="310"/>
  <c r="AI185" i="310"/>
  <c r="AI183" i="310"/>
  <c r="AI181" i="310"/>
  <c r="AI179" i="310"/>
  <c r="AI194" i="310"/>
  <c r="AI188" i="310"/>
  <c r="AI190" i="310"/>
  <c r="AI186" i="310"/>
  <c r="AI184" i="310"/>
  <c r="AI182" i="310"/>
  <c r="AI180" i="310"/>
  <c r="AI199" i="310"/>
  <c r="AI178" i="310"/>
  <c r="AI176" i="310"/>
  <c r="AI174" i="310"/>
  <c r="AI172" i="310"/>
  <c r="AI170" i="310"/>
  <c r="AI168" i="310"/>
  <c r="AI166" i="310"/>
  <c r="AI175" i="310"/>
  <c r="AI167" i="310"/>
  <c r="AI173" i="310"/>
  <c r="AI165" i="310"/>
  <c r="AI171" i="310"/>
  <c r="AI163" i="310"/>
  <c r="AI177" i="310"/>
  <c r="AI169" i="310"/>
  <c r="AI161" i="310"/>
  <c r="AI159" i="310"/>
  <c r="AI164" i="310"/>
  <c r="AI160" i="310"/>
  <c r="AI157" i="310"/>
  <c r="AI155" i="310"/>
  <c r="AI153" i="310"/>
  <c r="AI162" i="310"/>
  <c r="AI158" i="310"/>
  <c r="AI156" i="310"/>
  <c r="AI154" i="310"/>
  <c r="AI152" i="310"/>
  <c r="AI150" i="310"/>
  <c r="AI151" i="310"/>
  <c r="AM208" i="310"/>
  <c r="AM209" i="310"/>
  <c r="AM207" i="310"/>
  <c r="AM206" i="310"/>
  <c r="AM205" i="310"/>
  <c r="AM204" i="310"/>
  <c r="AM203" i="310"/>
  <c r="AM201" i="310"/>
  <c r="AM199" i="310"/>
  <c r="AM202" i="310"/>
  <c r="AM197" i="310"/>
  <c r="AM200" i="310"/>
  <c r="AM198" i="310"/>
  <c r="AM195" i="310"/>
  <c r="AM193" i="310"/>
  <c r="AM191" i="310"/>
  <c r="AM189" i="310"/>
  <c r="AM194" i="310"/>
  <c r="AM190" i="310"/>
  <c r="AM187" i="310"/>
  <c r="AM185" i="310"/>
  <c r="AM183" i="310"/>
  <c r="AM181" i="310"/>
  <c r="AM179" i="310"/>
  <c r="AM192" i="310"/>
  <c r="AM188" i="310"/>
  <c r="AM186" i="310"/>
  <c r="AM184" i="310"/>
  <c r="AM182" i="310"/>
  <c r="AM180" i="310"/>
  <c r="AM178" i="310"/>
  <c r="AM176" i="310"/>
  <c r="AM174" i="310"/>
  <c r="AM172" i="310"/>
  <c r="AM170" i="310"/>
  <c r="AM168" i="310"/>
  <c r="AM166" i="310"/>
  <c r="AM196" i="310"/>
  <c r="AM173" i="310"/>
  <c r="AM165" i="310"/>
  <c r="AM171" i="310"/>
  <c r="AM177" i="310"/>
  <c r="AM169" i="310"/>
  <c r="AM175" i="310"/>
  <c r="AM167" i="310"/>
  <c r="AM164" i="310"/>
  <c r="AM163" i="310"/>
  <c r="AM161" i="310"/>
  <c r="AM159" i="310"/>
  <c r="AM162" i="310"/>
  <c r="AM158" i="310"/>
  <c r="AM157" i="310"/>
  <c r="AM155" i="310"/>
  <c r="AM153" i="310"/>
  <c r="AM160" i="310"/>
  <c r="AM156" i="310"/>
  <c r="AM154" i="310"/>
  <c r="AM152" i="310"/>
  <c r="AM150" i="310"/>
  <c r="AM151" i="310"/>
  <c r="AQ208" i="310"/>
  <c r="AQ209" i="310"/>
  <c r="AQ207" i="310"/>
  <c r="AQ206" i="310"/>
  <c r="AQ205" i="310"/>
  <c r="AQ201" i="310"/>
  <c r="AQ199" i="310"/>
  <c r="AQ204" i="310"/>
  <c r="AQ200" i="310"/>
  <c r="AQ197" i="310"/>
  <c r="AQ203" i="310"/>
  <c r="AQ196" i="310"/>
  <c r="AQ195" i="310"/>
  <c r="AQ193" i="310"/>
  <c r="AQ191" i="310"/>
  <c r="AQ189" i="310"/>
  <c r="AQ202" i="310"/>
  <c r="AQ192" i="310"/>
  <c r="AQ194" i="310"/>
  <c r="AQ187" i="310"/>
  <c r="AQ185" i="310"/>
  <c r="AQ183" i="310"/>
  <c r="AQ181" i="310"/>
  <c r="AQ179" i="310"/>
  <c r="AQ190" i="310"/>
  <c r="AQ198" i="310"/>
  <c r="AQ186" i="310"/>
  <c r="AQ184" i="310"/>
  <c r="AQ182" i="310"/>
  <c r="AQ180" i="310"/>
  <c r="AQ188" i="310"/>
  <c r="AQ178" i="310"/>
  <c r="AQ176" i="310"/>
  <c r="AQ174" i="310"/>
  <c r="AQ172" i="310"/>
  <c r="AQ170" i="310"/>
  <c r="AQ168" i="310"/>
  <c r="AQ166" i="310"/>
  <c r="AQ171" i="310"/>
  <c r="AQ177" i="310"/>
  <c r="AQ169" i="310"/>
  <c r="AQ175" i="310"/>
  <c r="AQ167" i="310"/>
  <c r="AQ163" i="310"/>
  <c r="AQ173" i="310"/>
  <c r="AQ164" i="310"/>
  <c r="AQ165" i="310"/>
  <c r="AQ161" i="310"/>
  <c r="AQ159" i="310"/>
  <c r="AQ160" i="310"/>
  <c r="AQ157" i="310"/>
  <c r="AQ155" i="310"/>
  <c r="AQ153" i="310"/>
  <c r="AQ162" i="310"/>
  <c r="AQ158" i="310"/>
  <c r="AQ156" i="310"/>
  <c r="AQ154" i="310"/>
  <c r="AQ152" i="310"/>
  <c r="AQ150" i="310"/>
  <c r="AQ151" i="310"/>
  <c r="AU208" i="310"/>
  <c r="AU209" i="310"/>
  <c r="AU207" i="310"/>
  <c r="AU206" i="310"/>
  <c r="AU205" i="310"/>
  <c r="AU201" i="310"/>
  <c r="AU199" i="310"/>
  <c r="AU204" i="310"/>
  <c r="AU203" i="310"/>
  <c r="AU202" i="310"/>
  <c r="AU197" i="310"/>
  <c r="AU198" i="310"/>
  <c r="AU196" i="310"/>
  <c r="AU195" i="310"/>
  <c r="AU193" i="310"/>
  <c r="AU191" i="310"/>
  <c r="AU189" i="310"/>
  <c r="AU200" i="310"/>
  <c r="AU194" i="310"/>
  <c r="AU190" i="310"/>
  <c r="AU192" i="310"/>
  <c r="AU187" i="310"/>
  <c r="AU185" i="310"/>
  <c r="AU183" i="310"/>
  <c r="AU181" i="310"/>
  <c r="AU179" i="310"/>
  <c r="AU188" i="310"/>
  <c r="AU186" i="310"/>
  <c r="AU184" i="310"/>
  <c r="AU182" i="310"/>
  <c r="AU180" i="310"/>
  <c r="AU178" i="310"/>
  <c r="AU176" i="310"/>
  <c r="AU174" i="310"/>
  <c r="AU172" i="310"/>
  <c r="AU170" i="310"/>
  <c r="AU168" i="310"/>
  <c r="AU166" i="310"/>
  <c r="AU177" i="310"/>
  <c r="AU169" i="310"/>
  <c r="AU175" i="310"/>
  <c r="AU167" i="310"/>
  <c r="AU173" i="310"/>
  <c r="AU165" i="310"/>
  <c r="AU171" i="310"/>
  <c r="AU164" i="310"/>
  <c r="AU161" i="310"/>
  <c r="AU159" i="310"/>
  <c r="AU163" i="310"/>
  <c r="AU162" i="310"/>
  <c r="AU158" i="310"/>
  <c r="AU157" i="310"/>
  <c r="AU155" i="310"/>
  <c r="AU153" i="310"/>
  <c r="AU160" i="310"/>
  <c r="AU156" i="310"/>
  <c r="AU154" i="310"/>
  <c r="AU152" i="310"/>
  <c r="AU150" i="310"/>
  <c r="AU151" i="310"/>
  <c r="AY208" i="310"/>
  <c r="AY209" i="310"/>
  <c r="AY207" i="310"/>
  <c r="AY206" i="310"/>
  <c r="AY205" i="310"/>
  <c r="AY203" i="310"/>
  <c r="AY204" i="310"/>
  <c r="AY201" i="310"/>
  <c r="AY199" i="310"/>
  <c r="AY200" i="310"/>
  <c r="AY197" i="310"/>
  <c r="AY202" i="310"/>
  <c r="AY195" i="310"/>
  <c r="AY193" i="310"/>
  <c r="AY191" i="310"/>
  <c r="AY189" i="310"/>
  <c r="AY198" i="310"/>
  <c r="AY192" i="310"/>
  <c r="AY196" i="310"/>
  <c r="AY190" i="310"/>
  <c r="AY187" i="310"/>
  <c r="AY185" i="310"/>
  <c r="AY183" i="310"/>
  <c r="AY181" i="310"/>
  <c r="AY179" i="310"/>
  <c r="AY188" i="310"/>
  <c r="AY186" i="310"/>
  <c r="AY184" i="310"/>
  <c r="AY182" i="310"/>
  <c r="AY180" i="310"/>
  <c r="AY194" i="310"/>
  <c r="AY178" i="310"/>
  <c r="AY176" i="310"/>
  <c r="AY174" i="310"/>
  <c r="AY172" i="310"/>
  <c r="AY170" i="310"/>
  <c r="AY168" i="310"/>
  <c r="AY166" i="310"/>
  <c r="AY175" i="310"/>
  <c r="AY167" i="310"/>
  <c r="AY173" i="310"/>
  <c r="AY165" i="310"/>
  <c r="AY171" i="310"/>
  <c r="AY163" i="310"/>
  <c r="AY177" i="310"/>
  <c r="AY169" i="310"/>
  <c r="AY164" i="310"/>
  <c r="AY162" i="310"/>
  <c r="AY161" i="310"/>
  <c r="AY159" i="310"/>
  <c r="AY160" i="310"/>
  <c r="AY157" i="310"/>
  <c r="AY155" i="310"/>
  <c r="AY153" i="310"/>
  <c r="AY158" i="310"/>
  <c r="AY156" i="310"/>
  <c r="AY154" i="310"/>
  <c r="AY152" i="310"/>
  <c r="AY150" i="310"/>
  <c r="AY151" i="310"/>
  <c r="BC208" i="310"/>
  <c r="BC209" i="310"/>
  <c r="BC207" i="310"/>
  <c r="BC206" i="310"/>
  <c r="BC205" i="310"/>
  <c r="BC204" i="310"/>
  <c r="BC203" i="310"/>
  <c r="BC201" i="310"/>
  <c r="BC199" i="310"/>
  <c r="BC202" i="310"/>
  <c r="BC197" i="310"/>
  <c r="BC200" i="310"/>
  <c r="BC198" i="310"/>
  <c r="BC195" i="310"/>
  <c r="BC193" i="310"/>
  <c r="BC191" i="310"/>
  <c r="BC189" i="310"/>
  <c r="BC196" i="310"/>
  <c r="BC194" i="310"/>
  <c r="BC190" i="310"/>
  <c r="BC188" i="310"/>
  <c r="BC187" i="310"/>
  <c r="BC185" i="310"/>
  <c r="BC183" i="310"/>
  <c r="BC181" i="310"/>
  <c r="BC179" i="310"/>
  <c r="BC186" i="310"/>
  <c r="BC184" i="310"/>
  <c r="BC182" i="310"/>
  <c r="BC180" i="310"/>
  <c r="BC192" i="310"/>
  <c r="BC178" i="310"/>
  <c r="BC176" i="310"/>
  <c r="BC174" i="310"/>
  <c r="BC172" i="310"/>
  <c r="BC170" i="310"/>
  <c r="BC168" i="310"/>
  <c r="BC166" i="310"/>
  <c r="BC173" i="310"/>
  <c r="BC165" i="310"/>
  <c r="BC171" i="310"/>
  <c r="BC177" i="310"/>
  <c r="BC169" i="310"/>
  <c r="BC175" i="310"/>
  <c r="BC167" i="310"/>
  <c r="BC163" i="310"/>
  <c r="BC159" i="310"/>
  <c r="BC164" i="310"/>
  <c r="BC161" i="310"/>
  <c r="BC158" i="310"/>
  <c r="BC157" i="310"/>
  <c r="BC155" i="310"/>
  <c r="BC153" i="310"/>
  <c r="BC160" i="310"/>
  <c r="BC156" i="310"/>
  <c r="BC154" i="310"/>
  <c r="BC152" i="310"/>
  <c r="BC150" i="310"/>
  <c r="BC162" i="310"/>
  <c r="BC151" i="310"/>
  <c r="BG208" i="310"/>
  <c r="BG209" i="310"/>
  <c r="BG207" i="310"/>
  <c r="BG206" i="310"/>
  <c r="BG205" i="310"/>
  <c r="BG203" i="310"/>
  <c r="BG201" i="310"/>
  <c r="BG199" i="310"/>
  <c r="BG200" i="310"/>
  <c r="BG197" i="310"/>
  <c r="BG196" i="310"/>
  <c r="BG195" i="310"/>
  <c r="BG193" i="310"/>
  <c r="BG191" i="310"/>
  <c r="BG189" i="310"/>
  <c r="BG192" i="310"/>
  <c r="BG187" i="310"/>
  <c r="BG185" i="310"/>
  <c r="BG183" i="310"/>
  <c r="BG181" i="310"/>
  <c r="BG179" i="310"/>
  <c r="BG204" i="310"/>
  <c r="BG198" i="310"/>
  <c r="BG202" i="310"/>
  <c r="BG194" i="310"/>
  <c r="BG186" i="310"/>
  <c r="BG184" i="310"/>
  <c r="BG182" i="310"/>
  <c r="BG180" i="310"/>
  <c r="BG190" i="310"/>
  <c r="BG178" i="310"/>
  <c r="BG176" i="310"/>
  <c r="BG174" i="310"/>
  <c r="BG172" i="310"/>
  <c r="BG170" i="310"/>
  <c r="BG168" i="310"/>
  <c r="BG166" i="310"/>
  <c r="BG171" i="310"/>
  <c r="BG177" i="310"/>
  <c r="BG169" i="310"/>
  <c r="BG188" i="310"/>
  <c r="BG175" i="310"/>
  <c r="BG167" i="310"/>
  <c r="BG163" i="310"/>
  <c r="BG173" i="310"/>
  <c r="BG165" i="310"/>
  <c r="BG164" i="310"/>
  <c r="BG159" i="310"/>
  <c r="BG162" i="310"/>
  <c r="BG161" i="310"/>
  <c r="BG160" i="310"/>
  <c r="BG157" i="310"/>
  <c r="BG155" i="310"/>
  <c r="BG153" i="310"/>
  <c r="BG158" i="310"/>
  <c r="BG156" i="310"/>
  <c r="BG154" i="310"/>
  <c r="BG152" i="310"/>
  <c r="BG150" i="310"/>
  <c r="BG151" i="310"/>
  <c r="BN208" i="310"/>
  <c r="BN209" i="310"/>
  <c r="BN207" i="310"/>
  <c r="BN205" i="310"/>
  <c r="BN206" i="310"/>
  <c r="BN203" i="310"/>
  <c r="BN204" i="310"/>
  <c r="BN201" i="310"/>
  <c r="BN199" i="310"/>
  <c r="BN200" i="310"/>
  <c r="BN197" i="310"/>
  <c r="BN202" i="310"/>
  <c r="BN196" i="310"/>
  <c r="BN195" i="310"/>
  <c r="BN193" i="310"/>
  <c r="BN191" i="310"/>
  <c r="BN189" i="310"/>
  <c r="BN198" i="310"/>
  <c r="BN192" i="310"/>
  <c r="BN187" i="310"/>
  <c r="BN185" i="310"/>
  <c r="BN183" i="310"/>
  <c r="BN181" i="310"/>
  <c r="BN179" i="310"/>
  <c r="BN194" i="310"/>
  <c r="BN188" i="310"/>
  <c r="BN190" i="310"/>
  <c r="BN186" i="310"/>
  <c r="BN184" i="310"/>
  <c r="BN182" i="310"/>
  <c r="BN180" i="310"/>
  <c r="BN178" i="310"/>
  <c r="BN176" i="310"/>
  <c r="BN174" i="310"/>
  <c r="BN172" i="310"/>
  <c r="BN170" i="310"/>
  <c r="BN168" i="310"/>
  <c r="BN166" i="310"/>
  <c r="BN175" i="310"/>
  <c r="BN167" i="310"/>
  <c r="BN173" i="310"/>
  <c r="BN165" i="310"/>
  <c r="BN171" i="310"/>
  <c r="BN163" i="310"/>
  <c r="BN177" i="310"/>
  <c r="BN159" i="310"/>
  <c r="BN169" i="310"/>
  <c r="BN164" i="310"/>
  <c r="BN162" i="310"/>
  <c r="BN160" i="310"/>
  <c r="BN157" i="310"/>
  <c r="BN155" i="310"/>
  <c r="BN153" i="310"/>
  <c r="BN161" i="310"/>
  <c r="BN158" i="310"/>
  <c r="BN156" i="310"/>
  <c r="BN154" i="310"/>
  <c r="BN152" i="310"/>
  <c r="BN150" i="310"/>
  <c r="BN151" i="310"/>
  <c r="BR208" i="310"/>
  <c r="BR209" i="310"/>
  <c r="BR207" i="310"/>
  <c r="BR205" i="310"/>
  <c r="BR206" i="310"/>
  <c r="BR203" i="310"/>
  <c r="BR204" i="310"/>
  <c r="BR201" i="310"/>
  <c r="BR199" i="310"/>
  <c r="BR202" i="310"/>
  <c r="BR197" i="310"/>
  <c r="BR200" i="310"/>
  <c r="BR198" i="310"/>
  <c r="BR195" i="310"/>
  <c r="BR193" i="310"/>
  <c r="BR191" i="310"/>
  <c r="BR189" i="310"/>
  <c r="BR196" i="310"/>
  <c r="BR194" i="310"/>
  <c r="BR190" i="310"/>
  <c r="BR188" i="310"/>
  <c r="BR187" i="310"/>
  <c r="BR185" i="310"/>
  <c r="BR183" i="310"/>
  <c r="BR181" i="310"/>
  <c r="BR179" i="310"/>
  <c r="BR192" i="310"/>
  <c r="BR186" i="310"/>
  <c r="BR184" i="310"/>
  <c r="BR182" i="310"/>
  <c r="BR180" i="310"/>
  <c r="BR178" i="310"/>
  <c r="BR176" i="310"/>
  <c r="BR174" i="310"/>
  <c r="BR172" i="310"/>
  <c r="BR170" i="310"/>
  <c r="BR168" i="310"/>
  <c r="BR166" i="310"/>
  <c r="BR173" i="310"/>
  <c r="BR165" i="310"/>
  <c r="BR171" i="310"/>
  <c r="BR177" i="310"/>
  <c r="BR169" i="310"/>
  <c r="BR161" i="310"/>
  <c r="BR175" i="310"/>
  <c r="BR164" i="310"/>
  <c r="BR163" i="310"/>
  <c r="BR159" i="310"/>
  <c r="BR167" i="310"/>
  <c r="BR162" i="310"/>
  <c r="BR158" i="310"/>
  <c r="BR157" i="310"/>
  <c r="BR155" i="310"/>
  <c r="BR153" i="310"/>
  <c r="BR160" i="310"/>
  <c r="BR156" i="310"/>
  <c r="BR154" i="310"/>
  <c r="BR152" i="310"/>
  <c r="BR150" i="310"/>
  <c r="BR151" i="310"/>
  <c r="BV208" i="310"/>
  <c r="BV209" i="310"/>
  <c r="BV207" i="310"/>
  <c r="BV205" i="310"/>
  <c r="BV206" i="310"/>
  <c r="BV203" i="310"/>
  <c r="BV201" i="310"/>
  <c r="BV199" i="310"/>
  <c r="BV204" i="310"/>
  <c r="BV200" i="310"/>
  <c r="BV197" i="310"/>
  <c r="BV196" i="310"/>
  <c r="BV195" i="310"/>
  <c r="BV193" i="310"/>
  <c r="BV191" i="310"/>
  <c r="BV189" i="310"/>
  <c r="BV202" i="310"/>
  <c r="BV192" i="310"/>
  <c r="BV198" i="310"/>
  <c r="BV194" i="310"/>
  <c r="BV187" i="310"/>
  <c r="BV185" i="310"/>
  <c r="BV183" i="310"/>
  <c r="BV181" i="310"/>
  <c r="BV179" i="310"/>
  <c r="BV190" i="310"/>
  <c r="BV186" i="310"/>
  <c r="BV184" i="310"/>
  <c r="BV182" i="310"/>
  <c r="BV180" i="310"/>
  <c r="BV178" i="310"/>
  <c r="BV176" i="310"/>
  <c r="BV174" i="310"/>
  <c r="BV172" i="310"/>
  <c r="BV170" i="310"/>
  <c r="BV168" i="310"/>
  <c r="BV166" i="310"/>
  <c r="BV188" i="310"/>
  <c r="BV171" i="310"/>
  <c r="BV177" i="310"/>
  <c r="BV169" i="310"/>
  <c r="BV164" i="310"/>
  <c r="BV175" i="310"/>
  <c r="BV167" i="310"/>
  <c r="BV163" i="310"/>
  <c r="BV173" i="310"/>
  <c r="BV159" i="310"/>
  <c r="BV165" i="310"/>
  <c r="BV161" i="310"/>
  <c r="BV160" i="310"/>
  <c r="BV157" i="310"/>
  <c r="BV155" i="310"/>
  <c r="BV153" i="310"/>
  <c r="BV158" i="310"/>
  <c r="BV156" i="310"/>
  <c r="BV154" i="310"/>
  <c r="BV152" i="310"/>
  <c r="BV150" i="310"/>
  <c r="BV162" i="310"/>
  <c r="BV151" i="310"/>
  <c r="L208" i="310"/>
  <c r="L206" i="310"/>
  <c r="L205" i="310"/>
  <c r="L203" i="310"/>
  <c r="L207" i="310"/>
  <c r="L204" i="310"/>
  <c r="L201" i="310"/>
  <c r="L199" i="310"/>
  <c r="L209" i="310"/>
  <c r="L200" i="310"/>
  <c r="L197" i="310"/>
  <c r="L195" i="310"/>
  <c r="L193" i="310"/>
  <c r="L191" i="310"/>
  <c r="L189" i="310"/>
  <c r="L202" i="310"/>
  <c r="L192" i="310"/>
  <c r="L188" i="310"/>
  <c r="L196" i="310"/>
  <c r="L198" i="310"/>
  <c r="L194" i="310"/>
  <c r="L190" i="310"/>
  <c r="L186" i="310"/>
  <c r="L184" i="310"/>
  <c r="L182" i="310"/>
  <c r="L183" i="310"/>
  <c r="L178" i="310"/>
  <c r="L176" i="310"/>
  <c r="L174" i="310"/>
  <c r="L172" i="310"/>
  <c r="L170" i="310"/>
  <c r="L168" i="310"/>
  <c r="L166" i="310"/>
  <c r="L164" i="310"/>
  <c r="L162" i="310"/>
  <c r="L181" i="310"/>
  <c r="L187" i="310"/>
  <c r="L180" i="310"/>
  <c r="L179" i="310"/>
  <c r="L177" i="310"/>
  <c r="L175" i="310"/>
  <c r="L173" i="310"/>
  <c r="L171" i="310"/>
  <c r="L169" i="310"/>
  <c r="L167" i="310"/>
  <c r="L165" i="310"/>
  <c r="L163" i="310"/>
  <c r="L185" i="310"/>
  <c r="L160" i="310"/>
  <c r="L158" i="310"/>
  <c r="L159" i="310"/>
  <c r="L156" i="310"/>
  <c r="L154" i="310"/>
  <c r="L161" i="310"/>
  <c r="L157" i="310"/>
  <c r="L155" i="310"/>
  <c r="L153" i="310"/>
  <c r="L151" i="310"/>
  <c r="L150" i="310"/>
  <c r="L152" i="310"/>
  <c r="P206" i="310"/>
  <c r="P209" i="310"/>
  <c r="P207" i="310"/>
  <c r="P205" i="310"/>
  <c r="P203" i="310"/>
  <c r="P208" i="310"/>
  <c r="P204" i="310"/>
  <c r="P201" i="310"/>
  <c r="P199" i="310"/>
  <c r="P202" i="310"/>
  <c r="P197" i="310"/>
  <c r="P198" i="310"/>
  <c r="P196" i="310"/>
  <c r="P195" i="310"/>
  <c r="P193" i="310"/>
  <c r="P191" i="310"/>
  <c r="P189" i="310"/>
  <c r="P200" i="310"/>
  <c r="P194" i="310"/>
  <c r="P190" i="310"/>
  <c r="P188" i="310"/>
  <c r="P192" i="310"/>
  <c r="P186" i="310"/>
  <c r="P184" i="310"/>
  <c r="P182" i="310"/>
  <c r="P180" i="310"/>
  <c r="P178" i="310"/>
  <c r="P176" i="310"/>
  <c r="P174" i="310"/>
  <c r="P172" i="310"/>
  <c r="P170" i="310"/>
  <c r="P168" i="310"/>
  <c r="P166" i="310"/>
  <c r="P164" i="310"/>
  <c r="P162" i="310"/>
  <c r="P187" i="310"/>
  <c r="P185" i="310"/>
  <c r="P179" i="310"/>
  <c r="P177" i="310"/>
  <c r="P175" i="310"/>
  <c r="P173" i="310"/>
  <c r="P171" i="310"/>
  <c r="P169" i="310"/>
  <c r="P167" i="310"/>
  <c r="P165" i="310"/>
  <c r="P163" i="310"/>
  <c r="P183" i="310"/>
  <c r="P181" i="310"/>
  <c r="P160" i="310"/>
  <c r="P158" i="310"/>
  <c r="P161" i="310"/>
  <c r="P156" i="310"/>
  <c r="P154" i="310"/>
  <c r="P159" i="310"/>
  <c r="P157" i="310"/>
  <c r="P155" i="310"/>
  <c r="P153" i="310"/>
  <c r="P151" i="310"/>
  <c r="P152" i="310"/>
  <c r="P150" i="310"/>
  <c r="T209" i="310"/>
  <c r="T208" i="310"/>
  <c r="T206" i="310"/>
  <c r="T205" i="310"/>
  <c r="T203" i="310"/>
  <c r="T204" i="310"/>
  <c r="T201" i="310"/>
  <c r="T199" i="310"/>
  <c r="T207" i="310"/>
  <c r="T200" i="310"/>
  <c r="T197" i="310"/>
  <c r="T202" i="310"/>
  <c r="T195" i="310"/>
  <c r="T193" i="310"/>
  <c r="T191" i="310"/>
  <c r="T189" i="310"/>
  <c r="T196" i="310"/>
  <c r="T198" i="310"/>
  <c r="T192" i="310"/>
  <c r="T188" i="310"/>
  <c r="T194" i="310"/>
  <c r="T190" i="310"/>
  <c r="T186" i="310"/>
  <c r="T184" i="310"/>
  <c r="T182" i="310"/>
  <c r="T187" i="310"/>
  <c r="T178" i="310"/>
  <c r="T176" i="310"/>
  <c r="T174" i="310"/>
  <c r="T172" i="310"/>
  <c r="T170" i="310"/>
  <c r="T168" i="310"/>
  <c r="T166" i="310"/>
  <c r="T164" i="310"/>
  <c r="T162" i="310"/>
  <c r="T185" i="310"/>
  <c r="T181" i="310"/>
  <c r="T183" i="310"/>
  <c r="T180" i="310"/>
  <c r="T177" i="310"/>
  <c r="T175" i="310"/>
  <c r="T173" i="310"/>
  <c r="T171" i="310"/>
  <c r="T169" i="310"/>
  <c r="T167" i="310"/>
  <c r="T165" i="310"/>
  <c r="T163" i="310"/>
  <c r="T179" i="310"/>
  <c r="T160" i="310"/>
  <c r="T158" i="310"/>
  <c r="T159" i="310"/>
  <c r="T156" i="310"/>
  <c r="T154" i="310"/>
  <c r="T161" i="310"/>
  <c r="T157" i="310"/>
  <c r="T155" i="310"/>
  <c r="T153" i="310"/>
  <c r="T151" i="310"/>
  <c r="T150" i="310"/>
  <c r="T152" i="310"/>
  <c r="X209" i="310"/>
  <c r="X206" i="310"/>
  <c r="X205" i="310"/>
  <c r="X203" i="310"/>
  <c r="X208" i="310"/>
  <c r="X207" i="310"/>
  <c r="X204" i="310"/>
  <c r="X201" i="310"/>
  <c r="X199" i="310"/>
  <c r="X202" i="310"/>
  <c r="X197" i="310"/>
  <c r="X200" i="310"/>
  <c r="X198" i="310"/>
  <c r="X195" i="310"/>
  <c r="X193" i="310"/>
  <c r="X191" i="310"/>
  <c r="X189" i="310"/>
  <c r="X196" i="310"/>
  <c r="X194" i="310"/>
  <c r="X190" i="310"/>
  <c r="X188" i="310"/>
  <c r="X192" i="310"/>
  <c r="X186" i="310"/>
  <c r="X184" i="310"/>
  <c r="X182" i="310"/>
  <c r="X185" i="310"/>
  <c r="X180" i="310"/>
  <c r="X178" i="310"/>
  <c r="X176" i="310"/>
  <c r="X174" i="310"/>
  <c r="X172" i="310"/>
  <c r="X170" i="310"/>
  <c r="X168" i="310"/>
  <c r="X166" i="310"/>
  <c r="X164" i="310"/>
  <c r="X162" i="310"/>
  <c r="X183" i="310"/>
  <c r="X179" i="310"/>
  <c r="X177" i="310"/>
  <c r="X175" i="310"/>
  <c r="X173" i="310"/>
  <c r="X171" i="310"/>
  <c r="X169" i="310"/>
  <c r="X167" i="310"/>
  <c r="X165" i="310"/>
  <c r="X163" i="310"/>
  <c r="X181" i="310"/>
  <c r="X187" i="310"/>
  <c r="X160" i="310"/>
  <c r="X158" i="310"/>
  <c r="X161" i="310"/>
  <c r="X156" i="310"/>
  <c r="X154" i="310"/>
  <c r="X159" i="310"/>
  <c r="X157" i="310"/>
  <c r="X155" i="310"/>
  <c r="X153" i="310"/>
  <c r="X151" i="310"/>
  <c r="X152" i="310"/>
  <c r="X150" i="310"/>
  <c r="AB208" i="310"/>
  <c r="AB206" i="310"/>
  <c r="AB205" i="310"/>
  <c r="AB203" i="310"/>
  <c r="AB207" i="310"/>
  <c r="AB209" i="310"/>
  <c r="AB204" i="310"/>
  <c r="AB201" i="310"/>
  <c r="AB199" i="310"/>
  <c r="AB200" i="310"/>
  <c r="AB197" i="310"/>
  <c r="AB195" i="310"/>
  <c r="AB193" i="310"/>
  <c r="AB191" i="310"/>
  <c r="AB189" i="310"/>
  <c r="AB192" i="310"/>
  <c r="AB188" i="310"/>
  <c r="AB202" i="310"/>
  <c r="AB198" i="310"/>
  <c r="AB194" i="310"/>
  <c r="AB190" i="310"/>
  <c r="AB196" i="310"/>
  <c r="AB186" i="310"/>
  <c r="AB184" i="310"/>
  <c r="AB182" i="310"/>
  <c r="AB183" i="310"/>
  <c r="AB178" i="310"/>
  <c r="AB176" i="310"/>
  <c r="AB174" i="310"/>
  <c r="AB172" i="310"/>
  <c r="AB170" i="310"/>
  <c r="AB168" i="310"/>
  <c r="AB166" i="310"/>
  <c r="AB164" i="310"/>
  <c r="AB162" i="310"/>
  <c r="AB181" i="310"/>
  <c r="AB187" i="310"/>
  <c r="AB180" i="310"/>
  <c r="AB177" i="310"/>
  <c r="AB175" i="310"/>
  <c r="AB173" i="310"/>
  <c r="AB171" i="310"/>
  <c r="AB169" i="310"/>
  <c r="AB167" i="310"/>
  <c r="AB165" i="310"/>
  <c r="AB163" i="310"/>
  <c r="AB179" i="310"/>
  <c r="AB185" i="310"/>
  <c r="AB160" i="310"/>
  <c r="AB158" i="310"/>
  <c r="AB159" i="310"/>
  <c r="AB156" i="310"/>
  <c r="AB154" i="310"/>
  <c r="AB161" i="310"/>
  <c r="AB157" i="310"/>
  <c r="AB155" i="310"/>
  <c r="AB153" i="310"/>
  <c r="AB151" i="310"/>
  <c r="AB150" i="310"/>
  <c r="AB152" i="310"/>
  <c r="AF206" i="310"/>
  <c r="AF209" i="310"/>
  <c r="AF208" i="310"/>
  <c r="AF207" i="310"/>
  <c r="AF205" i="310"/>
  <c r="AF203" i="310"/>
  <c r="AF204" i="310"/>
  <c r="AF201" i="310"/>
  <c r="AF199" i="310"/>
  <c r="AF202" i="310"/>
  <c r="AF197" i="310"/>
  <c r="AF198" i="310"/>
  <c r="AF196" i="310"/>
  <c r="AF195" i="310"/>
  <c r="AF193" i="310"/>
  <c r="AF191" i="310"/>
  <c r="AF189" i="310"/>
  <c r="AF194" i="310"/>
  <c r="AF190" i="310"/>
  <c r="AF188" i="310"/>
  <c r="AF200" i="310"/>
  <c r="AF192" i="310"/>
  <c r="AF186" i="310"/>
  <c r="AF184" i="310"/>
  <c r="AF182" i="310"/>
  <c r="AF180" i="310"/>
  <c r="AF178" i="310"/>
  <c r="AF176" i="310"/>
  <c r="AF174" i="310"/>
  <c r="AF172" i="310"/>
  <c r="AF170" i="310"/>
  <c r="AF168" i="310"/>
  <c r="AF166" i="310"/>
  <c r="AF164" i="310"/>
  <c r="AF162" i="310"/>
  <c r="AF187" i="310"/>
  <c r="AF179" i="310"/>
  <c r="AF185" i="310"/>
  <c r="AF177" i="310"/>
  <c r="AF175" i="310"/>
  <c r="AF173" i="310"/>
  <c r="AF171" i="310"/>
  <c r="AF169" i="310"/>
  <c r="AF167" i="310"/>
  <c r="AF165" i="310"/>
  <c r="AF163" i="310"/>
  <c r="AF181" i="310"/>
  <c r="AF183" i="310"/>
  <c r="AF160" i="310"/>
  <c r="AF158" i="310"/>
  <c r="AF161" i="310"/>
  <c r="AF156" i="310"/>
  <c r="AF154" i="310"/>
  <c r="AF159" i="310"/>
  <c r="AF157" i="310"/>
  <c r="AF155" i="310"/>
  <c r="AF153" i="310"/>
  <c r="AF151" i="310"/>
  <c r="AF152" i="310"/>
  <c r="AF150" i="310"/>
  <c r="AJ209" i="310"/>
  <c r="AJ208" i="310"/>
  <c r="AJ206" i="310"/>
  <c r="AJ205" i="310"/>
  <c r="AJ203" i="310"/>
  <c r="AJ204" i="310"/>
  <c r="AJ207" i="310"/>
  <c r="AJ201" i="310"/>
  <c r="AJ199" i="310"/>
  <c r="AJ200" i="310"/>
  <c r="AJ197" i="310"/>
  <c r="AJ202" i="310"/>
  <c r="AJ195" i="310"/>
  <c r="AJ193" i="310"/>
  <c r="AJ191" i="310"/>
  <c r="AJ189" i="310"/>
  <c r="AJ196" i="310"/>
  <c r="AJ198" i="310"/>
  <c r="AJ192" i="310"/>
  <c r="AJ188" i="310"/>
  <c r="AJ194" i="310"/>
  <c r="AJ190" i="310"/>
  <c r="AJ186" i="310"/>
  <c r="AJ184" i="310"/>
  <c r="AJ182" i="310"/>
  <c r="AJ187" i="310"/>
  <c r="AJ178" i="310"/>
  <c r="AJ176" i="310"/>
  <c r="AJ174" i="310"/>
  <c r="AJ172" i="310"/>
  <c r="AJ170" i="310"/>
  <c r="AJ168" i="310"/>
  <c r="AJ166" i="310"/>
  <c r="AJ164" i="310"/>
  <c r="AJ162" i="310"/>
  <c r="AJ185" i="310"/>
  <c r="AJ181" i="310"/>
  <c r="AJ183" i="310"/>
  <c r="AJ180" i="310"/>
  <c r="AJ177" i="310"/>
  <c r="AJ175" i="310"/>
  <c r="AJ173" i="310"/>
  <c r="AJ171" i="310"/>
  <c r="AJ169" i="310"/>
  <c r="AJ167" i="310"/>
  <c r="AJ165" i="310"/>
  <c r="AJ163" i="310"/>
  <c r="AJ179" i="310"/>
  <c r="AJ160" i="310"/>
  <c r="AJ158" i="310"/>
  <c r="AJ159" i="310"/>
  <c r="AJ156" i="310"/>
  <c r="AJ154" i="310"/>
  <c r="AJ161" i="310"/>
  <c r="AJ157" i="310"/>
  <c r="AJ155" i="310"/>
  <c r="AJ153" i="310"/>
  <c r="AJ151" i="310"/>
  <c r="AJ150" i="310"/>
  <c r="AJ152" i="310"/>
  <c r="AN209" i="310"/>
  <c r="AN206" i="310"/>
  <c r="AN205" i="310"/>
  <c r="AN203" i="310"/>
  <c r="AN207" i="310"/>
  <c r="AN204" i="310"/>
  <c r="AN201" i="310"/>
  <c r="AN199" i="310"/>
  <c r="AN202" i="310"/>
  <c r="AN197" i="310"/>
  <c r="AN208" i="310"/>
  <c r="AN200" i="310"/>
  <c r="AN198" i="310"/>
  <c r="AN195" i="310"/>
  <c r="AN193" i="310"/>
  <c r="AN191" i="310"/>
  <c r="AN189" i="310"/>
  <c r="AN194" i="310"/>
  <c r="AN190" i="310"/>
  <c r="AN188" i="310"/>
  <c r="AN196" i="310"/>
  <c r="AN192" i="310"/>
  <c r="AN186" i="310"/>
  <c r="AN184" i="310"/>
  <c r="AN182" i="310"/>
  <c r="AN185" i="310"/>
  <c r="AN180" i="310"/>
  <c r="AN178" i="310"/>
  <c r="AN176" i="310"/>
  <c r="AN174" i="310"/>
  <c r="AN172" i="310"/>
  <c r="AN170" i="310"/>
  <c r="AN168" i="310"/>
  <c r="AN166" i="310"/>
  <c r="AN164" i="310"/>
  <c r="AN162" i="310"/>
  <c r="AN183" i="310"/>
  <c r="AN179" i="310"/>
  <c r="AN177" i="310"/>
  <c r="AN175" i="310"/>
  <c r="AN173" i="310"/>
  <c r="AN171" i="310"/>
  <c r="AN169" i="310"/>
  <c r="AN167" i="310"/>
  <c r="AN165" i="310"/>
  <c r="AN163" i="310"/>
  <c r="AN187" i="310"/>
  <c r="AN181" i="310"/>
  <c r="AN160" i="310"/>
  <c r="AN158" i="310"/>
  <c r="AN161" i="310"/>
  <c r="AN156" i="310"/>
  <c r="AN154" i="310"/>
  <c r="AN159" i="310"/>
  <c r="AN157" i="310"/>
  <c r="AN155" i="310"/>
  <c r="AN153" i="310"/>
  <c r="AN151" i="310"/>
  <c r="AN152" i="310"/>
  <c r="AN150" i="310"/>
  <c r="AR208" i="310"/>
  <c r="AR206" i="310"/>
  <c r="AR205" i="310"/>
  <c r="AR203" i="310"/>
  <c r="AR209" i="310"/>
  <c r="AR207" i="310"/>
  <c r="AR204" i="310"/>
  <c r="AR201" i="310"/>
  <c r="AR199" i="310"/>
  <c r="AR200" i="310"/>
  <c r="AR197" i="310"/>
  <c r="AR195" i="310"/>
  <c r="AR193" i="310"/>
  <c r="AR191" i="310"/>
  <c r="AR189" i="310"/>
  <c r="AR202" i="310"/>
  <c r="AR192" i="310"/>
  <c r="AR188" i="310"/>
  <c r="AR196" i="310"/>
  <c r="AR198" i="310"/>
  <c r="AR194" i="310"/>
  <c r="AR190" i="310"/>
  <c r="AR186" i="310"/>
  <c r="AR184" i="310"/>
  <c r="AR182" i="310"/>
  <c r="AR183" i="310"/>
  <c r="AR178" i="310"/>
  <c r="AR176" i="310"/>
  <c r="AR174" i="310"/>
  <c r="AR172" i="310"/>
  <c r="AR170" i="310"/>
  <c r="AR168" i="310"/>
  <c r="AR166" i="310"/>
  <c r="AR164" i="310"/>
  <c r="AR162" i="310"/>
  <c r="AR181" i="310"/>
  <c r="AR187" i="310"/>
  <c r="AR180" i="310"/>
  <c r="AR177" i="310"/>
  <c r="AR175" i="310"/>
  <c r="AR173" i="310"/>
  <c r="AR171" i="310"/>
  <c r="AR169" i="310"/>
  <c r="AR167" i="310"/>
  <c r="AR165" i="310"/>
  <c r="AR163" i="310"/>
  <c r="AR185" i="310"/>
  <c r="AR179" i="310"/>
  <c r="AR160" i="310"/>
  <c r="AR158" i="310"/>
  <c r="AR159" i="310"/>
  <c r="AR156" i="310"/>
  <c r="AR154" i="310"/>
  <c r="AR161" i="310"/>
  <c r="AR157" i="310"/>
  <c r="AR155" i="310"/>
  <c r="AR153" i="310"/>
  <c r="AR151" i="310"/>
  <c r="AR150" i="310"/>
  <c r="AR152" i="310"/>
  <c r="AV206" i="310"/>
  <c r="AV209" i="310"/>
  <c r="AV207" i="310"/>
  <c r="AV205" i="310"/>
  <c r="AV203" i="310"/>
  <c r="AV208" i="310"/>
  <c r="AV204" i="310"/>
  <c r="AV201" i="310"/>
  <c r="AV199" i="310"/>
  <c r="AV202" i="310"/>
  <c r="AV197" i="310"/>
  <c r="AV198" i="310"/>
  <c r="AV196" i="310"/>
  <c r="AV195" i="310"/>
  <c r="AV193" i="310"/>
  <c r="AV191" i="310"/>
  <c r="AV189" i="310"/>
  <c r="AV200" i="310"/>
  <c r="AV194" i="310"/>
  <c r="AV190" i="310"/>
  <c r="AV192" i="310"/>
  <c r="AV188" i="310"/>
  <c r="AV186" i="310"/>
  <c r="AV184" i="310"/>
  <c r="AV182" i="310"/>
  <c r="AV180" i="310"/>
  <c r="AV178" i="310"/>
  <c r="AV176" i="310"/>
  <c r="AV174" i="310"/>
  <c r="AV172" i="310"/>
  <c r="AV170" i="310"/>
  <c r="AV168" i="310"/>
  <c r="AV166" i="310"/>
  <c r="AV164" i="310"/>
  <c r="AV162" i="310"/>
  <c r="AV187" i="310"/>
  <c r="AV179" i="310"/>
  <c r="AV185" i="310"/>
  <c r="AV177" i="310"/>
  <c r="AV175" i="310"/>
  <c r="AV173" i="310"/>
  <c r="AV171" i="310"/>
  <c r="AV169" i="310"/>
  <c r="AV167" i="310"/>
  <c r="AV165" i="310"/>
  <c r="AV163" i="310"/>
  <c r="AV183" i="310"/>
  <c r="AV181" i="310"/>
  <c r="AV160" i="310"/>
  <c r="AV158" i="310"/>
  <c r="AV161" i="310"/>
  <c r="AV156" i="310"/>
  <c r="AV154" i="310"/>
  <c r="AV159" i="310"/>
  <c r="AV157" i="310"/>
  <c r="AV155" i="310"/>
  <c r="AV153" i="310"/>
  <c r="AV151" i="310"/>
  <c r="AV152" i="310"/>
  <c r="AV150" i="310"/>
  <c r="AZ209" i="310"/>
  <c r="AZ208" i="310"/>
  <c r="AZ206" i="310"/>
  <c r="AZ205" i="310"/>
  <c r="AZ203" i="310"/>
  <c r="AZ204" i="310"/>
  <c r="AZ201" i="310"/>
  <c r="AZ199" i="310"/>
  <c r="AZ200" i="310"/>
  <c r="AZ197" i="310"/>
  <c r="AZ202" i="310"/>
  <c r="AZ195" i="310"/>
  <c r="AZ193" i="310"/>
  <c r="AZ191" i="310"/>
  <c r="AZ189" i="310"/>
  <c r="AZ207" i="310"/>
  <c r="AZ196" i="310"/>
  <c r="AZ198" i="310"/>
  <c r="AZ192" i="310"/>
  <c r="AZ188" i="310"/>
  <c r="AZ194" i="310"/>
  <c r="AZ190" i="310"/>
  <c r="AZ186" i="310"/>
  <c r="AZ184" i="310"/>
  <c r="AZ182" i="310"/>
  <c r="AZ187" i="310"/>
  <c r="AZ178" i="310"/>
  <c r="AZ176" i="310"/>
  <c r="AZ174" i="310"/>
  <c r="AZ172" i="310"/>
  <c r="AZ170" i="310"/>
  <c r="AZ168" i="310"/>
  <c r="AZ166" i="310"/>
  <c r="AZ164" i="310"/>
  <c r="AZ162" i="310"/>
  <c r="AZ185" i="310"/>
  <c r="AZ181" i="310"/>
  <c r="AZ183" i="310"/>
  <c r="AZ180" i="310"/>
  <c r="AZ177" i="310"/>
  <c r="AZ175" i="310"/>
  <c r="AZ173" i="310"/>
  <c r="AZ171" i="310"/>
  <c r="AZ169" i="310"/>
  <c r="AZ167" i="310"/>
  <c r="AZ165" i="310"/>
  <c r="AZ163" i="310"/>
  <c r="AZ179" i="310"/>
  <c r="AZ161" i="310"/>
  <c r="AZ160" i="310"/>
  <c r="AZ158" i="310"/>
  <c r="AZ159" i="310"/>
  <c r="AZ156" i="310"/>
  <c r="AZ154" i="310"/>
  <c r="AZ152" i="310"/>
  <c r="AZ157" i="310"/>
  <c r="AZ155" i="310"/>
  <c r="AZ153" i="310"/>
  <c r="AZ151" i="310"/>
  <c r="AZ150" i="310"/>
  <c r="BD209" i="310"/>
  <c r="BD206" i="310"/>
  <c r="BD205" i="310"/>
  <c r="BD203" i="310"/>
  <c r="BD208" i="310"/>
  <c r="BD207" i="310"/>
  <c r="BD204" i="310"/>
  <c r="BD201" i="310"/>
  <c r="BD199" i="310"/>
  <c r="BD202" i="310"/>
  <c r="BD197" i="310"/>
  <c r="BD200" i="310"/>
  <c r="BD198" i="310"/>
  <c r="BD195" i="310"/>
  <c r="BD193" i="310"/>
  <c r="BD191" i="310"/>
  <c r="BD189" i="310"/>
  <c r="BD196" i="310"/>
  <c r="BD194" i="310"/>
  <c r="BD190" i="310"/>
  <c r="BD192" i="310"/>
  <c r="BD188" i="310"/>
  <c r="BD186" i="310"/>
  <c r="BD184" i="310"/>
  <c r="BD182" i="310"/>
  <c r="BD185" i="310"/>
  <c r="BD180" i="310"/>
  <c r="BD178" i="310"/>
  <c r="BD176" i="310"/>
  <c r="BD174" i="310"/>
  <c r="BD172" i="310"/>
  <c r="BD170" i="310"/>
  <c r="BD168" i="310"/>
  <c r="BD166" i="310"/>
  <c r="BD164" i="310"/>
  <c r="BD162" i="310"/>
  <c r="BD183" i="310"/>
  <c r="BD179" i="310"/>
  <c r="BD177" i="310"/>
  <c r="BD175" i="310"/>
  <c r="BD173" i="310"/>
  <c r="BD171" i="310"/>
  <c r="BD169" i="310"/>
  <c r="BD167" i="310"/>
  <c r="BD165" i="310"/>
  <c r="BD163" i="310"/>
  <c r="BD187" i="310"/>
  <c r="BD181" i="310"/>
  <c r="BD161" i="310"/>
  <c r="BD160" i="310"/>
  <c r="BD158" i="310"/>
  <c r="BD156" i="310"/>
  <c r="BD154" i="310"/>
  <c r="BD152" i="310"/>
  <c r="BD159" i="310"/>
  <c r="BD157" i="310"/>
  <c r="BD155" i="310"/>
  <c r="BD153" i="310"/>
  <c r="BD151" i="310"/>
  <c r="BD150" i="310"/>
  <c r="BH208" i="310"/>
  <c r="BH206" i="310"/>
  <c r="BH209" i="310"/>
  <c r="BH205" i="310"/>
  <c r="BH203" i="310"/>
  <c r="BH207" i="310"/>
  <c r="BH204" i="310"/>
  <c r="BH201" i="310"/>
  <c r="BH199" i="310"/>
  <c r="BH200" i="310"/>
  <c r="BH197" i="310"/>
  <c r="BH196" i="310"/>
  <c r="BH195" i="310"/>
  <c r="BH193" i="310"/>
  <c r="BH191" i="310"/>
  <c r="BH189" i="310"/>
  <c r="BH192" i="310"/>
  <c r="BH188" i="310"/>
  <c r="BH202" i="310"/>
  <c r="BH198" i="310"/>
  <c r="BH194" i="310"/>
  <c r="BH190" i="310"/>
  <c r="BH186" i="310"/>
  <c r="BH184" i="310"/>
  <c r="BH182" i="310"/>
  <c r="BH183" i="310"/>
  <c r="BH178" i="310"/>
  <c r="BH176" i="310"/>
  <c r="BH174" i="310"/>
  <c r="BH172" i="310"/>
  <c r="BH170" i="310"/>
  <c r="BH168" i="310"/>
  <c r="BH166" i="310"/>
  <c r="BH164" i="310"/>
  <c r="BH162" i="310"/>
  <c r="BH181" i="310"/>
  <c r="BH187" i="310"/>
  <c r="BH180" i="310"/>
  <c r="BH177" i="310"/>
  <c r="BH175" i="310"/>
  <c r="BH173" i="310"/>
  <c r="BH171" i="310"/>
  <c r="BH169" i="310"/>
  <c r="BH167" i="310"/>
  <c r="BH165" i="310"/>
  <c r="BH163" i="310"/>
  <c r="BH185" i="310"/>
  <c r="BH179" i="310"/>
  <c r="BH161" i="310"/>
  <c r="BH160" i="310"/>
  <c r="BH158" i="310"/>
  <c r="BH159" i="310"/>
  <c r="BH156" i="310"/>
  <c r="BH154" i="310"/>
  <c r="BH152" i="310"/>
  <c r="BH157" i="310"/>
  <c r="BH155" i="310"/>
  <c r="BH153" i="310"/>
  <c r="BH151" i="310"/>
  <c r="BH150" i="310"/>
  <c r="BK207" i="310"/>
  <c r="BK206" i="310"/>
  <c r="BK209" i="310"/>
  <c r="BK208" i="310"/>
  <c r="BK205" i="310"/>
  <c r="BK203" i="310"/>
  <c r="BK204" i="310"/>
  <c r="BK201" i="310"/>
  <c r="BK199" i="310"/>
  <c r="BK202" i="310"/>
  <c r="BK197" i="310"/>
  <c r="BK198" i="310"/>
  <c r="BK195" i="310"/>
  <c r="BK193" i="310"/>
  <c r="BK191" i="310"/>
  <c r="BK189" i="310"/>
  <c r="BK194" i="310"/>
  <c r="BK190" i="310"/>
  <c r="BK200" i="310"/>
  <c r="BK196" i="310"/>
  <c r="BK192" i="310"/>
  <c r="BK188" i="310"/>
  <c r="BK186" i="310"/>
  <c r="BK184" i="310"/>
  <c r="BK182" i="310"/>
  <c r="BK180" i="310"/>
  <c r="BK178" i="310"/>
  <c r="BK176" i="310"/>
  <c r="BK174" i="310"/>
  <c r="BK172" i="310"/>
  <c r="BK170" i="310"/>
  <c r="BK168" i="310"/>
  <c r="BK166" i="310"/>
  <c r="BK164" i="310"/>
  <c r="BK162" i="310"/>
  <c r="BK187" i="310"/>
  <c r="BK179" i="310"/>
  <c r="BK185" i="310"/>
  <c r="BK177" i="310"/>
  <c r="BK175" i="310"/>
  <c r="BK173" i="310"/>
  <c r="BK171" i="310"/>
  <c r="BK169" i="310"/>
  <c r="BK167" i="310"/>
  <c r="BK165" i="310"/>
  <c r="BK163" i="310"/>
  <c r="BK181" i="310"/>
  <c r="BK183" i="310"/>
  <c r="BK160" i="310"/>
  <c r="BK158" i="310"/>
  <c r="BK156" i="310"/>
  <c r="BK154" i="310"/>
  <c r="BK152" i="310"/>
  <c r="BK161" i="310"/>
  <c r="BK159" i="310"/>
  <c r="BK157" i="310"/>
  <c r="BK155" i="310"/>
  <c r="BK153" i="310"/>
  <c r="BK151" i="310"/>
  <c r="BK150" i="310"/>
  <c r="BO208" i="310"/>
  <c r="BO209" i="310"/>
  <c r="BO206" i="310"/>
  <c r="BO207" i="310"/>
  <c r="BO203" i="310"/>
  <c r="BO205" i="310"/>
  <c r="BO204" i="310"/>
  <c r="BO201" i="310"/>
  <c r="BO199" i="310"/>
  <c r="BO200" i="310"/>
  <c r="BO197" i="310"/>
  <c r="BO202" i="310"/>
  <c r="BO196" i="310"/>
  <c r="BO195" i="310"/>
  <c r="BO193" i="310"/>
  <c r="BO191" i="310"/>
  <c r="BO189" i="310"/>
  <c r="BO198" i="310"/>
  <c r="BO192" i="310"/>
  <c r="BO188" i="310"/>
  <c r="BO194" i="310"/>
  <c r="BO190" i="310"/>
  <c r="BO186" i="310"/>
  <c r="BO184" i="310"/>
  <c r="BO182" i="310"/>
  <c r="BO187" i="310"/>
  <c r="BO178" i="310"/>
  <c r="BO176" i="310"/>
  <c r="BO174" i="310"/>
  <c r="BO172" i="310"/>
  <c r="BO170" i="310"/>
  <c r="BO168" i="310"/>
  <c r="BO166" i="310"/>
  <c r="BO164" i="310"/>
  <c r="BO162" i="310"/>
  <c r="BO185" i="310"/>
  <c r="BO181" i="310"/>
  <c r="BO183" i="310"/>
  <c r="BO180" i="310"/>
  <c r="BO177" i="310"/>
  <c r="BO175" i="310"/>
  <c r="BO173" i="310"/>
  <c r="BO171" i="310"/>
  <c r="BO169" i="310"/>
  <c r="BO167" i="310"/>
  <c r="BO165" i="310"/>
  <c r="BO163" i="310"/>
  <c r="BO179" i="310"/>
  <c r="BO161" i="310"/>
  <c r="BO160" i="310"/>
  <c r="BO158" i="310"/>
  <c r="BO159" i="310"/>
  <c r="BO156" i="310"/>
  <c r="BO154" i="310"/>
  <c r="BO152" i="310"/>
  <c r="BO157" i="310"/>
  <c r="BO155" i="310"/>
  <c r="BO153" i="310"/>
  <c r="BO151" i="310"/>
  <c r="BO150" i="310"/>
  <c r="BW208" i="310"/>
  <c r="BW206" i="310"/>
  <c r="BW207" i="310"/>
  <c r="BW203" i="310"/>
  <c r="BW204" i="310"/>
  <c r="BW209" i="310"/>
  <c r="BW201" i="310"/>
  <c r="BW199" i="310"/>
  <c r="BW200" i="310"/>
  <c r="BW197" i="310"/>
  <c r="BW195" i="310"/>
  <c r="BW205" i="310"/>
  <c r="BW196" i="310"/>
  <c r="BW193" i="310"/>
  <c r="BW191" i="310"/>
  <c r="BW189" i="310"/>
  <c r="BW202" i="310"/>
  <c r="BW192" i="310"/>
  <c r="BW188" i="310"/>
  <c r="BW198" i="310"/>
  <c r="BW194" i="310"/>
  <c r="BW190" i="310"/>
  <c r="BW186" i="310"/>
  <c r="BW184" i="310"/>
  <c r="BW182" i="310"/>
  <c r="BW183" i="310"/>
  <c r="BW178" i="310"/>
  <c r="BW176" i="310"/>
  <c r="BW174" i="310"/>
  <c r="BW172" i="310"/>
  <c r="BW170" i="310"/>
  <c r="BW168" i="310"/>
  <c r="BW166" i="310"/>
  <c r="BW164" i="310"/>
  <c r="BW162" i="310"/>
  <c r="BW181" i="310"/>
  <c r="BW187" i="310"/>
  <c r="BW180" i="310"/>
  <c r="BW177" i="310"/>
  <c r="BW175" i="310"/>
  <c r="BW173" i="310"/>
  <c r="BW171" i="310"/>
  <c r="BW169" i="310"/>
  <c r="BW167" i="310"/>
  <c r="BW165" i="310"/>
  <c r="BW163" i="310"/>
  <c r="BW185" i="310"/>
  <c r="BW161" i="310"/>
  <c r="BW179" i="310"/>
  <c r="BW160" i="310"/>
  <c r="BW158" i="310"/>
  <c r="BW159" i="310"/>
  <c r="BW156" i="310"/>
  <c r="BW154" i="310"/>
  <c r="BW152" i="310"/>
  <c r="BW157" i="310"/>
  <c r="BW155" i="310"/>
  <c r="BW153" i="310"/>
  <c r="BW151" i="310"/>
  <c r="BW150" i="310"/>
  <c r="M209" i="310"/>
  <c r="M208" i="310"/>
  <c r="M206" i="310"/>
  <c r="M207" i="310"/>
  <c r="M204" i="310"/>
  <c r="M203" i="310"/>
  <c r="M202" i="310"/>
  <c r="M200" i="310"/>
  <c r="M205" i="310"/>
  <c r="M199" i="310"/>
  <c r="M198" i="310"/>
  <c r="M194" i="310"/>
  <c r="M192" i="310"/>
  <c r="M190" i="310"/>
  <c r="M196" i="310"/>
  <c r="M201" i="310"/>
  <c r="M195" i="310"/>
  <c r="M191" i="310"/>
  <c r="M197" i="310"/>
  <c r="M193" i="310"/>
  <c r="M186" i="310"/>
  <c r="M184" i="310"/>
  <c r="M182" i="310"/>
  <c r="M180" i="310"/>
  <c r="M189" i="310"/>
  <c r="M188" i="310"/>
  <c r="M187" i="310"/>
  <c r="M185" i="310"/>
  <c r="M183" i="310"/>
  <c r="M181" i="310"/>
  <c r="M179" i="310"/>
  <c r="M177" i="310"/>
  <c r="M175" i="310"/>
  <c r="M173" i="310"/>
  <c r="M171" i="310"/>
  <c r="M169" i="310"/>
  <c r="M167" i="310"/>
  <c r="M165" i="310"/>
  <c r="M178" i="310"/>
  <c r="M170" i="310"/>
  <c r="M176" i="310"/>
  <c r="M168" i="310"/>
  <c r="M174" i="310"/>
  <c r="M166" i="310"/>
  <c r="M172" i="310"/>
  <c r="M163" i="310"/>
  <c r="M160" i="310"/>
  <c r="M158" i="310"/>
  <c r="M164" i="310"/>
  <c r="M159" i="310"/>
  <c r="M156" i="310"/>
  <c r="M154" i="310"/>
  <c r="M162" i="310"/>
  <c r="M161" i="310"/>
  <c r="M157" i="310"/>
  <c r="M155" i="310"/>
  <c r="M153" i="310"/>
  <c r="M151" i="310"/>
  <c r="M150" i="310"/>
  <c r="M152" i="310"/>
  <c r="Q209" i="310"/>
  <c r="Q208" i="310"/>
  <c r="Q206" i="310"/>
  <c r="Q207" i="310"/>
  <c r="Q204" i="310"/>
  <c r="Q205" i="310"/>
  <c r="Q202" i="310"/>
  <c r="Q200" i="310"/>
  <c r="Q203" i="310"/>
  <c r="Q201" i="310"/>
  <c r="Q199" i="310"/>
  <c r="Q198" i="310"/>
  <c r="Q197" i="310"/>
  <c r="Q194" i="310"/>
  <c r="Q192" i="310"/>
  <c r="Q190" i="310"/>
  <c r="Q193" i="310"/>
  <c r="Q189" i="310"/>
  <c r="Q191" i="310"/>
  <c r="Q186" i="310"/>
  <c r="Q184" i="310"/>
  <c r="Q182" i="310"/>
  <c r="Q180" i="310"/>
  <c r="Q196" i="310"/>
  <c r="Q187" i="310"/>
  <c r="Q185" i="310"/>
  <c r="Q183" i="310"/>
  <c r="Q181" i="310"/>
  <c r="Q188" i="310"/>
  <c r="Q179" i="310"/>
  <c r="Q177" i="310"/>
  <c r="Q175" i="310"/>
  <c r="Q173" i="310"/>
  <c r="Q171" i="310"/>
  <c r="Q169" i="310"/>
  <c r="Q167" i="310"/>
  <c r="Q165" i="310"/>
  <c r="Q195" i="310"/>
  <c r="Q176" i="310"/>
  <c r="Q168" i="310"/>
  <c r="Q174" i="310"/>
  <c r="Q166" i="310"/>
  <c r="Q172" i="310"/>
  <c r="Q164" i="310"/>
  <c r="Q178" i="310"/>
  <c r="Q170" i="310"/>
  <c r="Q163" i="310"/>
  <c r="Q160" i="310"/>
  <c r="Q158" i="310"/>
  <c r="Q162" i="310"/>
  <c r="Q161" i="310"/>
  <c r="Q156" i="310"/>
  <c r="Q154" i="310"/>
  <c r="Q159" i="310"/>
  <c r="Q157" i="310"/>
  <c r="Q155" i="310"/>
  <c r="Q153" i="310"/>
  <c r="Q151" i="310"/>
  <c r="Q152" i="310"/>
  <c r="Q150" i="310"/>
  <c r="U209" i="310"/>
  <c r="U208" i="310"/>
  <c r="U206" i="310"/>
  <c r="U207" i="310"/>
  <c r="U204" i="310"/>
  <c r="U205" i="310"/>
  <c r="U202" i="310"/>
  <c r="U200" i="310"/>
  <c r="U198" i="310"/>
  <c r="U199" i="310"/>
  <c r="U196" i="310"/>
  <c r="U203" i="310"/>
  <c r="U201" i="310"/>
  <c r="U194" i="310"/>
  <c r="U192" i="310"/>
  <c r="U190" i="310"/>
  <c r="U197" i="310"/>
  <c r="U195" i="310"/>
  <c r="U191" i="310"/>
  <c r="U189" i="310"/>
  <c r="U188" i="310"/>
  <c r="U186" i="310"/>
  <c r="U184" i="310"/>
  <c r="U182" i="310"/>
  <c r="U180" i="310"/>
  <c r="U187" i="310"/>
  <c r="U185" i="310"/>
  <c r="U183" i="310"/>
  <c r="U181" i="310"/>
  <c r="U179" i="310"/>
  <c r="U177" i="310"/>
  <c r="U175" i="310"/>
  <c r="U173" i="310"/>
  <c r="U171" i="310"/>
  <c r="U169" i="310"/>
  <c r="U167" i="310"/>
  <c r="U165" i="310"/>
  <c r="U193" i="310"/>
  <c r="U174" i="310"/>
  <c r="U166" i="310"/>
  <c r="U172" i="310"/>
  <c r="U178" i="310"/>
  <c r="U170" i="310"/>
  <c r="U162" i="310"/>
  <c r="U176" i="310"/>
  <c r="U164" i="310"/>
  <c r="U163" i="310"/>
  <c r="U168" i="310"/>
  <c r="U160" i="310"/>
  <c r="U158" i="310"/>
  <c r="U159" i="310"/>
  <c r="U156" i="310"/>
  <c r="U154" i="310"/>
  <c r="U161" i="310"/>
  <c r="U157" i="310"/>
  <c r="U155" i="310"/>
  <c r="U153" i="310"/>
  <c r="U151" i="310"/>
  <c r="U150" i="310"/>
  <c r="U152" i="310"/>
  <c r="Y209" i="310"/>
  <c r="Y208" i="310"/>
  <c r="Y206" i="310"/>
  <c r="Y207" i="310"/>
  <c r="Y204" i="310"/>
  <c r="Y203" i="310"/>
  <c r="Y202" i="310"/>
  <c r="Y200" i="310"/>
  <c r="Y201" i="310"/>
  <c r="Y198" i="310"/>
  <c r="Y205" i="310"/>
  <c r="Y197" i="310"/>
  <c r="Y196" i="310"/>
  <c r="Y194" i="310"/>
  <c r="Y192" i="310"/>
  <c r="Y190" i="310"/>
  <c r="Y199" i="310"/>
  <c r="Y193" i="310"/>
  <c r="Y189" i="310"/>
  <c r="Y186" i="310"/>
  <c r="Y184" i="310"/>
  <c r="Y182" i="310"/>
  <c r="Y180" i="310"/>
  <c r="Y188" i="310"/>
  <c r="Y195" i="310"/>
  <c r="Y187" i="310"/>
  <c r="Y185" i="310"/>
  <c r="Y183" i="310"/>
  <c r="Y181" i="310"/>
  <c r="Y179" i="310"/>
  <c r="Y177" i="310"/>
  <c r="Y175" i="310"/>
  <c r="Y173" i="310"/>
  <c r="Y171" i="310"/>
  <c r="Y169" i="310"/>
  <c r="Y167" i="310"/>
  <c r="Y165" i="310"/>
  <c r="Y191" i="310"/>
  <c r="Y172" i="310"/>
  <c r="Y178" i="310"/>
  <c r="Y170" i="310"/>
  <c r="Y176" i="310"/>
  <c r="Y168" i="310"/>
  <c r="Y164" i="310"/>
  <c r="Y174" i="310"/>
  <c r="Y166" i="310"/>
  <c r="Y162" i="310"/>
  <c r="Y160" i="310"/>
  <c r="Y158" i="310"/>
  <c r="Y163" i="310"/>
  <c r="Y161" i="310"/>
  <c r="Y156" i="310"/>
  <c r="Y154" i="310"/>
  <c r="Y159" i="310"/>
  <c r="Y157" i="310"/>
  <c r="Y155" i="310"/>
  <c r="Y153" i="310"/>
  <c r="Y151" i="310"/>
  <c r="Y152" i="310"/>
  <c r="Y150" i="310"/>
  <c r="AC209" i="310"/>
  <c r="AC208" i="310"/>
  <c r="AC206" i="310"/>
  <c r="AC207" i="310"/>
  <c r="AC204" i="310"/>
  <c r="AC203" i="310"/>
  <c r="AC202" i="310"/>
  <c r="AC200" i="310"/>
  <c r="AC199" i="310"/>
  <c r="AC198" i="310"/>
  <c r="AC205" i="310"/>
  <c r="AC194" i="310"/>
  <c r="AC192" i="310"/>
  <c r="AC190" i="310"/>
  <c r="AC195" i="310"/>
  <c r="AC191" i="310"/>
  <c r="AC196" i="310"/>
  <c r="AC186" i="310"/>
  <c r="AC184" i="310"/>
  <c r="AC182" i="310"/>
  <c r="AC180" i="310"/>
  <c r="AC193" i="310"/>
  <c r="AC188" i="310"/>
  <c r="AC187" i="310"/>
  <c r="AC185" i="310"/>
  <c r="AC183" i="310"/>
  <c r="AC181" i="310"/>
  <c r="AC179" i="310"/>
  <c r="AC197" i="310"/>
  <c r="AC177" i="310"/>
  <c r="AC175" i="310"/>
  <c r="AC173" i="310"/>
  <c r="AC171" i="310"/>
  <c r="AC169" i="310"/>
  <c r="AC167" i="310"/>
  <c r="AC165" i="310"/>
  <c r="AC201" i="310"/>
  <c r="AC189" i="310"/>
  <c r="AC178" i="310"/>
  <c r="AC170" i="310"/>
  <c r="AC176" i="310"/>
  <c r="AC168" i="310"/>
  <c r="AC174" i="310"/>
  <c r="AC166" i="310"/>
  <c r="AC172" i="310"/>
  <c r="AC164" i="310"/>
  <c r="AC163" i="310"/>
  <c r="AC160" i="310"/>
  <c r="AC158" i="310"/>
  <c r="AC162" i="310"/>
  <c r="AC159" i="310"/>
  <c r="AC156" i="310"/>
  <c r="AC154" i="310"/>
  <c r="AC161" i="310"/>
  <c r="AC157" i="310"/>
  <c r="AC155" i="310"/>
  <c r="AC153" i="310"/>
  <c r="AC151" i="310"/>
  <c r="AC150" i="310"/>
  <c r="AC152" i="310"/>
  <c r="AG209" i="310"/>
  <c r="AG208" i="310"/>
  <c r="AG206" i="310"/>
  <c r="AG207" i="310"/>
  <c r="AG204" i="310"/>
  <c r="AG205" i="310"/>
  <c r="AG202" i="310"/>
  <c r="AG200" i="310"/>
  <c r="AG201" i="310"/>
  <c r="AG199" i="310"/>
  <c r="AG198" i="310"/>
  <c r="AG197" i="310"/>
  <c r="AG194" i="310"/>
  <c r="AG192" i="310"/>
  <c r="AG190" i="310"/>
  <c r="AG196" i="310"/>
  <c r="AG193" i="310"/>
  <c r="AG189" i="310"/>
  <c r="AG203" i="310"/>
  <c r="AG186" i="310"/>
  <c r="AG184" i="310"/>
  <c r="AG182" i="310"/>
  <c r="AG180" i="310"/>
  <c r="AG195" i="310"/>
  <c r="AG191" i="310"/>
  <c r="AG187" i="310"/>
  <c r="AG185" i="310"/>
  <c r="AG183" i="310"/>
  <c r="AG181" i="310"/>
  <c r="AG179" i="310"/>
  <c r="AG177" i="310"/>
  <c r="AG175" i="310"/>
  <c r="AG173" i="310"/>
  <c r="AG171" i="310"/>
  <c r="AG169" i="310"/>
  <c r="AG167" i="310"/>
  <c r="AG165" i="310"/>
  <c r="AG188" i="310"/>
  <c r="AG176" i="310"/>
  <c r="AG168" i="310"/>
  <c r="AG174" i="310"/>
  <c r="AG166" i="310"/>
  <c r="AG172" i="310"/>
  <c r="AG164" i="310"/>
  <c r="AG178" i="310"/>
  <c r="AG163" i="310"/>
  <c r="AG170" i="310"/>
  <c r="AG162" i="310"/>
  <c r="AG160" i="310"/>
  <c r="AG158" i="310"/>
  <c r="AG161" i="310"/>
  <c r="AG156" i="310"/>
  <c r="AG154" i="310"/>
  <c r="AG159" i="310"/>
  <c r="AG157" i="310"/>
  <c r="AG155" i="310"/>
  <c r="AG153" i="310"/>
  <c r="AG151" i="310"/>
  <c r="AG152" i="310"/>
  <c r="AG150" i="310"/>
  <c r="AK209" i="310"/>
  <c r="AK208" i="310"/>
  <c r="AK206" i="310"/>
  <c r="AK207" i="310"/>
  <c r="AK204" i="310"/>
  <c r="AK205" i="310"/>
  <c r="AK202" i="310"/>
  <c r="AK200" i="310"/>
  <c r="AK203" i="310"/>
  <c r="AK198" i="310"/>
  <c r="AK196" i="310"/>
  <c r="AK201" i="310"/>
  <c r="AK194" i="310"/>
  <c r="AK192" i="310"/>
  <c r="AK190" i="310"/>
  <c r="AK197" i="310"/>
  <c r="AK195" i="310"/>
  <c r="AK191" i="310"/>
  <c r="AK199" i="310"/>
  <c r="AK188" i="310"/>
  <c r="AK186" i="310"/>
  <c r="AK184" i="310"/>
  <c r="AK182" i="310"/>
  <c r="AK180" i="310"/>
  <c r="AK193" i="310"/>
  <c r="AK189" i="310"/>
  <c r="AK187" i="310"/>
  <c r="AK185" i="310"/>
  <c r="AK183" i="310"/>
  <c r="AK181" i="310"/>
  <c r="AK179" i="310"/>
  <c r="AK177" i="310"/>
  <c r="AK175" i="310"/>
  <c r="AK173" i="310"/>
  <c r="AK171" i="310"/>
  <c r="AK169" i="310"/>
  <c r="AK167" i="310"/>
  <c r="AK165" i="310"/>
  <c r="AK174" i="310"/>
  <c r="AK166" i="310"/>
  <c r="AK172" i="310"/>
  <c r="AK178" i="310"/>
  <c r="AK170" i="310"/>
  <c r="AK162" i="310"/>
  <c r="AK176" i="310"/>
  <c r="AK168" i="310"/>
  <c r="AK164" i="310"/>
  <c r="AK160" i="310"/>
  <c r="AK158" i="310"/>
  <c r="AK163" i="310"/>
  <c r="AK159" i="310"/>
  <c r="AK156" i="310"/>
  <c r="AK154" i="310"/>
  <c r="AK161" i="310"/>
  <c r="AK157" i="310"/>
  <c r="AK155" i="310"/>
  <c r="AK153" i="310"/>
  <c r="AK151" i="310"/>
  <c r="AK150" i="310"/>
  <c r="AK152" i="310"/>
  <c r="AO209" i="310"/>
  <c r="AO208" i="310"/>
  <c r="AO206" i="310"/>
  <c r="AO207" i="310"/>
  <c r="AO204" i="310"/>
  <c r="AO203" i="310"/>
  <c r="AO202" i="310"/>
  <c r="AO200" i="310"/>
  <c r="AO205" i="310"/>
  <c r="AO201" i="310"/>
  <c r="AO198" i="310"/>
  <c r="AO199" i="310"/>
  <c r="AO197" i="310"/>
  <c r="AO196" i="310"/>
  <c r="AO194" i="310"/>
  <c r="AO192" i="310"/>
  <c r="AO190" i="310"/>
  <c r="AO193" i="310"/>
  <c r="AO189" i="310"/>
  <c r="AO195" i="310"/>
  <c r="AO186" i="310"/>
  <c r="AO184" i="310"/>
  <c r="AO182" i="310"/>
  <c r="AO180" i="310"/>
  <c r="AO191" i="310"/>
  <c r="AO188" i="310"/>
  <c r="AO187" i="310"/>
  <c r="AO185" i="310"/>
  <c r="AO183" i="310"/>
  <c r="AO181" i="310"/>
  <c r="AO179" i="310"/>
  <c r="AO177" i="310"/>
  <c r="AO175" i="310"/>
  <c r="AO173" i="310"/>
  <c r="AO171" i="310"/>
  <c r="AO169" i="310"/>
  <c r="AO167" i="310"/>
  <c r="AO165" i="310"/>
  <c r="AO172" i="310"/>
  <c r="AO178" i="310"/>
  <c r="AO170" i="310"/>
  <c r="AO176" i="310"/>
  <c r="AO168" i="310"/>
  <c r="AO164" i="310"/>
  <c r="AO174" i="310"/>
  <c r="AO166" i="310"/>
  <c r="AO163" i="310"/>
  <c r="AO162" i="310"/>
  <c r="AO160" i="310"/>
  <c r="AO158" i="310"/>
  <c r="AO161" i="310"/>
  <c r="AO156" i="310"/>
  <c r="AO154" i="310"/>
  <c r="AO159" i="310"/>
  <c r="AO157" i="310"/>
  <c r="AO155" i="310"/>
  <c r="AO153" i="310"/>
  <c r="AO151" i="310"/>
  <c r="AO152" i="310"/>
  <c r="AO150" i="310"/>
  <c r="AS209" i="310"/>
  <c r="AS208" i="310"/>
  <c r="AS206" i="310"/>
  <c r="AS207" i="310"/>
  <c r="AS204" i="310"/>
  <c r="AS203" i="310"/>
  <c r="AS202" i="310"/>
  <c r="AS200" i="310"/>
  <c r="AS205" i="310"/>
  <c r="AS199" i="310"/>
  <c r="AS198" i="310"/>
  <c r="AS194" i="310"/>
  <c r="AS192" i="310"/>
  <c r="AS190" i="310"/>
  <c r="AS188" i="310"/>
  <c r="AS196" i="310"/>
  <c r="AS201" i="310"/>
  <c r="AS195" i="310"/>
  <c r="AS191" i="310"/>
  <c r="AS193" i="310"/>
  <c r="AS186" i="310"/>
  <c r="AS184" i="310"/>
  <c r="AS182" i="310"/>
  <c r="AS180" i="310"/>
  <c r="AS189" i="310"/>
  <c r="AS197" i="310"/>
  <c r="AS187" i="310"/>
  <c r="AS185" i="310"/>
  <c r="AS183" i="310"/>
  <c r="AS181" i="310"/>
  <c r="AS179" i="310"/>
  <c r="AS177" i="310"/>
  <c r="AS175" i="310"/>
  <c r="AS173" i="310"/>
  <c r="AS171" i="310"/>
  <c r="AS169" i="310"/>
  <c r="AS167" i="310"/>
  <c r="AS165" i="310"/>
  <c r="AS178" i="310"/>
  <c r="AS170" i="310"/>
  <c r="AS176" i="310"/>
  <c r="AS168" i="310"/>
  <c r="AS174" i="310"/>
  <c r="AS166" i="310"/>
  <c r="AS162" i="310"/>
  <c r="AS172" i="310"/>
  <c r="AS163" i="310"/>
  <c r="AS160" i="310"/>
  <c r="AS158" i="310"/>
  <c r="AS164" i="310"/>
  <c r="AS159" i="310"/>
  <c r="AS156" i="310"/>
  <c r="AS154" i="310"/>
  <c r="AS161" i="310"/>
  <c r="AS157" i="310"/>
  <c r="AS155" i="310"/>
  <c r="AS153" i="310"/>
  <c r="AS151" i="310"/>
  <c r="AS150" i="310"/>
  <c r="AS152" i="310"/>
  <c r="BA209" i="310"/>
  <c r="BA208" i="310"/>
  <c r="BA206" i="310"/>
  <c r="BA207" i="310"/>
  <c r="BA204" i="310"/>
  <c r="BA205" i="310"/>
  <c r="BA202" i="310"/>
  <c r="BA200" i="310"/>
  <c r="BA199" i="310"/>
  <c r="BA198" i="310"/>
  <c r="BA196" i="310"/>
  <c r="BA201" i="310"/>
  <c r="BA194" i="310"/>
  <c r="BA192" i="310"/>
  <c r="BA190" i="310"/>
  <c r="BA188" i="310"/>
  <c r="BA203" i="310"/>
  <c r="BA197" i="310"/>
  <c r="BA195" i="310"/>
  <c r="BA191" i="310"/>
  <c r="BA189" i="310"/>
  <c r="BA186" i="310"/>
  <c r="BA184" i="310"/>
  <c r="BA182" i="310"/>
  <c r="BA180" i="310"/>
  <c r="BA187" i="310"/>
  <c r="BA185" i="310"/>
  <c r="BA183" i="310"/>
  <c r="BA181" i="310"/>
  <c r="BA179" i="310"/>
  <c r="BA193" i="310"/>
  <c r="BA177" i="310"/>
  <c r="BA175" i="310"/>
  <c r="BA173" i="310"/>
  <c r="BA171" i="310"/>
  <c r="BA169" i="310"/>
  <c r="BA167" i="310"/>
  <c r="BA165" i="310"/>
  <c r="BA174" i="310"/>
  <c r="BA166" i="310"/>
  <c r="BA172" i="310"/>
  <c r="BA178" i="310"/>
  <c r="BA170" i="310"/>
  <c r="BA162" i="310"/>
  <c r="BA176" i="310"/>
  <c r="BA168" i="310"/>
  <c r="BA164" i="310"/>
  <c r="BA163" i="310"/>
  <c r="BA160" i="310"/>
  <c r="BA158" i="310"/>
  <c r="BA159" i="310"/>
  <c r="BA156" i="310"/>
  <c r="BA154" i="310"/>
  <c r="BA152" i="310"/>
  <c r="BA157" i="310"/>
  <c r="BA155" i="310"/>
  <c r="BA153" i="310"/>
  <c r="BA151" i="310"/>
  <c r="BA161" i="310"/>
  <c r="BA150" i="310"/>
  <c r="BE209" i="310"/>
  <c r="BE208" i="310"/>
  <c r="BE206" i="310"/>
  <c r="BE207" i="310"/>
  <c r="BE204" i="310"/>
  <c r="BE203" i="310"/>
  <c r="BE202" i="310"/>
  <c r="BE200" i="310"/>
  <c r="BE201" i="310"/>
  <c r="BE198" i="310"/>
  <c r="BE196" i="310"/>
  <c r="BE199" i="310"/>
  <c r="BE197" i="310"/>
  <c r="BE194" i="310"/>
  <c r="BE192" i="310"/>
  <c r="BE190" i="310"/>
  <c r="BE188" i="310"/>
  <c r="BE193" i="310"/>
  <c r="BE189" i="310"/>
  <c r="BE205" i="310"/>
  <c r="BE186" i="310"/>
  <c r="BE184" i="310"/>
  <c r="BE182" i="310"/>
  <c r="BE180" i="310"/>
  <c r="BE195" i="310"/>
  <c r="BE187" i="310"/>
  <c r="BE185" i="310"/>
  <c r="BE183" i="310"/>
  <c r="BE181" i="310"/>
  <c r="BE179" i="310"/>
  <c r="BE191" i="310"/>
  <c r="BE177" i="310"/>
  <c r="BE175" i="310"/>
  <c r="BE173" i="310"/>
  <c r="BE171" i="310"/>
  <c r="BE169" i="310"/>
  <c r="BE167" i="310"/>
  <c r="BE165" i="310"/>
  <c r="BE172" i="310"/>
  <c r="BE178" i="310"/>
  <c r="BE170" i="310"/>
  <c r="BE176" i="310"/>
  <c r="BE168" i="310"/>
  <c r="BE164" i="310"/>
  <c r="BE174" i="310"/>
  <c r="BE166" i="310"/>
  <c r="BE161" i="310"/>
  <c r="BE160" i="310"/>
  <c r="BE158" i="310"/>
  <c r="BE163" i="310"/>
  <c r="BE156" i="310"/>
  <c r="BE154" i="310"/>
  <c r="BE152" i="310"/>
  <c r="BE162" i="310"/>
  <c r="BE159" i="310"/>
  <c r="BE157" i="310"/>
  <c r="BE155" i="310"/>
  <c r="BE153" i="310"/>
  <c r="BE151" i="310"/>
  <c r="BE150" i="310"/>
  <c r="BI209" i="310"/>
  <c r="BI208" i="310"/>
  <c r="BI206" i="310"/>
  <c r="BI207" i="310"/>
  <c r="BI204" i="310"/>
  <c r="BI202" i="310"/>
  <c r="BI200" i="310"/>
  <c r="BI203" i="310"/>
  <c r="BI199" i="310"/>
  <c r="BI198" i="310"/>
  <c r="BI196" i="310"/>
  <c r="BI194" i="310"/>
  <c r="BI192" i="310"/>
  <c r="BI190" i="310"/>
  <c r="BI188" i="310"/>
  <c r="BI195" i="310"/>
  <c r="BI191" i="310"/>
  <c r="BI205" i="310"/>
  <c r="BI186" i="310"/>
  <c r="BI184" i="310"/>
  <c r="BI182" i="310"/>
  <c r="BI180" i="310"/>
  <c r="BI197" i="310"/>
  <c r="BI201" i="310"/>
  <c r="BI193" i="310"/>
  <c r="BI187" i="310"/>
  <c r="BI185" i="310"/>
  <c r="BI183" i="310"/>
  <c r="BI181" i="310"/>
  <c r="BI179" i="310"/>
  <c r="BI189" i="310"/>
  <c r="BI177" i="310"/>
  <c r="BI175" i="310"/>
  <c r="BI173" i="310"/>
  <c r="BI171" i="310"/>
  <c r="BI169" i="310"/>
  <c r="BI167" i="310"/>
  <c r="BI165" i="310"/>
  <c r="BI178" i="310"/>
  <c r="BI170" i="310"/>
  <c r="BI176" i="310"/>
  <c r="BI168" i="310"/>
  <c r="BI174" i="310"/>
  <c r="BI166" i="310"/>
  <c r="BI162" i="310"/>
  <c r="BI172" i="310"/>
  <c r="BI164" i="310"/>
  <c r="BI163" i="310"/>
  <c r="BI160" i="310"/>
  <c r="BI158" i="310"/>
  <c r="BI161" i="310"/>
  <c r="BI159" i="310"/>
  <c r="BI156" i="310"/>
  <c r="BI154" i="310"/>
  <c r="BI152" i="310"/>
  <c r="BI157" i="310"/>
  <c r="BI155" i="310"/>
  <c r="BI153" i="310"/>
  <c r="BI151" i="310"/>
  <c r="BI150" i="310"/>
  <c r="BL209" i="310"/>
  <c r="BL207" i="310"/>
  <c r="BL208" i="310"/>
  <c r="BL206" i="310"/>
  <c r="BL204" i="310"/>
  <c r="BL203" i="310"/>
  <c r="BL205" i="310"/>
  <c r="BL202" i="310"/>
  <c r="BL200" i="310"/>
  <c r="BL201" i="310"/>
  <c r="BL198" i="310"/>
  <c r="BL196" i="310"/>
  <c r="BL197" i="310"/>
  <c r="BL194" i="310"/>
  <c r="BL192" i="310"/>
  <c r="BL190" i="310"/>
  <c r="BL188" i="310"/>
  <c r="BL193" i="310"/>
  <c r="BL189" i="310"/>
  <c r="BL186" i="310"/>
  <c r="BL184" i="310"/>
  <c r="BL182" i="310"/>
  <c r="BL180" i="310"/>
  <c r="BL195" i="310"/>
  <c r="BL199" i="310"/>
  <c r="BL191" i="310"/>
  <c r="BL187" i="310"/>
  <c r="BL185" i="310"/>
  <c r="BL183" i="310"/>
  <c r="BL181" i="310"/>
  <c r="BL179" i="310"/>
  <c r="BL177" i="310"/>
  <c r="BL175" i="310"/>
  <c r="BL173" i="310"/>
  <c r="BL171" i="310"/>
  <c r="BL169" i="310"/>
  <c r="BL167" i="310"/>
  <c r="BL165" i="310"/>
  <c r="BL176" i="310"/>
  <c r="BL168" i="310"/>
  <c r="BL174" i="310"/>
  <c r="BL166" i="310"/>
  <c r="BL172" i="310"/>
  <c r="BL164" i="310"/>
  <c r="BL161" i="310"/>
  <c r="BL178" i="310"/>
  <c r="BL163" i="310"/>
  <c r="BL160" i="310"/>
  <c r="BL158" i="310"/>
  <c r="BL170" i="310"/>
  <c r="BL156" i="310"/>
  <c r="BL154" i="310"/>
  <c r="BL152" i="310"/>
  <c r="BL162" i="310"/>
  <c r="BL159" i="310"/>
  <c r="BL157" i="310"/>
  <c r="BL155" i="310"/>
  <c r="BL153" i="310"/>
  <c r="BL151" i="310"/>
  <c r="BL150" i="310"/>
  <c r="BP209" i="310"/>
  <c r="BP207" i="310"/>
  <c r="BP208" i="310"/>
  <c r="BP206" i="310"/>
  <c r="BP205" i="310"/>
  <c r="BP204" i="310"/>
  <c r="BP202" i="310"/>
  <c r="BP200" i="310"/>
  <c r="BP199" i="310"/>
  <c r="BP198" i="310"/>
  <c r="BP196" i="310"/>
  <c r="BP203" i="310"/>
  <c r="BP201" i="310"/>
  <c r="BP194" i="310"/>
  <c r="BP192" i="310"/>
  <c r="BP190" i="310"/>
  <c r="BP188" i="310"/>
  <c r="BP197" i="310"/>
  <c r="BP195" i="310"/>
  <c r="BP191" i="310"/>
  <c r="BP186" i="310"/>
  <c r="BP184" i="310"/>
  <c r="BP182" i="310"/>
  <c r="BP180" i="310"/>
  <c r="BP193" i="310"/>
  <c r="BP189" i="310"/>
  <c r="BP187" i="310"/>
  <c r="BP185" i="310"/>
  <c r="BP183" i="310"/>
  <c r="BP181" i="310"/>
  <c r="BP179" i="310"/>
  <c r="BP177" i="310"/>
  <c r="BP175" i="310"/>
  <c r="BP173" i="310"/>
  <c r="BP171" i="310"/>
  <c r="BP169" i="310"/>
  <c r="BP167" i="310"/>
  <c r="BP165" i="310"/>
  <c r="BP174" i="310"/>
  <c r="BP166" i="310"/>
  <c r="BP172" i="310"/>
  <c r="BP178" i="310"/>
  <c r="BP170" i="310"/>
  <c r="BP162" i="310"/>
  <c r="BP176" i="310"/>
  <c r="BP164" i="310"/>
  <c r="BP161" i="310"/>
  <c r="BP160" i="310"/>
  <c r="BP158" i="310"/>
  <c r="BP168" i="310"/>
  <c r="BP163" i="310"/>
  <c r="BP159" i="310"/>
  <c r="BP156" i="310"/>
  <c r="BP154" i="310"/>
  <c r="BP152" i="310"/>
  <c r="BP157" i="310"/>
  <c r="BP155" i="310"/>
  <c r="BP153" i="310"/>
  <c r="BP151" i="310"/>
  <c r="BP150" i="310"/>
  <c r="BT209" i="310"/>
  <c r="BT207" i="310"/>
  <c r="BT208" i="310"/>
  <c r="BT206" i="310"/>
  <c r="BT205" i="310"/>
  <c r="BT204" i="310"/>
  <c r="BT203" i="310"/>
  <c r="BT202" i="310"/>
  <c r="BT200" i="310"/>
  <c r="BT201" i="310"/>
  <c r="BT198" i="310"/>
  <c r="BT196" i="310"/>
  <c r="BT199" i="310"/>
  <c r="BT197" i="310"/>
  <c r="BT194" i="310"/>
  <c r="BT192" i="310"/>
  <c r="BT190" i="310"/>
  <c r="BT188" i="310"/>
  <c r="BT193" i="310"/>
  <c r="BT189" i="310"/>
  <c r="BT195" i="310"/>
  <c r="BT186" i="310"/>
  <c r="BT184" i="310"/>
  <c r="BT182" i="310"/>
  <c r="BT180" i="310"/>
  <c r="BT191" i="310"/>
  <c r="BT187" i="310"/>
  <c r="BT185" i="310"/>
  <c r="BT183" i="310"/>
  <c r="BT181" i="310"/>
  <c r="BT179" i="310"/>
  <c r="BT177" i="310"/>
  <c r="BT175" i="310"/>
  <c r="BT173" i="310"/>
  <c r="BT171" i="310"/>
  <c r="BT169" i="310"/>
  <c r="BT167" i="310"/>
  <c r="BT165" i="310"/>
  <c r="BT172" i="310"/>
  <c r="BT178" i="310"/>
  <c r="BT170" i="310"/>
  <c r="BT176" i="310"/>
  <c r="BT168" i="310"/>
  <c r="BT164" i="310"/>
  <c r="BT174" i="310"/>
  <c r="BT163" i="310"/>
  <c r="BT162" i="310"/>
  <c r="BT160" i="310"/>
  <c r="BT158" i="310"/>
  <c r="BT166" i="310"/>
  <c r="BT161" i="310"/>
  <c r="BT156" i="310"/>
  <c r="BT154" i="310"/>
  <c r="BT152" i="310"/>
  <c r="BT159" i="310"/>
  <c r="BT157" i="310"/>
  <c r="BT155" i="310"/>
  <c r="BT153" i="310"/>
  <c r="BT151" i="310"/>
  <c r="BT150" i="310"/>
  <c r="BP149" i="310" l="1"/>
  <c r="BL149" i="310"/>
  <c r="BI149" i="310"/>
  <c r="BE149" i="310"/>
  <c r="BA149" i="310"/>
  <c r="AO149" i="310"/>
  <c r="AG149" i="310"/>
  <c r="BW149" i="310"/>
  <c r="AZ149" i="310"/>
  <c r="BQ149" i="310"/>
  <c r="BJ149" i="310"/>
  <c r="BB149" i="310"/>
  <c r="AX149" i="310"/>
  <c r="AT149" i="310"/>
  <c r="AL149" i="310"/>
  <c r="AH149" i="310"/>
  <c r="AD149" i="310"/>
  <c r="Z149" i="310"/>
  <c r="Y149" i="310"/>
  <c r="Q149" i="310"/>
  <c r="BO149" i="310"/>
  <c r="BK149" i="310"/>
  <c r="BH149" i="310"/>
  <c r="AV149" i="310"/>
  <c r="AN149" i="310"/>
  <c r="AF149" i="310"/>
  <c r="X149" i="310"/>
  <c r="P149" i="310"/>
  <c r="BU149" i="310"/>
  <c r="BM149" i="310"/>
  <c r="BF149" i="310"/>
  <c r="AP149" i="310"/>
  <c r="V149" i="310"/>
  <c r="R149" i="310"/>
  <c r="N149" i="310"/>
  <c r="AS149" i="310"/>
  <c r="AK149" i="310"/>
  <c r="AC149" i="310"/>
  <c r="U149" i="310"/>
  <c r="M149" i="310"/>
  <c r="AR149" i="310"/>
  <c r="AJ149" i="310"/>
  <c r="AB149" i="310"/>
  <c r="T149" i="310"/>
  <c r="L149" i="310"/>
  <c r="BR149" i="310"/>
  <c r="BN149" i="310"/>
  <c r="BG149" i="310"/>
  <c r="AY149" i="310"/>
  <c r="AU149" i="310"/>
  <c r="AQ149" i="310"/>
  <c r="AM149" i="310"/>
  <c r="AI149" i="310"/>
  <c r="AE149" i="310"/>
  <c r="AA149" i="310"/>
  <c r="W149" i="310"/>
  <c r="O149" i="310"/>
  <c r="BV149" i="310"/>
  <c r="BC149" i="310"/>
  <c r="S149" i="310"/>
  <c r="BT149" i="310"/>
  <c r="BD149" i="310"/>
  <c r="F64" i="310"/>
  <c r="G64" i="310" s="1"/>
  <c r="F48" i="310"/>
  <c r="G48" i="310" s="1"/>
  <c r="F39" i="310"/>
  <c r="G39" i="310" s="1"/>
  <c r="F52" i="310"/>
  <c r="G52" i="310" s="1"/>
  <c r="F36" i="310"/>
  <c r="G36" i="310" s="1"/>
  <c r="F66" i="310"/>
  <c r="G66" i="310" s="1"/>
  <c r="F67" i="310"/>
  <c r="G67" i="310" s="1"/>
  <c r="F61" i="310"/>
  <c r="G61" i="310" s="1"/>
  <c r="F55" i="310"/>
  <c r="G55" i="310" s="1"/>
  <c r="F47" i="310"/>
  <c r="G47" i="310" s="1"/>
  <c r="F43" i="310"/>
  <c r="G43" i="310" s="1"/>
  <c r="F65" i="310"/>
  <c r="G65" i="310" s="1"/>
  <c r="F62" i="310"/>
  <c r="G62" i="310" s="1"/>
  <c r="F46" i="310"/>
  <c r="G46" i="310" s="1"/>
  <c r="F50" i="310"/>
  <c r="G50" i="310" s="1"/>
  <c r="F56" i="310"/>
  <c r="G56" i="310" s="1"/>
  <c r="F40" i="310"/>
  <c r="G40" i="310" s="1"/>
  <c r="F37" i="310"/>
  <c r="G37" i="310" s="1"/>
  <c r="F60" i="310"/>
  <c r="G60" i="310" s="1"/>
  <c r="F44" i="310"/>
  <c r="G44" i="310" s="1"/>
  <c r="F53" i="310"/>
  <c r="G53" i="310" s="1"/>
  <c r="F58" i="310"/>
  <c r="G58" i="310" s="1"/>
  <c r="F42" i="310"/>
  <c r="G42" i="310" s="1"/>
  <c r="F57" i="310"/>
  <c r="G57" i="310" s="1"/>
  <c r="F63" i="310"/>
  <c r="G63" i="310" s="1"/>
  <c r="F59" i="310"/>
  <c r="G59" i="310" s="1"/>
  <c r="F51" i="310"/>
  <c r="G51" i="310" s="1"/>
  <c r="F45" i="310"/>
  <c r="G45" i="310" s="1"/>
  <c r="F41" i="310"/>
  <c r="G41" i="310" s="1"/>
  <c r="F35" i="310"/>
  <c r="G35" i="310" s="1"/>
  <c r="E85" i="310"/>
  <c r="E131" i="310" s="1"/>
  <c r="E84" i="310"/>
  <c r="E148" i="310" s="1"/>
  <c r="E191" i="310" s="1"/>
  <c r="F49" i="310"/>
  <c r="G49" i="310" s="1"/>
  <c r="F54" i="310"/>
  <c r="G54" i="310" s="1"/>
  <c r="F38" i="310"/>
  <c r="G38" i="310" s="1"/>
  <c r="C9" i="310" l="1"/>
  <c r="E106" i="310"/>
  <c r="E103" i="310"/>
  <c r="E124" i="310"/>
  <c r="E107" i="310"/>
  <c r="E115" i="310"/>
  <c r="E165" i="310"/>
  <c r="E172" i="310"/>
  <c r="E184" i="310"/>
  <c r="E171" i="310"/>
  <c r="E177" i="310"/>
  <c r="E192" i="310"/>
  <c r="E176" i="310"/>
  <c r="E143" i="310"/>
  <c r="E139" i="310"/>
  <c r="E135" i="310"/>
  <c r="E95" i="310"/>
  <c r="E91" i="310"/>
  <c r="E87" i="310"/>
  <c r="E145" i="310"/>
  <c r="E137" i="310"/>
  <c r="E97" i="310"/>
  <c r="E89" i="310"/>
  <c r="E144" i="310"/>
  <c r="E136" i="310"/>
  <c r="E92" i="310"/>
  <c r="E146" i="310"/>
  <c r="E142" i="310"/>
  <c r="E138" i="310"/>
  <c r="E134" i="310"/>
  <c r="E98" i="310"/>
  <c r="E94" i="310"/>
  <c r="E90" i="310"/>
  <c r="E141" i="310"/>
  <c r="E133" i="310"/>
  <c r="E93" i="310"/>
  <c r="E140" i="310"/>
  <c r="E132" i="310"/>
  <c r="E96" i="310"/>
  <c r="E88" i="310"/>
  <c r="E168" i="310"/>
  <c r="E109" i="310"/>
  <c r="E190" i="310"/>
  <c r="E121" i="310"/>
  <c r="E180" i="310"/>
  <c r="E108" i="310"/>
  <c r="E167" i="310"/>
  <c r="E120" i="310"/>
  <c r="E126" i="310"/>
  <c r="E129" i="310"/>
  <c r="E182" i="310"/>
  <c r="E125" i="310"/>
  <c r="E163" i="310"/>
  <c r="E116" i="310"/>
  <c r="E208" i="310"/>
  <c r="E205" i="310"/>
  <c r="E197" i="310"/>
  <c r="E157" i="310"/>
  <c r="E209" i="310"/>
  <c r="E161" i="310"/>
  <c r="E206" i="310"/>
  <c r="E158" i="310"/>
  <c r="E202" i="310"/>
  <c r="E154" i="310"/>
  <c r="E201" i="310"/>
  <c r="E153" i="310"/>
  <c r="E198" i="310"/>
  <c r="E150" i="310"/>
  <c r="E151" i="310"/>
  <c r="E199" i="310"/>
  <c r="E156" i="310"/>
  <c r="E204" i="310"/>
  <c r="E155" i="310"/>
  <c r="E203" i="310"/>
  <c r="E160" i="310"/>
  <c r="E159" i="310"/>
  <c r="E207" i="310"/>
  <c r="E196" i="310"/>
  <c r="E195" i="310"/>
  <c r="E152" i="310"/>
  <c r="E200" i="310"/>
  <c r="E183" i="310"/>
  <c r="E179" i="310"/>
  <c r="E118" i="310"/>
  <c r="E113" i="310"/>
  <c r="E162" i="310"/>
  <c r="E105" i="310"/>
  <c r="E186" i="310"/>
  <c r="E127" i="310"/>
  <c r="E185" i="310"/>
  <c r="E117" i="310"/>
  <c r="E164" i="310"/>
  <c r="E104" i="310"/>
  <c r="E110" i="310"/>
  <c r="E189" i="310"/>
  <c r="E174" i="310"/>
  <c r="E119" i="310"/>
  <c r="E130" i="310"/>
  <c r="E100" i="310"/>
  <c r="E175" i="310"/>
  <c r="E128" i="310"/>
  <c r="E188" i="310"/>
  <c r="E102" i="310"/>
  <c r="E181" i="310"/>
  <c r="E99" i="310"/>
  <c r="E178" i="310"/>
  <c r="E123" i="310"/>
  <c r="E169" i="310"/>
  <c r="E122" i="310"/>
  <c r="E187" i="310"/>
  <c r="E101" i="310"/>
  <c r="E114" i="310"/>
  <c r="E173" i="310"/>
  <c r="E170" i="310"/>
  <c r="E111" i="310"/>
  <c r="E194" i="310"/>
  <c r="E193" i="310"/>
  <c r="E166" i="310"/>
  <c r="E112" i="310"/>
  <c r="E86" i="310" l="1"/>
  <c r="E149" i="310"/>
</calcChain>
</file>

<file path=xl/sharedStrings.xml><?xml version="1.0" encoding="utf-8"?>
<sst xmlns="http://schemas.openxmlformats.org/spreadsheetml/2006/main" count="699" uniqueCount="114">
  <si>
    <t>FR</t>
  </si>
  <si>
    <t>Residuals</t>
  </si>
  <si>
    <t>Square</t>
  </si>
  <si>
    <t>401</t>
  </si>
  <si>
    <t>405</t>
  </si>
  <si>
    <t>407</t>
  </si>
  <si>
    <t>414</t>
  </si>
  <si>
    <t>415</t>
  </si>
  <si>
    <t>417</t>
  </si>
  <si>
    <t>418</t>
  </si>
  <si>
    <t>806</t>
  </si>
  <si>
    <t>902</t>
  </si>
  <si>
    <t>904</t>
  </si>
  <si>
    <t>919</t>
  </si>
  <si>
    <t>921</t>
  </si>
  <si>
    <t>925</t>
  </si>
  <si>
    <t>1106</t>
  </si>
  <si>
    <t>1108</t>
  </si>
  <si>
    <t>1110</t>
  </si>
  <si>
    <t>class</t>
  </si>
  <si>
    <t>1904</t>
  </si>
  <si>
    <t>922</t>
  </si>
  <si>
    <t>926</t>
  </si>
  <si>
    <t>920</t>
  </si>
  <si>
    <t>410</t>
  </si>
  <si>
    <t>1902</t>
  </si>
  <si>
    <t>913</t>
  </si>
  <si>
    <t>911</t>
  </si>
  <si>
    <t>1107</t>
  </si>
  <si>
    <t>1101</t>
  </si>
  <si>
    <t>1901</t>
  </si>
  <si>
    <t>1105</t>
  </si>
  <si>
    <t>1111</t>
  </si>
  <si>
    <t>923</t>
  </si>
  <si>
    <t>r</t>
  </si>
  <si>
    <t>p</t>
  </si>
  <si>
    <t>402</t>
  </si>
  <si>
    <t>404</t>
  </si>
  <si>
    <t>408</t>
  </si>
  <si>
    <t>411</t>
  </si>
  <si>
    <t>412</t>
  </si>
  <si>
    <t>413</t>
  </si>
  <si>
    <t>1109</t>
  </si>
  <si>
    <t>loc off</t>
  </si>
  <si>
    <t>409</t>
  </si>
  <si>
    <t>801</t>
  </si>
  <si>
    <t>808</t>
  </si>
  <si>
    <t>908</t>
  </si>
  <si>
    <t>910</t>
  </si>
  <si>
    <t>912</t>
  </si>
  <si>
    <t>914</t>
  </si>
  <si>
    <t>915</t>
  </si>
  <si>
    <t>916</t>
  </si>
  <si>
    <t>917</t>
  </si>
  <si>
    <t>918</t>
  </si>
  <si>
    <t>924</t>
  </si>
  <si>
    <t>1103</t>
  </si>
  <si>
    <t>804</t>
  </si>
  <si>
    <t>GAUCIAN 1</t>
  </si>
  <si>
    <t>GAUCIAN 2</t>
  </si>
  <si>
    <t>RESIDUALS SQUARE SUM</t>
  </si>
  <si>
    <t>G1+G2</t>
  </si>
  <si>
    <t>BASELINE</t>
  </si>
  <si>
    <t>FIT=Motivation*exp(-PI*((X-ONSET PLACE)/ONSET PLACE FIELD WIDTH)^2) + MOTIVATION*exp(-PI*((X-END PLACE)/END PLACE FIELD WIDTH)^2) +BASELINE</t>
  </si>
  <si>
    <t>min</t>
  </si>
  <si>
    <t>max</t>
  </si>
  <si>
    <t>max bin</t>
  </si>
  <si>
    <t>G1 MEAN</t>
  </si>
  <si>
    <t xml:space="preserve">G2 MEAN </t>
  </si>
  <si>
    <t>G2 SD (WIDTH)</t>
  </si>
  <si>
    <t>G1 SD  (WIDTH)</t>
  </si>
  <si>
    <t>PV</t>
  </si>
  <si>
    <t>VP</t>
  </si>
  <si>
    <t>No class</t>
  </si>
  <si>
    <t>min bin</t>
  </si>
  <si>
    <t>BELOW ARE THE RAW DATA (AVERAGE OF ALL RUNS)  ABOVE IS PRINTED THE PARAMETERS OF THE 2 G SUBTRATION THAT BEST FIT THE DATA.</t>
  </si>
  <si>
    <t>neuron / bin</t>
  </si>
  <si>
    <t>BELOW ARE THE RAW DATA (AVERAGE OF ALL RUNS) / ABOVE IS PRINTED THE PARAMETERS OF THE 2 G SUBTRATION THAT BEST FIT THE DATA.</t>
  </si>
  <si>
    <t>G1 AMPLITUDE</t>
  </si>
  <si>
    <t>G2 AMPLITUDE</t>
  </si>
  <si>
    <t>Calculated z-scores</t>
  </si>
  <si>
    <t>mean before</t>
  </si>
  <si>
    <t>mean acc</t>
  </si>
  <si>
    <t>mean dec</t>
  </si>
  <si>
    <t>mean after</t>
  </si>
  <si>
    <t>mean bef+after</t>
  </si>
  <si>
    <t>Mean acc+dec</t>
  </si>
  <si>
    <t>Loc off</t>
  </si>
  <si>
    <t>No Class</t>
  </si>
  <si>
    <t>bin</t>
  </si>
  <si>
    <t xml:space="preserve">time(s) </t>
  </si>
  <si>
    <t>average</t>
  </si>
  <si>
    <t>+sem</t>
  </si>
  <si>
    <t>-sem</t>
  </si>
  <si>
    <t>Time (s)</t>
  </si>
  <si>
    <t>403</t>
  </si>
  <si>
    <t>805</t>
  </si>
  <si>
    <t>901</t>
  </si>
  <si>
    <t xml:space="preserve">PEAK </t>
  </si>
  <si>
    <t>Max</t>
  </si>
  <si>
    <t>a</t>
  </si>
  <si>
    <t>b</t>
  </si>
  <si>
    <t>peak</t>
  </si>
  <si>
    <t xml:space="preserve">time </t>
  </si>
  <si>
    <t>906</t>
  </si>
  <si>
    <t>Peak</t>
  </si>
  <si>
    <t>Peak (2G fit) in sec</t>
  </si>
  <si>
    <t>Class</t>
  </si>
  <si>
    <t>Neuron</t>
  </si>
  <si>
    <t>Peak time(s)</t>
  </si>
  <si>
    <t xml:space="preserve">r (speed x FR) </t>
  </si>
  <si>
    <t>?</t>
  </si>
  <si>
    <t>Bin</t>
  </si>
  <si>
    <t>Peak (bin)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</si>
</sst>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0" xfId="0" applyBorder="1"/>
    <xf numFmtId="0" fontId="0" fillId="3" borderId="1" xfId="0" applyFill="1" applyBorder="1"/>
    <xf numFmtId="0" fontId="0" fillId="2" borderId="1" xfId="0" applyFill="1" applyBorder="1"/>
    <xf numFmtId="0" fontId="0" fillId="2" borderId="0" xfId="0" applyFill="1"/>
    <xf numFmtId="0" fontId="0" fillId="0" borderId="1" xfId="0" applyBorder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0" fillId="2" borderId="5" xfId="0" applyFill="1" applyBorder="1"/>
    <xf numFmtId="0" fontId="0" fillId="0" borderId="5" xfId="0" applyBorder="1"/>
    <xf numFmtId="0" fontId="4" fillId="4" borderId="0" xfId="0" applyFont="1" applyFill="1"/>
    <xf numFmtId="0" fontId="4" fillId="4" borderId="0" xfId="0" applyFont="1" applyFill="1" applyBorder="1"/>
    <xf numFmtId="0" fontId="1" fillId="0" borderId="1" xfId="0" applyFont="1" applyFill="1" applyBorder="1"/>
    <xf numFmtId="0" fontId="5" fillId="2" borderId="5" xfId="0" applyFont="1" applyFill="1" applyBorder="1"/>
    <xf numFmtId="0" fontId="5" fillId="0" borderId="6" xfId="0" applyFont="1" applyBorder="1"/>
    <xf numFmtId="0" fontId="5" fillId="0" borderId="1" xfId="0" applyFont="1" applyBorder="1"/>
    <xf numFmtId="0" fontId="5" fillId="3" borderId="1" xfId="0" applyFont="1" applyFill="1" applyBorder="1"/>
    <xf numFmtId="0" fontId="5" fillId="3" borderId="5" xfId="0" applyFont="1" applyFill="1" applyBorder="1"/>
    <xf numFmtId="0" fontId="5" fillId="0" borderId="5" xfId="0" applyFont="1" applyBorder="1"/>
    <xf numFmtId="1" fontId="5" fillId="0" borderId="1" xfId="0" applyNumberFormat="1" applyFont="1" applyBorder="1"/>
    <xf numFmtId="0" fontId="0" fillId="3" borderId="6" xfId="0" applyFill="1" applyBorder="1"/>
    <xf numFmtId="0" fontId="4" fillId="4" borderId="1" xfId="0" applyFont="1" applyFill="1" applyBorder="1"/>
    <xf numFmtId="0" fontId="5" fillId="3" borderId="5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5" fillId="3" borderId="11" xfId="0" applyFont="1" applyFill="1" applyBorder="1"/>
    <xf numFmtId="0" fontId="5" fillId="3" borderId="12" xfId="0" applyFont="1" applyFill="1" applyBorder="1"/>
    <xf numFmtId="0" fontId="5" fillId="0" borderId="11" xfId="0" applyFont="1" applyBorder="1"/>
    <xf numFmtId="0" fontId="5" fillId="0" borderId="12" xfId="0" applyFont="1" applyBorder="1"/>
    <xf numFmtId="1" fontId="5" fillId="0" borderId="11" xfId="0" applyNumberFormat="1" applyFont="1" applyBorder="1"/>
    <xf numFmtId="0" fontId="0" fillId="3" borderId="11" xfId="0" applyFill="1" applyBorder="1"/>
    <xf numFmtId="0" fontId="0" fillId="3" borderId="12" xfId="0" applyFill="1" applyBorder="1"/>
    <xf numFmtId="0" fontId="4" fillId="4" borderId="11" xfId="0" applyFont="1" applyFill="1" applyBorder="1"/>
    <xf numFmtId="0" fontId="4" fillId="4" borderId="12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11" xfId="0" applyBorder="1"/>
    <xf numFmtId="0" fontId="2" fillId="2" borderId="11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3" fillId="0" borderId="11" xfId="0" applyFont="1" applyBorder="1"/>
    <xf numFmtId="0" fontId="3" fillId="3" borderId="12" xfId="0" applyFont="1" applyFill="1" applyBorder="1"/>
    <xf numFmtId="1" fontId="5" fillId="0" borderId="5" xfId="0" applyNumberFormat="1" applyFont="1" applyBorder="1"/>
    <xf numFmtId="0" fontId="0" fillId="3" borderId="5" xfId="0" applyFill="1" applyBorder="1"/>
    <xf numFmtId="0" fontId="4" fillId="4" borderId="5" xfId="0" applyFont="1" applyFill="1" applyBorder="1"/>
    <xf numFmtId="0" fontId="2" fillId="2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3" borderId="5" xfId="0" applyFont="1" applyFill="1" applyBorder="1"/>
    <xf numFmtId="0" fontId="5" fillId="0" borderId="4" xfId="0" applyFont="1" applyBorder="1"/>
    <xf numFmtId="0" fontId="5" fillId="0" borderId="0" xfId="0" applyFont="1"/>
    <xf numFmtId="0" fontId="5" fillId="3" borderId="9" xfId="0" applyFont="1" applyFill="1" applyBorder="1"/>
    <xf numFmtId="0" fontId="5" fillId="3" borderId="10" xfId="0" applyFont="1" applyFill="1" applyBorder="1"/>
    <xf numFmtId="0" fontId="5" fillId="0" borderId="7" xfId="0" applyFont="1" applyBorder="1"/>
    <xf numFmtId="0" fontId="5" fillId="0" borderId="5" xfId="0" applyFont="1" applyFill="1" applyBorder="1" applyAlignment="1">
      <alignment horizontal="right"/>
    </xf>
    <xf numFmtId="0" fontId="5" fillId="0" borderId="7" xfId="0" applyFont="1" applyFill="1" applyBorder="1"/>
    <xf numFmtId="0" fontId="5" fillId="0" borderId="8" xfId="0" applyFont="1" applyFill="1" applyBorder="1"/>
    <xf numFmtId="0" fontId="5" fillId="0" borderId="1" xfId="0" applyFont="1" applyFill="1" applyBorder="1"/>
    <xf numFmtId="2" fontId="5" fillId="0" borderId="5" xfId="0" applyNumberFormat="1" applyFont="1" applyBorder="1"/>
    <xf numFmtId="2" fontId="5" fillId="0" borderId="1" xfId="0" applyNumberFormat="1" applyFont="1" applyBorder="1"/>
    <xf numFmtId="0" fontId="5" fillId="0" borderId="1" xfId="0" applyFont="1" applyFill="1" applyBorder="1" applyAlignment="1">
      <alignment horizontal="right"/>
    </xf>
    <xf numFmtId="0" fontId="5" fillId="0" borderId="3" xfId="0" applyFont="1" applyFill="1" applyBorder="1"/>
    <xf numFmtId="0" fontId="5" fillId="0" borderId="0" xfId="0" applyFont="1" applyBorder="1"/>
    <xf numFmtId="0" fontId="5" fillId="2" borderId="1" xfId="0" applyFont="1" applyFill="1" applyBorder="1"/>
    <xf numFmtId="0" fontId="1" fillId="0" borderId="1" xfId="0" applyFont="1" applyFill="1" applyBorder="1" applyAlignment="1">
      <alignment horizontal="center"/>
    </xf>
    <xf numFmtId="0" fontId="5" fillId="2" borderId="11" xfId="0" applyFont="1" applyFill="1" applyBorder="1"/>
    <xf numFmtId="0" fontId="5" fillId="2" borderId="12" xfId="0" applyFont="1" applyFill="1" applyBorder="1"/>
    <xf numFmtId="0" fontId="1" fillId="0" borderId="1" xfId="0" applyFont="1" applyBorder="1"/>
    <xf numFmtId="0" fontId="5" fillId="2" borderId="0" xfId="0" applyFont="1" applyFill="1"/>
    <xf numFmtId="0" fontId="5" fillId="3" borderId="15" xfId="0" applyFont="1" applyFill="1" applyBorder="1"/>
    <xf numFmtId="0" fontId="5" fillId="3" borderId="3" xfId="0" applyFont="1" applyFill="1" applyBorder="1"/>
    <xf numFmtId="0" fontId="5" fillId="3" borderId="16" xfId="0" applyFont="1" applyFill="1" applyBorder="1"/>
    <xf numFmtId="0" fontId="5" fillId="3" borderId="17" xfId="0" applyFont="1" applyFill="1" applyBorder="1"/>
    <xf numFmtId="1" fontId="5" fillId="2" borderId="11" xfId="0" applyNumberFormat="1" applyFont="1" applyFill="1" applyBorder="1"/>
    <xf numFmtId="1" fontId="5" fillId="2" borderId="1" xfId="0" applyNumberFormat="1" applyFont="1" applyFill="1" applyBorder="1"/>
    <xf numFmtId="1" fontId="5" fillId="2" borderId="5" xfId="0" applyNumberFormat="1" applyFont="1" applyFill="1" applyBorder="1"/>
    <xf numFmtId="1" fontId="5" fillId="2" borderId="12" xfId="0" applyNumberFormat="1" applyFont="1" applyFill="1" applyBorder="1"/>
    <xf numFmtId="0" fontId="5" fillId="2" borderId="18" xfId="0" applyFont="1" applyFill="1" applyBorder="1"/>
    <xf numFmtId="0" fontId="5" fillId="2" borderId="19" xfId="0" applyFont="1" applyFill="1" applyBorder="1"/>
    <xf numFmtId="0" fontId="5" fillId="2" borderId="20" xfId="0" applyFont="1" applyFill="1" applyBorder="1"/>
    <xf numFmtId="0" fontId="5" fillId="2" borderId="4" xfId="0" applyFont="1" applyFill="1" applyBorder="1"/>
    <xf numFmtId="0" fontId="5" fillId="2" borderId="0" xfId="0" applyFont="1" applyFill="1" applyBorder="1"/>
    <xf numFmtId="0" fontId="5" fillId="2" borderId="21" xfId="0" applyFont="1" applyFill="1" applyBorder="1"/>
    <xf numFmtId="0" fontId="5" fillId="2" borderId="22" xfId="0" applyFont="1" applyFill="1" applyBorder="1"/>
    <xf numFmtId="0" fontId="5" fillId="2" borderId="23" xfId="0" applyFont="1" applyFill="1" applyBorder="1"/>
    <xf numFmtId="0" fontId="5" fillId="2" borderId="24" xfId="0" applyFont="1" applyFill="1" applyBorder="1"/>
    <xf numFmtId="0" fontId="5" fillId="0" borderId="11" xfId="0" applyFont="1" applyFill="1" applyBorder="1"/>
    <xf numFmtId="0" fontId="5" fillId="0" borderId="5" xfId="0" applyFont="1" applyFill="1" applyBorder="1"/>
    <xf numFmtId="0" fontId="5" fillId="0" borderId="12" xfId="0" applyFont="1" applyFill="1" applyBorder="1"/>
    <xf numFmtId="0" fontId="3" fillId="3" borderId="11" xfId="0" applyFont="1" applyFill="1" applyBorder="1"/>
    <xf numFmtId="0" fontId="0" fillId="0" borderId="1" xfId="0" applyFont="1" applyBorder="1"/>
    <xf numFmtId="0" fontId="0" fillId="3" borderId="1" xfId="0" applyFont="1" applyFill="1" applyBorder="1"/>
    <xf numFmtId="0" fontId="3" fillId="0" borderId="12" xfId="0" applyFont="1" applyBorder="1"/>
    <xf numFmtId="0" fontId="1" fillId="0" borderId="0" xfId="0" applyFont="1" applyFill="1" applyBorder="1"/>
    <xf numFmtId="0" fontId="1" fillId="0" borderId="0" xfId="0" applyFont="1" applyAlignment="1">
      <alignment horizontal="left"/>
    </xf>
    <xf numFmtId="0" fontId="0" fillId="0" borderId="1" xfId="0" applyFill="1" applyBorder="1"/>
    <xf numFmtId="0" fontId="5" fillId="0" borderId="1" xfId="0" applyFont="1" applyFill="1" applyBorder="1" applyAlignment="1">
      <alignment horizontal="center"/>
    </xf>
    <xf numFmtId="0" fontId="5" fillId="3" borderId="25" xfId="0" applyFont="1" applyFill="1" applyBorder="1"/>
    <xf numFmtId="0" fontId="5" fillId="0" borderId="26" xfId="0" applyFont="1" applyBorder="1"/>
    <xf numFmtId="1" fontId="5" fillId="0" borderId="26" xfId="0" applyNumberFormat="1" applyFont="1" applyBorder="1"/>
    <xf numFmtId="0" fontId="5" fillId="3" borderId="26" xfId="0" applyFont="1" applyFill="1" applyBorder="1"/>
    <xf numFmtId="0" fontId="0" fillId="0" borderId="6" xfId="0" applyBorder="1"/>
    <xf numFmtId="0" fontId="5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quotePrefix="1" applyFont="1" applyFill="1" applyBorder="1"/>
    <xf numFmtId="2" fontId="5" fillId="0" borderId="0" xfId="0" applyNumberFormat="1" applyFont="1" applyFill="1" applyBorder="1"/>
    <xf numFmtId="0" fontId="4" fillId="0" borderId="0" xfId="0" applyFont="1" applyFill="1" applyBorder="1"/>
    <xf numFmtId="0" fontId="1" fillId="0" borderId="2" xfId="0" applyFont="1" applyFill="1" applyBorder="1"/>
    <xf numFmtId="0" fontId="1" fillId="2" borderId="2" xfId="0" applyFont="1" applyFill="1" applyBorder="1"/>
    <xf numFmtId="0" fontId="5" fillId="5" borderId="27" xfId="0" applyFont="1" applyFill="1" applyBorder="1"/>
    <xf numFmtId="0" fontId="5" fillId="5" borderId="28" xfId="0" applyFont="1" applyFill="1" applyBorder="1"/>
    <xf numFmtId="0" fontId="5" fillId="5" borderId="2" xfId="0" applyFont="1" applyFill="1" applyBorder="1"/>
    <xf numFmtId="0" fontId="5" fillId="5" borderId="29" xfId="0" applyFont="1" applyFill="1" applyBorder="1"/>
    <xf numFmtId="0" fontId="0" fillId="5" borderId="13" xfId="0" applyFill="1" applyBorder="1"/>
    <xf numFmtId="0" fontId="0" fillId="5" borderId="2" xfId="0" applyFill="1" applyBorder="1"/>
    <xf numFmtId="0" fontId="5" fillId="2" borderId="3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16" xfId="0" applyFont="1" applyBorder="1"/>
    <xf numFmtId="0" fontId="0" fillId="0" borderId="14" xfId="0" applyBorder="1"/>
    <xf numFmtId="0" fontId="0" fillId="0" borderId="3" xfId="0" applyBorder="1"/>
    <xf numFmtId="0" fontId="1" fillId="0" borderId="0" xfId="0" applyFont="1" applyFill="1" applyBorder="1" applyAlignment="1">
      <alignment horizontal="center"/>
    </xf>
    <xf numFmtId="0" fontId="0" fillId="2" borderId="0" xfId="0" applyFill="1" applyBorder="1"/>
    <xf numFmtId="0" fontId="1" fillId="0" borderId="0" xfId="0" applyFont="1" applyBorder="1"/>
    <xf numFmtId="0" fontId="1" fillId="0" borderId="3" xfId="0" applyFont="1" applyBorder="1"/>
    <xf numFmtId="0" fontId="1" fillId="6" borderId="1" xfId="0" applyFont="1" applyFill="1" applyBorder="1"/>
    <xf numFmtId="0" fontId="5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0" borderId="0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49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1" fontId="5" fillId="0" borderId="0" xfId="0" applyNumberFormat="1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Fill="1" applyBorder="1"/>
    <xf numFmtId="0" fontId="5" fillId="0" borderId="18" xfId="0" applyFont="1" applyFill="1" applyBorder="1"/>
    <xf numFmtId="0" fontId="5" fillId="0" borderId="20" xfId="0" applyFont="1" applyFill="1" applyBorder="1"/>
    <xf numFmtId="0" fontId="1" fillId="0" borderId="4" xfId="0" applyFont="1" applyBorder="1"/>
    <xf numFmtId="0" fontId="0" fillId="0" borderId="21" xfId="0" applyFill="1" applyBorder="1"/>
    <xf numFmtId="0" fontId="3" fillId="0" borderId="21" xfId="0" applyFont="1" applyFill="1" applyBorder="1"/>
    <xf numFmtId="0" fontId="5" fillId="0" borderId="4" xfId="0" applyFont="1" applyFill="1" applyBorder="1"/>
    <xf numFmtId="0" fontId="0" fillId="0" borderId="24" xfId="0" applyFill="1" applyBorder="1"/>
    <xf numFmtId="0" fontId="5" fillId="0" borderId="22" xfId="0" applyFont="1" applyFill="1" applyBorder="1"/>
    <xf numFmtId="0" fontId="5" fillId="0" borderId="19" xfId="0" applyFont="1" applyFill="1" applyBorder="1"/>
    <xf numFmtId="1" fontId="5" fillId="0" borderId="4" xfId="0" applyNumberFormat="1" applyFont="1" applyFill="1" applyBorder="1"/>
    <xf numFmtId="0" fontId="0" fillId="0" borderId="4" xfId="0" applyFill="1" applyBorder="1"/>
    <xf numFmtId="0" fontId="5" fillId="0" borderId="23" xfId="0" applyFont="1" applyFill="1" applyBorder="1"/>
    <xf numFmtId="2" fontId="0" fillId="0" borderId="0" xfId="0" applyNumberFormat="1" applyFill="1" applyBorder="1"/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5" fillId="0" borderId="20" xfId="0" applyNumberFormat="1" applyFont="1" applyFill="1" applyBorder="1"/>
    <xf numFmtId="2" fontId="5" fillId="0" borderId="21" xfId="0" applyNumberFormat="1" applyFont="1" applyFill="1" applyBorder="1"/>
    <xf numFmtId="2" fontId="0" fillId="0" borderId="21" xfId="0" applyNumberFormat="1" applyFill="1" applyBorder="1"/>
    <xf numFmtId="2" fontId="5" fillId="0" borderId="24" xfId="0" applyNumberFormat="1" applyFont="1" applyFill="1" applyBorder="1"/>
    <xf numFmtId="0" fontId="0" fillId="0" borderId="6" xfId="0" applyFill="1" applyBorder="1"/>
    <xf numFmtId="0" fontId="0" fillId="6" borderId="6" xfId="0" applyFill="1" applyBorder="1"/>
    <xf numFmtId="0" fontId="0" fillId="6" borderId="0" xfId="0" applyFill="1" applyBorder="1"/>
    <xf numFmtId="49" fontId="5" fillId="0" borderId="5" xfId="0" applyNumberFormat="1" applyFont="1" applyBorder="1"/>
    <xf numFmtId="1" fontId="5" fillId="7" borderId="10" xfId="0" applyNumberFormat="1" applyFont="1" applyFill="1" applyBorder="1" applyAlignment="1">
      <alignment horizontal="center"/>
    </xf>
    <xf numFmtId="1" fontId="5" fillId="7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9" xfId="0" applyBorder="1"/>
    <xf numFmtId="0" fontId="0" fillId="0" borderId="10" xfId="0" applyBorder="1"/>
    <xf numFmtId="0" fontId="0" fillId="0" borderId="33" xfId="0" applyBorder="1"/>
    <xf numFmtId="0" fontId="0" fillId="0" borderId="1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44525878620181"/>
          <c:y val="0.10772325437715609"/>
          <c:w val="0.76677481775365408"/>
          <c:h val="0.86271450858034326"/>
        </c:manualLayout>
      </c:layout>
      <c:scatterChart>
        <c:scatterStyle val="smoothMarker"/>
        <c:varyColors val="0"/>
        <c:ser>
          <c:idx val="0"/>
          <c:order val="0"/>
          <c:tx>
            <c:v>FIT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model!$B$23:$B$81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xVal>
          <c:yVal>
            <c:numRef>
              <c:f>model!$E$23:$E$81</c:f>
              <c:numCache>
                <c:formatCode>General</c:formatCode>
                <c:ptCount val="59"/>
                <c:pt idx="12">
                  <c:v>4.6757599371727909E-2</c:v>
                </c:pt>
                <c:pt idx="13">
                  <c:v>0.2194574303842288</c:v>
                </c:pt>
                <c:pt idx="14">
                  <c:v>0.48040839723331008</c:v>
                </c:pt>
                <c:pt idx="15">
                  <c:v>0.82614170265941966</c:v>
                </c:pt>
                <c:pt idx="16">
                  <c:v>1.2208534599392185</c:v>
                </c:pt>
                <c:pt idx="17">
                  <c:v>1.595614955758057</c:v>
                </c:pt>
                <c:pt idx="18">
                  <c:v>1.8652832997322533</c:v>
                </c:pt>
                <c:pt idx="19">
                  <c:v>1.9592723830712326</c:v>
                </c:pt>
                <c:pt idx="20">
                  <c:v>1.8513925908855109</c:v>
                </c:pt>
                <c:pt idx="21">
                  <c:v>1.5716353432013233</c:v>
                </c:pt>
                <c:pt idx="22">
                  <c:v>1.1927005415025302</c:v>
                </c:pt>
                <c:pt idx="23">
                  <c:v>0.79946945698950489</c:v>
                </c:pt>
                <c:pt idx="24">
                  <c:v>0.45877825549553553</c:v>
                </c:pt>
                <c:pt idx="25">
                  <c:v>0.20364554526578441</c:v>
                </c:pt>
                <c:pt idx="26">
                  <c:v>3.4846228058532075E-2</c:v>
                </c:pt>
                <c:pt idx="27">
                  <c:v>-6.7163811189364958E-2</c:v>
                </c:pt>
                <c:pt idx="28">
                  <c:v>-0.12954147311469622</c:v>
                </c:pt>
                <c:pt idx="29">
                  <c:v>-0.17932203611439973</c:v>
                </c:pt>
                <c:pt idx="30">
                  <c:v>-0.24083326224756041</c:v>
                </c:pt>
                <c:pt idx="31">
                  <c:v>-0.33487532643344459</c:v>
                </c:pt>
                <c:pt idx="32">
                  <c:v>-0.4759812224658444</c:v>
                </c:pt>
                <c:pt idx="33">
                  <c:v>-0.66654064582258965</c:v>
                </c:pt>
                <c:pt idx="34">
                  <c:v>-0.89039659795569226</c:v>
                </c:pt>
                <c:pt idx="35">
                  <c:v>-1.1113493914763095</c:v>
                </c:pt>
                <c:pt idx="36">
                  <c:v>-1.2811485908947211</c:v>
                </c:pt>
                <c:pt idx="37">
                  <c:v>-1.356242696284683</c:v>
                </c:pt>
                <c:pt idx="38">
                  <c:v>-1.3158499105353558</c:v>
                </c:pt>
                <c:pt idx="39">
                  <c:v>-1.1712600284818653</c:v>
                </c:pt>
                <c:pt idx="40">
                  <c:v>-0.96074149189065805</c:v>
                </c:pt>
                <c:pt idx="41">
                  <c:v>-0.73317973833316707</c:v>
                </c:pt>
                <c:pt idx="42">
                  <c:v>-0.5299470089514603</c:v>
                </c:pt>
                <c:pt idx="43">
                  <c:v>-0.37400019808066104</c:v>
                </c:pt>
                <c:pt idx="44">
                  <c:v>-0.2692389430857044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65-4403-803C-47385DB6A2AD}"/>
            </c:ext>
          </c:extLst>
        </c:ser>
        <c:ser>
          <c:idx val="1"/>
          <c:order val="1"/>
          <c:tx>
            <c:v>FR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model!$B$23:$B$81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xVal>
          <c:yVal>
            <c:numRef>
              <c:f>model!$H$22:$H$81</c:f>
              <c:numCache>
                <c:formatCode>General</c:formatCode>
                <c:ptCount val="60"/>
                <c:pt idx="0">
                  <c:v>-0.58957131032436894</c:v>
                </c:pt>
                <c:pt idx="1">
                  <c:v>0.5049742588483721</c:v>
                </c:pt>
                <c:pt idx="2">
                  <c:v>1.3258834357279283</c:v>
                </c:pt>
                <c:pt idx="3">
                  <c:v>-4.2298525737998277E-2</c:v>
                </c:pt>
                <c:pt idx="4">
                  <c:v>-0.8632077026175542</c:v>
                </c:pt>
                <c:pt idx="5">
                  <c:v>0.23133786655518693</c:v>
                </c:pt>
                <c:pt idx="6">
                  <c:v>-0.31593491803118362</c:v>
                </c:pt>
                <c:pt idx="7">
                  <c:v>-0.8632077026175542</c:v>
                </c:pt>
                <c:pt idx="8">
                  <c:v>0.5049742588483721</c:v>
                </c:pt>
                <c:pt idx="9">
                  <c:v>1.8731562203142988</c:v>
                </c:pt>
                <c:pt idx="10">
                  <c:v>-0.31593491803118362</c:v>
                </c:pt>
                <c:pt idx="11">
                  <c:v>1.0522470434347428</c:v>
                </c:pt>
                <c:pt idx="12">
                  <c:v>-4.2298525737998277E-2</c:v>
                </c:pt>
                <c:pt idx="13">
                  <c:v>0.77861065114155759</c:v>
                </c:pt>
                <c:pt idx="14">
                  <c:v>-4.2298525737998277E-2</c:v>
                </c:pt>
                <c:pt idx="15">
                  <c:v>1.0522470434347428</c:v>
                </c:pt>
                <c:pt idx="16">
                  <c:v>-0.31593491803118362</c:v>
                </c:pt>
                <c:pt idx="17">
                  <c:v>1.0522470434347428</c:v>
                </c:pt>
                <c:pt idx="18">
                  <c:v>1.8731562203142993</c:v>
                </c:pt>
                <c:pt idx="19">
                  <c:v>1.0522470434347426</c:v>
                </c:pt>
                <c:pt idx="20">
                  <c:v>2.6150032734601112</c:v>
                </c:pt>
                <c:pt idx="21">
                  <c:v>3.3585049069306878</c:v>
                </c:pt>
                <c:pt idx="22">
                  <c:v>1.0351098526281175</c:v>
                </c:pt>
                <c:pt idx="23">
                  <c:v>0.45471519554148504</c:v>
                </c:pt>
                <c:pt idx="24">
                  <c:v>0.50253032998719049</c:v>
                </c:pt>
                <c:pt idx="25">
                  <c:v>0.39846416766932491</c:v>
                </c:pt>
                <c:pt idx="26">
                  <c:v>2.2675846349114834E-2</c:v>
                </c:pt>
                <c:pt idx="27">
                  <c:v>-0.10405018751610302</c:v>
                </c:pt>
                <c:pt idx="28">
                  <c:v>0.39846416766932113</c:v>
                </c:pt>
                <c:pt idx="29">
                  <c:v>-0.79995688414644595</c:v>
                </c:pt>
                <c:pt idx="30">
                  <c:v>-0.15527206144829581</c:v>
                </c:pt>
                <c:pt idx="31">
                  <c:v>-0.62176027636729814</c:v>
                </c:pt>
                <c:pt idx="32">
                  <c:v>-0.61587528979968464</c:v>
                </c:pt>
                <c:pt idx="33">
                  <c:v>0.25415803340550591</c:v>
                </c:pt>
                <c:pt idx="34">
                  <c:v>-1.2052506276107917</c:v>
                </c:pt>
                <c:pt idx="35">
                  <c:v>-0.77567559846285772</c:v>
                </c:pt>
                <c:pt idx="36">
                  <c:v>-1.0322137246459404</c:v>
                </c:pt>
                <c:pt idx="37">
                  <c:v>-1.2736611508961966</c:v>
                </c:pt>
                <c:pt idx="38">
                  <c:v>-1.2689432020756815</c:v>
                </c:pt>
                <c:pt idx="39">
                  <c:v>-1.4104804872039249</c:v>
                </c:pt>
                <c:pt idx="40">
                  <c:v>-0.8632077026175542</c:v>
                </c:pt>
                <c:pt idx="41">
                  <c:v>-1.1368440949107395</c:v>
                </c:pt>
                <c:pt idx="42">
                  <c:v>-1.4104804872039249</c:v>
                </c:pt>
                <c:pt idx="43">
                  <c:v>-0.31593491803118362</c:v>
                </c:pt>
                <c:pt idx="44">
                  <c:v>-0.8632077026175542</c:v>
                </c:pt>
                <c:pt idx="45">
                  <c:v>1.5995198280211138</c:v>
                </c:pt>
                <c:pt idx="46">
                  <c:v>-4.2298525737998277E-2</c:v>
                </c:pt>
                <c:pt idx="47">
                  <c:v>-0.31593491803118362</c:v>
                </c:pt>
                <c:pt idx="48">
                  <c:v>0.5049742588483721</c:v>
                </c:pt>
                <c:pt idx="49">
                  <c:v>-0.8632077026175542</c:v>
                </c:pt>
                <c:pt idx="50">
                  <c:v>-0.31593491803118362</c:v>
                </c:pt>
                <c:pt idx="51">
                  <c:v>-1.1368440949107395</c:v>
                </c:pt>
                <c:pt idx="52">
                  <c:v>-0.8632077026175542</c:v>
                </c:pt>
                <c:pt idx="53">
                  <c:v>-4.2298525737998277E-2</c:v>
                </c:pt>
                <c:pt idx="54">
                  <c:v>-0.8632077026175542</c:v>
                </c:pt>
                <c:pt idx="55">
                  <c:v>0.23133786655518693</c:v>
                </c:pt>
                <c:pt idx="56">
                  <c:v>-0.8632077026175542</c:v>
                </c:pt>
                <c:pt idx="57">
                  <c:v>-0.31593491803118362</c:v>
                </c:pt>
                <c:pt idx="58">
                  <c:v>0.5049742588483721</c:v>
                </c:pt>
                <c:pt idx="59">
                  <c:v>-0.31593491803118362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65-4403-803C-47385DB6A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94256"/>
        <c:axId val="578789456"/>
      </c:scatterChart>
      <c:valAx>
        <c:axId val="57879425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89456"/>
        <c:crosses val="autoZero"/>
        <c:crossBetween val="midCat"/>
      </c:valAx>
      <c:valAx>
        <c:axId val="5787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9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909538834721472"/>
          <c:y val="0"/>
          <c:w val="0.5710324630473822"/>
          <c:h val="9.1962496513548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model!$B$22:$B$81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model!$C$22:$C$81</c:f>
              <c:numCache>
                <c:formatCode>General</c:formatCode>
                <c:ptCount val="60"/>
                <c:pt idx="0">
                  <c:v>6.70577980479932E-9</c:v>
                </c:pt>
                <c:pt idx="1">
                  <c:v>4.5327612661357187E-8</c:v>
                </c:pt>
                <c:pt idx="2">
                  <c:v>2.77740774610336E-7</c:v>
                </c:pt>
                <c:pt idx="3">
                  <c:v>1.542693599711315E-6</c:v>
                </c:pt>
                <c:pt idx="4">
                  <c:v>7.7675302278070448E-6</c:v>
                </c:pt>
                <c:pt idx="5">
                  <c:v>3.5452712207145322E-5</c:v>
                </c:pt>
                <c:pt idx="6">
                  <c:v>1.4668280873487998E-4</c:v>
                </c:pt>
                <c:pt idx="7">
                  <c:v>5.5013871474414097E-4</c:v>
                </c:pt>
                <c:pt idx="8">
                  <c:v>1.8703739216049378E-3</c:v>
                </c:pt>
                <c:pt idx="9">
                  <c:v>5.7643176816845314E-3</c:v>
                </c:pt>
                <c:pt idx="10">
                  <c:v>1.6103883328745256E-2</c:v>
                </c:pt>
                <c:pt idx="11">
                  <c:v>4.0782755186332696E-2</c:v>
                </c:pt>
                <c:pt idx="12">
                  <c:v>9.3623688735602867E-2</c:v>
                </c:pt>
                <c:pt idx="13">
                  <c:v>0.1948310508278073</c:v>
                </c:pt>
                <c:pt idx="14">
                  <c:v>0.36753088184071098</c:v>
                </c:pt>
                <c:pt idx="15">
                  <c:v>0.62848184869385892</c:v>
                </c:pt>
                <c:pt idx="16">
                  <c:v>0.97421515415713966</c:v>
                </c:pt>
                <c:pt idx="17">
                  <c:v>1.3689269117445328</c:v>
                </c:pt>
                <c:pt idx="18">
                  <c:v>1.7436884098673013</c:v>
                </c:pt>
                <c:pt idx="19">
                  <c:v>2.0133567694582615</c:v>
                </c:pt>
                <c:pt idx="20">
                  <c:v>2.1073459485701389</c:v>
                </c:pt>
                <c:pt idx="21">
                  <c:v>1.9994666876415863</c:v>
                </c:pt>
                <c:pt idx="22">
                  <c:v>1.7197121045849579</c:v>
                </c:pt>
                <c:pt idx="23">
                  <c:v>1.3407893829556421</c:v>
                </c:pt>
                <c:pt idx="24">
                  <c:v>0.94760777514783912</c:v>
                </c:pt>
                <c:pt idx="25">
                  <c:v>0.60709954520578713</c:v>
                </c:pt>
                <c:pt idx="26">
                  <c:v>0.35257737377984039</c:v>
                </c:pt>
                <c:pt idx="27">
                  <c:v>0.18561463192836039</c:v>
                </c:pt>
                <c:pt idx="28">
                  <c:v>8.8579498546599231E-2</c:v>
                </c:pt>
                <c:pt idx="29">
                  <c:v>3.8319291022160494E-2</c:v>
                </c:pt>
                <c:pt idx="30">
                  <c:v>1.5026746224961121E-2</c:v>
                </c:pt>
                <c:pt idx="31">
                  <c:v>5.3416530664869332E-3</c:v>
                </c:pt>
                <c:pt idx="32">
                  <c:v>1.7212725480252979E-3</c:v>
                </c:pt>
                <c:pt idx="33">
                  <c:v>5.0279024844191215E-4</c:v>
                </c:pt>
                <c:pt idx="34">
                  <c:v>1.3313348131776916E-4</c:v>
                </c:pt>
                <c:pt idx="35">
                  <c:v>3.195589386348656E-5</c:v>
                </c:pt>
                <c:pt idx="36">
                  <c:v>6.9530906340419274E-6</c:v>
                </c:pt>
                <c:pt idx="37">
                  <c:v>1.3714123302783739E-6</c:v>
                </c:pt>
                <c:pt idx="38">
                  <c:v>2.45200554620189E-7</c:v>
                </c:pt>
                <c:pt idx="39">
                  <c:v>3.9740935433556329E-8</c:v>
                </c:pt>
                <c:pt idx="40">
                  <c:v>5.8387242053250819E-9</c:v>
                </c:pt>
                <c:pt idx="41">
                  <c:v>7.7760863894143144E-10</c:v>
                </c:pt>
                <c:pt idx="42">
                  <c:v>9.387877865698326E-11</c:v>
                </c:pt>
                <c:pt idx="43">
                  <c:v>1.027393997180967E-11</c:v>
                </c:pt>
                <c:pt idx="44">
                  <c:v>1.0192245029425419E-12</c:v>
                </c:pt>
                <c:pt idx="45">
                  <c:v>9.1657060874592387E-14</c:v>
                </c:pt>
                <c:pt idx="46">
                  <c:v>7.4717999687819164E-15</c:v>
                </c:pt>
                <c:pt idx="47">
                  <c:v>5.5213818776360513E-16</c:v>
                </c:pt>
                <c:pt idx="48">
                  <c:v>3.6985677051973074E-17</c:v>
                </c:pt>
                <c:pt idx="49">
                  <c:v>2.2458595848101076E-18</c:v>
                </c:pt>
                <c:pt idx="50">
                  <c:v>1.2362174382897091E-19</c:v>
                </c:pt>
                <c:pt idx="51">
                  <c:v>6.1683693438636831E-21</c:v>
                </c:pt>
                <c:pt idx="52">
                  <c:v>2.790031545256461E-22</c:v>
                </c:pt>
                <c:pt idx="53">
                  <c:v>1.1439606769604225E-23</c:v>
                </c:pt>
                <c:pt idx="54">
                  <c:v>4.2518341664652946E-25</c:v>
                </c:pt>
                <c:pt idx="55">
                  <c:v>1.4325334703652356E-26</c:v>
                </c:pt>
                <c:pt idx="56">
                  <c:v>4.3751855608701971E-28</c:v>
                </c:pt>
                <c:pt idx="57">
                  <c:v>1.2112991579670152E-29</c:v>
                </c:pt>
                <c:pt idx="58">
                  <c:v>3.0399720628698504E-31</c:v>
                </c:pt>
                <c:pt idx="59">
                  <c:v>6.9159366837771707E-33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2C-4FBB-BC6D-F891A3CABA40}"/>
            </c:ext>
          </c:extLst>
        </c:ser>
        <c:ser>
          <c:idx val="1"/>
          <c:order val="1"/>
          <c:tx>
            <c:v>G2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model!$B$22:$B$81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model!$D$22:$D$81</c:f>
              <c:numCache>
                <c:formatCode>General</c:formatCode>
                <c:ptCount val="60"/>
                <c:pt idx="0">
                  <c:v>-1.1206680407498107E-31</c:v>
                </c:pt>
                <c:pt idx="1">
                  <c:v>-4.5175791855431134E-30</c:v>
                </c:pt>
                <c:pt idx="2">
                  <c:v>-1.6508126932803865E-28</c:v>
                </c:pt>
                <c:pt idx="3">
                  <c:v>-5.4683092122673131E-27</c:v>
                </c:pt>
                <c:pt idx="4">
                  <c:v>-1.6419940081806108E-25</c:v>
                </c:pt>
                <c:pt idx="5">
                  <c:v>-4.4694420496621485E-24</c:v>
                </c:pt>
                <c:pt idx="6">
                  <c:v>-1.1028038972452955E-22</c:v>
                </c:pt>
                <c:pt idx="7">
                  <c:v>-2.4666442189411929E-21</c:v>
                </c:pt>
                <c:pt idx="8">
                  <c:v>-5.0012431803638298E-20</c:v>
                </c:pt>
                <c:pt idx="9">
                  <c:v>-9.1920561923530306E-19</c:v>
                </c:pt>
                <c:pt idx="10">
                  <c:v>-1.5314774551146655E-17</c:v>
                </c:pt>
                <c:pt idx="11">
                  <c:v>-2.3129795032161372E-16</c:v>
                </c:pt>
                <c:pt idx="12">
                  <c:v>-3.166621816045082E-15</c:v>
                </c:pt>
                <c:pt idx="13">
                  <c:v>-3.9299213025772625E-14</c:v>
                </c:pt>
                <c:pt idx="14">
                  <c:v>-4.4211448786749295E-13</c:v>
                </c:pt>
                <c:pt idx="15">
                  <c:v>-4.5086744574105978E-12</c:v>
                </c:pt>
                <c:pt idx="16">
                  <c:v>-4.1679859835140547E-11</c:v>
                </c:pt>
                <c:pt idx="17">
                  <c:v>-3.4927448402515379E-10</c:v>
                </c:pt>
                <c:pt idx="18">
                  <c:v>-2.6532043987122502E-9</c:v>
                </c:pt>
                <c:pt idx="19">
                  <c:v>-1.8269968411574375E-8</c:v>
                </c:pt>
                <c:pt idx="20">
                  <c:v>-1.1404286606587505E-7</c:v>
                </c:pt>
                <c:pt idx="21">
                  <c:v>-6.4530003542773513E-7</c:v>
                </c:pt>
                <c:pt idx="22">
                  <c:v>-3.3099275947109484E-6</c:v>
                </c:pt>
                <c:pt idx="23">
                  <c:v>-1.538999707195664E-5</c:v>
                </c:pt>
                <c:pt idx="24">
                  <c:v>-6.4866702294081625E-5</c:v>
                </c:pt>
                <c:pt idx="25">
                  <c:v>-2.4783825421151204E-4</c:v>
                </c:pt>
                <c:pt idx="26">
                  <c:v>-8.5837705801587749E-4</c:v>
                </c:pt>
                <c:pt idx="27">
                  <c:v>-2.6949524137882142E-3</c:v>
                </c:pt>
                <c:pt idx="28">
                  <c:v>-7.6698582799241063E-3</c:v>
                </c:pt>
                <c:pt idx="29">
                  <c:v>-1.978731268081663E-2</c:v>
                </c:pt>
                <c:pt idx="30">
                  <c:v>-4.627533088332076E-2</c:v>
                </c:pt>
                <c:pt idx="31">
                  <c:v>-9.8101463858007262E-2</c:v>
                </c:pt>
                <c:pt idx="32">
                  <c:v>-0.18852314752542979</c:v>
                </c:pt>
                <c:pt idx="33">
                  <c:v>-0.32841056125824625</c:v>
                </c:pt>
                <c:pt idx="34">
                  <c:v>-0.51860032784786725</c:v>
                </c:pt>
                <c:pt idx="35">
                  <c:v>-0.74235510239351565</c:v>
                </c:pt>
                <c:pt idx="36">
                  <c:v>-0.96328289311090354</c:v>
                </c:pt>
                <c:pt idx="37">
                  <c:v>-1.1330765108510115</c:v>
                </c:pt>
                <c:pt idx="38">
                  <c:v>-1.2081694900291975</c:v>
                </c:pt>
                <c:pt idx="39">
                  <c:v>-1.1677764988202513</c:v>
                </c:pt>
                <c:pt idx="40">
                  <c:v>-1.0231865828645494</c:v>
                </c:pt>
                <c:pt idx="41">
                  <c:v>-0.81266804121222658</c:v>
                </c:pt>
                <c:pt idx="42">
                  <c:v>-0.58510628697100575</c:v>
                </c:pt>
                <c:pt idx="43">
                  <c:v>-0.38187355750569418</c:v>
                </c:pt>
                <c:pt idx="44">
                  <c:v>-0.22592674662564016</c:v>
                </c:pt>
                <c:pt idx="45">
                  <c:v>-0.12116549162975597</c:v>
                </c:pt>
                <c:pt idx="46">
                  <c:v>-5.8905180087943286E-2</c:v>
                </c:pt>
                <c:pt idx="47">
                  <c:v>-2.59591977206848E-2</c:v>
                </c:pt>
                <c:pt idx="48">
                  <c:v>-1.0370323001622342E-2</c:v>
                </c:pt>
                <c:pt idx="49">
                  <c:v>-3.755402919411596E-3</c:v>
                </c:pt>
                <c:pt idx="50">
                  <c:v>-1.232775613276309E-3</c:v>
                </c:pt>
                <c:pt idx="51">
                  <c:v>-3.6683838143562308E-4</c:v>
                </c:pt>
                <c:pt idx="52">
                  <c:v>-9.8952948980584907E-5</c:v>
                </c:pt>
                <c:pt idx="53">
                  <c:v>-2.4196132461569135E-5</c:v>
                </c:pt>
                <c:pt idx="54">
                  <c:v>-5.3632297812723263E-6</c:v>
                </c:pt>
                <c:pt idx="55">
                  <c:v>-1.0776310441561711E-6</c:v>
                </c:pt>
                <c:pt idx="56">
                  <c:v>-1.9628043990474108E-7</c:v>
                </c:pt>
                <c:pt idx="57">
                  <c:v>-3.2407623915261746E-8</c:v>
                </c:pt>
                <c:pt idx="58">
                  <c:v>-4.850433970671666E-9</c:v>
                </c:pt>
                <c:pt idx="59">
                  <c:v>-6.5807780320196299E-10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2C-4FBB-BC6D-F891A3CAB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40248"/>
        <c:axId val="409640576"/>
      </c:scatterChart>
      <c:scatterChart>
        <c:scatterStyle val="smoothMarker"/>
        <c:varyColors val="0"/>
        <c:ser>
          <c:idx val="2"/>
          <c:order val="2"/>
          <c:tx>
            <c:v>g1-g2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2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9C-4C4C-B9B9-70D7C981CDED}"/>
              </c:ext>
            </c:extLst>
          </c:dPt>
          <c:xVal>
            <c:numRef>
              <c:f>model!$B$22:$B$81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model!$E$22:$E$81</c:f>
              <c:numCache>
                <c:formatCode>General</c:formatCode>
                <c:ptCount val="60"/>
                <c:pt idx="13">
                  <c:v>4.6757599371727909E-2</c:v>
                </c:pt>
                <c:pt idx="14">
                  <c:v>0.2194574303842288</c:v>
                </c:pt>
                <c:pt idx="15">
                  <c:v>0.48040839723331008</c:v>
                </c:pt>
                <c:pt idx="16">
                  <c:v>0.82614170265941966</c:v>
                </c:pt>
                <c:pt idx="17">
                  <c:v>1.2208534599392185</c:v>
                </c:pt>
                <c:pt idx="18">
                  <c:v>1.595614955758057</c:v>
                </c:pt>
                <c:pt idx="19">
                  <c:v>1.8652832997322533</c:v>
                </c:pt>
                <c:pt idx="20">
                  <c:v>1.9592723830712326</c:v>
                </c:pt>
                <c:pt idx="21">
                  <c:v>1.8513925908855109</c:v>
                </c:pt>
                <c:pt idx="22">
                  <c:v>1.5716353432013233</c:v>
                </c:pt>
                <c:pt idx="23">
                  <c:v>1.1927005415025302</c:v>
                </c:pt>
                <c:pt idx="24">
                  <c:v>0.79946945698950489</c:v>
                </c:pt>
                <c:pt idx="25">
                  <c:v>0.45877825549553553</c:v>
                </c:pt>
                <c:pt idx="26">
                  <c:v>0.20364554526578441</c:v>
                </c:pt>
                <c:pt idx="27">
                  <c:v>3.4846228058532075E-2</c:v>
                </c:pt>
                <c:pt idx="28">
                  <c:v>-6.7163811189364958E-2</c:v>
                </c:pt>
                <c:pt idx="29">
                  <c:v>-0.12954147311469622</c:v>
                </c:pt>
                <c:pt idx="30">
                  <c:v>-0.17932203611439973</c:v>
                </c:pt>
                <c:pt idx="31">
                  <c:v>-0.24083326224756041</c:v>
                </c:pt>
                <c:pt idx="32">
                  <c:v>-0.33487532643344459</c:v>
                </c:pt>
                <c:pt idx="33">
                  <c:v>-0.4759812224658444</c:v>
                </c:pt>
                <c:pt idx="34">
                  <c:v>-0.66654064582258965</c:v>
                </c:pt>
                <c:pt idx="35">
                  <c:v>-0.89039659795569226</c:v>
                </c:pt>
                <c:pt idx="36">
                  <c:v>-1.1113493914763095</c:v>
                </c:pt>
                <c:pt idx="37">
                  <c:v>-1.2811485908947211</c:v>
                </c:pt>
                <c:pt idx="38">
                  <c:v>-1.356242696284683</c:v>
                </c:pt>
                <c:pt idx="39">
                  <c:v>-1.3158499105353558</c:v>
                </c:pt>
                <c:pt idx="40">
                  <c:v>-1.1712600284818653</c:v>
                </c:pt>
                <c:pt idx="41">
                  <c:v>-0.96074149189065805</c:v>
                </c:pt>
                <c:pt idx="42">
                  <c:v>-0.73317973833316707</c:v>
                </c:pt>
                <c:pt idx="43">
                  <c:v>-0.5299470089514603</c:v>
                </c:pt>
                <c:pt idx="44">
                  <c:v>-0.37400019808066104</c:v>
                </c:pt>
                <c:pt idx="45">
                  <c:v>-0.2692389430857044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2C-4FBB-BC6D-F891A3CAB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364960"/>
        <c:axId val="619362008"/>
      </c:scatterChart>
      <c:valAx>
        <c:axId val="409640248"/>
        <c:scaling>
          <c:orientation val="minMax"/>
          <c:max val="6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9640576"/>
        <c:crosses val="autoZero"/>
        <c:crossBetween val="midCat"/>
      </c:valAx>
      <c:valAx>
        <c:axId val="4096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40248"/>
        <c:crosses val="autoZero"/>
        <c:crossBetween val="midCat"/>
      </c:valAx>
      <c:valAx>
        <c:axId val="619362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64960"/>
        <c:crosses val="max"/>
        <c:crossBetween val="midCat"/>
      </c:valAx>
      <c:valAx>
        <c:axId val="61936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9362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1.7379870100964194E-2"/>
          <c:w val="0.83309138630398472"/>
          <c:h val="0.11450464880945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4</xdr:row>
      <xdr:rowOff>95250</xdr:rowOff>
    </xdr:from>
    <xdr:to>
      <xdr:col>10</xdr:col>
      <xdr:colOff>38100</xdr:colOff>
      <xdr:row>17</xdr:row>
      <xdr:rowOff>170390</xdr:rowOff>
    </xdr:to>
    <xdr:graphicFrame macro="">
      <xdr:nvGraphicFramePr>
        <xdr:cNvPr id="2" name="Gráfico 7">
          <a:extLst>
            <a:ext uri="{FF2B5EF4-FFF2-40B4-BE49-F238E27FC236}">
              <a16:creationId xmlns:a16="http://schemas.microsoft.com/office/drawing/2014/main" id="{A454D53B-E3E6-4183-9879-EB6A21648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34924</xdr:colOff>
      <xdr:row>4</xdr:row>
      <xdr:rowOff>126999</xdr:rowOff>
    </xdr:from>
    <xdr:to>
      <xdr:col>6</xdr:col>
      <xdr:colOff>198966</xdr:colOff>
      <xdr:row>18</xdr:row>
      <xdr:rowOff>32807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6EED5DD0-6874-4385-968D-DC7992A2B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B69D-6AB0-4ED7-847B-200DB61DCC74}">
  <dimension ref="A1:EI210"/>
  <sheetViews>
    <sheetView zoomScale="90" zoomScaleNormal="90" workbookViewId="0">
      <pane xSplit="11" topLeftCell="L1" activePane="topRight" state="frozen"/>
      <selection activeCell="K1" sqref="K1:K1048576"/>
      <selection pane="topRight" activeCell="C42" sqref="C42"/>
    </sheetView>
  </sheetViews>
  <sheetFormatPr defaultRowHeight="15" x14ac:dyDescent="0.25"/>
  <cols>
    <col min="2" max="2" width="7.85546875" customWidth="1"/>
    <col min="3" max="5" width="10.85546875" customWidth="1"/>
    <col min="6" max="8" width="8.7109375" customWidth="1"/>
    <col min="9" max="9" width="4" customWidth="1"/>
    <col min="10" max="10" width="9.7109375" customWidth="1"/>
    <col min="11" max="11" width="17.85546875" customWidth="1"/>
    <col min="12" max="12" width="8.7109375" style="43" customWidth="1"/>
    <col min="13" max="14" width="8.7109375" style="9" customWidth="1"/>
    <col min="15" max="22" width="8.7109375" style="5" customWidth="1"/>
    <col min="23" max="23" width="8.7109375" style="9" customWidth="1"/>
    <col min="24" max="25" width="8.7109375" style="5" customWidth="1"/>
    <col min="26" max="26" width="8.7109375" style="2" customWidth="1"/>
    <col min="27" max="27" width="8.7109375" style="10" customWidth="1"/>
    <col min="28" max="34" width="8.7109375" style="2" customWidth="1"/>
    <col min="35" max="35" width="8.7109375" style="50" customWidth="1"/>
    <col min="36" max="36" width="8.7109375" style="34" customWidth="1"/>
    <col min="37" max="37" width="8.7109375" style="2" customWidth="1"/>
    <col min="38" max="39" width="8.7109375" style="5" customWidth="1"/>
    <col min="40" max="41" width="8.7109375" style="2" customWidth="1"/>
    <col min="42" max="43" width="8.7109375" style="10" customWidth="1"/>
    <col min="44" max="45" width="8.7109375" style="2" customWidth="1"/>
    <col min="46" max="46" width="8.7109375" style="10" customWidth="1"/>
    <col min="47" max="48" width="8.7109375" style="2" customWidth="1"/>
    <col min="49" max="49" width="8.7109375" style="35" customWidth="1"/>
    <col min="50" max="50" width="8.7109375" style="34" customWidth="1"/>
    <col min="51" max="56" width="8.7109375" style="2" customWidth="1"/>
    <col min="57" max="57" width="13" style="2" customWidth="1"/>
    <col min="58" max="59" width="8.7109375" style="2" customWidth="1"/>
    <col min="60" max="60" width="9.7109375" style="5" customWidth="1"/>
    <col min="61" max="61" width="8.7109375" style="2" customWidth="1"/>
    <col min="62" max="62" width="8.7109375" style="10" customWidth="1"/>
    <col min="63" max="63" width="8.7109375" style="40" customWidth="1"/>
    <col min="64" max="64" width="8.7109375" style="5" customWidth="1"/>
    <col min="65" max="66" width="8.7109375" style="2" customWidth="1"/>
    <col min="67" max="67" width="8.7109375" style="35" customWidth="1"/>
    <col min="68" max="68" width="8.7109375" style="2" customWidth="1"/>
    <col min="69" max="73" width="9.140625" style="2" customWidth="1"/>
    <col min="74" max="74" width="9.140625" style="10" customWidth="1"/>
    <col min="75" max="75" width="9.140625" style="50" customWidth="1"/>
    <col min="76" max="78" width="9.140625" style="105" customWidth="1"/>
    <col min="79" max="79" width="28.7109375" style="105" customWidth="1"/>
    <col min="80" max="138" width="9.140625" style="105"/>
  </cols>
  <sheetData>
    <row r="1" spans="1:139" x14ac:dyDescent="0.25">
      <c r="B1" s="51" t="s">
        <v>63</v>
      </c>
      <c r="C1" s="52"/>
      <c r="D1" s="52"/>
      <c r="E1" s="52"/>
      <c r="F1" s="52"/>
      <c r="G1" s="52"/>
      <c r="H1" s="52"/>
      <c r="I1" s="52"/>
      <c r="J1" s="52"/>
      <c r="K1" s="52"/>
      <c r="L1" s="53">
        <v>1</v>
      </c>
      <c r="M1" s="54">
        <v>2</v>
      </c>
      <c r="N1" s="54">
        <v>3</v>
      </c>
      <c r="O1" s="53">
        <v>4</v>
      </c>
      <c r="P1" s="54">
        <v>5</v>
      </c>
      <c r="Q1" s="54">
        <v>6</v>
      </c>
      <c r="R1" s="53">
        <v>7</v>
      </c>
      <c r="S1" s="54">
        <v>8</v>
      </c>
      <c r="T1" s="54">
        <v>9</v>
      </c>
      <c r="U1" s="53">
        <v>10</v>
      </c>
      <c r="V1" s="54">
        <v>11</v>
      </c>
      <c r="W1" s="54">
        <v>12</v>
      </c>
      <c r="X1" s="53">
        <v>13</v>
      </c>
      <c r="Y1" s="54">
        <v>14</v>
      </c>
      <c r="Z1" s="54">
        <v>15</v>
      </c>
      <c r="AA1" s="53">
        <v>16</v>
      </c>
      <c r="AB1" s="54">
        <v>17</v>
      </c>
      <c r="AC1" s="54">
        <v>18</v>
      </c>
      <c r="AD1" s="53">
        <v>19</v>
      </c>
      <c r="AE1" s="54">
        <v>20</v>
      </c>
      <c r="AF1" s="54">
        <v>21</v>
      </c>
      <c r="AG1" s="53">
        <v>22</v>
      </c>
      <c r="AH1" s="54">
        <v>23</v>
      </c>
      <c r="AI1" s="54">
        <v>24</v>
      </c>
      <c r="AJ1" s="53">
        <v>25</v>
      </c>
      <c r="AK1" s="54">
        <v>26</v>
      </c>
      <c r="AL1" s="54">
        <v>27</v>
      </c>
      <c r="AM1" s="53">
        <v>28</v>
      </c>
      <c r="AN1" s="54">
        <v>29</v>
      </c>
      <c r="AO1" s="54">
        <v>30</v>
      </c>
      <c r="AP1" s="53">
        <v>31</v>
      </c>
      <c r="AQ1" s="54">
        <v>32</v>
      </c>
      <c r="AR1" s="54">
        <v>33</v>
      </c>
      <c r="AS1" s="53">
        <v>34</v>
      </c>
      <c r="AT1" s="54">
        <v>35</v>
      </c>
      <c r="AU1" s="54">
        <v>36</v>
      </c>
      <c r="AV1" s="53">
        <v>37</v>
      </c>
      <c r="AW1" s="54">
        <v>38</v>
      </c>
      <c r="AX1" s="54">
        <v>39</v>
      </c>
      <c r="AY1" s="53">
        <v>40</v>
      </c>
      <c r="AZ1" s="54">
        <v>41</v>
      </c>
      <c r="BA1" s="54">
        <v>42</v>
      </c>
      <c r="BB1" s="53">
        <v>43</v>
      </c>
      <c r="BC1" s="54">
        <v>44</v>
      </c>
      <c r="BD1" s="54">
        <v>45</v>
      </c>
      <c r="BE1" s="53">
        <v>46</v>
      </c>
      <c r="BF1" s="54">
        <v>47</v>
      </c>
      <c r="BG1" s="54">
        <v>48</v>
      </c>
      <c r="BH1" s="53">
        <v>49</v>
      </c>
      <c r="BI1" s="54">
        <v>50</v>
      </c>
      <c r="BJ1" s="54">
        <v>51</v>
      </c>
      <c r="BK1" s="54">
        <v>53</v>
      </c>
      <c r="BL1" s="54">
        <v>54</v>
      </c>
      <c r="BM1" s="53">
        <v>55</v>
      </c>
      <c r="BN1" s="54">
        <v>56</v>
      </c>
      <c r="BO1" s="54">
        <v>57</v>
      </c>
      <c r="BP1" s="53">
        <v>58</v>
      </c>
      <c r="BQ1" s="54">
        <v>59</v>
      </c>
      <c r="BR1" s="54">
        <v>60</v>
      </c>
      <c r="BS1" s="53">
        <v>61</v>
      </c>
      <c r="BT1" s="54">
        <v>62</v>
      </c>
      <c r="BU1" s="54">
        <v>63</v>
      </c>
      <c r="BV1" s="53">
        <v>64</v>
      </c>
      <c r="BW1" s="99">
        <v>65</v>
      </c>
      <c r="BX1" s="104"/>
      <c r="BY1" s="104"/>
      <c r="BZ1" s="104"/>
      <c r="CA1" s="104"/>
    </row>
    <row r="2" spans="1:139" x14ac:dyDescent="0.25">
      <c r="B2" s="16" t="s">
        <v>78</v>
      </c>
      <c r="C2" s="76">
        <v>2.1074745459639139</v>
      </c>
      <c r="D2" s="52"/>
      <c r="E2" s="52"/>
      <c r="F2" s="52"/>
      <c r="G2" s="52"/>
      <c r="H2" s="52"/>
      <c r="I2" s="52"/>
      <c r="J2" s="52"/>
      <c r="K2" s="52"/>
      <c r="L2" s="71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3"/>
      <c r="AJ2" s="71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3"/>
      <c r="AX2" s="71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1"/>
      <c r="BL2" s="72"/>
      <c r="BM2" s="72"/>
      <c r="BN2" s="72"/>
      <c r="BO2" s="74"/>
      <c r="BP2" s="72"/>
      <c r="BQ2" s="72"/>
      <c r="BR2" s="72"/>
      <c r="BS2" s="72"/>
      <c r="BT2" s="72"/>
      <c r="BU2" s="72"/>
      <c r="BV2" s="72"/>
      <c r="BW2" s="73"/>
      <c r="BX2" s="104"/>
      <c r="BY2" s="104"/>
      <c r="BZ2" s="104"/>
      <c r="CA2" s="104"/>
    </row>
    <row r="3" spans="1:139" s="18" customFormat="1" x14ac:dyDescent="0.25">
      <c r="A3" s="21"/>
      <c r="B3" s="16" t="s">
        <v>79</v>
      </c>
      <c r="C3" s="65">
        <v>1.2095700326645675</v>
      </c>
      <c r="D3" s="17"/>
      <c r="K3" s="21"/>
      <c r="L3" s="2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20"/>
      <c r="AJ3" s="31"/>
      <c r="AK3" s="19"/>
      <c r="AM3" s="19"/>
      <c r="AO3" s="19"/>
      <c r="AQ3" s="19"/>
      <c r="AS3" s="19"/>
      <c r="AU3" s="19"/>
      <c r="AW3" s="19"/>
      <c r="AX3" s="29"/>
      <c r="AY3" s="19"/>
      <c r="AZ3" s="19"/>
      <c r="BB3" s="19"/>
      <c r="BD3" s="19"/>
      <c r="BF3" s="19"/>
      <c r="BH3" s="19"/>
      <c r="BJ3" s="19"/>
      <c r="BK3" s="29"/>
      <c r="BM3" s="19"/>
      <c r="BN3" s="19"/>
      <c r="BO3" s="30"/>
      <c r="BT3" s="19"/>
      <c r="BW3" s="20"/>
      <c r="BX3" s="106"/>
      <c r="BY3" s="106"/>
      <c r="BZ3" s="106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4"/>
      <c r="CO3" s="104"/>
      <c r="CP3" s="104"/>
      <c r="CQ3" s="104"/>
      <c r="CR3" s="104"/>
      <c r="CS3" s="104"/>
      <c r="CT3" s="104"/>
      <c r="CU3" s="104"/>
      <c r="CV3" s="104"/>
      <c r="CW3" s="104"/>
      <c r="CX3" s="104"/>
      <c r="CY3" s="104"/>
      <c r="CZ3" s="104"/>
      <c r="DA3" s="104"/>
      <c r="DB3" s="104"/>
      <c r="DC3" s="104"/>
      <c r="DD3" s="104"/>
      <c r="DE3" s="104"/>
      <c r="DF3" s="104"/>
      <c r="DG3" s="104"/>
      <c r="DH3" s="104"/>
      <c r="DI3" s="104"/>
      <c r="DJ3" s="104"/>
      <c r="DK3" s="104"/>
      <c r="DL3" s="104"/>
      <c r="DM3" s="104"/>
      <c r="DN3" s="104"/>
      <c r="DO3" s="104"/>
      <c r="DP3" s="104"/>
      <c r="DQ3" s="104"/>
      <c r="DR3" s="104"/>
      <c r="DS3" s="104"/>
      <c r="DT3" s="104"/>
      <c r="DU3" s="104"/>
      <c r="DV3" s="104"/>
      <c r="DW3" s="104"/>
      <c r="DX3" s="104"/>
      <c r="DY3" s="104"/>
      <c r="DZ3" s="104"/>
      <c r="EA3" s="104"/>
      <c r="EB3" s="104"/>
      <c r="EC3" s="104"/>
      <c r="ED3" s="104"/>
      <c r="EE3" s="104"/>
      <c r="EF3" s="104"/>
      <c r="EG3" s="104"/>
      <c r="EH3" s="104"/>
      <c r="EI3" s="17"/>
    </row>
    <row r="4" spans="1:139" s="18" customFormat="1" x14ac:dyDescent="0.25">
      <c r="A4" s="21"/>
      <c r="B4" s="16" t="s">
        <v>67</v>
      </c>
      <c r="C4" s="65">
        <v>20.964742087918001</v>
      </c>
      <c r="D4" s="17"/>
      <c r="E4" s="22"/>
      <c r="K4" s="25"/>
      <c r="L4" s="31"/>
      <c r="AI4" s="21"/>
      <c r="AJ4" s="31"/>
      <c r="AW4" s="32"/>
      <c r="AX4" s="31"/>
      <c r="BK4" s="31"/>
      <c r="BO4" s="32"/>
      <c r="BW4" s="21"/>
      <c r="BX4" s="106"/>
      <c r="BY4" s="107"/>
      <c r="BZ4" s="106"/>
      <c r="CA4" s="104"/>
      <c r="CB4" s="104"/>
      <c r="CC4" s="104"/>
      <c r="CD4" s="104"/>
      <c r="CE4" s="104"/>
      <c r="CF4" s="104"/>
      <c r="CG4" s="104"/>
      <c r="CH4" s="104"/>
      <c r="CI4" s="104"/>
      <c r="CJ4" s="104"/>
      <c r="CK4" s="104"/>
      <c r="CL4" s="104"/>
      <c r="CM4" s="104"/>
      <c r="CN4" s="104"/>
      <c r="CO4" s="104"/>
      <c r="CP4" s="104"/>
      <c r="CQ4" s="104"/>
      <c r="CR4" s="104"/>
      <c r="CS4" s="104"/>
      <c r="CT4" s="104"/>
      <c r="CU4" s="104"/>
      <c r="CV4" s="104"/>
      <c r="CW4" s="104"/>
      <c r="CX4" s="104"/>
      <c r="CY4" s="104"/>
      <c r="CZ4" s="104"/>
      <c r="DA4" s="104"/>
      <c r="DB4" s="104"/>
      <c r="DC4" s="104"/>
      <c r="DD4" s="104"/>
      <c r="DE4" s="104"/>
      <c r="DF4" s="104"/>
      <c r="DG4" s="104"/>
      <c r="DH4" s="104"/>
      <c r="DI4" s="104"/>
      <c r="DJ4" s="104"/>
      <c r="DK4" s="104"/>
      <c r="DL4" s="104"/>
      <c r="DM4" s="104"/>
      <c r="DN4" s="104"/>
      <c r="DO4" s="104"/>
      <c r="DP4" s="104"/>
      <c r="DQ4" s="104"/>
      <c r="DR4" s="104"/>
      <c r="DS4" s="104"/>
      <c r="DT4" s="104"/>
      <c r="DU4" s="104"/>
      <c r="DV4" s="104"/>
      <c r="DW4" s="104"/>
      <c r="DX4" s="104"/>
      <c r="DY4" s="104"/>
      <c r="DZ4" s="104"/>
      <c r="EA4" s="104"/>
      <c r="EB4" s="104"/>
      <c r="EC4" s="104"/>
      <c r="ED4" s="104"/>
      <c r="EE4" s="104"/>
      <c r="EF4" s="104"/>
      <c r="EG4" s="104"/>
      <c r="EH4" s="104"/>
      <c r="EI4" s="17"/>
    </row>
    <row r="5" spans="1:139" s="18" customFormat="1" x14ac:dyDescent="0.25">
      <c r="A5" s="21"/>
      <c r="B5" s="16" t="s">
        <v>68</v>
      </c>
      <c r="C5" s="65">
        <v>39.153629099479524</v>
      </c>
      <c r="D5" s="17"/>
      <c r="K5" s="25"/>
      <c r="L5" s="31"/>
      <c r="AI5" s="21"/>
      <c r="AJ5" s="31"/>
      <c r="AW5" s="32"/>
      <c r="AX5" s="31"/>
      <c r="BK5" s="31"/>
      <c r="BO5" s="32"/>
      <c r="BW5" s="21"/>
      <c r="BX5" s="106"/>
      <c r="BY5" s="107"/>
      <c r="BZ5" s="106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/>
      <c r="CL5" s="104"/>
      <c r="CM5" s="104"/>
      <c r="CN5" s="104"/>
      <c r="CO5" s="104"/>
      <c r="CP5" s="104"/>
      <c r="CQ5" s="104"/>
      <c r="CR5" s="104"/>
      <c r="CS5" s="104"/>
      <c r="CT5" s="104"/>
      <c r="CU5" s="104"/>
      <c r="CV5" s="104"/>
      <c r="CW5" s="104"/>
      <c r="CX5" s="104"/>
      <c r="CY5" s="104"/>
      <c r="CZ5" s="104"/>
      <c r="DA5" s="104"/>
      <c r="DB5" s="104"/>
      <c r="DC5" s="104"/>
      <c r="DD5" s="104"/>
      <c r="DE5" s="104"/>
      <c r="DF5" s="104"/>
      <c r="DG5" s="104"/>
      <c r="DH5" s="104"/>
      <c r="DI5" s="104"/>
      <c r="DJ5" s="104"/>
      <c r="DK5" s="104"/>
      <c r="DL5" s="104"/>
      <c r="DM5" s="104"/>
      <c r="DN5" s="104"/>
      <c r="DO5" s="104"/>
      <c r="DP5" s="104"/>
      <c r="DQ5" s="104"/>
      <c r="DR5" s="104"/>
      <c r="DS5" s="104"/>
      <c r="DT5" s="104"/>
      <c r="DU5" s="104"/>
      <c r="DV5" s="104"/>
      <c r="DW5" s="104"/>
      <c r="DX5" s="104"/>
      <c r="DY5" s="104"/>
      <c r="DZ5" s="104"/>
      <c r="EA5" s="104"/>
      <c r="EB5" s="104"/>
      <c r="EC5" s="104"/>
      <c r="ED5" s="104"/>
      <c r="EE5" s="104"/>
      <c r="EF5" s="104"/>
      <c r="EG5" s="104"/>
      <c r="EH5" s="104"/>
      <c r="EI5" s="17"/>
    </row>
    <row r="6" spans="1:139" s="18" customFormat="1" x14ac:dyDescent="0.25">
      <c r="A6" s="21"/>
      <c r="B6" s="16" t="s">
        <v>70</v>
      </c>
      <c r="C6" s="65">
        <v>8</v>
      </c>
      <c r="D6" s="17"/>
      <c r="K6" s="21" t="s">
        <v>106</v>
      </c>
      <c r="L6" s="31">
        <v>0.9</v>
      </c>
      <c r="M6" s="18">
        <v>0.75</v>
      </c>
      <c r="N6" s="18">
        <v>-0.3</v>
      </c>
      <c r="O6" s="18">
        <v>-1.95</v>
      </c>
      <c r="P6" s="18">
        <v>0.3</v>
      </c>
      <c r="R6" s="18">
        <v>1.05</v>
      </c>
      <c r="S6" s="18">
        <v>5.85</v>
      </c>
      <c r="T6" s="18">
        <v>1.2</v>
      </c>
      <c r="U6" s="18">
        <v>1.35</v>
      </c>
      <c r="V6" s="18">
        <v>0.3</v>
      </c>
      <c r="W6" s="18">
        <v>0.45</v>
      </c>
      <c r="X6" s="18">
        <v>0</v>
      </c>
      <c r="Y6" s="18">
        <v>0.3</v>
      </c>
      <c r="Z6" s="19">
        <v>0.9</v>
      </c>
      <c r="AA6" s="19">
        <v>4.2</v>
      </c>
      <c r="AB6" s="19">
        <v>5.55</v>
      </c>
      <c r="AC6" s="19">
        <v>1.2</v>
      </c>
      <c r="AD6" s="19">
        <v>1.2</v>
      </c>
      <c r="AE6" s="19">
        <v>3.75</v>
      </c>
      <c r="AF6" s="19">
        <v>0.45</v>
      </c>
      <c r="AG6" s="19">
        <v>0.3</v>
      </c>
      <c r="AH6" s="19">
        <v>-2.25</v>
      </c>
      <c r="AI6" s="20">
        <v>0.3</v>
      </c>
      <c r="AJ6" s="91">
        <v>1.5</v>
      </c>
      <c r="AK6" s="10">
        <v>3.6</v>
      </c>
      <c r="AL6" s="9">
        <v>0.9</v>
      </c>
      <c r="AM6" s="18">
        <v>5.0999999999999996</v>
      </c>
      <c r="AN6" s="19">
        <v>3</v>
      </c>
      <c r="AO6" s="19">
        <v>5.55</v>
      </c>
      <c r="AP6" s="10">
        <v>4.2</v>
      </c>
      <c r="AQ6" s="10">
        <v>-0.75</v>
      </c>
      <c r="AR6" s="10">
        <v>3.75</v>
      </c>
      <c r="AS6" s="10">
        <v>5.85</v>
      </c>
      <c r="AT6" s="10">
        <v>1.2</v>
      </c>
      <c r="AU6" s="10">
        <v>4.8</v>
      </c>
      <c r="AV6" s="19">
        <v>3.75</v>
      </c>
      <c r="AW6" s="30">
        <v>-1.35</v>
      </c>
      <c r="AX6" s="29">
        <v>0.6</v>
      </c>
      <c r="AY6" s="19">
        <v>-1.8</v>
      </c>
      <c r="AZ6" s="19">
        <v>-0.9</v>
      </c>
      <c r="BA6" s="19">
        <v>0.45</v>
      </c>
      <c r="BB6" s="19">
        <v>3.6</v>
      </c>
      <c r="BC6" s="19">
        <v>3.45</v>
      </c>
      <c r="BD6" s="19">
        <v>2.7</v>
      </c>
      <c r="BE6" s="19">
        <v>2.7</v>
      </c>
      <c r="BF6" s="19">
        <v>0.6</v>
      </c>
      <c r="BG6" s="19">
        <v>0.3</v>
      </c>
      <c r="BH6" s="18">
        <v>0.9</v>
      </c>
      <c r="BI6" s="19">
        <v>0.9</v>
      </c>
      <c r="BJ6" s="19">
        <v>2.5499999999999998</v>
      </c>
      <c r="BK6" s="31">
        <v>1.05</v>
      </c>
      <c r="BL6" s="92">
        <v>0</v>
      </c>
      <c r="BM6" s="10">
        <v>24</v>
      </c>
      <c r="BN6" s="93">
        <v>38</v>
      </c>
      <c r="BO6" s="44">
        <v>29</v>
      </c>
      <c r="BP6" s="19">
        <v>26</v>
      </c>
      <c r="BQ6" s="19">
        <v>26</v>
      </c>
      <c r="BR6" s="19">
        <v>44</v>
      </c>
      <c r="BS6" s="19">
        <v>38</v>
      </c>
      <c r="BT6" s="19">
        <v>42</v>
      </c>
      <c r="BU6" s="19">
        <v>28</v>
      </c>
      <c r="BV6" s="19">
        <v>31</v>
      </c>
      <c r="BW6" s="20"/>
      <c r="BX6" s="106"/>
      <c r="BY6" s="107"/>
      <c r="BZ6" s="108"/>
      <c r="CA6" s="109"/>
      <c r="CB6" s="104"/>
      <c r="CC6" s="104"/>
      <c r="CD6" s="104"/>
      <c r="CE6" s="104"/>
      <c r="CF6" s="104"/>
      <c r="CG6" s="104"/>
      <c r="CH6" s="104"/>
      <c r="CI6" s="104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4"/>
      <c r="CU6" s="104"/>
      <c r="CV6" s="104"/>
      <c r="CW6" s="104"/>
      <c r="CX6" s="104"/>
      <c r="CY6" s="104"/>
      <c r="CZ6" s="104"/>
      <c r="DA6" s="104"/>
      <c r="DB6" s="104"/>
      <c r="DC6" s="104"/>
      <c r="DD6" s="104"/>
      <c r="DE6" s="104"/>
      <c r="DF6" s="104"/>
      <c r="DG6" s="104"/>
      <c r="DH6" s="104"/>
      <c r="DI6" s="104"/>
      <c r="DJ6" s="104"/>
      <c r="DK6" s="104"/>
      <c r="DL6" s="104"/>
      <c r="DM6" s="104"/>
      <c r="DN6" s="104"/>
      <c r="DO6" s="104"/>
      <c r="DP6" s="104"/>
      <c r="DQ6" s="104"/>
      <c r="DR6" s="104"/>
      <c r="DS6" s="104"/>
      <c r="DT6" s="104"/>
      <c r="DU6" s="104"/>
      <c r="DV6" s="104"/>
      <c r="DW6" s="104"/>
      <c r="DX6" s="104"/>
      <c r="DY6" s="104"/>
      <c r="DZ6" s="104"/>
      <c r="EA6" s="104"/>
      <c r="EB6" s="104"/>
      <c r="EC6" s="104"/>
      <c r="ED6" s="104"/>
      <c r="EE6" s="104"/>
      <c r="EF6" s="104"/>
      <c r="EG6" s="104"/>
      <c r="EH6" s="104"/>
      <c r="EI6" s="17"/>
    </row>
    <row r="7" spans="1:139" s="18" customFormat="1" x14ac:dyDescent="0.25">
      <c r="A7" s="21"/>
      <c r="B7" s="16" t="s">
        <v>69</v>
      </c>
      <c r="C7" s="65">
        <v>8</v>
      </c>
      <c r="D7" s="17"/>
      <c r="K7" s="21"/>
      <c r="L7" s="31"/>
      <c r="N7" s="22"/>
      <c r="AI7" s="21"/>
      <c r="AJ7" s="43"/>
      <c r="AK7" s="9"/>
      <c r="AL7" s="9"/>
      <c r="AP7" s="9"/>
      <c r="AQ7" s="9"/>
      <c r="AR7" s="9"/>
      <c r="AS7" s="9"/>
      <c r="AT7" s="9"/>
      <c r="AU7" s="9"/>
      <c r="AW7" s="32"/>
      <c r="AX7" s="31"/>
      <c r="BK7" s="31"/>
      <c r="BL7" s="92"/>
      <c r="BM7" s="9"/>
      <c r="BN7" s="92"/>
      <c r="BO7" s="94"/>
      <c r="BW7" s="21"/>
      <c r="BX7" s="106"/>
      <c r="BY7" s="107"/>
      <c r="BZ7" s="106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4"/>
      <c r="CU7" s="104"/>
      <c r="CV7" s="104"/>
      <c r="CW7" s="104"/>
      <c r="CX7" s="104"/>
      <c r="CY7" s="104"/>
      <c r="CZ7" s="104"/>
      <c r="DA7" s="104"/>
      <c r="DB7" s="104"/>
      <c r="DC7" s="104"/>
      <c r="DD7" s="104"/>
      <c r="DE7" s="104"/>
      <c r="DF7" s="104"/>
      <c r="DG7" s="104"/>
      <c r="DH7" s="104"/>
      <c r="DI7" s="104"/>
      <c r="DJ7" s="104"/>
      <c r="DK7" s="104"/>
      <c r="DL7" s="104"/>
      <c r="DM7" s="104"/>
      <c r="DN7" s="104"/>
      <c r="DO7" s="104"/>
      <c r="DP7" s="104"/>
      <c r="DQ7" s="104"/>
      <c r="DR7" s="104"/>
      <c r="DS7" s="104"/>
      <c r="DT7" s="104"/>
      <c r="DU7" s="104"/>
      <c r="DV7" s="104"/>
      <c r="DW7" s="104"/>
      <c r="DX7" s="104"/>
      <c r="DY7" s="104"/>
      <c r="DZ7" s="104"/>
      <c r="EA7" s="104"/>
      <c r="EB7" s="104"/>
      <c r="EC7" s="104"/>
      <c r="ED7" s="104"/>
      <c r="EE7" s="104"/>
      <c r="EF7" s="104"/>
      <c r="EG7" s="104"/>
      <c r="EH7" s="104"/>
      <c r="EI7" s="17"/>
    </row>
    <row r="8" spans="1:139" s="18" customFormat="1" x14ac:dyDescent="0.25">
      <c r="A8" s="21"/>
      <c r="B8" s="16" t="s">
        <v>62</v>
      </c>
      <c r="C8" s="65">
        <v>-0.14807345145604009</v>
      </c>
      <c r="D8" s="17"/>
      <c r="K8" s="2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100"/>
      <c r="BX8" s="106"/>
      <c r="BY8" s="107"/>
      <c r="BZ8" s="106"/>
      <c r="CA8" s="104"/>
      <c r="CB8" s="104"/>
      <c r="CC8" s="104"/>
      <c r="CD8" s="104"/>
      <c r="CE8" s="104"/>
      <c r="CF8" s="104"/>
      <c r="CG8" s="104"/>
      <c r="CH8" s="104"/>
      <c r="CI8" s="104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4"/>
      <c r="CU8" s="104"/>
      <c r="CV8" s="104"/>
      <c r="CW8" s="104"/>
      <c r="CX8" s="104"/>
      <c r="CY8" s="104"/>
      <c r="CZ8" s="104"/>
      <c r="DA8" s="104"/>
      <c r="DB8" s="104"/>
      <c r="DC8" s="104"/>
      <c r="DD8" s="104"/>
      <c r="DE8" s="104"/>
      <c r="DF8" s="104"/>
      <c r="DG8" s="104"/>
      <c r="DH8" s="104"/>
      <c r="DI8" s="104"/>
      <c r="DJ8" s="104"/>
      <c r="DK8" s="104"/>
      <c r="DL8" s="104"/>
      <c r="DM8" s="104"/>
      <c r="DN8" s="104"/>
      <c r="DO8" s="104"/>
      <c r="DP8" s="104"/>
      <c r="DQ8" s="104"/>
      <c r="DR8" s="104"/>
      <c r="DS8" s="104"/>
      <c r="DT8" s="104"/>
      <c r="DU8" s="104"/>
      <c r="DV8" s="104"/>
      <c r="DW8" s="104"/>
      <c r="DX8" s="104"/>
      <c r="DY8" s="104"/>
      <c r="DZ8" s="104"/>
      <c r="EA8" s="104"/>
      <c r="EB8" s="104"/>
      <c r="EC8" s="104"/>
      <c r="ED8" s="104"/>
      <c r="EE8" s="104"/>
      <c r="EF8" s="104"/>
      <c r="EG8" s="104"/>
      <c r="EH8" s="104"/>
      <c r="EI8" s="17"/>
    </row>
    <row r="9" spans="1:139" s="18" customFormat="1" x14ac:dyDescent="0.25">
      <c r="A9" s="21"/>
      <c r="B9" s="21" t="s">
        <v>60</v>
      </c>
      <c r="C9" s="55">
        <f>SUM(G35:G67)</f>
        <v>12.791961659303528</v>
      </c>
      <c r="D9" s="17"/>
      <c r="K9" s="21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101"/>
      <c r="BX9" s="106"/>
      <c r="BY9" s="107"/>
      <c r="BZ9" s="106"/>
      <c r="CA9" s="104"/>
      <c r="CB9" s="104"/>
      <c r="CC9" s="104"/>
      <c r="CD9" s="104"/>
      <c r="CE9" s="104"/>
      <c r="CF9" s="104"/>
      <c r="CG9" s="104"/>
      <c r="CH9" s="104"/>
      <c r="CI9" s="104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4"/>
      <c r="CU9" s="104"/>
      <c r="CV9" s="104"/>
      <c r="CW9" s="104"/>
      <c r="CX9" s="104"/>
      <c r="CY9" s="104"/>
      <c r="CZ9" s="104"/>
      <c r="DA9" s="104"/>
      <c r="DB9" s="104"/>
      <c r="DC9" s="104"/>
      <c r="DD9" s="104"/>
      <c r="DE9" s="104"/>
      <c r="DF9" s="104"/>
      <c r="DG9" s="104"/>
      <c r="DH9" s="104"/>
      <c r="DI9" s="104"/>
      <c r="DJ9" s="104"/>
      <c r="DK9" s="104"/>
      <c r="DL9" s="104"/>
      <c r="DM9" s="104"/>
      <c r="DN9" s="104"/>
      <c r="DO9" s="104"/>
      <c r="DP9" s="104"/>
      <c r="DQ9" s="104"/>
      <c r="DR9" s="104"/>
      <c r="DS9" s="104"/>
      <c r="DT9" s="104"/>
      <c r="DU9" s="104"/>
      <c r="DV9" s="104"/>
      <c r="DW9" s="104"/>
      <c r="DX9" s="104"/>
      <c r="DY9" s="104"/>
      <c r="DZ9" s="104"/>
      <c r="EA9" s="104"/>
      <c r="EB9" s="104"/>
      <c r="EC9" s="104"/>
      <c r="ED9" s="104"/>
      <c r="EE9" s="104"/>
      <c r="EF9" s="104"/>
      <c r="EG9" s="104"/>
      <c r="EH9" s="104"/>
      <c r="EI9" s="17"/>
    </row>
    <row r="10" spans="1:139" s="18" customFormat="1" x14ac:dyDescent="0.25">
      <c r="A10" s="21"/>
      <c r="B10" s="56" t="s">
        <v>34</v>
      </c>
      <c r="C10" s="57"/>
      <c r="D10" s="17"/>
      <c r="K10" s="21" t="s">
        <v>78</v>
      </c>
      <c r="L10" s="75">
        <v>0.97506422359832745</v>
      </c>
      <c r="M10" s="76">
        <v>2.2108286987803085</v>
      </c>
      <c r="N10" s="76">
        <v>3.7280171519995937</v>
      </c>
      <c r="O10" s="76">
        <v>3.6383495175553304</v>
      </c>
      <c r="P10" s="76">
        <v>1.6142228887434684</v>
      </c>
      <c r="Q10" s="76">
        <v>-1.3084908392215389</v>
      </c>
      <c r="R10" s="76">
        <v>2.1507789327834108</v>
      </c>
      <c r="S10" s="76">
        <v>1.6388619765810903</v>
      </c>
      <c r="T10" s="76">
        <v>1.0766843207655143</v>
      </c>
      <c r="U10" s="76">
        <v>-3.8168535703508182</v>
      </c>
      <c r="V10" s="76">
        <v>0.87315784454351608</v>
      </c>
      <c r="W10" s="76">
        <v>1.8118903037365908</v>
      </c>
      <c r="X10" s="76">
        <v>0.4768455317705354</v>
      </c>
      <c r="Y10" s="76">
        <v>1.4488686599455101</v>
      </c>
      <c r="Z10" s="76">
        <v>2.1074745459639139</v>
      </c>
      <c r="AA10" s="76">
        <v>4</v>
      </c>
      <c r="AB10" s="76">
        <v>1.6654362513558407</v>
      </c>
      <c r="AC10" s="76">
        <v>2.1305841122719293</v>
      </c>
      <c r="AD10" s="76">
        <v>1.6209784811102894</v>
      </c>
      <c r="AE10" s="76">
        <v>0.49329410772530125</v>
      </c>
      <c r="AF10" s="76">
        <v>2.1071022300008053</v>
      </c>
      <c r="AG10" s="76">
        <v>2.1309329261542826</v>
      </c>
      <c r="AH10" s="76">
        <v>1.0039316327621302</v>
      </c>
      <c r="AI10" s="77">
        <v>1.1448399942001439</v>
      </c>
      <c r="AJ10" s="75">
        <v>1.481010536845494</v>
      </c>
      <c r="AK10" s="76">
        <v>1.6078857929487591</v>
      </c>
      <c r="AL10" s="76">
        <v>2.1433947417555057</v>
      </c>
      <c r="AM10" s="76">
        <v>2.0562347321119927</v>
      </c>
      <c r="AN10" s="76">
        <v>-1.7468331060574125</v>
      </c>
      <c r="AO10" s="76">
        <v>2.0562347321119927</v>
      </c>
      <c r="AP10" s="76">
        <v>4</v>
      </c>
      <c r="AQ10" s="76">
        <v>0.9452625395003641</v>
      </c>
      <c r="AR10" s="76">
        <v>0.35013616975398304</v>
      </c>
      <c r="AS10" s="76">
        <v>0.30786284604956471</v>
      </c>
      <c r="AT10" s="76">
        <v>1.2360393174360051</v>
      </c>
      <c r="AU10" s="76">
        <v>-1.1705693774541044</v>
      </c>
      <c r="AV10" s="76">
        <v>1.9870018555367293</v>
      </c>
      <c r="AW10" s="78">
        <v>0.67210053022436256</v>
      </c>
      <c r="AX10" s="75">
        <v>0.39832025258751125</v>
      </c>
      <c r="AY10" s="76">
        <v>4</v>
      </c>
      <c r="AZ10" s="76">
        <v>4</v>
      </c>
      <c r="BA10" s="76">
        <v>1.4850417767263184</v>
      </c>
      <c r="BB10" s="76">
        <v>-0.8624335397459183</v>
      </c>
      <c r="BC10" s="76">
        <v>1.9118499400392441</v>
      </c>
      <c r="BD10" s="76">
        <v>-0.94796700047815496</v>
      </c>
      <c r="BE10" s="76">
        <v>3.2084761813244951</v>
      </c>
      <c r="BF10" s="76">
        <v>0.81129891068891036</v>
      </c>
      <c r="BG10" s="76">
        <v>1.2151446481613386</v>
      </c>
      <c r="BH10" s="76">
        <v>-1.6462721797311706</v>
      </c>
      <c r="BI10" s="76">
        <v>-1.3616006635087565</v>
      </c>
      <c r="BJ10" s="76">
        <v>2.127012988701467</v>
      </c>
      <c r="BK10" s="75">
        <v>0.3441799779730077</v>
      </c>
      <c r="BL10" s="76">
        <v>-0.69422683864082591</v>
      </c>
      <c r="BM10" s="76">
        <v>1.0606458119642979</v>
      </c>
      <c r="BN10" s="76">
        <v>-2.9728114616520744</v>
      </c>
      <c r="BO10" s="78">
        <v>0.97287050644794326</v>
      </c>
      <c r="BP10" s="76">
        <v>3.0604850920724704</v>
      </c>
      <c r="BQ10" s="76">
        <v>4</v>
      </c>
      <c r="BR10" s="76">
        <v>-1.4202216531586087</v>
      </c>
      <c r="BS10" s="76">
        <v>0.75334877920296173</v>
      </c>
      <c r="BT10" s="76">
        <v>-0.60825435980458609</v>
      </c>
      <c r="BU10" s="76">
        <v>2.0326195340281603</v>
      </c>
      <c r="BV10" s="76">
        <v>0.94589108132049282</v>
      </c>
      <c r="BW10" s="77"/>
      <c r="BX10" s="106"/>
      <c r="BY10" s="107"/>
      <c r="BZ10" s="106"/>
      <c r="CA10" s="104"/>
      <c r="CB10" s="104"/>
      <c r="CC10" s="104"/>
      <c r="CD10" s="104"/>
      <c r="CE10" s="104"/>
      <c r="CF10" s="104"/>
      <c r="CG10" s="104"/>
      <c r="CH10" s="104"/>
      <c r="CI10" s="104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104"/>
      <c r="CU10" s="104"/>
      <c r="CV10" s="104"/>
      <c r="CW10" s="104"/>
      <c r="CX10" s="104"/>
      <c r="CY10" s="104"/>
      <c r="CZ10" s="104"/>
      <c r="DA10" s="104"/>
      <c r="DB10" s="104"/>
      <c r="DC10" s="104"/>
      <c r="DD10" s="104"/>
      <c r="DE10" s="104"/>
      <c r="DF10" s="104"/>
      <c r="DG10" s="104"/>
      <c r="DH10" s="104"/>
      <c r="DI10" s="104"/>
      <c r="DJ10" s="104"/>
      <c r="DK10" s="104"/>
      <c r="DL10" s="104"/>
      <c r="DM10" s="104"/>
      <c r="DN10" s="104"/>
      <c r="DO10" s="104"/>
      <c r="DP10" s="104"/>
      <c r="DQ10" s="104"/>
      <c r="DR10" s="104"/>
      <c r="DS10" s="104"/>
      <c r="DT10" s="104"/>
      <c r="DU10" s="104"/>
      <c r="DV10" s="104"/>
      <c r="DW10" s="104"/>
      <c r="DX10" s="104"/>
      <c r="DY10" s="104"/>
      <c r="DZ10" s="104"/>
      <c r="EA10" s="104"/>
      <c r="EB10" s="104"/>
      <c r="EC10" s="104"/>
      <c r="ED10" s="104"/>
      <c r="EE10" s="104"/>
      <c r="EF10" s="104"/>
      <c r="EG10" s="104"/>
      <c r="EH10" s="104"/>
      <c r="EI10" s="17"/>
    </row>
    <row r="11" spans="1:139" s="5" customFormat="1" ht="15.75" thickBot="1" x14ac:dyDescent="0.3">
      <c r="A11" s="12"/>
      <c r="B11" s="56" t="s">
        <v>35</v>
      </c>
      <c r="C11" s="58"/>
      <c r="D11" s="17"/>
      <c r="E11" s="18"/>
      <c r="F11" s="18"/>
      <c r="G11" s="18"/>
      <c r="H11" s="18"/>
      <c r="I11" s="18"/>
      <c r="J11" s="59"/>
      <c r="K11" s="60" t="s">
        <v>79</v>
      </c>
      <c r="L11" s="67">
        <v>2.1268643186918079</v>
      </c>
      <c r="M11" s="65">
        <v>0.91593360221407527</v>
      </c>
      <c r="N11" s="65">
        <v>-2.2731695870059969</v>
      </c>
      <c r="O11" s="26">
        <v>3.939667258534215</v>
      </c>
      <c r="P11" s="26">
        <v>1.0157333828000741</v>
      </c>
      <c r="Q11" s="26">
        <v>-2.4107151397554292</v>
      </c>
      <c r="R11" s="65">
        <v>0.84125250796181594</v>
      </c>
      <c r="S11" s="26">
        <v>1.7332482286193809</v>
      </c>
      <c r="T11" s="26">
        <v>-2.2845975000284855</v>
      </c>
      <c r="U11" s="26">
        <v>3.998607329447462</v>
      </c>
      <c r="V11" s="26">
        <v>4</v>
      </c>
      <c r="W11" s="26">
        <v>1.4080356331951567</v>
      </c>
      <c r="X11" s="26">
        <v>2.0852454393817084</v>
      </c>
      <c r="Y11" s="65">
        <v>1.6002595554599715</v>
      </c>
      <c r="Z11" s="65">
        <v>1.2095700326645675</v>
      </c>
      <c r="AA11" s="65">
        <v>-1.9561812287627443</v>
      </c>
      <c r="AB11" s="65">
        <v>1.1841637023760774</v>
      </c>
      <c r="AC11" s="65">
        <v>1.2642093798504364</v>
      </c>
      <c r="AD11" s="65">
        <v>-2.0081752534144655</v>
      </c>
      <c r="AE11" s="65">
        <v>-2.504692905645761</v>
      </c>
      <c r="AF11" s="65">
        <v>-5.1231335953089846E-2</v>
      </c>
      <c r="AG11" s="65">
        <v>1.9174357074494288</v>
      </c>
      <c r="AH11" s="65">
        <v>-5.121282124682196</v>
      </c>
      <c r="AI11" s="16">
        <v>1.8730704904704958</v>
      </c>
      <c r="AJ11" s="67">
        <v>1.233656126646806</v>
      </c>
      <c r="AK11" s="65">
        <v>-9.5526316560886553</v>
      </c>
      <c r="AL11" s="65">
        <v>1.1747792811034381</v>
      </c>
      <c r="AM11" s="65">
        <v>-1.69098368605315</v>
      </c>
      <c r="AN11" s="65">
        <v>-1.1180030670684138</v>
      </c>
      <c r="AO11" s="65">
        <v>-1.69098368605315</v>
      </c>
      <c r="AP11" s="65">
        <v>-1.4128869083424058</v>
      </c>
      <c r="AQ11" s="65">
        <v>-1.9019905073704175</v>
      </c>
      <c r="AR11" s="65">
        <v>-1.0411652914109055</v>
      </c>
      <c r="AS11" s="65">
        <v>-2.4893896145050314</v>
      </c>
      <c r="AT11" s="65">
        <v>-3.4641715057642517</v>
      </c>
      <c r="AU11" s="65">
        <v>-1.0330234170831321</v>
      </c>
      <c r="AV11" s="65">
        <v>-26.185806948787576</v>
      </c>
      <c r="AW11" s="68">
        <v>-2.1912297557779601</v>
      </c>
      <c r="AX11" s="67">
        <v>-2.4181922130718352</v>
      </c>
      <c r="AY11" s="65">
        <v>-1.9179325485691829</v>
      </c>
      <c r="AZ11" s="65">
        <v>-2238.8077745518485</v>
      </c>
      <c r="BA11" s="65">
        <v>1.0200882410067855</v>
      </c>
      <c r="BB11" s="65">
        <v>-1.5786426630761614</v>
      </c>
      <c r="BC11" s="65">
        <v>1.4228201556139253</v>
      </c>
      <c r="BD11" s="65">
        <v>-2.0394058236010593</v>
      </c>
      <c r="BE11" s="65">
        <v>3.6789028467377682</v>
      </c>
      <c r="BF11" s="65">
        <v>-2.3868657229512116</v>
      </c>
      <c r="BG11" s="65">
        <v>2.0395388236697141</v>
      </c>
      <c r="BH11" s="65">
        <v>-1.1989729209195974</v>
      </c>
      <c r="BI11" s="65">
        <v>-2.041698774334364</v>
      </c>
      <c r="BJ11" s="65">
        <v>2.9526245314911432</v>
      </c>
      <c r="BK11" s="67">
        <v>-1.6411274673042082</v>
      </c>
      <c r="BL11" s="65">
        <v>-2.0645389440259256</v>
      </c>
      <c r="BM11" s="65">
        <v>1.8248563362712917</v>
      </c>
      <c r="BN11" s="65">
        <v>-1.4119421349336962</v>
      </c>
      <c r="BO11" s="68">
        <v>-1.3069282913114515</v>
      </c>
      <c r="BP11" s="65">
        <v>-156.93642759850911</v>
      </c>
      <c r="BQ11" s="65">
        <v>-87.256556047535341</v>
      </c>
      <c r="BR11" s="65">
        <v>-1.9330554718848156</v>
      </c>
      <c r="BS11" s="65">
        <v>-2.8973860382491354</v>
      </c>
      <c r="BT11" s="65">
        <v>-1.3042460313803448</v>
      </c>
      <c r="BU11" s="65">
        <v>-1.8955888896131887</v>
      </c>
      <c r="BV11" s="65">
        <v>-4274.4472148194109</v>
      </c>
      <c r="BW11" s="16"/>
      <c r="BX11" s="106"/>
      <c r="BY11" s="107"/>
      <c r="BZ11" s="106"/>
      <c r="CA11" s="110"/>
      <c r="CB11" s="105"/>
      <c r="CC11" s="105"/>
      <c r="CD11" s="105"/>
      <c r="CE11" s="105"/>
      <c r="CF11" s="105"/>
      <c r="CG11" s="105"/>
      <c r="CH11" s="105"/>
      <c r="CI11" s="105"/>
      <c r="CJ11" s="105"/>
      <c r="CK11" s="105"/>
      <c r="CL11" s="105"/>
      <c r="CM11" s="105"/>
      <c r="CN11" s="105"/>
      <c r="CO11" s="105"/>
      <c r="CP11" s="105"/>
      <c r="CQ11" s="105"/>
      <c r="CR11" s="105"/>
      <c r="CS11" s="105"/>
      <c r="CT11" s="105"/>
      <c r="CU11" s="105"/>
      <c r="CV11" s="105"/>
      <c r="CW11" s="105"/>
      <c r="CX11" s="105"/>
      <c r="CY11" s="105"/>
      <c r="CZ11" s="105"/>
      <c r="DA11" s="105"/>
      <c r="DB11" s="105"/>
      <c r="DC11" s="105"/>
      <c r="DD11" s="105"/>
      <c r="DE11" s="105"/>
      <c r="DF11" s="105"/>
      <c r="DG11" s="105"/>
      <c r="DH11" s="105"/>
      <c r="DI11" s="105"/>
      <c r="DJ11" s="105"/>
      <c r="DK11" s="105"/>
      <c r="DL11" s="105"/>
      <c r="DM11" s="105"/>
      <c r="DN11" s="105"/>
      <c r="DO11" s="105"/>
      <c r="DP11" s="105"/>
      <c r="DQ11" s="105"/>
      <c r="DR11" s="105"/>
      <c r="DS11" s="105"/>
      <c r="DT11" s="105"/>
      <c r="DU11" s="105"/>
      <c r="DV11" s="105"/>
      <c r="DW11" s="105"/>
      <c r="DX11" s="105"/>
      <c r="DY11" s="105"/>
      <c r="DZ11" s="105"/>
      <c r="EA11" s="105"/>
      <c r="EB11" s="105"/>
      <c r="EC11" s="105"/>
      <c r="ED11" s="105"/>
      <c r="EE11" s="105"/>
      <c r="EF11" s="105"/>
      <c r="EG11" s="105"/>
      <c r="EH11" s="105"/>
      <c r="EI11" s="103"/>
    </row>
    <row r="12" spans="1:139" s="5" customFormat="1" x14ac:dyDescent="0.25">
      <c r="B12" s="62"/>
      <c r="C12" s="63"/>
      <c r="D12" s="17"/>
      <c r="E12" s="18"/>
      <c r="F12" s="18"/>
      <c r="G12" s="18"/>
      <c r="H12" s="61"/>
      <c r="I12" s="18"/>
      <c r="J12" s="59"/>
      <c r="K12" s="21" t="s">
        <v>67</v>
      </c>
      <c r="L12" s="67">
        <v>30</v>
      </c>
      <c r="M12" s="65">
        <v>25.82659048874439</v>
      </c>
      <c r="N12" s="65">
        <v>19.450753760480872</v>
      </c>
      <c r="O12" s="65">
        <v>29.999999999999996</v>
      </c>
      <c r="P12" s="65">
        <v>23.274626044751862</v>
      </c>
      <c r="Q12" s="65">
        <v>28.52354314710599</v>
      </c>
      <c r="R12" s="65">
        <v>27.33956105334385</v>
      </c>
      <c r="S12" s="65">
        <v>28.125200708834853</v>
      </c>
      <c r="T12" s="65">
        <v>11.186893194905242</v>
      </c>
      <c r="U12" s="65">
        <v>20.943313884164372</v>
      </c>
      <c r="V12" s="65">
        <v>29.821653794907977</v>
      </c>
      <c r="W12" s="65">
        <v>30</v>
      </c>
      <c r="X12" s="65">
        <v>22.511659969573927</v>
      </c>
      <c r="Y12" s="65">
        <v>24.165415522782954</v>
      </c>
      <c r="Z12" s="65">
        <v>20.964742087918001</v>
      </c>
      <c r="AA12" s="65">
        <v>8</v>
      </c>
      <c r="AB12" s="65">
        <v>22.828838263779655</v>
      </c>
      <c r="AC12" s="65">
        <v>27.096244774598606</v>
      </c>
      <c r="AD12" s="65">
        <v>13.870560657153479</v>
      </c>
      <c r="AE12" s="65">
        <v>5.0113405878160835</v>
      </c>
      <c r="AF12" s="65">
        <v>29</v>
      </c>
      <c r="AG12" s="65">
        <v>30</v>
      </c>
      <c r="AH12" s="65">
        <v>18.886514782570703</v>
      </c>
      <c r="AI12" s="16">
        <v>23.722049284058588</v>
      </c>
      <c r="AJ12" s="67">
        <v>22.649527688887655</v>
      </c>
      <c r="AK12" s="65">
        <v>20.706253443193564</v>
      </c>
      <c r="AL12" s="65">
        <v>23.11957427967614</v>
      </c>
      <c r="AM12" s="65">
        <v>25.630533966994172</v>
      </c>
      <c r="AN12" s="65">
        <v>30</v>
      </c>
      <c r="AO12" s="65">
        <v>25.630533966994172</v>
      </c>
      <c r="AP12" s="65">
        <v>6.8624226707126619</v>
      </c>
      <c r="AQ12" s="65">
        <v>21.969378714361941</v>
      </c>
      <c r="AR12" s="65">
        <v>12.740466424745897</v>
      </c>
      <c r="AS12" s="65">
        <v>24.580698785433384</v>
      </c>
      <c r="AT12" s="65">
        <v>12.902984938887839</v>
      </c>
      <c r="AU12" s="65">
        <v>30</v>
      </c>
      <c r="AV12" s="65">
        <v>3.0629395885835007</v>
      </c>
      <c r="AW12" s="68">
        <v>15.057901339391483</v>
      </c>
      <c r="AX12" s="67">
        <v>5.8195649711187567</v>
      </c>
      <c r="AY12" s="65">
        <v>10.90379519175492</v>
      </c>
      <c r="AZ12" s="65">
        <v>10.918893334733468</v>
      </c>
      <c r="BA12" s="65">
        <v>22.210465403849788</v>
      </c>
      <c r="BB12" s="65">
        <v>23.938531173272899</v>
      </c>
      <c r="BC12" s="65">
        <v>25.028760294509684</v>
      </c>
      <c r="BD12" s="65">
        <v>21.100913974211942</v>
      </c>
      <c r="BE12" s="65">
        <v>30</v>
      </c>
      <c r="BF12" s="65">
        <v>14.266751174067226</v>
      </c>
      <c r="BG12" s="65">
        <v>23.721498974033548</v>
      </c>
      <c r="BH12" s="65">
        <v>21.859036616223413</v>
      </c>
      <c r="BI12" s="65">
        <v>21.802334764194896</v>
      </c>
      <c r="BJ12" s="65">
        <v>30</v>
      </c>
      <c r="BK12" s="67">
        <v>16.001438567482211</v>
      </c>
      <c r="BL12" s="65">
        <v>22.123766101739829</v>
      </c>
      <c r="BM12" s="65">
        <v>24.598522786375984</v>
      </c>
      <c r="BN12" s="65">
        <v>25.210477644656677</v>
      </c>
      <c r="BO12" s="68">
        <v>30</v>
      </c>
      <c r="BP12" s="65">
        <v>27.049985019189474</v>
      </c>
      <c r="BQ12" s="65">
        <v>27.251963316711858</v>
      </c>
      <c r="BR12" s="65">
        <v>23.641192657065101</v>
      </c>
      <c r="BS12" s="65">
        <v>24.081469995732803</v>
      </c>
      <c r="BT12" s="65">
        <v>30</v>
      </c>
      <c r="BU12" s="65">
        <v>28.634803717873993</v>
      </c>
      <c r="BV12" s="65">
        <v>28.655515754322693</v>
      </c>
      <c r="BW12" s="16"/>
      <c r="BX12" s="104"/>
      <c r="BY12" s="104"/>
      <c r="BZ12" s="104"/>
      <c r="CA12" s="104"/>
      <c r="CB12" s="105"/>
      <c r="CC12" s="105"/>
      <c r="CD12" s="105"/>
      <c r="CE12" s="105"/>
      <c r="CF12" s="105"/>
      <c r="CG12" s="105"/>
      <c r="CH12" s="105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5"/>
      <c r="CY12" s="105"/>
      <c r="CZ12" s="105"/>
      <c r="DA12" s="105"/>
      <c r="DB12" s="105"/>
      <c r="DC12" s="105"/>
      <c r="DD12" s="105"/>
      <c r="DE12" s="105"/>
      <c r="DF12" s="105"/>
      <c r="DG12" s="105"/>
      <c r="DH12" s="105"/>
      <c r="DI12" s="105"/>
      <c r="DJ12" s="105"/>
      <c r="DK12" s="105"/>
      <c r="DL12" s="105"/>
      <c r="DM12" s="105"/>
      <c r="DN12" s="105"/>
      <c r="DO12" s="105"/>
      <c r="DP12" s="105"/>
      <c r="DQ12" s="105"/>
      <c r="DR12" s="105"/>
      <c r="DS12" s="105"/>
      <c r="DT12" s="105"/>
      <c r="DU12" s="105"/>
      <c r="DV12" s="105"/>
      <c r="DW12" s="105"/>
      <c r="DX12" s="105"/>
      <c r="DY12" s="105"/>
      <c r="DZ12" s="105"/>
      <c r="EA12" s="105"/>
      <c r="EB12" s="105"/>
      <c r="EC12" s="105"/>
      <c r="ED12" s="105"/>
      <c r="EE12" s="105"/>
      <c r="EF12" s="105"/>
      <c r="EG12" s="105"/>
      <c r="EH12" s="105"/>
      <c r="EI12" s="103"/>
    </row>
    <row r="13" spans="1:139" s="5" customFormat="1" x14ac:dyDescent="0.25">
      <c r="B13" s="18"/>
      <c r="C13" s="18"/>
      <c r="D13" s="17"/>
      <c r="E13" s="18"/>
      <c r="F13" s="18"/>
      <c r="G13" s="18"/>
      <c r="H13" s="18"/>
      <c r="I13" s="18"/>
      <c r="J13" s="59"/>
      <c r="K13" s="21" t="s">
        <v>68</v>
      </c>
      <c r="L13" s="67">
        <v>42.621529940242787</v>
      </c>
      <c r="M13" s="65">
        <v>37.830507492599011</v>
      </c>
      <c r="N13" s="65">
        <v>45.306120542236528</v>
      </c>
      <c r="O13" s="65">
        <v>30</v>
      </c>
      <c r="P13" s="65">
        <v>35.970785650957581</v>
      </c>
      <c r="Q13" s="65">
        <v>50.187061744890769</v>
      </c>
      <c r="R13" s="65">
        <v>45.375038656956079</v>
      </c>
      <c r="S13" s="65">
        <v>43.087761172459707</v>
      </c>
      <c r="T13" s="65">
        <v>43.12551495474608</v>
      </c>
      <c r="U13" s="65">
        <v>44.531514625053468</v>
      </c>
      <c r="V13" s="65">
        <v>54.619453365572198</v>
      </c>
      <c r="W13" s="65">
        <v>45.052555517666789</v>
      </c>
      <c r="X13" s="65">
        <v>43.754546394086631</v>
      </c>
      <c r="Y13" s="65">
        <v>39.000446350252894</v>
      </c>
      <c r="Z13" s="65">
        <v>39.153629099479524</v>
      </c>
      <c r="AA13" s="65">
        <v>43.78096162630073</v>
      </c>
      <c r="AB13" s="65">
        <v>38.250213824214121</v>
      </c>
      <c r="AC13" s="65">
        <v>39.383264829014301</v>
      </c>
      <c r="AD13" s="65">
        <v>42.007660503692932</v>
      </c>
      <c r="AE13" s="65">
        <v>49.4599478603417</v>
      </c>
      <c r="AF13" s="65">
        <v>59</v>
      </c>
      <c r="AG13" s="65">
        <v>39.046746963502308</v>
      </c>
      <c r="AH13" s="65">
        <v>48.404152101589823</v>
      </c>
      <c r="AI13" s="16">
        <v>42.671862304275152</v>
      </c>
      <c r="AJ13" s="67">
        <v>39.627008247445907</v>
      </c>
      <c r="AK13" s="65">
        <v>58.884564921024122</v>
      </c>
      <c r="AL13" s="65">
        <v>43.059295767039835</v>
      </c>
      <c r="AM13" s="65">
        <v>57.634044262035836</v>
      </c>
      <c r="AN13" s="65">
        <v>46.644782539878548</v>
      </c>
      <c r="AO13" s="65">
        <v>57.634044262035836</v>
      </c>
      <c r="AP13" s="65">
        <v>43.778960662473004</v>
      </c>
      <c r="AQ13" s="65">
        <v>40.268816723477336</v>
      </c>
      <c r="AR13" s="65">
        <v>39.930654103777186</v>
      </c>
      <c r="AS13" s="65">
        <v>38.002008556320824</v>
      </c>
      <c r="AT13" s="65">
        <v>47.959750063066366</v>
      </c>
      <c r="AU13" s="65">
        <v>59</v>
      </c>
      <c r="AV13" s="65">
        <v>52.358040140213923</v>
      </c>
      <c r="AW13" s="68">
        <v>46.426003348409743</v>
      </c>
      <c r="AX13" s="67">
        <v>55.248364960040249</v>
      </c>
      <c r="AY13" s="65">
        <v>59</v>
      </c>
      <c r="AZ13" s="65">
        <v>58.99935376192672</v>
      </c>
      <c r="BA13" s="65">
        <v>36.175634239594672</v>
      </c>
      <c r="BB13" s="65">
        <v>36.01054109179595</v>
      </c>
      <c r="BC13" s="65">
        <v>43.115802474812924</v>
      </c>
      <c r="BD13" s="65">
        <v>36.003574250956966</v>
      </c>
      <c r="BE13" s="65">
        <v>30.000000000000004</v>
      </c>
      <c r="BF13" s="65">
        <v>48.795936702556837</v>
      </c>
      <c r="BG13" s="65">
        <v>40.270609542801509</v>
      </c>
      <c r="BH13" s="65">
        <v>34.523440441525807</v>
      </c>
      <c r="BI13" s="65">
        <v>38.013295126702872</v>
      </c>
      <c r="BJ13" s="65">
        <v>30.000000000000004</v>
      </c>
      <c r="BK13" s="67">
        <v>39.667824241339979</v>
      </c>
      <c r="BL13" s="65">
        <v>38.821751153491789</v>
      </c>
      <c r="BM13" s="65">
        <v>40.84974410306144</v>
      </c>
      <c r="BN13" s="65">
        <v>30</v>
      </c>
      <c r="BO13" s="68">
        <v>59</v>
      </c>
      <c r="BP13" s="65">
        <v>58.995265654973544</v>
      </c>
      <c r="BQ13" s="65">
        <v>58.993590594774638</v>
      </c>
      <c r="BR13" s="65">
        <v>44.697227437388115</v>
      </c>
      <c r="BS13" s="65">
        <v>38.908825257620904</v>
      </c>
      <c r="BT13" s="65">
        <v>42.229400745608679</v>
      </c>
      <c r="BU13" s="65">
        <v>53.702691812352143</v>
      </c>
      <c r="BV13" s="65">
        <v>58.86584698777768</v>
      </c>
      <c r="BW13" s="16"/>
      <c r="BX13" s="104"/>
      <c r="BY13" s="104"/>
      <c r="BZ13" s="104"/>
      <c r="CA13" s="104"/>
      <c r="CB13" s="105"/>
      <c r="CC13" s="105"/>
      <c r="CD13" s="105"/>
      <c r="CE13" s="105"/>
      <c r="CF13" s="105"/>
      <c r="CG13" s="105"/>
      <c r="CH13" s="105"/>
      <c r="CI13" s="105"/>
      <c r="CJ13" s="105"/>
      <c r="CK13" s="105"/>
      <c r="CL13" s="105"/>
      <c r="CM13" s="105"/>
      <c r="CN13" s="105"/>
      <c r="CO13" s="105"/>
      <c r="CP13" s="105"/>
      <c r="CQ13" s="105"/>
      <c r="CR13" s="105"/>
      <c r="CS13" s="105"/>
      <c r="CT13" s="105"/>
      <c r="CU13" s="105"/>
      <c r="CV13" s="105"/>
      <c r="CW13" s="105"/>
      <c r="CX13" s="105"/>
      <c r="CY13" s="105"/>
      <c r="CZ13" s="105"/>
      <c r="DA13" s="105"/>
      <c r="DB13" s="105"/>
      <c r="DC13" s="105"/>
      <c r="DD13" s="105"/>
      <c r="DE13" s="105"/>
      <c r="DF13" s="105"/>
      <c r="DG13" s="105"/>
      <c r="DH13" s="105"/>
      <c r="DI13" s="105"/>
      <c r="DJ13" s="105"/>
      <c r="DK13" s="105"/>
      <c r="DL13" s="105"/>
      <c r="DM13" s="105"/>
      <c r="DN13" s="105"/>
      <c r="DO13" s="105"/>
      <c r="DP13" s="105"/>
      <c r="DQ13" s="105"/>
      <c r="DR13" s="105"/>
      <c r="DS13" s="105"/>
      <c r="DT13" s="105"/>
      <c r="DU13" s="105"/>
      <c r="DV13" s="105"/>
      <c r="DW13" s="105"/>
      <c r="DX13" s="105"/>
      <c r="DY13" s="105"/>
      <c r="DZ13" s="105"/>
      <c r="EA13" s="105"/>
      <c r="EB13" s="105"/>
      <c r="EC13" s="105"/>
      <c r="ED13" s="105"/>
      <c r="EE13" s="105"/>
      <c r="EF13" s="105"/>
      <c r="EG13" s="105"/>
      <c r="EH13" s="105"/>
      <c r="EI13" s="103"/>
    </row>
    <row r="14" spans="1:139" s="5" customFormat="1" x14ac:dyDescent="0.25">
      <c r="B14" s="18"/>
      <c r="C14" s="18"/>
      <c r="D14" s="18"/>
      <c r="E14" s="18"/>
      <c r="F14" s="18"/>
      <c r="G14" s="18"/>
      <c r="H14" s="18"/>
      <c r="I14" s="18"/>
      <c r="J14" s="59"/>
      <c r="K14" s="21" t="s">
        <v>70</v>
      </c>
      <c r="L14" s="67">
        <v>18.476039790903648</v>
      </c>
      <c r="M14" s="65">
        <v>29.999999999999996</v>
      </c>
      <c r="N14" s="65">
        <v>30.000000000000004</v>
      </c>
      <c r="O14" s="65">
        <v>24.091136864688753</v>
      </c>
      <c r="P14" s="65">
        <v>21.170982363143519</v>
      </c>
      <c r="Q14" s="65">
        <v>8.7596390072027965</v>
      </c>
      <c r="R14" s="65">
        <v>8.9359570775518922</v>
      </c>
      <c r="S14" s="65">
        <v>16.011771913793172</v>
      </c>
      <c r="T14" s="65">
        <v>29.999999999999996</v>
      </c>
      <c r="U14" s="65">
        <v>22.685751818312163</v>
      </c>
      <c r="V14" s="65">
        <v>8</v>
      </c>
      <c r="W14" s="65">
        <v>8</v>
      </c>
      <c r="X14" s="65">
        <v>8</v>
      </c>
      <c r="Y14" s="65">
        <v>15.502393870004694</v>
      </c>
      <c r="Z14" s="65">
        <v>8</v>
      </c>
      <c r="AA14" s="65">
        <v>8</v>
      </c>
      <c r="AB14" s="65">
        <v>10.545117769986565</v>
      </c>
      <c r="AC14" s="65">
        <v>16.41849125159527</v>
      </c>
      <c r="AD14" s="65">
        <v>29.999999999999996</v>
      </c>
      <c r="AE14" s="65">
        <v>14.835617173567414</v>
      </c>
      <c r="AF14" s="65">
        <v>8</v>
      </c>
      <c r="AG14" s="65">
        <v>30</v>
      </c>
      <c r="AH14" s="65">
        <v>27.84944425899425</v>
      </c>
      <c r="AI14" s="16">
        <v>30</v>
      </c>
      <c r="AJ14" s="67">
        <v>9.8111611709418405</v>
      </c>
      <c r="AK14" s="65">
        <v>20.074808069803701</v>
      </c>
      <c r="AL14" s="65">
        <v>11.015617899210145</v>
      </c>
      <c r="AM14" s="65">
        <v>8.0083504216768873</v>
      </c>
      <c r="AN14" s="65">
        <v>29.999999999999996</v>
      </c>
      <c r="AO14" s="65">
        <v>8.0083504216768873</v>
      </c>
      <c r="AP14" s="65">
        <v>8</v>
      </c>
      <c r="AQ14" s="65">
        <v>30</v>
      </c>
      <c r="AR14" s="65">
        <v>8</v>
      </c>
      <c r="AS14" s="65">
        <v>30</v>
      </c>
      <c r="AT14" s="65">
        <v>8</v>
      </c>
      <c r="AU14" s="65">
        <v>8</v>
      </c>
      <c r="AV14" s="65">
        <v>30</v>
      </c>
      <c r="AW14" s="68">
        <v>8</v>
      </c>
      <c r="AX14" s="67">
        <v>8</v>
      </c>
      <c r="AY14" s="65">
        <v>8</v>
      </c>
      <c r="AZ14" s="65">
        <v>8</v>
      </c>
      <c r="BA14" s="65">
        <v>30</v>
      </c>
      <c r="BB14" s="65">
        <v>13.456253866128288</v>
      </c>
      <c r="BC14" s="65">
        <v>8</v>
      </c>
      <c r="BD14" s="65">
        <v>8</v>
      </c>
      <c r="BE14" s="65">
        <v>21.702529165201128</v>
      </c>
      <c r="BF14" s="65">
        <v>8</v>
      </c>
      <c r="BG14" s="65">
        <v>8</v>
      </c>
      <c r="BH14" s="65">
        <v>16.017229178287465</v>
      </c>
      <c r="BI14" s="65">
        <v>29.999999999999996</v>
      </c>
      <c r="BJ14" s="65">
        <v>27.193938717533438</v>
      </c>
      <c r="BK14" s="67">
        <v>8</v>
      </c>
      <c r="BL14" s="65">
        <v>30</v>
      </c>
      <c r="BM14" s="65">
        <v>8</v>
      </c>
      <c r="BN14" s="65">
        <v>14.969750799561686</v>
      </c>
      <c r="BO14" s="68">
        <v>8</v>
      </c>
      <c r="BP14" s="65">
        <v>22.235030551255132</v>
      </c>
      <c r="BQ14" s="65">
        <v>27.448819628161445</v>
      </c>
      <c r="BR14" s="65">
        <v>8.946574904752417</v>
      </c>
      <c r="BS14" s="65">
        <v>8</v>
      </c>
      <c r="BT14" s="65">
        <v>14.437217524809098</v>
      </c>
      <c r="BU14" s="65">
        <v>9.0132311701579653</v>
      </c>
      <c r="BV14" s="65">
        <v>30</v>
      </c>
      <c r="BW14" s="16"/>
      <c r="BX14" s="104"/>
      <c r="BY14" s="104"/>
      <c r="BZ14" s="104"/>
      <c r="CA14" s="104"/>
      <c r="CB14" s="105"/>
      <c r="CC14" s="105"/>
      <c r="CD14" s="105"/>
      <c r="CE14" s="105"/>
      <c r="CF14" s="105"/>
      <c r="CG14" s="105"/>
      <c r="CH14" s="105"/>
      <c r="CI14" s="105"/>
      <c r="CJ14" s="105"/>
      <c r="CK14" s="105"/>
      <c r="CL14" s="105"/>
      <c r="CM14" s="105"/>
      <c r="CN14" s="105"/>
      <c r="CO14" s="105"/>
      <c r="CP14" s="105"/>
      <c r="CQ14" s="105"/>
      <c r="CR14" s="105"/>
      <c r="CS14" s="105"/>
      <c r="CT14" s="105"/>
      <c r="CU14" s="105"/>
      <c r="CV14" s="105"/>
      <c r="CW14" s="105"/>
      <c r="CX14" s="105"/>
      <c r="CY14" s="105"/>
      <c r="CZ14" s="105"/>
      <c r="DA14" s="105"/>
      <c r="DB14" s="105"/>
      <c r="DC14" s="105"/>
      <c r="DD14" s="105"/>
      <c r="DE14" s="105"/>
      <c r="DF14" s="105"/>
      <c r="DG14" s="105"/>
      <c r="DH14" s="105"/>
      <c r="DI14" s="105"/>
      <c r="DJ14" s="105"/>
      <c r="DK14" s="105"/>
      <c r="DL14" s="105"/>
      <c r="DM14" s="105"/>
      <c r="DN14" s="105"/>
      <c r="DO14" s="105"/>
      <c r="DP14" s="105"/>
      <c r="DQ14" s="105"/>
      <c r="DR14" s="105"/>
      <c r="DS14" s="105"/>
      <c r="DT14" s="105"/>
      <c r="DU14" s="105"/>
      <c r="DV14" s="105"/>
      <c r="DW14" s="105"/>
      <c r="DX14" s="105"/>
      <c r="DY14" s="105"/>
      <c r="DZ14" s="105"/>
      <c r="EA14" s="105"/>
      <c r="EB14" s="105"/>
      <c r="EC14" s="105"/>
      <c r="ED14" s="105"/>
      <c r="EE14" s="105"/>
      <c r="EF14" s="105"/>
      <c r="EG14" s="105"/>
      <c r="EH14" s="105"/>
      <c r="EI14" s="103"/>
    </row>
    <row r="15" spans="1:139" s="5" customFormat="1" x14ac:dyDescent="0.25">
      <c r="B15" s="62"/>
      <c r="C15" s="59"/>
      <c r="D15" s="18"/>
      <c r="E15" s="18"/>
      <c r="F15" s="18"/>
      <c r="G15" s="18"/>
      <c r="H15" s="18"/>
      <c r="I15" s="18"/>
      <c r="J15" s="59"/>
      <c r="K15" s="21" t="s">
        <v>69</v>
      </c>
      <c r="L15" s="67">
        <v>16.745495604189824</v>
      </c>
      <c r="M15" s="65">
        <v>8</v>
      </c>
      <c r="N15" s="65">
        <v>8.1685382759699383</v>
      </c>
      <c r="O15" s="65">
        <v>30</v>
      </c>
      <c r="P15" s="65">
        <v>8</v>
      </c>
      <c r="Q15" s="65">
        <v>8</v>
      </c>
      <c r="R15" s="65">
        <v>8</v>
      </c>
      <c r="S15" s="65">
        <v>8.0137426219240684</v>
      </c>
      <c r="T15" s="65">
        <v>8</v>
      </c>
      <c r="U15" s="65">
        <v>12.296541452498817</v>
      </c>
      <c r="V15" s="65">
        <v>8</v>
      </c>
      <c r="W15" s="65">
        <v>8</v>
      </c>
      <c r="X15" s="65">
        <v>8</v>
      </c>
      <c r="Y15" s="65">
        <v>8.5904048868643077</v>
      </c>
      <c r="Z15" s="65">
        <v>8</v>
      </c>
      <c r="AA15" s="65">
        <v>8</v>
      </c>
      <c r="AB15" s="65">
        <v>8</v>
      </c>
      <c r="AC15" s="65">
        <v>8</v>
      </c>
      <c r="AD15" s="65">
        <v>8</v>
      </c>
      <c r="AE15" s="65">
        <v>30</v>
      </c>
      <c r="AF15" s="65">
        <v>8</v>
      </c>
      <c r="AG15" s="65">
        <v>8</v>
      </c>
      <c r="AH15" s="65">
        <v>11.759189066266801</v>
      </c>
      <c r="AI15" s="16">
        <v>9.0102582676745175</v>
      </c>
      <c r="AJ15" s="67">
        <v>8</v>
      </c>
      <c r="AK15" s="65">
        <v>18.719256451567546</v>
      </c>
      <c r="AL15" s="65">
        <v>30</v>
      </c>
      <c r="AM15" s="65">
        <v>19.017936514564404</v>
      </c>
      <c r="AN15" s="65">
        <v>8</v>
      </c>
      <c r="AO15" s="65">
        <v>19.017936514564404</v>
      </c>
      <c r="AP15" s="65">
        <v>7.9999999999999991</v>
      </c>
      <c r="AQ15" s="65">
        <v>8</v>
      </c>
      <c r="AR15" s="65">
        <v>12.008656116282646</v>
      </c>
      <c r="AS15" s="65">
        <v>8</v>
      </c>
      <c r="AT15" s="65">
        <v>10.577069598170031</v>
      </c>
      <c r="AU15" s="65">
        <v>8</v>
      </c>
      <c r="AV15" s="65">
        <v>8</v>
      </c>
      <c r="AW15" s="68">
        <v>8</v>
      </c>
      <c r="AX15" s="67">
        <v>8</v>
      </c>
      <c r="AY15" s="65">
        <v>8</v>
      </c>
      <c r="AZ15" s="65">
        <v>8</v>
      </c>
      <c r="BA15" s="65">
        <v>8</v>
      </c>
      <c r="BB15" s="65">
        <v>8</v>
      </c>
      <c r="BC15" s="65">
        <v>9.4781297850845743</v>
      </c>
      <c r="BD15" s="65">
        <v>8.9201618470342456</v>
      </c>
      <c r="BE15" s="65">
        <v>21.32031347575602</v>
      </c>
      <c r="BF15" s="65">
        <v>11.400036498658684</v>
      </c>
      <c r="BG15" s="65">
        <v>8</v>
      </c>
      <c r="BH15" s="65">
        <v>8</v>
      </c>
      <c r="BI15" s="65">
        <v>8</v>
      </c>
      <c r="BJ15" s="65">
        <v>18.710139951488035</v>
      </c>
      <c r="BK15" s="67">
        <v>8</v>
      </c>
      <c r="BL15" s="65">
        <v>8</v>
      </c>
      <c r="BM15" s="65">
        <v>8</v>
      </c>
      <c r="BN15" s="65">
        <v>30</v>
      </c>
      <c r="BO15" s="68">
        <v>8</v>
      </c>
      <c r="BP15" s="65">
        <v>10.146239435008411</v>
      </c>
      <c r="BQ15" s="65">
        <v>11.272422571638238</v>
      </c>
      <c r="BR15" s="65">
        <v>10.837370593593359</v>
      </c>
      <c r="BS15" s="65">
        <v>8</v>
      </c>
      <c r="BT15" s="65">
        <v>11.463394136046904</v>
      </c>
      <c r="BU15" s="65">
        <v>9.9711378643858577</v>
      </c>
      <c r="BV15" s="65">
        <v>8</v>
      </c>
      <c r="BW15" s="16"/>
      <c r="BX15" s="104"/>
      <c r="BY15" s="104"/>
      <c r="BZ15" s="104"/>
      <c r="CA15" s="104"/>
      <c r="CB15" s="105"/>
      <c r="CC15" s="105"/>
      <c r="CD15" s="105"/>
      <c r="CE15" s="105"/>
      <c r="CF15" s="105"/>
      <c r="CG15" s="105"/>
      <c r="CH15" s="105"/>
      <c r="CI15" s="105"/>
      <c r="CJ15" s="105"/>
      <c r="CK15" s="105"/>
      <c r="CL15" s="105"/>
      <c r="CM15" s="105"/>
      <c r="CN15" s="105"/>
      <c r="CO15" s="105"/>
      <c r="CP15" s="105"/>
      <c r="CQ15" s="105"/>
      <c r="CR15" s="105"/>
      <c r="CS15" s="105"/>
      <c r="CT15" s="105"/>
      <c r="CU15" s="105"/>
      <c r="CV15" s="105"/>
      <c r="CW15" s="105"/>
      <c r="CX15" s="105"/>
      <c r="CY15" s="105"/>
      <c r="CZ15" s="105"/>
      <c r="DA15" s="105"/>
      <c r="DB15" s="105"/>
      <c r="DC15" s="105"/>
      <c r="DD15" s="105"/>
      <c r="DE15" s="105"/>
      <c r="DF15" s="105"/>
      <c r="DG15" s="105"/>
      <c r="DH15" s="105"/>
      <c r="DI15" s="105"/>
      <c r="DJ15" s="105"/>
      <c r="DK15" s="105"/>
      <c r="DL15" s="105"/>
      <c r="DM15" s="105"/>
      <c r="DN15" s="105"/>
      <c r="DO15" s="105"/>
      <c r="DP15" s="105"/>
      <c r="DQ15" s="105"/>
      <c r="DR15" s="105"/>
      <c r="DS15" s="105"/>
      <c r="DT15" s="105"/>
      <c r="DU15" s="105"/>
      <c r="DV15" s="105"/>
      <c r="DW15" s="105"/>
      <c r="DX15" s="105"/>
      <c r="DY15" s="105"/>
      <c r="DZ15" s="105"/>
      <c r="EA15" s="105"/>
      <c r="EB15" s="105"/>
      <c r="EC15" s="105"/>
      <c r="ED15" s="105"/>
      <c r="EE15" s="105"/>
      <c r="EF15" s="105"/>
      <c r="EG15" s="105"/>
      <c r="EH15" s="105"/>
      <c r="EI15" s="103"/>
    </row>
    <row r="16" spans="1:139" s="5" customFormat="1" x14ac:dyDescent="0.25">
      <c r="B16" s="62"/>
      <c r="C16" s="18"/>
      <c r="D16" s="18"/>
      <c r="E16" s="18"/>
      <c r="F16" s="18"/>
      <c r="G16" s="18"/>
      <c r="H16" s="18"/>
      <c r="I16" s="18"/>
      <c r="J16" s="59"/>
      <c r="K16" s="21" t="s">
        <v>62</v>
      </c>
      <c r="L16" s="67">
        <v>0.58444859923081816</v>
      </c>
      <c r="M16" s="65">
        <v>-1.0257037205249668</v>
      </c>
      <c r="N16" s="65">
        <v>-2.7151087770123081</v>
      </c>
      <c r="O16" s="65">
        <v>0.3770913316083509</v>
      </c>
      <c r="P16" s="65">
        <v>-0.47433285999218072</v>
      </c>
      <c r="Q16" s="65">
        <v>1.3148643717485288E-2</v>
      </c>
      <c r="R16" s="65">
        <v>-0.28861097308326911</v>
      </c>
      <c r="S16" s="65">
        <v>-7.7028342390306426E-2</v>
      </c>
      <c r="T16" s="65">
        <v>-1.3297425495613211</v>
      </c>
      <c r="U16" s="65">
        <v>2.9279020108706195</v>
      </c>
      <c r="V16" s="65">
        <v>7.130614519539856E-2</v>
      </c>
      <c r="W16" s="65">
        <v>-1.1950425117037906E-2</v>
      </c>
      <c r="X16" s="65">
        <v>0.57952767842050079</v>
      </c>
      <c r="Y16" s="65">
        <v>-0.43302539783013227</v>
      </c>
      <c r="Z16" s="65">
        <v>-0.14807345145604009</v>
      </c>
      <c r="AA16" s="65">
        <v>-0.40563910399008585</v>
      </c>
      <c r="AB16" s="65">
        <v>-0.32193806174612832</v>
      </c>
      <c r="AC16" s="65">
        <v>-0.54428557837773395</v>
      </c>
      <c r="AD16" s="65">
        <v>-1.5259273986623294</v>
      </c>
      <c r="AE16" s="65">
        <v>-1.0229342866570417</v>
      </c>
      <c r="AF16" s="65">
        <v>-0.38827084125374434</v>
      </c>
      <c r="AG16" s="65">
        <v>-0.94805787937208252</v>
      </c>
      <c r="AH16" s="65">
        <v>-1.4774292423855089</v>
      </c>
      <c r="AI16" s="16">
        <v>-0.34205450167074181</v>
      </c>
      <c r="AJ16" s="67">
        <v>-8.840686431505769E-3</v>
      </c>
      <c r="AK16" s="65">
        <v>-1.2666843174269939</v>
      </c>
      <c r="AL16" s="65">
        <v>0.2091710058703089</v>
      </c>
      <c r="AM16" s="65">
        <v>-0.67147970177949112</v>
      </c>
      <c r="AN16" s="65">
        <v>0.76587019185108107</v>
      </c>
      <c r="AO16" s="65">
        <v>-0.67147970177949112</v>
      </c>
      <c r="AP16" s="65">
        <v>-0.51837980100985814</v>
      </c>
      <c r="AQ16" s="65">
        <v>-0.9782847601207485</v>
      </c>
      <c r="AR16" s="65">
        <v>-0.82150875407364132</v>
      </c>
      <c r="AS16" s="65">
        <v>-0.36428291794495127</v>
      </c>
      <c r="AT16" s="65">
        <v>-0.70441020700934609</v>
      </c>
      <c r="AU16" s="65">
        <v>0.36739853468835576</v>
      </c>
      <c r="AV16" s="65">
        <v>-0.91485806443150641</v>
      </c>
      <c r="AW16" s="68">
        <v>-0.81540265659187205</v>
      </c>
      <c r="AX16" s="67">
        <v>-0.17670309138626972</v>
      </c>
      <c r="AY16" s="65">
        <v>-0.5670899243993307</v>
      </c>
      <c r="AZ16" s="65">
        <v>-0.57880756901741148</v>
      </c>
      <c r="BA16" s="65">
        <v>-0.62102874293129562</v>
      </c>
      <c r="BB16" s="65">
        <v>7.8765542540518999E-2</v>
      </c>
      <c r="BC16" s="65">
        <v>-4.8329330866120129E-3</v>
      </c>
      <c r="BD16" s="65">
        <v>-0.10975403197112099</v>
      </c>
      <c r="BE16" s="65">
        <v>0.19455208285885517</v>
      </c>
      <c r="BF16" s="65">
        <v>-0.46757997299563592</v>
      </c>
      <c r="BG16" s="65">
        <v>0.15550818250175247</v>
      </c>
      <c r="BH16" s="65">
        <v>0.40862117127866082</v>
      </c>
      <c r="BI16" s="65">
        <v>0.46431107799431703</v>
      </c>
      <c r="BJ16" s="65">
        <v>9.843907952228631E-2</v>
      </c>
      <c r="BK16" s="67">
        <v>-0.40024913863308709</v>
      </c>
      <c r="BL16" s="65">
        <v>2.755718377932339E-3</v>
      </c>
      <c r="BM16" s="65">
        <v>0.25218836872649109</v>
      </c>
      <c r="BN16" s="65">
        <v>0.29014134881134968</v>
      </c>
      <c r="BO16" s="68">
        <v>-0.32067585737358878</v>
      </c>
      <c r="BP16" s="65">
        <v>-1.5130730636761489</v>
      </c>
      <c r="BQ16" s="65">
        <v>-2.4959703380597515</v>
      </c>
      <c r="BR16" s="65">
        <v>-0.44905524897474264</v>
      </c>
      <c r="BS16" s="65">
        <v>-0.58900891287666191</v>
      </c>
      <c r="BT16" s="65">
        <v>-0.17944025085153034</v>
      </c>
      <c r="BU16" s="65">
        <v>-0.60671334345226968</v>
      </c>
      <c r="BV16" s="65">
        <v>-0.72168043145652916</v>
      </c>
      <c r="BW16" s="16"/>
      <c r="BX16" s="104"/>
      <c r="BY16" s="104"/>
      <c r="BZ16" s="104"/>
      <c r="CA16" s="104"/>
      <c r="CB16" s="105"/>
      <c r="CC16" s="105"/>
      <c r="CD16" s="105"/>
      <c r="CE16" s="105"/>
      <c r="CF16" s="105"/>
      <c r="CG16" s="105"/>
      <c r="CH16" s="105"/>
      <c r="CI16" s="105"/>
      <c r="CJ16" s="105"/>
      <c r="CK16" s="105"/>
      <c r="CL16" s="105"/>
      <c r="CM16" s="105"/>
      <c r="CN16" s="105"/>
      <c r="CO16" s="105"/>
      <c r="CP16" s="105"/>
      <c r="CQ16" s="105"/>
      <c r="CR16" s="105"/>
      <c r="CS16" s="105"/>
      <c r="CT16" s="105"/>
      <c r="CU16" s="105"/>
      <c r="CV16" s="105"/>
      <c r="CW16" s="105"/>
      <c r="CX16" s="105"/>
      <c r="CY16" s="105"/>
      <c r="CZ16" s="105"/>
      <c r="DA16" s="105"/>
      <c r="DB16" s="105"/>
      <c r="DC16" s="105"/>
      <c r="DD16" s="105"/>
      <c r="DE16" s="105"/>
      <c r="DF16" s="105"/>
      <c r="DG16" s="105"/>
      <c r="DH16" s="105"/>
      <c r="DI16" s="105"/>
      <c r="DJ16" s="105"/>
      <c r="DK16" s="105"/>
      <c r="DL16" s="105"/>
      <c r="DM16" s="105"/>
      <c r="DN16" s="105"/>
      <c r="DO16" s="105"/>
      <c r="DP16" s="105"/>
      <c r="DQ16" s="105"/>
      <c r="DR16" s="105"/>
      <c r="DS16" s="105"/>
      <c r="DT16" s="105"/>
      <c r="DU16" s="105"/>
      <c r="DV16" s="105"/>
      <c r="DW16" s="105"/>
      <c r="DX16" s="105"/>
      <c r="DY16" s="105"/>
      <c r="DZ16" s="105"/>
      <c r="EA16" s="105"/>
      <c r="EB16" s="105"/>
      <c r="EC16" s="105"/>
      <c r="ED16" s="105"/>
      <c r="EE16" s="105"/>
      <c r="EF16" s="105"/>
      <c r="EG16" s="105"/>
      <c r="EH16" s="105"/>
      <c r="EI16" s="103"/>
    </row>
    <row r="17" spans="1:139" s="5" customFormat="1" x14ac:dyDescent="0.25">
      <c r="B17" s="18"/>
      <c r="C17" s="59"/>
      <c r="D17" s="18"/>
      <c r="E17" s="18"/>
      <c r="F17" s="18"/>
      <c r="G17" s="18"/>
      <c r="H17" s="18"/>
      <c r="I17" s="18"/>
      <c r="J17" s="59"/>
      <c r="K17" s="21" t="s">
        <v>60</v>
      </c>
      <c r="L17" s="55">
        <v>6.0654265021944829</v>
      </c>
      <c r="M17" s="59">
        <v>15.118864752695021</v>
      </c>
      <c r="N17" s="59">
        <v>22.404520328815511</v>
      </c>
      <c r="O17" s="59">
        <v>21.771926179472818</v>
      </c>
      <c r="P17" s="59">
        <v>11.324150610674689</v>
      </c>
      <c r="Q17" s="59">
        <v>14.345487864650941</v>
      </c>
      <c r="R17" s="59">
        <v>13.97383069553724</v>
      </c>
      <c r="S17" s="59">
        <v>2.0736265530055924</v>
      </c>
      <c r="T17" s="59">
        <v>3.4186091535731822</v>
      </c>
      <c r="U17" s="59">
        <v>12.936912219707903</v>
      </c>
      <c r="V17" s="59">
        <v>23.090679391782686</v>
      </c>
      <c r="W17" s="59">
        <v>13.584396495095675</v>
      </c>
      <c r="X17" s="59">
        <v>10.32853959086038</v>
      </c>
      <c r="Y17" s="59">
        <v>26.44164869738761</v>
      </c>
      <c r="Z17" s="59">
        <v>12.791961659303528</v>
      </c>
      <c r="AA17" s="59">
        <v>9.8020341435010234</v>
      </c>
      <c r="AB17" s="59">
        <v>12.113392172352517</v>
      </c>
      <c r="AC17" s="59">
        <v>15.192636693700223</v>
      </c>
      <c r="AD17" s="59">
        <v>12.816818540007622</v>
      </c>
      <c r="AE17" s="59">
        <v>17.696600508938644</v>
      </c>
      <c r="AF17" s="59">
        <v>22.304361969175286</v>
      </c>
      <c r="AG17" s="59">
        <v>14.380456998281359</v>
      </c>
      <c r="AH17" s="59">
        <v>6.8837346412829348</v>
      </c>
      <c r="AI17" s="89">
        <v>4.4479745690653605</v>
      </c>
      <c r="AJ17" s="88">
        <v>11.764049059904426</v>
      </c>
      <c r="AK17" s="59">
        <v>19.03812876954251</v>
      </c>
      <c r="AL17" s="59">
        <v>4.8471067833941968</v>
      </c>
      <c r="AM17" s="59">
        <v>21.072281946764523</v>
      </c>
      <c r="AN17" s="59">
        <v>11.231063568124808</v>
      </c>
      <c r="AO17" s="59">
        <v>21.072281946764523</v>
      </c>
      <c r="AP17" s="59">
        <v>13.841951500487465</v>
      </c>
      <c r="AQ17" s="59">
        <v>28.572165461528765</v>
      </c>
      <c r="AR17" s="59">
        <v>19.067834489498505</v>
      </c>
      <c r="AS17" s="59">
        <v>17.163879623150972</v>
      </c>
      <c r="AT17" s="59">
        <v>9.2873935971971839</v>
      </c>
      <c r="AU17" s="59">
        <v>27.255363512221034</v>
      </c>
      <c r="AV17" s="59">
        <v>16.945328229539175</v>
      </c>
      <c r="AW17" s="90">
        <v>3.8310519655045936</v>
      </c>
      <c r="AX17" s="88">
        <v>24.581579676755144</v>
      </c>
      <c r="AY17" s="59">
        <v>3.2783486338158072</v>
      </c>
      <c r="AZ17" s="59">
        <v>6.7554450743669214</v>
      </c>
      <c r="BA17" s="59">
        <v>19.312902617948208</v>
      </c>
      <c r="BB17" s="59">
        <v>15.249288149157822</v>
      </c>
      <c r="BC17" s="59">
        <v>8.5971184332420876</v>
      </c>
      <c r="BD17" s="59">
        <v>19.682982797516534</v>
      </c>
      <c r="BE17" s="59">
        <v>28.011036350687</v>
      </c>
      <c r="BF17" s="59">
        <v>-1.0189575636959711</v>
      </c>
      <c r="BG17" s="59">
        <v>18.936539738785005</v>
      </c>
      <c r="BH17" s="59">
        <v>14.644879356449795</v>
      </c>
      <c r="BI17" s="55">
        <v>14.234367881423356</v>
      </c>
      <c r="BJ17" s="59">
        <v>22.878852294790548</v>
      </c>
      <c r="BK17" s="88">
        <v>29.170041672712205</v>
      </c>
      <c r="BL17" s="59">
        <v>33.216184421367792</v>
      </c>
      <c r="BM17" s="59">
        <v>14.562820082814557</v>
      </c>
      <c r="BN17" s="59">
        <v>29.726376461501143</v>
      </c>
      <c r="BO17" s="90">
        <v>33.035650516777039</v>
      </c>
      <c r="BP17" s="59">
        <v>10.062236413716162</v>
      </c>
      <c r="BQ17" s="59">
        <v>9.9267450512536879</v>
      </c>
      <c r="BR17" s="59">
        <v>3.5515533119596849</v>
      </c>
      <c r="BS17" s="59">
        <v>19.069623244680422</v>
      </c>
      <c r="BT17" s="59">
        <v>30.999665824796178</v>
      </c>
      <c r="BU17" s="59">
        <v>29.610028767524327</v>
      </c>
      <c r="BV17" s="59">
        <v>26.589309223600335</v>
      </c>
      <c r="BW17" s="89"/>
      <c r="BX17" s="104"/>
      <c r="BY17" s="104"/>
      <c r="BZ17" s="104"/>
      <c r="CA17" s="104"/>
      <c r="CB17" s="105"/>
      <c r="CC17" s="105"/>
      <c r="CD17" s="105"/>
      <c r="CE17" s="105"/>
      <c r="CF17" s="105"/>
      <c r="CG17" s="105"/>
      <c r="CH17" s="105"/>
      <c r="CI17" s="105"/>
      <c r="CJ17" s="105"/>
      <c r="CK17" s="105"/>
      <c r="CL17" s="105"/>
      <c r="CM17" s="105"/>
      <c r="CN17" s="105"/>
      <c r="CO17" s="105"/>
      <c r="CP17" s="105"/>
      <c r="CQ17" s="105"/>
      <c r="CR17" s="105"/>
      <c r="CS17" s="105"/>
      <c r="CT17" s="105"/>
      <c r="CU17" s="105"/>
      <c r="CV17" s="105"/>
      <c r="CW17" s="105"/>
      <c r="CX17" s="105"/>
      <c r="CY17" s="105"/>
      <c r="CZ17" s="105"/>
      <c r="DA17" s="105"/>
      <c r="DB17" s="105"/>
      <c r="DC17" s="105"/>
      <c r="DD17" s="105"/>
      <c r="DE17" s="105"/>
      <c r="DF17" s="105"/>
      <c r="DG17" s="105"/>
      <c r="DH17" s="105"/>
      <c r="DI17" s="105"/>
      <c r="DJ17" s="105"/>
      <c r="DK17" s="105"/>
      <c r="DL17" s="105"/>
      <c r="DM17" s="105"/>
      <c r="DN17" s="105"/>
      <c r="DO17" s="105"/>
      <c r="DP17" s="105"/>
      <c r="DQ17" s="105"/>
      <c r="DR17" s="105"/>
      <c r="DS17" s="105"/>
      <c r="DT17" s="105"/>
      <c r="DU17" s="105"/>
      <c r="DV17" s="105"/>
      <c r="DW17" s="105"/>
      <c r="DX17" s="105"/>
      <c r="DY17" s="105"/>
      <c r="DZ17" s="105"/>
      <c r="EA17" s="105"/>
      <c r="EB17" s="105"/>
      <c r="EC17" s="105"/>
      <c r="ED17" s="105"/>
      <c r="EE17" s="105"/>
      <c r="EF17" s="105"/>
      <c r="EG17" s="105"/>
      <c r="EH17" s="105"/>
      <c r="EI17" s="103"/>
    </row>
    <row r="18" spans="1:139" s="5" customFormat="1" x14ac:dyDescent="0.25">
      <c r="B18" s="18"/>
      <c r="C18" s="18"/>
      <c r="D18" s="18"/>
      <c r="E18" s="18"/>
      <c r="F18" s="18"/>
      <c r="G18" s="18"/>
      <c r="H18" s="18"/>
      <c r="I18" s="18"/>
      <c r="J18" s="59"/>
      <c r="K18" s="21"/>
      <c r="L18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8"/>
      <c r="AA18" s="19"/>
      <c r="AB18" s="19"/>
      <c r="AC18" s="19"/>
      <c r="AD18" s="19"/>
      <c r="AE18" s="19"/>
      <c r="AF18" s="19"/>
      <c r="AG18" s="19"/>
      <c r="AH18" s="19"/>
      <c r="AI18" s="20"/>
      <c r="AJ18" s="31"/>
      <c r="AK18" s="19"/>
      <c r="AL18" s="18"/>
      <c r="AM18" s="18"/>
      <c r="AN18" s="18"/>
      <c r="AO18" s="19"/>
      <c r="AP18" s="19"/>
      <c r="AQ18" s="19"/>
      <c r="AR18" s="19"/>
      <c r="AS18" s="19"/>
      <c r="AT18" s="19"/>
      <c r="AU18" s="19"/>
      <c r="AV18" s="19"/>
      <c r="AW18" s="32"/>
      <c r="AX18" s="29"/>
      <c r="AY18" s="19"/>
      <c r="AZ18" s="19"/>
      <c r="BA18" s="18"/>
      <c r="BB18" s="18"/>
      <c r="BC18" s="18"/>
      <c r="BD18" s="18"/>
      <c r="BE18" s="18"/>
      <c r="BF18" s="18"/>
      <c r="BG18" s="18"/>
      <c r="BH18" s="18"/>
      <c r="BI18" s="18"/>
      <c r="BJ18" s="19"/>
      <c r="BK18" s="31"/>
      <c r="BL18" s="18"/>
      <c r="BM18" s="19"/>
      <c r="BN18" s="19"/>
      <c r="BO18" s="30"/>
      <c r="BP18" s="18"/>
      <c r="BQ18" s="18"/>
      <c r="BR18" s="18"/>
      <c r="BS18" s="18"/>
      <c r="BT18" s="19"/>
      <c r="BU18" s="18"/>
      <c r="BV18" s="18"/>
      <c r="BW18" s="20"/>
      <c r="BX18" s="104"/>
      <c r="BY18" s="104"/>
      <c r="BZ18" s="104"/>
      <c r="CA18" s="104"/>
      <c r="CB18" s="105"/>
      <c r="CC18" s="105"/>
      <c r="CD18" s="105"/>
      <c r="CE18" s="105"/>
      <c r="CF18" s="105"/>
      <c r="CG18" s="105"/>
      <c r="CH18" s="105"/>
      <c r="CI18" s="105"/>
      <c r="CJ18" s="105"/>
      <c r="CK18" s="105"/>
      <c r="CL18" s="105"/>
      <c r="CM18" s="105"/>
      <c r="CN18" s="105"/>
      <c r="CO18" s="105"/>
      <c r="CP18" s="105"/>
      <c r="CQ18" s="105"/>
      <c r="CR18" s="105"/>
      <c r="CS18" s="105"/>
      <c r="CT18" s="105"/>
      <c r="CU18" s="105"/>
      <c r="CV18" s="105"/>
      <c r="CW18" s="105"/>
      <c r="CX18" s="105"/>
      <c r="CY18" s="105"/>
      <c r="CZ18" s="105"/>
      <c r="DA18" s="105"/>
      <c r="DB18" s="105"/>
      <c r="DC18" s="105"/>
      <c r="DD18" s="105"/>
      <c r="DE18" s="105"/>
      <c r="DF18" s="105"/>
      <c r="DG18" s="105"/>
      <c r="DH18" s="105"/>
      <c r="DI18" s="105"/>
      <c r="DJ18" s="105"/>
      <c r="DK18" s="105"/>
      <c r="DL18" s="105"/>
      <c r="DM18" s="105"/>
      <c r="DN18" s="105"/>
      <c r="DO18" s="105"/>
      <c r="DP18" s="105"/>
      <c r="DQ18" s="105"/>
      <c r="DR18" s="105"/>
      <c r="DS18" s="105"/>
      <c r="DT18" s="105"/>
      <c r="DU18" s="105"/>
      <c r="DV18" s="105"/>
      <c r="DW18" s="105"/>
      <c r="DX18" s="105"/>
      <c r="DY18" s="105"/>
      <c r="DZ18" s="105"/>
      <c r="EA18" s="105"/>
      <c r="EB18" s="105"/>
      <c r="EC18" s="105"/>
      <c r="ED18" s="105"/>
      <c r="EE18" s="105"/>
      <c r="EF18" s="105"/>
      <c r="EG18" s="105"/>
      <c r="EH18" s="105"/>
      <c r="EI18" s="103"/>
    </row>
    <row r="19" spans="1:139" x14ac:dyDescent="0.25">
      <c r="B19" s="52"/>
      <c r="C19" s="52" t="s">
        <v>58</v>
      </c>
      <c r="D19" s="52" t="s">
        <v>59</v>
      </c>
      <c r="E19" s="52" t="s">
        <v>61</v>
      </c>
      <c r="F19" s="52" t="s">
        <v>1</v>
      </c>
      <c r="G19" s="52" t="s">
        <v>2</v>
      </c>
      <c r="H19" s="52" t="s">
        <v>0</v>
      </c>
      <c r="I19" s="52"/>
      <c r="J19" s="64"/>
      <c r="K19" s="64"/>
      <c r="L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8"/>
      <c r="AA19" s="19"/>
      <c r="AB19" s="19"/>
      <c r="AC19" s="19"/>
      <c r="AD19" s="19"/>
      <c r="AE19" s="19"/>
      <c r="AF19" s="19"/>
      <c r="AG19" s="19"/>
      <c r="AH19" s="19"/>
      <c r="AI19" s="20"/>
      <c r="AJ19" s="31"/>
      <c r="AK19" s="19"/>
      <c r="AL19" s="18"/>
      <c r="AM19" s="18"/>
      <c r="AN19" s="18"/>
      <c r="AO19" s="19"/>
      <c r="AP19" s="19"/>
      <c r="AQ19" s="19"/>
      <c r="AR19" s="19"/>
      <c r="AS19" s="19"/>
      <c r="AT19" s="19"/>
      <c r="AU19" s="19"/>
      <c r="AV19" s="19"/>
      <c r="AW19" s="32"/>
      <c r="AX19" s="29"/>
      <c r="AY19" s="19"/>
      <c r="AZ19" s="19"/>
      <c r="BA19" s="18"/>
      <c r="BB19" s="18"/>
      <c r="BC19" s="18"/>
      <c r="BD19" s="18"/>
      <c r="BE19" s="18"/>
      <c r="BF19" s="18"/>
      <c r="BG19" s="18"/>
      <c r="BH19" s="18"/>
      <c r="BI19" s="18"/>
      <c r="BJ19" s="19"/>
      <c r="BK19" s="31"/>
      <c r="BL19" s="18"/>
      <c r="BM19" s="19"/>
      <c r="BN19" s="19"/>
      <c r="BO19" s="30"/>
      <c r="BP19" s="18"/>
      <c r="BQ19" s="18"/>
      <c r="BR19" s="18"/>
      <c r="BS19" s="18"/>
      <c r="BT19" s="19"/>
      <c r="BU19" s="18"/>
      <c r="BV19" s="18"/>
      <c r="BW19" s="20"/>
      <c r="BX19" s="104"/>
      <c r="BY19" s="104"/>
      <c r="BZ19" s="104"/>
      <c r="CA19" s="104"/>
    </row>
    <row r="20" spans="1:139" s="13" customFormat="1" x14ac:dyDescent="0.25">
      <c r="J20" s="14"/>
      <c r="K20" s="14"/>
      <c r="L20" s="36" t="s">
        <v>77</v>
      </c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47" t="s">
        <v>75</v>
      </c>
      <c r="AJ20" s="36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37"/>
      <c r="AX20" s="36"/>
      <c r="AY20" s="24"/>
      <c r="AZ20" s="24"/>
      <c r="BA20" s="24"/>
      <c r="BB20" s="24"/>
      <c r="BC20" s="24"/>
      <c r="BD20" s="24"/>
      <c r="BE20" s="24"/>
      <c r="BF20" s="24" t="s">
        <v>75</v>
      </c>
      <c r="BG20" s="24"/>
      <c r="BH20" s="24" t="s">
        <v>75</v>
      </c>
      <c r="BI20" s="24"/>
      <c r="BJ20" s="24"/>
      <c r="BK20" s="36"/>
      <c r="BL20" s="24"/>
      <c r="BM20" s="24"/>
      <c r="BN20" s="24"/>
      <c r="BO20" s="37"/>
      <c r="BP20" s="24"/>
      <c r="BQ20" s="24"/>
      <c r="BR20" s="24"/>
      <c r="BS20" s="24"/>
      <c r="BT20" s="24"/>
      <c r="BU20" s="24"/>
      <c r="BV20" s="24"/>
      <c r="BW20" s="47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1"/>
      <c r="CU20" s="111"/>
      <c r="CV20" s="111"/>
      <c r="CW20" s="111"/>
      <c r="CX20" s="111"/>
      <c r="CY20" s="111"/>
      <c r="CZ20" s="111"/>
      <c r="DA20" s="111"/>
      <c r="DB20" s="111"/>
      <c r="DC20" s="111"/>
      <c r="DD20" s="111"/>
      <c r="DE20" s="111"/>
      <c r="DF20" s="111"/>
      <c r="DG20" s="111"/>
      <c r="DH20" s="111"/>
      <c r="DI20" s="111"/>
      <c r="DJ20" s="111"/>
      <c r="DK20" s="111"/>
      <c r="DL20" s="111"/>
      <c r="DM20" s="111"/>
      <c r="DN20" s="111"/>
      <c r="DO20" s="111"/>
      <c r="DP20" s="111"/>
      <c r="DQ20" s="111"/>
      <c r="DR20" s="111"/>
      <c r="DS20" s="111"/>
      <c r="DT20" s="111"/>
      <c r="DU20" s="111"/>
      <c r="DV20" s="111"/>
      <c r="DW20" s="111"/>
      <c r="DX20" s="111"/>
      <c r="DY20" s="111"/>
      <c r="DZ20" s="111"/>
      <c r="EA20" s="111"/>
      <c r="EB20" s="111"/>
      <c r="EC20" s="111"/>
      <c r="ED20" s="111"/>
      <c r="EE20" s="111"/>
      <c r="EF20" s="111"/>
      <c r="EG20" s="111"/>
      <c r="EH20" s="111"/>
    </row>
    <row r="21" spans="1:139" s="119" customFormat="1" x14ac:dyDescent="0.25">
      <c r="A21" s="112" t="s">
        <v>90</v>
      </c>
      <c r="B21" s="112" t="s">
        <v>89</v>
      </c>
      <c r="C21" s="112"/>
      <c r="D21" s="112"/>
      <c r="E21" s="112" t="str">
        <f>H21</f>
        <v>415</v>
      </c>
      <c r="F21" s="112"/>
      <c r="G21" s="112"/>
      <c r="H21" s="113" t="str">
        <f>Z22</f>
        <v>415</v>
      </c>
      <c r="I21" s="112"/>
      <c r="J21" s="112"/>
      <c r="K21" s="114" t="s">
        <v>19</v>
      </c>
      <c r="L21" s="115" t="s">
        <v>71</v>
      </c>
      <c r="M21" s="116" t="s">
        <v>71</v>
      </c>
      <c r="N21" s="116" t="s">
        <v>71</v>
      </c>
      <c r="O21" s="116" t="s">
        <v>73</v>
      </c>
      <c r="P21" s="116" t="s">
        <v>71</v>
      </c>
      <c r="Q21" s="116" t="s">
        <v>72</v>
      </c>
      <c r="R21" s="116" t="s">
        <v>71</v>
      </c>
      <c r="S21" s="116" t="s">
        <v>71</v>
      </c>
      <c r="T21" s="116" t="s">
        <v>43</v>
      </c>
      <c r="U21" s="116" t="s">
        <v>72</v>
      </c>
      <c r="V21" s="116" t="s">
        <v>73</v>
      </c>
      <c r="W21" s="116" t="s">
        <v>71</v>
      </c>
      <c r="X21" s="116" t="s">
        <v>71</v>
      </c>
      <c r="Y21" s="116" t="s">
        <v>71</v>
      </c>
      <c r="Z21" s="116" t="s">
        <v>71</v>
      </c>
      <c r="AA21" s="116" t="s">
        <v>72</v>
      </c>
      <c r="AB21" s="116" t="s">
        <v>71</v>
      </c>
      <c r="AC21" s="116" t="s">
        <v>71</v>
      </c>
      <c r="AD21" s="116" t="s">
        <v>43</v>
      </c>
      <c r="AE21" s="116" t="s">
        <v>87</v>
      </c>
      <c r="AF21" s="116" t="s">
        <v>71</v>
      </c>
      <c r="AG21" s="116" t="s">
        <v>71</v>
      </c>
      <c r="AH21" s="116" t="s">
        <v>43</v>
      </c>
      <c r="AI21" s="114" t="s">
        <v>71</v>
      </c>
      <c r="AJ21" s="115" t="s">
        <v>71</v>
      </c>
      <c r="AK21" s="116" t="s">
        <v>73</v>
      </c>
      <c r="AL21" s="116" t="s">
        <v>71</v>
      </c>
      <c r="AM21" s="116" t="s">
        <v>88</v>
      </c>
      <c r="AN21" s="116" t="s">
        <v>87</v>
      </c>
      <c r="AO21" s="116" t="s">
        <v>73</v>
      </c>
      <c r="AP21" s="116" t="s">
        <v>43</v>
      </c>
      <c r="AQ21" s="116" t="s">
        <v>73</v>
      </c>
      <c r="AR21" s="116" t="s">
        <v>43</v>
      </c>
      <c r="AS21" s="116" t="s">
        <v>72</v>
      </c>
      <c r="AT21" s="116" t="s">
        <v>43</v>
      </c>
      <c r="AU21" s="116" t="s">
        <v>73</v>
      </c>
      <c r="AV21" s="116" t="s">
        <v>43</v>
      </c>
      <c r="AW21" s="117" t="s">
        <v>43</v>
      </c>
      <c r="AX21" s="115" t="s">
        <v>73</v>
      </c>
      <c r="AY21" s="116" t="s">
        <v>43</v>
      </c>
      <c r="AZ21" s="116" t="s">
        <v>87</v>
      </c>
      <c r="BA21" s="116" t="s">
        <v>73</v>
      </c>
      <c r="BB21" s="116" t="s">
        <v>72</v>
      </c>
      <c r="BC21" s="116" t="s">
        <v>71</v>
      </c>
      <c r="BD21" s="116" t="s">
        <v>72</v>
      </c>
      <c r="BE21" s="116" t="s">
        <v>73</v>
      </c>
      <c r="BF21" s="116" t="s">
        <v>73</v>
      </c>
      <c r="BG21" s="116" t="s">
        <v>71</v>
      </c>
      <c r="BH21" s="116" t="s">
        <v>72</v>
      </c>
      <c r="BI21" s="116" t="s">
        <v>72</v>
      </c>
      <c r="BJ21" s="116" t="s">
        <v>73</v>
      </c>
      <c r="BK21" s="115" t="s">
        <v>43</v>
      </c>
      <c r="BL21" s="115" t="s">
        <v>73</v>
      </c>
      <c r="BM21" s="116" t="s">
        <v>73</v>
      </c>
      <c r="BN21" s="116" t="s">
        <v>71</v>
      </c>
      <c r="BO21" s="117" t="s">
        <v>72</v>
      </c>
      <c r="BP21" s="116" t="s">
        <v>73</v>
      </c>
      <c r="BQ21" s="116" t="s">
        <v>71</v>
      </c>
      <c r="BR21" s="116" t="s">
        <v>71</v>
      </c>
      <c r="BS21" s="116" t="s">
        <v>72</v>
      </c>
      <c r="BT21" s="116" t="s">
        <v>72</v>
      </c>
      <c r="BU21" s="116" t="s">
        <v>73</v>
      </c>
      <c r="BV21" s="116" t="s">
        <v>73</v>
      </c>
      <c r="BW21" s="114" t="s">
        <v>73</v>
      </c>
      <c r="BX21" s="104"/>
      <c r="BY21" s="104"/>
      <c r="BZ21" s="104"/>
      <c r="CA21" s="104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05"/>
      <c r="CR21" s="105"/>
      <c r="CS21" s="105"/>
      <c r="CT21" s="105"/>
      <c r="CU21" s="105"/>
      <c r="CV21" s="105"/>
      <c r="CW21" s="105"/>
      <c r="CX21" s="105"/>
      <c r="CY21" s="105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5"/>
      <c r="DM21" s="105"/>
      <c r="DN21" s="105"/>
      <c r="DO21" s="105"/>
      <c r="DP21" s="105"/>
      <c r="DQ21" s="105"/>
      <c r="DR21" s="105"/>
      <c r="DS21" s="105"/>
      <c r="DT21" s="105"/>
      <c r="DU21" s="105"/>
      <c r="DV21" s="105"/>
      <c r="DW21" s="105"/>
      <c r="DX21" s="105"/>
      <c r="DY21" s="105"/>
      <c r="DZ21" s="105"/>
      <c r="EA21" s="105"/>
      <c r="EB21" s="105"/>
      <c r="EC21" s="105"/>
      <c r="ED21" s="105"/>
      <c r="EE21" s="105"/>
      <c r="EF21" s="105"/>
      <c r="EG21" s="105"/>
      <c r="EH21" s="105"/>
      <c r="EI21" s="118"/>
    </row>
    <row r="22" spans="1:139" s="126" customFormat="1" x14ac:dyDescent="0.25">
      <c r="A22" s="69">
        <v>-3</v>
      </c>
      <c r="B22" s="95">
        <v>1</v>
      </c>
      <c r="C22" s="104">
        <f>$C$2*EXP(-PI()*((B22-$C$4)/$C$6)^2)</f>
        <v>6.70577980479932E-9</v>
      </c>
      <c r="D22" s="104">
        <f>-$C$3*EXP(-PI()*((B22-$C$5)/$C$7)^2)</f>
        <v>-1.1206680407498107E-31</v>
      </c>
      <c r="E22" s="104"/>
      <c r="F22" s="104">
        <f t="shared" ref="F22:F81" si="0">E22-H22</f>
        <v>0.58957131032436894</v>
      </c>
      <c r="G22" s="104">
        <f>F22^2</f>
        <v>0.34759432995759332</v>
      </c>
      <c r="H22" s="113">
        <f t="shared" ref="H22:H81" si="1">Z23</f>
        <v>-0.58957131032436894</v>
      </c>
      <c r="I22" s="125">
        <f t="shared" ref="I22:J81" si="2">(C22/(120/3.5))</f>
        <v>1.9558524430664683E-10</v>
      </c>
      <c r="J22" s="125">
        <f t="shared" si="2"/>
        <v>-3.2686151188536149E-33</v>
      </c>
      <c r="K22" s="83" t="s">
        <v>76</v>
      </c>
      <c r="L22" s="83" t="s">
        <v>3</v>
      </c>
      <c r="M22" s="83" t="s">
        <v>36</v>
      </c>
      <c r="N22" s="83" t="s">
        <v>95</v>
      </c>
      <c r="O22" s="83" t="s">
        <v>37</v>
      </c>
      <c r="P22" s="83" t="s">
        <v>4</v>
      </c>
      <c r="Q22" s="83">
        <v>406</v>
      </c>
      <c r="R22" s="83" t="s">
        <v>5</v>
      </c>
      <c r="S22" s="83" t="s">
        <v>38</v>
      </c>
      <c r="T22" s="83" t="s">
        <v>44</v>
      </c>
      <c r="U22" s="83" t="s">
        <v>24</v>
      </c>
      <c r="V22" s="83" t="s">
        <v>39</v>
      </c>
      <c r="W22" s="83" t="s">
        <v>40</v>
      </c>
      <c r="X22" s="83" t="s">
        <v>41</v>
      </c>
      <c r="Y22" s="83" t="s">
        <v>6</v>
      </c>
      <c r="Z22" s="83" t="s">
        <v>7</v>
      </c>
      <c r="AA22" s="83">
        <v>416</v>
      </c>
      <c r="AB22" s="83" t="s">
        <v>8</v>
      </c>
      <c r="AC22" s="83" t="s">
        <v>9</v>
      </c>
      <c r="AD22" s="83" t="s">
        <v>45</v>
      </c>
      <c r="AE22" s="83" t="s">
        <v>57</v>
      </c>
      <c r="AF22" s="83">
        <v>805</v>
      </c>
      <c r="AG22" s="83" t="s">
        <v>10</v>
      </c>
      <c r="AH22" s="83" t="s">
        <v>46</v>
      </c>
      <c r="AI22" s="83">
        <v>901</v>
      </c>
      <c r="AJ22" s="83" t="s">
        <v>11</v>
      </c>
      <c r="AK22" s="83">
        <v>903</v>
      </c>
      <c r="AL22" s="83" t="s">
        <v>12</v>
      </c>
      <c r="AM22" s="83">
        <v>905</v>
      </c>
      <c r="AN22" s="83">
        <v>906</v>
      </c>
      <c r="AO22" s="83">
        <v>907</v>
      </c>
      <c r="AP22" s="83" t="s">
        <v>47</v>
      </c>
      <c r="AQ22" s="83">
        <v>909</v>
      </c>
      <c r="AR22" s="83" t="s">
        <v>48</v>
      </c>
      <c r="AS22" s="83" t="s">
        <v>27</v>
      </c>
      <c r="AT22" s="83" t="s">
        <v>49</v>
      </c>
      <c r="AU22" s="83" t="s">
        <v>26</v>
      </c>
      <c r="AV22" s="83" t="s">
        <v>50</v>
      </c>
      <c r="AW22" s="83" t="s">
        <v>51</v>
      </c>
      <c r="AX22" s="83" t="s">
        <v>52</v>
      </c>
      <c r="AY22" s="83" t="s">
        <v>53</v>
      </c>
      <c r="AZ22" s="83" t="s">
        <v>54</v>
      </c>
      <c r="BA22" s="83" t="s">
        <v>13</v>
      </c>
      <c r="BB22" s="83" t="s">
        <v>23</v>
      </c>
      <c r="BC22" s="83" t="s">
        <v>14</v>
      </c>
      <c r="BD22" s="83" t="s">
        <v>21</v>
      </c>
      <c r="BE22" s="83" t="s">
        <v>33</v>
      </c>
      <c r="BF22" s="83" t="s">
        <v>55</v>
      </c>
      <c r="BG22" s="83" t="s">
        <v>15</v>
      </c>
      <c r="BH22" s="83" t="s">
        <v>22</v>
      </c>
      <c r="BI22" s="83" t="s">
        <v>29</v>
      </c>
      <c r="BJ22" s="83">
        <v>1102</v>
      </c>
      <c r="BK22" s="83" t="s">
        <v>56</v>
      </c>
      <c r="BL22" s="83">
        <v>1104</v>
      </c>
      <c r="BM22" s="83" t="s">
        <v>31</v>
      </c>
      <c r="BN22" s="83" t="s">
        <v>16</v>
      </c>
      <c r="BO22" s="83" t="s">
        <v>28</v>
      </c>
      <c r="BP22" s="83" t="s">
        <v>17</v>
      </c>
      <c r="BQ22" s="83" t="s">
        <v>42</v>
      </c>
      <c r="BR22" s="83" t="s">
        <v>18</v>
      </c>
      <c r="BS22" s="83" t="s">
        <v>32</v>
      </c>
      <c r="BT22" s="83" t="s">
        <v>30</v>
      </c>
      <c r="BU22" s="83" t="s">
        <v>25</v>
      </c>
      <c r="BV22" s="83">
        <v>1903</v>
      </c>
      <c r="BW22" s="83" t="s">
        <v>20</v>
      </c>
      <c r="BX22" s="104"/>
      <c r="BY22" s="104"/>
      <c r="BZ22" s="104"/>
      <c r="CA22" s="104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</row>
    <row r="23" spans="1:139" s="1" customFormat="1" x14ac:dyDescent="0.25">
      <c r="A23" s="69">
        <v>-2.85</v>
      </c>
      <c r="B23" s="95">
        <v>2</v>
      </c>
      <c r="C23" s="104">
        <f t="shared" ref="C23:C81" si="3">$C$2*EXP(-PI()*((B23-$C$4)/$C$6)^2)</f>
        <v>4.5327612661357187E-8</v>
      </c>
      <c r="D23" s="104">
        <f t="shared" ref="D23:D81" si="4">-$C$3*EXP(-PI()*((B23-$C$5)/$C$7)^2)</f>
        <v>-4.5175791855431134E-30</v>
      </c>
      <c r="E23" s="104"/>
      <c r="F23" s="104">
        <f t="shared" si="0"/>
        <v>-0.5049742588483721</v>
      </c>
      <c r="G23" s="104">
        <f t="shared" ref="G23:G81" si="5">F23^2</f>
        <v>0.25499900209946269</v>
      </c>
      <c r="H23" s="113">
        <f t="shared" si="1"/>
        <v>0.5049742588483721</v>
      </c>
      <c r="I23" s="125">
        <f t="shared" si="2"/>
        <v>1.3220553692895848E-9</v>
      </c>
      <c r="J23" s="125">
        <f t="shared" si="2"/>
        <v>-1.3176272624500747E-31</v>
      </c>
      <c r="K23" s="127">
        <v>1</v>
      </c>
      <c r="L23" s="1">
        <v>0.17093687683478792</v>
      </c>
      <c r="M23" s="1">
        <v>0.43083889432285771</v>
      </c>
      <c r="N23" s="1">
        <v>0.1443629542449987</v>
      </c>
      <c r="O23" s="1">
        <v>-0.13064348004771031</v>
      </c>
      <c r="P23" s="1">
        <v>1.0477223384781922</v>
      </c>
      <c r="Q23" s="1">
        <v>1.1233447592624495</v>
      </c>
      <c r="R23" s="1">
        <v>-0.4635791314328222</v>
      </c>
      <c r="S23" s="1">
        <v>9.2453962585050301E-2</v>
      </c>
      <c r="T23" s="1">
        <v>0.25093381231741063</v>
      </c>
      <c r="U23" s="1">
        <v>0.95130311834076275</v>
      </c>
      <c r="V23" s="1">
        <v>-1.2322881239846837</v>
      </c>
      <c r="W23" s="1">
        <v>-0.72304654102264709</v>
      </c>
      <c r="X23" s="1">
        <v>0.3871897108874815</v>
      </c>
      <c r="Y23" s="1">
        <v>-0.15391935963015185</v>
      </c>
      <c r="Z23" s="1">
        <v>-0.58957131032436894</v>
      </c>
      <c r="AA23" s="1">
        <v>0.27950982166920663</v>
      </c>
      <c r="AB23" s="1">
        <v>0.69258331694884734</v>
      </c>
      <c r="AC23" s="1">
        <v>-0.45625977119443589</v>
      </c>
      <c r="AD23" s="1">
        <v>1.744327054031894</v>
      </c>
      <c r="AE23" s="1">
        <v>-0.86614533823171314</v>
      </c>
      <c r="AF23" s="1">
        <v>0.51755563264548432</v>
      </c>
      <c r="AG23" s="1">
        <v>0.42392675052485551</v>
      </c>
      <c r="AH23" s="1">
        <v>0.20762358722376911</v>
      </c>
      <c r="AI23" s="1">
        <v>0.30051454834172492</v>
      </c>
      <c r="AJ23" s="1">
        <v>1.0939970146115074</v>
      </c>
      <c r="AK23" s="1">
        <v>-1.9510960105558479</v>
      </c>
      <c r="AL23" s="1">
        <v>-0.54811467159990812</v>
      </c>
      <c r="AM23" s="1">
        <v>-1.4544885705617672</v>
      </c>
      <c r="AN23" s="1">
        <v>-1.2498226230528511</v>
      </c>
      <c r="AO23" s="1">
        <v>-0.55559015031862613</v>
      </c>
      <c r="AP23" s="1">
        <v>-1.1400222872233037</v>
      </c>
      <c r="AQ23" s="1">
        <v>-1.4040630147310682</v>
      </c>
      <c r="AR23" s="1">
        <v>-0.1032000395157336</v>
      </c>
      <c r="AS23" s="1">
        <v>-0.61900226701360761</v>
      </c>
      <c r="AT23" s="1">
        <v>-0.29863249755629773</v>
      </c>
      <c r="AU23" s="1">
        <v>-0.24466829063314244</v>
      </c>
      <c r="AV23" s="1">
        <v>-0.22802174423239455</v>
      </c>
      <c r="AW23" s="1">
        <v>-0.29377534422989543</v>
      </c>
      <c r="AX23" s="1">
        <v>-0.69104101251582684</v>
      </c>
      <c r="AY23" s="1">
        <v>1.3980319565995418</v>
      </c>
      <c r="AZ23" s="1">
        <v>-0.76054244537048377</v>
      </c>
      <c r="BA23" s="1">
        <v>-1.6673864850088677E-2</v>
      </c>
      <c r="BB23" s="1">
        <v>9.0586473316903934E-2</v>
      </c>
      <c r="BC23" s="1">
        <v>-0.37575656258875462</v>
      </c>
      <c r="BD23" s="1">
        <v>0.61828316053761134</v>
      </c>
      <c r="BE23" s="1">
        <v>1.1078023005180153</v>
      </c>
      <c r="BF23" s="1">
        <v>0.24804301566637027</v>
      </c>
      <c r="BG23" s="1">
        <v>0.13336193776422095</v>
      </c>
      <c r="BH23" s="1">
        <v>-5.5141072397648448E-2</v>
      </c>
      <c r="BI23" s="1">
        <v>0.86089808120420641</v>
      </c>
      <c r="BJ23" s="1">
        <v>0.87925599239023478</v>
      </c>
      <c r="BK23" s="1">
        <v>-0.48894807052173828</v>
      </c>
      <c r="BL23" s="1">
        <v>1.8814968889460792</v>
      </c>
      <c r="BM23" s="1">
        <v>-1.1721527565703709</v>
      </c>
      <c r="BN23" s="1">
        <v>-0.49075182949034685</v>
      </c>
      <c r="BO23" s="1">
        <v>-0.60291755316123874</v>
      </c>
      <c r="BP23" s="1">
        <v>0.29111448837678761</v>
      </c>
      <c r="BQ23" s="1">
        <v>0.71990699772746591</v>
      </c>
      <c r="BR23" s="1">
        <v>1.2406841230432968</v>
      </c>
      <c r="BS23" s="1">
        <v>0.20964169475476402</v>
      </c>
      <c r="BT23" s="1">
        <v>-1.134029470321348</v>
      </c>
      <c r="BU23" s="1">
        <v>-1.4085465816785516</v>
      </c>
      <c r="BV23" s="1">
        <v>-1.076483873035647</v>
      </c>
      <c r="BW23" s="1">
        <v>0.31834465325002842</v>
      </c>
      <c r="BX23" s="104"/>
      <c r="BY23" s="104"/>
      <c r="BZ23" s="104"/>
      <c r="CA23" s="104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5"/>
      <c r="CR23" s="105"/>
      <c r="CS23" s="105"/>
      <c r="CT23" s="105"/>
      <c r="CU23" s="105"/>
      <c r="CV23" s="105"/>
      <c r="CW23" s="105"/>
      <c r="CX23" s="105"/>
      <c r="CY23" s="105"/>
      <c r="CZ23" s="105"/>
      <c r="DA23" s="105"/>
      <c r="DB23" s="105"/>
      <c r="DC23" s="105"/>
      <c r="DD23" s="105"/>
      <c r="DE23" s="105"/>
      <c r="DF23" s="105"/>
      <c r="DG23" s="105"/>
      <c r="DH23" s="105"/>
      <c r="DI23" s="105"/>
      <c r="DJ23" s="105"/>
      <c r="DK23" s="105"/>
      <c r="DL23" s="105"/>
      <c r="DM23" s="105"/>
      <c r="DN23" s="105"/>
      <c r="DO23" s="105"/>
      <c r="DP23" s="105"/>
      <c r="DQ23" s="105"/>
      <c r="DR23" s="105"/>
      <c r="DS23" s="105"/>
      <c r="DT23" s="105"/>
      <c r="DU23" s="105"/>
      <c r="DV23" s="105"/>
      <c r="DW23" s="105"/>
      <c r="DX23" s="105"/>
      <c r="DY23" s="105"/>
      <c r="DZ23" s="105"/>
      <c r="EA23" s="105"/>
      <c r="EB23" s="105"/>
      <c r="EC23" s="105"/>
      <c r="ED23" s="105"/>
      <c r="EE23" s="105"/>
      <c r="EF23" s="105"/>
      <c r="EG23" s="105"/>
      <c r="EH23" s="105"/>
    </row>
    <row r="24" spans="1:139" s="1" customFormat="1" x14ac:dyDescent="0.25">
      <c r="A24" s="69">
        <v>-2.7</v>
      </c>
      <c r="B24" s="95">
        <v>3</v>
      </c>
      <c r="C24" s="104">
        <f t="shared" si="3"/>
        <v>2.77740774610336E-7</v>
      </c>
      <c r="D24" s="104">
        <f t="shared" si="4"/>
        <v>-1.6508126932803865E-28</v>
      </c>
      <c r="E24" s="104"/>
      <c r="F24" s="104">
        <f t="shared" si="0"/>
        <v>-1.3258834357279283</v>
      </c>
      <c r="G24" s="104">
        <f t="shared" si="5"/>
        <v>1.7579668851376955</v>
      </c>
      <c r="H24" s="113">
        <f t="shared" si="1"/>
        <v>1.3258834357279283</v>
      </c>
      <c r="I24" s="125">
        <f t="shared" si="2"/>
        <v>8.1007725928014669E-9</v>
      </c>
      <c r="J24" s="125">
        <f t="shared" si="2"/>
        <v>-4.8148703554011273E-30</v>
      </c>
      <c r="K24" s="127">
        <v>2</v>
      </c>
      <c r="L24" s="1">
        <v>-0.45778258393420718</v>
      </c>
      <c r="M24" s="1">
        <v>-1.1674471026561677</v>
      </c>
      <c r="N24" s="1">
        <v>-0.41247382766667767</v>
      </c>
      <c r="O24" s="1">
        <v>-0.13064348004771031</v>
      </c>
      <c r="P24" s="1">
        <v>-0.13711818036923423</v>
      </c>
      <c r="Q24" s="1">
        <v>0.50907159210224062</v>
      </c>
      <c r="R24" s="1">
        <v>0.72279776925368455</v>
      </c>
      <c r="S24" s="1">
        <v>-6.6182849172986474E-2</v>
      </c>
      <c r="T24" s="1">
        <v>-0.33717201358195015</v>
      </c>
      <c r="U24" s="1">
        <v>-0.49574961515594818</v>
      </c>
      <c r="V24" s="1">
        <v>1.4274065189613345</v>
      </c>
      <c r="W24" s="1">
        <v>-1.6786849757259745</v>
      </c>
      <c r="X24" s="1">
        <v>0.89838199221337811</v>
      </c>
      <c r="Y24" s="1">
        <v>1.0114480523627511</v>
      </c>
      <c r="Z24" s="1">
        <v>0.5049742588483721</v>
      </c>
      <c r="AA24" s="1">
        <v>2.3539666722293431</v>
      </c>
      <c r="AB24" s="1">
        <v>1.2582162391060123</v>
      </c>
      <c r="AC24" s="1">
        <v>5.1801693578959465E-3</v>
      </c>
      <c r="AD24" s="1">
        <v>-0.9336308793292375</v>
      </c>
      <c r="AE24" s="1">
        <v>0.30984395176899798</v>
      </c>
      <c r="AF24" s="1">
        <v>-4.5707172473301756E-2</v>
      </c>
      <c r="AG24" s="1">
        <v>1.096608370720429</v>
      </c>
      <c r="AH24" s="1">
        <v>-0.38277968901734194</v>
      </c>
      <c r="AI24" s="1">
        <v>1.422629337309339</v>
      </c>
      <c r="AJ24" s="1">
        <v>-0.14913811084341683</v>
      </c>
      <c r="AK24" s="1">
        <v>0.54305273278620814</v>
      </c>
      <c r="AL24" s="1">
        <v>-0.16971152625363409</v>
      </c>
      <c r="AM24" s="1">
        <v>-0.62652459577318564</v>
      </c>
      <c r="AN24" s="1">
        <v>0.57097621267300991</v>
      </c>
      <c r="AO24" s="1">
        <v>-1.8588857361593718</v>
      </c>
      <c r="AP24" s="1">
        <v>-1.1400222872233037</v>
      </c>
      <c r="AQ24" s="1">
        <v>-0.10734503129981243</v>
      </c>
      <c r="AR24" s="1">
        <v>1.339873394818232</v>
      </c>
      <c r="AS24" s="1">
        <v>-1.2021567976116605</v>
      </c>
      <c r="AT24" s="1">
        <v>-0.55805758198175093</v>
      </c>
      <c r="AU24" s="1">
        <v>0.71637855376045978</v>
      </c>
      <c r="AV24" s="1">
        <v>-0.22802174423239455</v>
      </c>
      <c r="AW24" s="1">
        <v>0.40038949370321641</v>
      </c>
      <c r="AX24" s="1">
        <v>2.8058733642528946E-2</v>
      </c>
      <c r="AY24" s="1">
        <v>2.3848780436109824</v>
      </c>
      <c r="AZ24" s="1">
        <v>-2.0030442500022946E-2</v>
      </c>
      <c r="BA24" s="1">
        <v>0.49755706103717251</v>
      </c>
      <c r="BB24" s="1">
        <v>-1.8974751389952969</v>
      </c>
      <c r="BC24" s="1">
        <v>-5.1044287296414671E-2</v>
      </c>
      <c r="BD24" s="1">
        <v>-0.86393112090299629</v>
      </c>
      <c r="BE24" s="1">
        <v>-0.116684373972761</v>
      </c>
      <c r="BF24" s="1">
        <v>0.24804301566637027</v>
      </c>
      <c r="BG24" s="1">
        <v>1.0254666855497849</v>
      </c>
      <c r="BH24" s="1">
        <v>0.79636668154762202</v>
      </c>
      <c r="BI24" s="1">
        <v>-0.47685415019631788</v>
      </c>
      <c r="BJ24" s="1">
        <v>-0.80532489153742448</v>
      </c>
      <c r="BK24" s="1">
        <v>-0.48894807052173828</v>
      </c>
      <c r="BL24" s="1">
        <v>-0.30680409911706319</v>
      </c>
      <c r="BM24" s="1">
        <v>0.47561325894458606</v>
      </c>
      <c r="BN24" s="1">
        <v>-0.78377334066475712</v>
      </c>
      <c r="BO24" s="1">
        <v>-0.77481561991854209</v>
      </c>
      <c r="BP24" s="1">
        <v>0.21888748171017502</v>
      </c>
      <c r="BQ24" s="1">
        <v>0.81188687970022078</v>
      </c>
      <c r="BR24" s="1">
        <v>0.39378978652182517</v>
      </c>
      <c r="BS24" s="1">
        <v>-0.58153398442120774</v>
      </c>
      <c r="BT24" s="1">
        <v>-1.134029470321348</v>
      </c>
      <c r="BU24" s="1">
        <v>-1.2199520482388275</v>
      </c>
      <c r="BV24" s="1">
        <v>-1.4307448114616694</v>
      </c>
      <c r="BW24" s="1">
        <v>0.88699326430662728</v>
      </c>
      <c r="BX24" s="104"/>
      <c r="BY24" s="104"/>
      <c r="BZ24" s="104"/>
      <c r="CA24" s="104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5"/>
      <c r="CR24" s="105"/>
      <c r="CS24" s="105"/>
      <c r="CT24" s="105"/>
      <c r="CU24" s="105"/>
      <c r="CV24" s="105"/>
      <c r="CW24" s="105"/>
      <c r="CX24" s="105"/>
      <c r="CY24" s="105"/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5"/>
      <c r="DQ24" s="105"/>
      <c r="DR24" s="105"/>
      <c r="DS24" s="105"/>
      <c r="DT24" s="105"/>
      <c r="DU24" s="105"/>
      <c r="DV24" s="105"/>
      <c r="DW24" s="105"/>
      <c r="DX24" s="105"/>
      <c r="DY24" s="105"/>
      <c r="DZ24" s="105"/>
      <c r="EA24" s="105"/>
      <c r="EB24" s="105"/>
      <c r="EC24" s="105"/>
      <c r="ED24" s="105"/>
      <c r="EE24" s="105"/>
      <c r="EF24" s="105"/>
      <c r="EG24" s="105"/>
      <c r="EH24" s="105"/>
    </row>
    <row r="25" spans="1:139" s="1" customFormat="1" x14ac:dyDescent="0.25">
      <c r="A25" s="69">
        <v>-2.5499999999999998</v>
      </c>
      <c r="B25" s="95">
        <v>4</v>
      </c>
      <c r="C25" s="104">
        <f t="shared" si="3"/>
        <v>1.542693599711315E-6</v>
      </c>
      <c r="D25" s="104">
        <f t="shared" si="4"/>
        <v>-5.4683092122673131E-27</v>
      </c>
      <c r="E25" s="104"/>
      <c r="F25" s="104">
        <f t="shared" si="0"/>
        <v>4.2298525737998277E-2</v>
      </c>
      <c r="G25" s="104">
        <f t="shared" si="5"/>
        <v>1.7891652796081026E-3</v>
      </c>
      <c r="H25" s="113">
        <f t="shared" si="1"/>
        <v>-4.2298525737998277E-2</v>
      </c>
      <c r="I25" s="125">
        <f t="shared" si="2"/>
        <v>4.4995229991580023E-8</v>
      </c>
      <c r="J25" s="125">
        <f t="shared" si="2"/>
        <v>-1.5949235202446331E-28</v>
      </c>
      <c r="K25" s="127">
        <v>3</v>
      </c>
      <c r="L25" s="1">
        <v>0.54816855329618497</v>
      </c>
      <c r="M25" s="1">
        <v>0.23105314470048002</v>
      </c>
      <c r="N25" s="1">
        <v>0.93984407126167846</v>
      </c>
      <c r="O25" s="1">
        <v>1.0353846518964926</v>
      </c>
      <c r="P25" s="1">
        <v>0.455302079054479</v>
      </c>
      <c r="Q25" s="1">
        <v>-0.28070819424660576</v>
      </c>
      <c r="R25" s="1">
        <v>0.12960931891043126</v>
      </c>
      <c r="S25" s="1">
        <v>9.2453962585050301E-2</v>
      </c>
      <c r="T25" s="1">
        <v>-0.43518965123184356</v>
      </c>
      <c r="U25" s="1">
        <v>0.16200162734255599</v>
      </c>
      <c r="V25" s="1">
        <v>1.7598683493295855</v>
      </c>
      <c r="W25" s="1">
        <v>-0.72304654102264709</v>
      </c>
      <c r="X25" s="1">
        <v>0.387189710887481</v>
      </c>
      <c r="Y25" s="1">
        <v>1.1363088465048474</v>
      </c>
      <c r="Z25" s="1">
        <v>1.3258834357279283</v>
      </c>
      <c r="AA25" s="1">
        <v>0.79812403430924084</v>
      </c>
      <c r="AB25" s="1">
        <v>-0.29727429682619233</v>
      </c>
      <c r="AC25" s="1">
        <v>0.23590013963406173</v>
      </c>
      <c r="AD25" s="1">
        <v>0.85167440957818341</v>
      </c>
      <c r="AE25" s="1">
        <v>-0.27815069323135755</v>
      </c>
      <c r="AF25" s="1">
        <v>-4.5707172473301756E-2</v>
      </c>
      <c r="AG25" s="1">
        <v>-0.47298207640257478</v>
      </c>
      <c r="AH25" s="1">
        <v>1.9788334159471024</v>
      </c>
      <c r="AI25" s="1">
        <v>0.78142088647070251</v>
      </c>
      <c r="AJ25" s="1">
        <v>0.73881555019581691</v>
      </c>
      <c r="AK25" s="1">
        <v>0.92676792406960007</v>
      </c>
      <c r="AL25" s="1">
        <v>0.52402757354786711</v>
      </c>
      <c r="AM25" s="1">
        <v>1.0294033538039769</v>
      </c>
      <c r="AN25" s="1">
        <v>1.856245979067735</v>
      </c>
      <c r="AO25" s="1">
        <v>-0.55559015031862613</v>
      </c>
      <c r="AP25" s="1">
        <v>-4.8442983317600594E-2</v>
      </c>
      <c r="AQ25" s="1">
        <v>-1.0798835188732543</v>
      </c>
      <c r="AR25" s="1">
        <v>0.85884891670691021</v>
      </c>
      <c r="AS25" s="1">
        <v>-1.0563681649621475</v>
      </c>
      <c r="AT25" s="1">
        <v>-0.81748266640720402</v>
      </c>
      <c r="AU25" s="1">
        <v>0.71637855376045978</v>
      </c>
      <c r="AV25" s="1">
        <v>0.83580543752223102</v>
      </c>
      <c r="AW25" s="1">
        <v>1.4416367506028835</v>
      </c>
      <c r="AX25" s="1">
        <v>2.8058733642528946E-2</v>
      </c>
      <c r="AY25" s="1">
        <v>-0.57566021742334073</v>
      </c>
      <c r="AZ25" s="1">
        <v>-0.76054244537048377</v>
      </c>
      <c r="BA25" s="1">
        <v>2.0402498386989567</v>
      </c>
      <c r="BB25" s="1">
        <v>-0.70463817160797748</v>
      </c>
      <c r="BC25" s="1">
        <v>0.11131185034975517</v>
      </c>
      <c r="BD25" s="1">
        <v>0.34878965482113733</v>
      </c>
      <c r="BE25" s="1">
        <v>-0.116684373972761</v>
      </c>
      <c r="BF25" s="1">
        <v>-0.91039207439094294</v>
      </c>
      <c r="BG25" s="1">
        <v>0.68234947486302822</v>
      </c>
      <c r="BH25" s="1">
        <v>-0.19705903138852635</v>
      </c>
      <c r="BI25" s="1">
        <v>-1.14573026589658</v>
      </c>
      <c r="BJ25" s="1">
        <v>1.4407829536994539</v>
      </c>
      <c r="BK25" s="1">
        <v>-0.48894807052173828</v>
      </c>
      <c r="BL25" s="1">
        <v>5.7912732226793773E-2</v>
      </c>
      <c r="BM25" s="1">
        <v>0.36576219124358822</v>
      </c>
      <c r="BN25" s="1">
        <v>-0.88144717772289427</v>
      </c>
      <c r="BO25" s="1">
        <v>-0.53236121898698119</v>
      </c>
      <c r="BP25" s="1">
        <v>2.2064617103406143E-3</v>
      </c>
      <c r="BQ25" s="1">
        <v>-2.0394894614551489</v>
      </c>
      <c r="BR25" s="1">
        <v>0.19835263193994762</v>
      </c>
      <c r="BS25" s="1">
        <v>0.11074473485776681</v>
      </c>
      <c r="BT25" s="1">
        <v>-0.66336251748711761</v>
      </c>
      <c r="BU25" s="1">
        <v>-1.2199520482388275</v>
      </c>
      <c r="BV25" s="1">
        <v>-1.7850057498876919</v>
      </c>
      <c r="BW25" s="1">
        <v>-0.48599785272391821</v>
      </c>
      <c r="BX25" s="104"/>
      <c r="BY25" s="104"/>
      <c r="BZ25" s="104"/>
      <c r="CA25" s="104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5"/>
      <c r="CQ25" s="105"/>
      <c r="CR25" s="105"/>
      <c r="CS25" s="105"/>
      <c r="CT25" s="105"/>
      <c r="CU25" s="105"/>
      <c r="CV25" s="105"/>
      <c r="CW25" s="105"/>
      <c r="CX25" s="105"/>
      <c r="CY25" s="105"/>
      <c r="CZ25" s="105"/>
      <c r="DA25" s="105"/>
      <c r="DB25" s="105"/>
      <c r="DC25" s="105"/>
      <c r="DD25" s="105"/>
      <c r="DE25" s="105"/>
      <c r="DF25" s="105"/>
      <c r="DG25" s="105"/>
      <c r="DH25" s="105"/>
      <c r="DI25" s="105"/>
      <c r="DJ25" s="105"/>
      <c r="DK25" s="105"/>
      <c r="DL25" s="105"/>
      <c r="DM25" s="105"/>
      <c r="DN25" s="105"/>
      <c r="DO25" s="105"/>
      <c r="DP25" s="105"/>
      <c r="DQ25" s="105"/>
      <c r="DR25" s="105"/>
      <c r="DS25" s="105"/>
      <c r="DT25" s="105"/>
      <c r="DU25" s="105"/>
      <c r="DV25" s="105"/>
      <c r="DW25" s="105"/>
      <c r="DX25" s="105"/>
      <c r="DY25" s="105"/>
      <c r="DZ25" s="105"/>
      <c r="EA25" s="105"/>
      <c r="EB25" s="105"/>
      <c r="EC25" s="105"/>
      <c r="ED25" s="105"/>
      <c r="EE25" s="105"/>
      <c r="EF25" s="105"/>
      <c r="EG25" s="105"/>
      <c r="EH25" s="105"/>
    </row>
    <row r="26" spans="1:139" s="1" customFormat="1" x14ac:dyDescent="0.25">
      <c r="A26" s="69">
        <v>-2.4</v>
      </c>
      <c r="B26" s="95">
        <v>5</v>
      </c>
      <c r="C26" s="104">
        <f t="shared" si="3"/>
        <v>7.7675302278070448E-6</v>
      </c>
      <c r="D26" s="104">
        <f t="shared" si="4"/>
        <v>-1.6419940081806108E-25</v>
      </c>
      <c r="E26" s="104"/>
      <c r="F26" s="104">
        <f t="shared" si="0"/>
        <v>0.8632077026175542</v>
      </c>
      <c r="G26" s="104">
        <f t="shared" si="5"/>
        <v>0.7451275378582759</v>
      </c>
      <c r="H26" s="113">
        <f t="shared" si="1"/>
        <v>-0.8632077026175542</v>
      </c>
      <c r="I26" s="125">
        <f t="shared" si="2"/>
        <v>2.2655296497770547E-7</v>
      </c>
      <c r="J26" s="125">
        <f t="shared" si="2"/>
        <v>-4.7891491905267815E-27</v>
      </c>
      <c r="K26" s="127">
        <v>4</v>
      </c>
      <c r="L26" s="1">
        <v>-0.33203869178040718</v>
      </c>
      <c r="M26" s="1">
        <v>-1.3672328522785453</v>
      </c>
      <c r="N26" s="1">
        <v>1.2580365180683515</v>
      </c>
      <c r="O26" s="1">
        <v>-1.2966716119919133</v>
      </c>
      <c r="P26" s="1">
        <v>0.455302079054479</v>
      </c>
      <c r="Q26" s="1">
        <v>0.33356497291360671</v>
      </c>
      <c r="R26" s="1">
        <v>1.9091746699401919</v>
      </c>
      <c r="S26" s="1">
        <v>0.25109077434308663</v>
      </c>
      <c r="T26" s="1">
        <v>0.25093381231741085</v>
      </c>
      <c r="U26" s="1">
        <v>0.35932700009210822</v>
      </c>
      <c r="V26" s="1">
        <v>1.4274065189613345</v>
      </c>
      <c r="W26" s="1">
        <v>-0.72304654102264776</v>
      </c>
      <c r="X26" s="1">
        <v>0.13159357022453294</v>
      </c>
      <c r="Y26" s="1">
        <v>-0.65336253619853857</v>
      </c>
      <c r="Z26" s="1">
        <v>-4.2298525737998277E-2</v>
      </c>
      <c r="AA26" s="1">
        <v>-1.2763328162508958</v>
      </c>
      <c r="AB26" s="1">
        <v>0.69258331694884689</v>
      </c>
      <c r="AC26" s="1">
        <v>-0.91769971174676779</v>
      </c>
      <c r="AD26" s="1">
        <v>-0.33852911636009697</v>
      </c>
      <c r="AE26" s="1">
        <v>-0.86614533823171314</v>
      </c>
      <c r="AF26" s="1">
        <v>-4.5707172473301756E-2</v>
      </c>
      <c r="AG26" s="1">
        <v>-1.5941181100618644</v>
      </c>
      <c r="AH26" s="1">
        <v>0.20762358722376911</v>
      </c>
      <c r="AI26" s="1">
        <v>1.2623272245996804</v>
      </c>
      <c r="AJ26" s="1">
        <v>0.56122481798796919</v>
      </c>
      <c r="AK26" s="1">
        <v>0.35119513714450795</v>
      </c>
      <c r="AL26" s="1">
        <v>-0.10664433536258912</v>
      </c>
      <c r="AM26" s="1">
        <v>0.61542136640968614</v>
      </c>
      <c r="AN26" s="1">
        <v>1.2136110958703688</v>
      </c>
      <c r="AO26" s="1">
        <v>-0.29493103315047714</v>
      </c>
      <c r="AP26" s="1">
        <v>0.49734666863525095</v>
      </c>
      <c r="AQ26" s="1">
        <v>0.86519345627362865</v>
      </c>
      <c r="AR26" s="1">
        <v>-1.0652489957383775</v>
      </c>
      <c r="AS26" s="1">
        <v>-0.32742500171458122</v>
      </c>
      <c r="AT26" s="1">
        <v>-0.81748266640720402</v>
      </c>
      <c r="AU26" s="1">
        <v>1.3570764500228609</v>
      </c>
      <c r="AV26" s="1">
        <v>1.3677190283995437</v>
      </c>
      <c r="AW26" s="1">
        <v>-0.64085776319645116</v>
      </c>
      <c r="AX26" s="1">
        <v>1.1067083528800625</v>
      </c>
      <c r="AY26" s="1">
        <v>0.41118586958810055</v>
      </c>
      <c r="AZ26" s="1">
        <v>-2.0030442500022946E-2</v>
      </c>
      <c r="BA26" s="1">
        <v>0.49755706103717251</v>
      </c>
      <c r="BB26" s="1">
        <v>-1.6986689777640773</v>
      </c>
      <c r="BC26" s="1">
        <v>0.27366798799592501</v>
      </c>
      <c r="BD26" s="1">
        <v>-0.32494410947004637</v>
      </c>
      <c r="BE26" s="1">
        <v>-1.3411710484635371</v>
      </c>
      <c r="BF26" s="1">
        <v>-0.91039207439094294</v>
      </c>
      <c r="BG26" s="1">
        <v>1.3685838962365426</v>
      </c>
      <c r="BH26" s="1">
        <v>0.3706128045749873</v>
      </c>
      <c r="BI26" s="1">
        <v>0.35924099442900914</v>
      </c>
      <c r="BJ26" s="1">
        <v>-0.80532489153742448</v>
      </c>
      <c r="BK26" s="1">
        <v>-0.48894807052173828</v>
      </c>
      <c r="BL26" s="1">
        <v>-0.30680409911706319</v>
      </c>
      <c r="BM26" s="1">
        <v>-0.1834931472613974</v>
      </c>
      <c r="BN26" s="1">
        <v>-0.88144717772289427</v>
      </c>
      <c r="BO26" s="1">
        <v>-0.1962614350745733</v>
      </c>
      <c r="BP26" s="1">
        <v>-0.35892857162271674</v>
      </c>
      <c r="BQ26" s="1">
        <v>-1.3036504056731195</v>
      </c>
      <c r="BR26" s="1">
        <v>-0.51825026819360398</v>
      </c>
      <c r="BS26" s="1">
        <v>-0.87822486411219736</v>
      </c>
      <c r="BT26" s="1">
        <v>0.27797138818134309</v>
      </c>
      <c r="BU26" s="1">
        <v>-1.408546581678551</v>
      </c>
      <c r="BV26" s="1">
        <v>-1.7850057498876919</v>
      </c>
      <c r="BW26" s="1">
        <v>0.20250071602574005</v>
      </c>
      <c r="BX26" s="104"/>
      <c r="BY26" s="104"/>
      <c r="BZ26" s="104"/>
      <c r="CA26" s="104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  <c r="DD26" s="105"/>
      <c r="DE26" s="105"/>
      <c r="DF26" s="105"/>
      <c r="DG26" s="105"/>
      <c r="DH26" s="105"/>
      <c r="DI26" s="105"/>
      <c r="DJ26" s="105"/>
      <c r="DK26" s="105"/>
      <c r="DL26" s="105"/>
      <c r="DM26" s="105"/>
      <c r="DN26" s="105"/>
      <c r="DO26" s="105"/>
      <c r="DP26" s="105"/>
      <c r="DQ26" s="105"/>
      <c r="DR26" s="105"/>
      <c r="DS26" s="105"/>
      <c r="DT26" s="105"/>
      <c r="DU26" s="105"/>
      <c r="DV26" s="105"/>
      <c r="DW26" s="105"/>
      <c r="DX26" s="105"/>
      <c r="DY26" s="105"/>
      <c r="DZ26" s="105"/>
      <c r="EA26" s="105"/>
      <c r="EB26" s="105"/>
      <c r="EC26" s="105"/>
      <c r="ED26" s="105"/>
      <c r="EE26" s="105"/>
      <c r="EF26" s="105"/>
      <c r="EG26" s="105"/>
      <c r="EH26" s="105"/>
    </row>
    <row r="27" spans="1:139" s="1" customFormat="1" x14ac:dyDescent="0.25">
      <c r="A27" s="69">
        <v>-2.25</v>
      </c>
      <c r="B27" s="95">
        <v>6</v>
      </c>
      <c r="C27" s="104">
        <f t="shared" si="3"/>
        <v>3.5452712207145322E-5</v>
      </c>
      <c r="D27" s="104">
        <f t="shared" si="4"/>
        <v>-4.4694420496621485E-24</v>
      </c>
      <c r="E27" s="104"/>
      <c r="F27" s="104">
        <f t="shared" si="0"/>
        <v>-0.23133786655518693</v>
      </c>
      <c r="G27" s="104">
        <f t="shared" si="5"/>
        <v>5.3517208502305472E-2</v>
      </c>
      <c r="H27" s="113">
        <f t="shared" si="1"/>
        <v>0.23133786655518693</v>
      </c>
      <c r="I27" s="125">
        <f t="shared" si="2"/>
        <v>1.0340374393750718E-6</v>
      </c>
      <c r="J27" s="125">
        <f t="shared" si="2"/>
        <v>-1.3035872644847933E-25</v>
      </c>
      <c r="K27" s="127">
        <v>5</v>
      </c>
      <c r="L27" s="1">
        <v>0.29668076898858692</v>
      </c>
      <c r="M27" s="1">
        <v>-0.36830410416665477</v>
      </c>
      <c r="N27" s="1">
        <v>0.78074784785834261</v>
      </c>
      <c r="O27" s="1">
        <v>1.035384651896492</v>
      </c>
      <c r="P27" s="1">
        <v>0.455302079054479</v>
      </c>
      <c r="Q27" s="1">
        <v>0.77233152088518653</v>
      </c>
      <c r="R27" s="1">
        <v>-0.4635791314328222</v>
      </c>
      <c r="S27" s="1">
        <v>9.2453962585050301E-2</v>
      </c>
      <c r="T27" s="1">
        <v>-0.33717201358195004</v>
      </c>
      <c r="U27" s="1">
        <v>0.68820262134136023</v>
      </c>
      <c r="V27" s="1">
        <v>0.59625194304070317</v>
      </c>
      <c r="W27" s="1">
        <v>-1.3311800903793096</v>
      </c>
      <c r="X27" s="1">
        <v>0.38718971088748055</v>
      </c>
      <c r="Y27" s="1">
        <v>1.2195493759329121</v>
      </c>
      <c r="Z27" s="1">
        <v>-0.8632077026175542</v>
      </c>
      <c r="AA27" s="1">
        <v>-0.23910439097082756</v>
      </c>
      <c r="AB27" s="1">
        <v>0.12695039479168166</v>
      </c>
      <c r="AC27" s="1">
        <v>-0.57161975633251849</v>
      </c>
      <c r="AD27" s="1">
        <v>2.0418779355164638</v>
      </c>
      <c r="AE27" s="1">
        <v>-0.86614533823171314</v>
      </c>
      <c r="AF27" s="1">
        <v>-4.5707172473301756E-2</v>
      </c>
      <c r="AG27" s="1">
        <v>0.19969954379299876</v>
      </c>
      <c r="AH27" s="1">
        <v>0.20762358722376911</v>
      </c>
      <c r="AI27" s="1">
        <v>0.62111877376104396</v>
      </c>
      <c r="AJ27" s="1">
        <v>2.8452621364431586E-2</v>
      </c>
      <c r="AK27" s="1">
        <v>-0.60809284106397266</v>
      </c>
      <c r="AL27" s="1">
        <v>0.20869161909263989</v>
      </c>
      <c r="AM27" s="1">
        <v>1.8573673285925583</v>
      </c>
      <c r="AN27" s="1">
        <v>3.5447143341874064E-2</v>
      </c>
      <c r="AO27" s="1">
        <v>-0.29493103315047714</v>
      </c>
      <c r="AP27" s="1">
        <v>1.0431363205881026</v>
      </c>
      <c r="AQ27" s="1">
        <v>0.2168344645580009</v>
      </c>
      <c r="AR27" s="1">
        <v>-0.1032000395157336</v>
      </c>
      <c r="AS27" s="1">
        <v>-0.181636369065068</v>
      </c>
      <c r="AT27" s="1">
        <v>0.22021767129460854</v>
      </c>
      <c r="AU27" s="1">
        <v>0.39602960562925904</v>
      </c>
      <c r="AV27" s="1">
        <v>0.30389184664491792</v>
      </c>
      <c r="AW27" s="1">
        <v>-0.29377534422989543</v>
      </c>
      <c r="AX27" s="1">
        <v>1.8258080990384182</v>
      </c>
      <c r="AY27" s="1">
        <v>-0.57566021742334073</v>
      </c>
      <c r="AZ27" s="1">
        <v>1.8312495646761291</v>
      </c>
      <c r="BA27" s="1">
        <v>-0.53090479073735009</v>
      </c>
      <c r="BB27" s="1">
        <v>0.68700495701056397</v>
      </c>
      <c r="BC27" s="1">
        <v>0.92309253858060436</v>
      </c>
      <c r="BD27" s="1">
        <v>-0.32494410947004732</v>
      </c>
      <c r="BE27" s="1">
        <v>-0.72892771121814903</v>
      </c>
      <c r="BF27" s="1">
        <v>0.24804301566637027</v>
      </c>
      <c r="BG27" s="1">
        <v>-7.2508388647832642E-2</v>
      </c>
      <c r="BH27" s="1">
        <v>-1.1904847443246753</v>
      </c>
      <c r="BI27" s="1">
        <v>0.19202196550394382</v>
      </c>
      <c r="BJ27" s="1">
        <v>0.31772903108101491</v>
      </c>
      <c r="BK27" s="1">
        <v>-0.92465997149763746</v>
      </c>
      <c r="BL27" s="1">
        <v>0.78734639491450753</v>
      </c>
      <c r="BM27" s="1">
        <v>0.69531539434657874</v>
      </c>
      <c r="BN27" s="1">
        <v>-1.3698163630135789</v>
      </c>
      <c r="BO27" s="1">
        <v>-1.4001924962529348</v>
      </c>
      <c r="BP27" s="1">
        <v>-0.43115557828932821</v>
      </c>
      <c r="BQ27" s="1">
        <v>-1.1196906417276111</v>
      </c>
      <c r="BR27" s="1">
        <v>-0.51825026819360398</v>
      </c>
      <c r="BS27" s="1">
        <v>-0.48263702452421048</v>
      </c>
      <c r="BT27" s="1">
        <v>-0.42802904107000234</v>
      </c>
      <c r="BU27" s="1">
        <v>-2.1629247154374456</v>
      </c>
      <c r="BV27" s="1">
        <v>-1.4307448114616694</v>
      </c>
      <c r="BW27" s="1">
        <v>0.49939696576048259</v>
      </c>
      <c r="BX27" s="104"/>
      <c r="BY27" s="104"/>
      <c r="BZ27" s="104"/>
      <c r="CA27" s="104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5"/>
      <c r="CR27" s="105"/>
      <c r="CS27" s="105"/>
      <c r="CT27" s="105"/>
      <c r="CU27" s="105"/>
      <c r="CV27" s="105"/>
      <c r="CW27" s="105"/>
      <c r="CX27" s="105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  <c r="DJ27" s="105"/>
      <c r="DK27" s="105"/>
      <c r="DL27" s="105"/>
      <c r="DM27" s="105"/>
      <c r="DN27" s="105"/>
      <c r="DO27" s="105"/>
      <c r="DP27" s="105"/>
      <c r="DQ27" s="105"/>
      <c r="DR27" s="105"/>
      <c r="DS27" s="105"/>
      <c r="DT27" s="105"/>
      <c r="DU27" s="105"/>
      <c r="DV27" s="105"/>
      <c r="DW27" s="105"/>
      <c r="DX27" s="105"/>
      <c r="DY27" s="105"/>
      <c r="DZ27" s="105"/>
      <c r="EA27" s="105"/>
      <c r="EB27" s="105"/>
      <c r="EC27" s="105"/>
      <c r="ED27" s="105"/>
      <c r="EE27" s="105"/>
      <c r="EF27" s="105"/>
      <c r="EG27" s="105"/>
      <c r="EH27" s="105"/>
    </row>
    <row r="28" spans="1:139" s="1" customFormat="1" x14ac:dyDescent="0.25">
      <c r="A28" s="69">
        <v>-2.1</v>
      </c>
      <c r="B28" s="95">
        <v>7</v>
      </c>
      <c r="C28" s="104">
        <f t="shared" si="3"/>
        <v>1.4668280873487998E-4</v>
      </c>
      <c r="D28" s="104">
        <f t="shared" si="4"/>
        <v>-1.1028038972452955E-22</v>
      </c>
      <c r="E28" s="104"/>
      <c r="F28" s="104">
        <f t="shared" si="0"/>
        <v>0.31593491803118362</v>
      </c>
      <c r="G28" s="104">
        <f t="shared" si="5"/>
        <v>9.9814872431370716E-2</v>
      </c>
      <c r="H28" s="113">
        <f t="shared" si="1"/>
        <v>-0.31593491803118362</v>
      </c>
      <c r="I28" s="125">
        <f t="shared" si="2"/>
        <v>4.2782485881006661E-6</v>
      </c>
      <c r="J28" s="125">
        <f t="shared" si="2"/>
        <v>-3.2165113669654453E-24</v>
      </c>
      <c r="K28" s="127">
        <v>6</v>
      </c>
      <c r="L28" s="1">
        <v>0.42242466114238503</v>
      </c>
      <c r="M28" s="1">
        <v>-0.16851835454427708</v>
      </c>
      <c r="N28" s="1">
        <v>-0.1738294925616736</v>
      </c>
      <c r="O28" s="1">
        <v>1.0353846518964926</v>
      </c>
      <c r="P28" s="1">
        <v>0.455302079054479</v>
      </c>
      <c r="Q28" s="1">
        <v>-0.19295488465229124</v>
      </c>
      <c r="R28" s="1">
        <v>-0.4635791314328222</v>
      </c>
      <c r="S28" s="1">
        <v>-6.6182849172986932E-2</v>
      </c>
      <c r="T28" s="1">
        <v>5.4898537017623858E-2</v>
      </c>
      <c r="U28" s="1">
        <v>1.6090543608392676</v>
      </c>
      <c r="V28" s="1">
        <v>1.0949446885930825</v>
      </c>
      <c r="W28" s="1">
        <v>-1.1574276477059779</v>
      </c>
      <c r="X28" s="1">
        <v>-0.89079099242726179</v>
      </c>
      <c r="Y28" s="1">
        <v>-0.61174227148450644</v>
      </c>
      <c r="Z28" s="1">
        <v>0.23133786655518693</v>
      </c>
      <c r="AA28" s="1">
        <v>0.79812403430924084</v>
      </c>
      <c r="AB28" s="1">
        <v>-0.29727429682619233</v>
      </c>
      <c r="AC28" s="1">
        <v>0.92806005046255913</v>
      </c>
      <c r="AD28" s="1">
        <v>-0.33852911636009697</v>
      </c>
      <c r="AE28" s="1">
        <v>-0.27815069323135755</v>
      </c>
      <c r="AF28" s="1">
        <v>2.7706068531206287</v>
      </c>
      <c r="AG28" s="1">
        <v>-0.92143648986629156</v>
      </c>
      <c r="AH28" s="1">
        <v>-0.97318296525845305</v>
      </c>
      <c r="AI28" s="1">
        <v>1.422629337309339</v>
      </c>
      <c r="AJ28" s="1">
        <v>0.56122481798796975</v>
      </c>
      <c r="AK28" s="1">
        <v>1.6941983066363855</v>
      </c>
      <c r="AL28" s="1">
        <v>-0.42198028981781721</v>
      </c>
      <c r="AM28" s="1">
        <v>-1.0405065831674765</v>
      </c>
      <c r="AN28" s="1">
        <v>-0.1787644843905809</v>
      </c>
      <c r="AO28" s="1">
        <v>0.22638720118582131</v>
      </c>
      <c r="AP28" s="1">
        <v>1.5889259725409544</v>
      </c>
      <c r="AQ28" s="1">
        <v>1.513552447989257</v>
      </c>
      <c r="AR28" s="1">
        <v>-0.1032000395157336</v>
      </c>
      <c r="AS28" s="1">
        <v>-0.76479089966312075</v>
      </c>
      <c r="AT28" s="1">
        <v>2.0361932622727803</v>
      </c>
      <c r="AU28" s="1">
        <v>-1.8464130312891451</v>
      </c>
      <c r="AV28" s="1">
        <v>-0.75993533510970734</v>
      </c>
      <c r="AW28" s="1">
        <v>-0.29377534422989543</v>
      </c>
      <c r="AX28" s="1">
        <v>2.9044577182759519</v>
      </c>
      <c r="AY28" s="1">
        <v>0.41118586958810055</v>
      </c>
      <c r="AZ28" s="1">
        <v>1.4609935632408984</v>
      </c>
      <c r="BA28" s="1">
        <v>-0.53090479073735009</v>
      </c>
      <c r="BB28" s="1">
        <v>-0.50583201037675851</v>
      </c>
      <c r="BC28" s="1">
        <v>-0.37575656258875434</v>
      </c>
      <c r="BD28" s="1">
        <v>0.75302991339584879</v>
      </c>
      <c r="BE28" s="1">
        <v>0.495558963272627</v>
      </c>
      <c r="BF28" s="1">
        <v>0.24804301566637027</v>
      </c>
      <c r="BG28" s="1">
        <v>-7.2508388647832642E-2</v>
      </c>
      <c r="BH28" s="1">
        <v>-0.33897699037940526</v>
      </c>
      <c r="BI28" s="1">
        <v>-0.47685415019631788</v>
      </c>
      <c r="BJ28" s="1">
        <v>-0.80532489153742448</v>
      </c>
      <c r="BK28" s="1">
        <v>-5.3236169545838909E-2</v>
      </c>
      <c r="BL28" s="1">
        <v>-0.30680409911706319</v>
      </c>
      <c r="BM28" s="1">
        <v>0.69531539434657874</v>
      </c>
      <c r="BN28" s="1">
        <v>0.38831270403288387</v>
      </c>
      <c r="BO28" s="1">
        <v>-3.2059717919467434E-2</v>
      </c>
      <c r="BP28" s="1">
        <v>0.72447652837645415</v>
      </c>
      <c r="BQ28" s="1">
        <v>-0.47583146791833386</v>
      </c>
      <c r="BR28" s="1">
        <v>-6.2230240835888913E-2</v>
      </c>
      <c r="BS28" s="1">
        <v>-1.0760187839061883</v>
      </c>
      <c r="BT28" s="1">
        <v>-0.42802904107000234</v>
      </c>
      <c r="BU28" s="1">
        <v>-1.408546581678551</v>
      </c>
      <c r="BV28" s="1">
        <v>-0.36796199618360176</v>
      </c>
      <c r="BW28" s="1">
        <v>1.187895534510141</v>
      </c>
      <c r="BX28" s="104"/>
      <c r="BY28" s="104"/>
      <c r="BZ28" s="104"/>
      <c r="CA28" s="104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105"/>
      <c r="CS28" s="105"/>
      <c r="CT28" s="105"/>
      <c r="CU28" s="105"/>
      <c r="CV28" s="105"/>
      <c r="CW28" s="105"/>
      <c r="CX28" s="105"/>
      <c r="CY28" s="105"/>
      <c r="CZ28" s="105"/>
      <c r="DA28" s="105"/>
      <c r="DB28" s="105"/>
      <c r="DC28" s="105"/>
      <c r="DD28" s="105"/>
      <c r="DE28" s="105"/>
      <c r="DF28" s="105"/>
      <c r="DG28" s="105"/>
      <c r="DH28" s="105"/>
      <c r="DI28" s="105"/>
      <c r="DJ28" s="105"/>
      <c r="DK28" s="105"/>
      <c r="DL28" s="105"/>
      <c r="DM28" s="105"/>
      <c r="DN28" s="105"/>
      <c r="DO28" s="105"/>
      <c r="DP28" s="105"/>
      <c r="DQ28" s="105"/>
      <c r="DR28" s="105"/>
      <c r="DS28" s="105"/>
      <c r="DT28" s="105"/>
      <c r="DU28" s="105"/>
      <c r="DV28" s="105"/>
      <c r="DW28" s="105"/>
      <c r="DX28" s="105"/>
      <c r="DY28" s="105"/>
      <c r="DZ28" s="105"/>
      <c r="EA28" s="105"/>
      <c r="EB28" s="105"/>
      <c r="EC28" s="105"/>
      <c r="ED28" s="105"/>
      <c r="EE28" s="105"/>
      <c r="EF28" s="105"/>
      <c r="EG28" s="105"/>
      <c r="EH28" s="105"/>
    </row>
    <row r="29" spans="1:139" s="1" customFormat="1" x14ac:dyDescent="0.25">
      <c r="A29" s="69">
        <v>-1.95</v>
      </c>
      <c r="B29" s="95">
        <v>8</v>
      </c>
      <c r="C29" s="104">
        <f t="shared" si="3"/>
        <v>5.5013871474414097E-4</v>
      </c>
      <c r="D29" s="104">
        <f t="shared" si="4"/>
        <v>-2.4666442189411929E-21</v>
      </c>
      <c r="E29" s="104"/>
      <c r="F29" s="104">
        <f t="shared" si="0"/>
        <v>0.8632077026175542</v>
      </c>
      <c r="G29" s="104">
        <f t="shared" si="5"/>
        <v>0.7451275378582759</v>
      </c>
      <c r="H29" s="113">
        <f t="shared" si="1"/>
        <v>-0.8632077026175542</v>
      </c>
      <c r="I29" s="125">
        <f t="shared" si="2"/>
        <v>1.604571251337078E-5</v>
      </c>
      <c r="J29" s="125">
        <f t="shared" si="2"/>
        <v>-7.194378971911813E-23</v>
      </c>
      <c r="K29" s="127">
        <v>7</v>
      </c>
      <c r="L29" s="1">
        <v>0.67391244544998352</v>
      </c>
      <c r="M29" s="1">
        <v>-0.96766135303378831</v>
      </c>
      <c r="N29" s="1">
        <v>0.38300728935000278</v>
      </c>
      <c r="O29" s="1">
        <v>0.45237058592439078</v>
      </c>
      <c r="P29" s="1">
        <v>1.6401425979019051</v>
      </c>
      <c r="Q29" s="1">
        <v>0.15805835372497407</v>
      </c>
      <c r="R29" s="1">
        <v>-1.0567675817760755</v>
      </c>
      <c r="S29" s="1">
        <v>0.40972758610112336</v>
      </c>
      <c r="T29" s="1">
        <v>-0.63122492653163054</v>
      </c>
      <c r="U29" s="1">
        <v>-0.36419936665624764</v>
      </c>
      <c r="V29" s="1">
        <v>-0.23490263287992644</v>
      </c>
      <c r="W29" s="1">
        <v>0.4932205576906783</v>
      </c>
      <c r="X29" s="1">
        <v>1.9207665548651718</v>
      </c>
      <c r="Y29" s="1">
        <v>0.22066302279613798</v>
      </c>
      <c r="Z29" s="1">
        <v>-0.31593491803118362</v>
      </c>
      <c r="AA29" s="1">
        <v>0.79812403430924084</v>
      </c>
      <c r="AB29" s="1">
        <v>-0.29727429682619233</v>
      </c>
      <c r="AC29" s="1">
        <v>-0.57161975633251905</v>
      </c>
      <c r="AD29" s="1">
        <v>0.85167440957818341</v>
      </c>
      <c r="AE29" s="1">
        <v>-0.86614533823171314</v>
      </c>
      <c r="AF29" s="1">
        <v>-4.5707172473301756E-2</v>
      </c>
      <c r="AG29" s="1">
        <v>-1.3698909033300073</v>
      </c>
      <c r="AH29" s="1">
        <v>0.79802686346488028</v>
      </c>
      <c r="AI29" s="1">
        <v>0.78142088647070251</v>
      </c>
      <c r="AJ29" s="1">
        <v>0.56122481798796919</v>
      </c>
      <c r="AK29" s="1">
        <v>0.35119513714450934</v>
      </c>
      <c r="AL29" s="1">
        <v>-0.48504748070886222</v>
      </c>
      <c r="AM29" s="1">
        <v>1.8573673285925589</v>
      </c>
      <c r="AN29" s="1">
        <v>-1.0356109953203947</v>
      </c>
      <c r="AO29" s="1">
        <v>-3.4271915982328947E-2</v>
      </c>
      <c r="AP29" s="1">
        <v>-4.8442983317600594E-2</v>
      </c>
      <c r="AQ29" s="1">
        <v>0.54101396041581529</v>
      </c>
      <c r="AR29" s="1">
        <v>0.85884891670691021</v>
      </c>
      <c r="AS29" s="1">
        <v>-0.32742500171458122</v>
      </c>
      <c r="AT29" s="1">
        <v>-3.9207413130844644E-2</v>
      </c>
      <c r="AU29" s="1">
        <v>7.5680657498057843E-2</v>
      </c>
      <c r="AV29" s="1">
        <v>-0.22802174423239455</v>
      </c>
      <c r="AW29" s="1">
        <v>-0.98794018216300694</v>
      </c>
      <c r="AX29" s="1">
        <v>0.38760860672170666</v>
      </c>
      <c r="AY29" s="1">
        <v>0.41118586958810055</v>
      </c>
      <c r="AZ29" s="1">
        <v>2.2015055661113596</v>
      </c>
      <c r="BA29" s="1">
        <v>-0.53090479073735009</v>
      </c>
      <c r="BB29" s="1">
        <v>0.68700495701056397</v>
      </c>
      <c r="BC29" s="1">
        <v>0.59838026328826499</v>
      </c>
      <c r="BD29" s="1">
        <v>-0.99867787376123374</v>
      </c>
      <c r="BE29" s="1">
        <v>1.1078023005180153</v>
      </c>
      <c r="BF29" s="1">
        <v>0.24804301566637027</v>
      </c>
      <c r="BG29" s="1">
        <v>0.2019853799015715</v>
      </c>
      <c r="BH29" s="1">
        <v>-5.5141072397647428E-2</v>
      </c>
      <c r="BI29" s="1">
        <v>-1.3129492948216452</v>
      </c>
      <c r="BJ29" s="1">
        <v>-0.80532489153742448</v>
      </c>
      <c r="BK29" s="1">
        <v>-1.3603718724735367</v>
      </c>
      <c r="BL29" s="1">
        <v>-0.30680409911706319</v>
      </c>
      <c r="BM29" s="1">
        <v>3.6208988140595921E-2</v>
      </c>
      <c r="BN29" s="1">
        <v>0.19296502991661149</v>
      </c>
      <c r="BO29" s="1">
        <v>-0.14943874358414885</v>
      </c>
      <c r="BP29" s="1">
        <v>0.36334149504339686</v>
      </c>
      <c r="BQ29" s="1">
        <v>-1.2116705237003647</v>
      </c>
      <c r="BR29" s="1">
        <v>0.52408122290974368</v>
      </c>
      <c r="BS29" s="1">
        <v>-0.38374006462721427</v>
      </c>
      <c r="BT29" s="1">
        <v>0.74863834101557369</v>
      </c>
      <c r="BU29" s="1">
        <v>0.28880421927896022</v>
      </c>
      <c r="BV29" s="1">
        <v>-0.72222293460962417</v>
      </c>
      <c r="BW29" s="1">
        <v>0.34894583065872581</v>
      </c>
      <c r="BX29" s="104"/>
      <c r="BY29" s="104"/>
      <c r="BZ29" s="104"/>
      <c r="CA29" s="104"/>
      <c r="CB29" s="105"/>
      <c r="CC29" s="105"/>
      <c r="CD29" s="105"/>
      <c r="CE29" s="105"/>
      <c r="CF29" s="105"/>
      <c r="CG29" s="105"/>
      <c r="CH29" s="105"/>
      <c r="CI29" s="105"/>
      <c r="CJ29" s="105"/>
      <c r="CK29" s="105"/>
      <c r="CL29" s="105"/>
      <c r="CM29" s="105"/>
      <c r="CN29" s="105"/>
      <c r="CO29" s="105"/>
      <c r="CP29" s="105"/>
      <c r="CQ29" s="105"/>
      <c r="CR29" s="105"/>
      <c r="CS29" s="105"/>
      <c r="CT29" s="105"/>
      <c r="CU29" s="105"/>
      <c r="CV29" s="105"/>
      <c r="CW29" s="105"/>
      <c r="CX29" s="105"/>
      <c r="CY29" s="105"/>
      <c r="CZ29" s="105"/>
      <c r="DA29" s="105"/>
      <c r="DB29" s="105"/>
      <c r="DC29" s="105"/>
      <c r="DD29" s="105"/>
      <c r="DE29" s="105"/>
      <c r="DF29" s="105"/>
      <c r="DG29" s="105"/>
      <c r="DH29" s="105"/>
      <c r="DI29" s="105"/>
      <c r="DJ29" s="105"/>
      <c r="DK29" s="105"/>
      <c r="DL29" s="105"/>
      <c r="DM29" s="105"/>
      <c r="DN29" s="105"/>
      <c r="DO29" s="105"/>
      <c r="DP29" s="105"/>
      <c r="DQ29" s="105"/>
      <c r="DR29" s="105"/>
      <c r="DS29" s="105"/>
      <c r="DT29" s="105"/>
      <c r="DU29" s="105"/>
      <c r="DV29" s="105"/>
      <c r="DW29" s="105"/>
      <c r="DX29" s="105"/>
      <c r="DY29" s="105"/>
      <c r="DZ29" s="105"/>
      <c r="EA29" s="105"/>
      <c r="EB29" s="105"/>
      <c r="EC29" s="105"/>
      <c r="ED29" s="105"/>
      <c r="EE29" s="105"/>
      <c r="EF29" s="105"/>
      <c r="EG29" s="105"/>
      <c r="EH29" s="105"/>
    </row>
    <row r="30" spans="1:139" s="1" customFormat="1" x14ac:dyDescent="0.25">
      <c r="A30" s="69">
        <v>-1.8</v>
      </c>
      <c r="B30" s="95">
        <v>9</v>
      </c>
      <c r="C30" s="104">
        <f t="shared" si="3"/>
        <v>1.8703739216049378E-3</v>
      </c>
      <c r="D30" s="104">
        <f t="shared" si="4"/>
        <v>-5.0012431803638298E-20</v>
      </c>
      <c r="E30" s="104"/>
      <c r="F30" s="104">
        <f t="shared" si="0"/>
        <v>-0.5049742588483721</v>
      </c>
      <c r="G30" s="104">
        <f t="shared" si="5"/>
        <v>0.25499900209946269</v>
      </c>
      <c r="H30" s="113">
        <f t="shared" si="1"/>
        <v>0.5049742588483721</v>
      </c>
      <c r="I30" s="125">
        <f t="shared" si="2"/>
        <v>5.4552572713477353E-5</v>
      </c>
      <c r="J30" s="125">
        <f t="shared" si="2"/>
        <v>-1.4586959276061171E-21</v>
      </c>
      <c r="K30" s="127">
        <v>8</v>
      </c>
      <c r="L30" s="1">
        <v>-8.0550907472810115E-2</v>
      </c>
      <c r="M30" s="1">
        <v>-0.16851835454427708</v>
      </c>
      <c r="N30" s="1">
        <v>0.14436295424499804</v>
      </c>
      <c r="O30" s="1">
        <v>2.2014127838406949</v>
      </c>
      <c r="P30" s="1">
        <v>0.455302079054479</v>
      </c>
      <c r="Q30" s="1">
        <v>-0.80722805181250368</v>
      </c>
      <c r="R30" s="1">
        <v>-0.4635791314328222</v>
      </c>
      <c r="S30" s="1">
        <v>0.25109077434308708</v>
      </c>
      <c r="T30" s="1">
        <v>0.83903963821677141</v>
      </c>
      <c r="U30" s="1">
        <v>1.6748294850891179</v>
      </c>
      <c r="V30" s="1">
        <v>0.43002102785657759</v>
      </c>
      <c r="W30" s="1">
        <v>0.84072544303734209</v>
      </c>
      <c r="X30" s="1">
        <v>0.387189710887481</v>
      </c>
      <c r="Y30" s="1">
        <v>-0.40364094791434535</v>
      </c>
      <c r="Z30" s="1">
        <v>-0.8632077026175542</v>
      </c>
      <c r="AA30" s="1">
        <v>-1.2763328162508958</v>
      </c>
      <c r="AB30" s="1">
        <v>-0.58009075790477482</v>
      </c>
      <c r="AC30" s="1">
        <v>-0.22553980091826983</v>
      </c>
      <c r="AD30" s="1">
        <v>-4.0978234875526938E-2</v>
      </c>
      <c r="AE30" s="1">
        <v>-0.27815069323135755</v>
      </c>
      <c r="AF30" s="1">
        <v>-4.5707172473301756E-2</v>
      </c>
      <c r="AG30" s="1">
        <v>1.9935171976478625</v>
      </c>
      <c r="AH30" s="1">
        <v>1.3884301397059913</v>
      </c>
      <c r="AI30" s="1">
        <v>0.4608166610513843</v>
      </c>
      <c r="AJ30" s="1">
        <v>0.56122481798796975</v>
      </c>
      <c r="AK30" s="1">
        <v>0.35119513714450934</v>
      </c>
      <c r="AL30" s="1">
        <v>0.46096038265682165</v>
      </c>
      <c r="AM30" s="1">
        <v>0.61542136640968614</v>
      </c>
      <c r="AN30" s="1">
        <v>0.35676458494055496</v>
      </c>
      <c r="AO30" s="1">
        <v>0.4870463183539695</v>
      </c>
      <c r="AP30" s="1">
        <v>-0.59423263527045211</v>
      </c>
      <c r="AQ30" s="1">
        <v>-0.10734503129981299</v>
      </c>
      <c r="AR30" s="1">
        <v>0.85884891670691021</v>
      </c>
      <c r="AS30" s="1">
        <v>-0.76479089966312075</v>
      </c>
      <c r="AT30" s="1">
        <v>1.257918008996421</v>
      </c>
      <c r="AU30" s="1">
        <v>0.71637855376045889</v>
      </c>
      <c r="AV30" s="1">
        <v>-0.75993533510970734</v>
      </c>
      <c r="AW30" s="1">
        <v>5.3307074736660506E-2</v>
      </c>
      <c r="AX30" s="1">
        <v>-0.69104101251582684</v>
      </c>
      <c r="AY30" s="1">
        <v>0.41118586958810055</v>
      </c>
      <c r="AZ30" s="1">
        <v>0.35022555893520729</v>
      </c>
      <c r="BA30" s="1">
        <v>0.49755706103717251</v>
      </c>
      <c r="BB30" s="1">
        <v>-0.50583201037675674</v>
      </c>
      <c r="BC30" s="1">
        <v>-0.37575656258875434</v>
      </c>
      <c r="BD30" s="1">
        <v>-0.59443761518652227</v>
      </c>
      <c r="BE30" s="1">
        <v>0.495558963272627</v>
      </c>
      <c r="BF30" s="1">
        <v>1.4064781057236833</v>
      </c>
      <c r="BG30" s="1">
        <v>-0.34700215719723876</v>
      </c>
      <c r="BH30" s="1">
        <v>-0.90664882634291888</v>
      </c>
      <c r="BI30" s="1">
        <v>-0.30963512127125209</v>
      </c>
      <c r="BJ30" s="1">
        <v>0.31772903108101491</v>
      </c>
      <c r="BK30" s="1">
        <v>-5.3236169545838909E-2</v>
      </c>
      <c r="BL30" s="1">
        <v>-0.30680409911706319</v>
      </c>
      <c r="BM30" s="1">
        <v>-0.51304635036438917</v>
      </c>
      <c r="BN30" s="1">
        <v>-0.58842566654848405</v>
      </c>
      <c r="BO30" s="1">
        <v>-0.68117023693769252</v>
      </c>
      <c r="BP30" s="1">
        <v>0.21888748171017502</v>
      </c>
      <c r="BQ30" s="1">
        <v>-0.47583146791833386</v>
      </c>
      <c r="BR30" s="1">
        <v>-0.19252167722380742</v>
      </c>
      <c r="BS30" s="1">
        <v>-0.48263702452420948</v>
      </c>
      <c r="BT30" s="1">
        <v>0.27797138818134248</v>
      </c>
      <c r="BU30" s="1">
        <v>-1.0313575147991043</v>
      </c>
      <c r="BV30" s="1">
        <v>-0.72222293460962417</v>
      </c>
      <c r="BW30" s="1">
        <v>0.37554098759865234</v>
      </c>
      <c r="BX30" s="104"/>
      <c r="BY30" s="104"/>
      <c r="BZ30" s="104"/>
      <c r="CA30" s="104"/>
      <c r="CB30" s="105"/>
      <c r="CC30" s="105"/>
      <c r="CD30" s="105"/>
      <c r="CE30" s="105"/>
      <c r="CF30" s="105"/>
      <c r="CG30" s="105"/>
      <c r="CH30" s="105"/>
      <c r="CI30" s="105"/>
      <c r="CJ30" s="105"/>
      <c r="CK30" s="105"/>
      <c r="CL30" s="105"/>
      <c r="CM30" s="105"/>
      <c r="CN30" s="105"/>
      <c r="CO30" s="105"/>
      <c r="CP30" s="105"/>
      <c r="CQ30" s="105"/>
      <c r="CR30" s="105"/>
      <c r="CS30" s="105"/>
      <c r="CT30" s="105"/>
      <c r="CU30" s="105"/>
      <c r="CV30" s="105"/>
      <c r="CW30" s="105"/>
      <c r="CX30" s="105"/>
      <c r="CY30" s="105"/>
      <c r="CZ30" s="105"/>
      <c r="DA30" s="105"/>
      <c r="DB30" s="105"/>
      <c r="DC30" s="105"/>
      <c r="DD30" s="105"/>
      <c r="DE30" s="105"/>
      <c r="DF30" s="105"/>
      <c r="DG30" s="105"/>
      <c r="DH30" s="105"/>
      <c r="DI30" s="105"/>
      <c r="DJ30" s="105"/>
      <c r="DK30" s="105"/>
      <c r="DL30" s="105"/>
      <c r="DM30" s="105"/>
      <c r="DN30" s="105"/>
      <c r="DO30" s="105"/>
      <c r="DP30" s="105"/>
      <c r="DQ30" s="105"/>
      <c r="DR30" s="105"/>
      <c r="DS30" s="105"/>
      <c r="DT30" s="105"/>
      <c r="DU30" s="105"/>
      <c r="DV30" s="105"/>
      <c r="DW30" s="105"/>
      <c r="DX30" s="105"/>
      <c r="DY30" s="105"/>
      <c r="DZ30" s="105"/>
      <c r="EA30" s="105"/>
      <c r="EB30" s="105"/>
      <c r="EC30" s="105"/>
      <c r="ED30" s="105"/>
      <c r="EE30" s="105"/>
      <c r="EF30" s="105"/>
      <c r="EG30" s="105"/>
      <c r="EH30" s="105"/>
    </row>
    <row r="31" spans="1:139" s="1" customFormat="1" x14ac:dyDescent="0.25">
      <c r="A31" s="69">
        <v>-1.65</v>
      </c>
      <c r="B31" s="95">
        <v>10</v>
      </c>
      <c r="C31" s="104">
        <f t="shared" si="3"/>
        <v>5.7643176816845314E-3</v>
      </c>
      <c r="D31" s="104">
        <f t="shared" si="4"/>
        <v>-9.1920561923530306E-19</v>
      </c>
      <c r="E31" s="104"/>
      <c r="F31" s="104">
        <f t="shared" si="0"/>
        <v>-1.8731562203142988</v>
      </c>
      <c r="G31" s="104">
        <f t="shared" si="5"/>
        <v>3.5087142257021502</v>
      </c>
      <c r="H31" s="113">
        <f t="shared" si="1"/>
        <v>1.8731562203142988</v>
      </c>
      <c r="I31" s="125">
        <f t="shared" si="2"/>
        <v>1.6812593238246551E-4</v>
      </c>
      <c r="J31" s="125">
        <f t="shared" si="2"/>
        <v>-2.6810163894363008E-20</v>
      </c>
      <c r="K31" s="127">
        <v>9</v>
      </c>
      <c r="L31" s="1">
        <v>0.42242466114238503</v>
      </c>
      <c r="M31" s="1">
        <v>3.126739507810148E-2</v>
      </c>
      <c r="N31" s="1">
        <v>1.0193921829633488</v>
      </c>
      <c r="O31" s="1">
        <v>-1.8796856779640148</v>
      </c>
      <c r="P31" s="1">
        <v>-0.13711818036923423</v>
      </c>
      <c r="Q31" s="1">
        <v>-1.0704879805954508</v>
      </c>
      <c r="R31" s="1">
        <v>0.12960931891043126</v>
      </c>
      <c r="S31" s="1">
        <v>0.72700120961719694</v>
      </c>
      <c r="T31" s="1">
        <v>0.44696908761719739</v>
      </c>
      <c r="U31" s="1">
        <v>1.0828533668404634</v>
      </c>
      <c r="V31" s="1">
        <v>0.76248285822482864</v>
      </c>
      <c r="W31" s="1">
        <v>0.49322055769067763</v>
      </c>
      <c r="X31" s="1">
        <v>-0.12400257043841562</v>
      </c>
      <c r="Y31" s="1">
        <v>1.3860304347890415</v>
      </c>
      <c r="Z31" s="1">
        <v>0.5049742588483721</v>
      </c>
      <c r="AA31" s="1">
        <v>-1.2763328162508958</v>
      </c>
      <c r="AB31" s="1">
        <v>-1.4457835747609612E-2</v>
      </c>
      <c r="AC31" s="1">
        <v>-0.11017981578018694</v>
      </c>
      <c r="AD31" s="1">
        <v>0.25657264660904339</v>
      </c>
      <c r="AE31" s="1">
        <v>-0.27815069323135755</v>
      </c>
      <c r="AF31" s="1">
        <v>-4.5707172473301756E-2</v>
      </c>
      <c r="AG31" s="1">
        <v>0.19969954379299876</v>
      </c>
      <c r="AH31" s="1">
        <v>0.20762358722376911</v>
      </c>
      <c r="AI31" s="1">
        <v>0.30051454834172492</v>
      </c>
      <c r="AJ31" s="1">
        <v>2.845262136443031E-2</v>
      </c>
      <c r="AK31" s="1">
        <v>-1.3755232236307593</v>
      </c>
      <c r="AL31" s="1">
        <v>-0.16971152625363409</v>
      </c>
      <c r="AM31" s="1">
        <v>-0.21254260837889494</v>
      </c>
      <c r="AN31" s="1">
        <v>1.1065052820041459</v>
      </c>
      <c r="AO31" s="1">
        <v>2.0510010213628651</v>
      </c>
      <c r="AP31" s="1">
        <v>-4.8442983317600594E-2</v>
      </c>
      <c r="AQ31" s="1">
        <v>-0.75570402301544048</v>
      </c>
      <c r="AR31" s="1">
        <v>0.85884891670691021</v>
      </c>
      <c r="AS31" s="1">
        <v>-1.0563681649621475</v>
      </c>
      <c r="AT31" s="1">
        <v>1.7767681778473272</v>
      </c>
      <c r="AU31" s="1">
        <v>-1.5260640831579444</v>
      </c>
      <c r="AV31" s="1">
        <v>-0.22802174423239455</v>
      </c>
      <c r="AW31" s="1">
        <v>-0.29377534422989543</v>
      </c>
      <c r="AX31" s="1">
        <v>0.38760860672170666</v>
      </c>
      <c r="AY31" s="1">
        <v>-0.57566021742334073</v>
      </c>
      <c r="AZ31" s="1">
        <v>-0.76054244537048377</v>
      </c>
      <c r="BA31" s="1">
        <v>-0.53090479073735009</v>
      </c>
      <c r="BB31" s="1">
        <v>9.0586473316902713E-2</v>
      </c>
      <c r="BC31" s="1">
        <v>0.92309253858060436</v>
      </c>
      <c r="BD31" s="1">
        <v>-0.72918436804475883</v>
      </c>
      <c r="BE31" s="1">
        <v>2.9445323122541791</v>
      </c>
      <c r="BF31" s="1">
        <v>1.4064781057236833</v>
      </c>
      <c r="BG31" s="1">
        <v>0.75097291700038171</v>
      </c>
      <c r="BH31" s="1">
        <v>-1.0485667853337972</v>
      </c>
      <c r="BI31" s="1">
        <v>1.5297741969044676</v>
      </c>
      <c r="BJ31" s="1">
        <v>0.87925599239023478</v>
      </c>
      <c r="BK31" s="1">
        <v>-5.3236169545838909E-2</v>
      </c>
      <c r="BL31" s="1">
        <v>-0.67152093046092043</v>
      </c>
      <c r="BM31" s="1">
        <v>1.5741239359545562</v>
      </c>
      <c r="BN31" s="1">
        <v>-0.88144717772289427</v>
      </c>
      <c r="BO31" s="1">
        <v>-0.85306830369499642</v>
      </c>
      <c r="BP31" s="1">
        <v>-0.28670156495610527</v>
      </c>
      <c r="BQ31" s="1">
        <v>7.6047823918188567E-2</v>
      </c>
      <c r="BR31" s="1">
        <v>0.78466409568558215</v>
      </c>
      <c r="BS31" s="1">
        <v>0.70412649423974716</v>
      </c>
      <c r="BT31" s="1">
        <v>-0.19269556465288698</v>
      </c>
      <c r="BU31" s="1">
        <v>0.28880421927895927</v>
      </c>
      <c r="BV31" s="1">
        <v>-0.72222293460962417</v>
      </c>
      <c r="BW31" s="1">
        <v>0.40614216500734973</v>
      </c>
      <c r="BX31" s="104"/>
      <c r="BY31" s="104"/>
      <c r="BZ31" s="104"/>
      <c r="CA31" s="104"/>
      <c r="CB31" s="105"/>
      <c r="CC31" s="105"/>
      <c r="CD31" s="105"/>
      <c r="CE31" s="105"/>
      <c r="CF31" s="105"/>
      <c r="CG31" s="105"/>
      <c r="CH31" s="105"/>
      <c r="CI31" s="105"/>
      <c r="CJ31" s="105"/>
      <c r="CK31" s="105"/>
      <c r="CL31" s="105"/>
      <c r="CM31" s="105"/>
      <c r="CN31" s="105"/>
      <c r="CO31" s="105"/>
      <c r="CP31" s="105"/>
      <c r="CQ31" s="105"/>
      <c r="CR31" s="105"/>
      <c r="CS31" s="105"/>
      <c r="CT31" s="105"/>
      <c r="CU31" s="105"/>
      <c r="CV31" s="105"/>
      <c r="CW31" s="105"/>
      <c r="CX31" s="105"/>
      <c r="CY31" s="105"/>
      <c r="CZ31" s="105"/>
      <c r="DA31" s="105"/>
      <c r="DB31" s="105"/>
      <c r="DC31" s="105"/>
      <c r="DD31" s="105"/>
      <c r="DE31" s="105"/>
      <c r="DF31" s="105"/>
      <c r="DG31" s="105"/>
      <c r="DH31" s="105"/>
      <c r="DI31" s="105"/>
      <c r="DJ31" s="105"/>
      <c r="DK31" s="105"/>
      <c r="DL31" s="105"/>
      <c r="DM31" s="105"/>
      <c r="DN31" s="105"/>
      <c r="DO31" s="105"/>
      <c r="DP31" s="105"/>
      <c r="DQ31" s="105"/>
      <c r="DR31" s="105"/>
      <c r="DS31" s="105"/>
      <c r="DT31" s="105"/>
      <c r="DU31" s="105"/>
      <c r="DV31" s="105"/>
      <c r="DW31" s="105"/>
      <c r="DX31" s="105"/>
      <c r="DY31" s="105"/>
      <c r="DZ31" s="105"/>
      <c r="EA31" s="105"/>
      <c r="EB31" s="105"/>
      <c r="EC31" s="105"/>
      <c r="ED31" s="105"/>
      <c r="EE31" s="105"/>
      <c r="EF31" s="105"/>
      <c r="EG31" s="105"/>
      <c r="EH31" s="105"/>
    </row>
    <row r="32" spans="1:139" s="1" customFormat="1" x14ac:dyDescent="0.25">
      <c r="A32" s="69">
        <v>-1.5</v>
      </c>
      <c r="B32" s="95">
        <v>11</v>
      </c>
      <c r="C32" s="104">
        <f t="shared" si="3"/>
        <v>1.6103883328745256E-2</v>
      </c>
      <c r="D32" s="104">
        <f t="shared" si="4"/>
        <v>-1.5314774551146655E-17</v>
      </c>
      <c r="E32" s="104"/>
      <c r="F32" s="104">
        <f t="shared" si="0"/>
        <v>0.31593491803118362</v>
      </c>
      <c r="G32" s="104">
        <f t="shared" si="5"/>
        <v>9.9814872431370716E-2</v>
      </c>
      <c r="H32" s="113">
        <f t="shared" si="1"/>
        <v>-0.31593491803118362</v>
      </c>
      <c r="I32" s="125">
        <f t="shared" si="2"/>
        <v>4.6969659708840332E-4</v>
      </c>
      <c r="J32" s="125">
        <f t="shared" si="2"/>
        <v>-4.4668092440844418E-19</v>
      </c>
      <c r="K32" s="127">
        <v>10</v>
      </c>
      <c r="L32" s="1">
        <v>-8.0550907472809644E-2</v>
      </c>
      <c r="M32" s="1">
        <v>-0.16851835454427791</v>
      </c>
      <c r="N32" s="1">
        <v>0.86029595956001159</v>
      </c>
      <c r="O32" s="1">
        <v>1.618398717868593</v>
      </c>
      <c r="P32" s="1">
        <v>-0.13711818036923423</v>
      </c>
      <c r="Q32" s="1">
        <v>0.24581166331928977</v>
      </c>
      <c r="R32" s="1">
        <v>1.9091746699401919</v>
      </c>
      <c r="S32" s="1">
        <v>0.40972758610112336</v>
      </c>
      <c r="T32" s="1">
        <v>0.15291617466751722</v>
      </c>
      <c r="U32" s="1">
        <v>0.16200162734255599</v>
      </c>
      <c r="V32" s="1">
        <v>9.7559197488325575E-2</v>
      </c>
      <c r="W32" s="1">
        <v>-0.4624178770126498</v>
      </c>
      <c r="X32" s="1">
        <v>0.89838199221337811</v>
      </c>
      <c r="Y32" s="1">
        <v>-0.86146385976869988</v>
      </c>
      <c r="Z32" s="1">
        <v>1.8731562203142988</v>
      </c>
      <c r="AA32" s="1">
        <v>-0.75771860361086163</v>
      </c>
      <c r="AB32" s="1">
        <v>0.4097668558702644</v>
      </c>
      <c r="AC32" s="1">
        <v>-0.34089978605635274</v>
      </c>
      <c r="AD32" s="1">
        <v>-1.52873264229838</v>
      </c>
      <c r="AE32" s="1">
        <v>-0.86614533823171314</v>
      </c>
      <c r="AF32" s="1">
        <v>-4.5707172473301756E-2</v>
      </c>
      <c r="AG32" s="1">
        <v>-0.248754869670718</v>
      </c>
      <c r="AH32" s="1">
        <v>0.79802686346488028</v>
      </c>
      <c r="AI32" s="1">
        <v>-0.66129812791623011</v>
      </c>
      <c r="AJ32" s="1">
        <v>-0.6819103074669538</v>
      </c>
      <c r="AK32" s="1">
        <v>1.1186255197112946</v>
      </c>
      <c r="AL32" s="1">
        <v>-0.16971152625363409</v>
      </c>
      <c r="AM32" s="1">
        <v>0.61542136640968614</v>
      </c>
      <c r="AN32" s="1">
        <v>0.67808202653923588</v>
      </c>
      <c r="AO32" s="1">
        <v>-1.5982266189912231</v>
      </c>
      <c r="AP32" s="1">
        <v>-4.8442983317600594E-2</v>
      </c>
      <c r="AQ32" s="1">
        <v>-0.10734503129981299</v>
      </c>
      <c r="AR32" s="1">
        <v>-0.1032000395157336</v>
      </c>
      <c r="AS32" s="1">
        <v>-0.181636369065068</v>
      </c>
      <c r="AT32" s="1">
        <v>0.4796427557200616</v>
      </c>
      <c r="AU32" s="1">
        <v>0.39602960562925815</v>
      </c>
      <c r="AV32" s="1">
        <v>1.3677190283995437</v>
      </c>
      <c r="AW32" s="1">
        <v>1.7887191695694391</v>
      </c>
      <c r="AX32" s="1">
        <v>-0.33149113943664898</v>
      </c>
      <c r="AY32" s="1">
        <v>0.41118586958810055</v>
      </c>
      <c r="AZ32" s="1">
        <v>-2.0030442500022946E-2</v>
      </c>
      <c r="BA32" s="1">
        <v>0.49755706103717251</v>
      </c>
      <c r="BB32" s="1">
        <v>-1.3010566553016369</v>
      </c>
      <c r="BC32" s="1">
        <v>0.27366798799592529</v>
      </c>
      <c r="BD32" s="1">
        <v>-0.59443761518652227</v>
      </c>
      <c r="BE32" s="1">
        <v>-0.116684373972761</v>
      </c>
      <c r="BF32" s="1">
        <v>-0.91039207439094294</v>
      </c>
      <c r="BG32" s="1">
        <v>-0.20975527292253471</v>
      </c>
      <c r="BH32" s="1">
        <v>-0.90664882634291843</v>
      </c>
      <c r="BI32" s="1">
        <v>0.19202196550394288</v>
      </c>
      <c r="BJ32" s="1">
        <v>0.87925599239023478</v>
      </c>
      <c r="BK32" s="1">
        <v>-0.48894807052173828</v>
      </c>
      <c r="BL32" s="1">
        <v>-0.67152093046092043</v>
      </c>
      <c r="BM32" s="1">
        <v>0.47561325894458606</v>
      </c>
      <c r="BN32" s="1">
        <v>-0.39307799243221031</v>
      </c>
      <c r="BO32" s="1">
        <v>0.21809103261429028</v>
      </c>
      <c r="BP32" s="1">
        <v>-0.50338258495593968</v>
      </c>
      <c r="BQ32" s="1">
        <v>-0.65979123186384225</v>
      </c>
      <c r="BR32" s="1">
        <v>0.32864406832786713</v>
      </c>
      <c r="BS32" s="1">
        <v>-0.18594614483322183</v>
      </c>
      <c r="BT32" s="1">
        <v>-0.42802904107000289</v>
      </c>
      <c r="BU32" s="1">
        <v>-0.27697938104020953</v>
      </c>
      <c r="BV32" s="1">
        <v>-1.3701057757579379E-2</v>
      </c>
      <c r="BW32" s="1">
        <v>-0.27689911474649714</v>
      </c>
      <c r="BX32" s="104"/>
      <c r="BY32" s="104"/>
      <c r="BZ32" s="104"/>
      <c r="CA32" s="104"/>
      <c r="CB32" s="105"/>
      <c r="CC32" s="105"/>
      <c r="CD32" s="105"/>
      <c r="CE32" s="105"/>
      <c r="CF32" s="105"/>
      <c r="CG32" s="105"/>
      <c r="CH32" s="105"/>
      <c r="CI32" s="105"/>
      <c r="CJ32" s="105"/>
      <c r="CK32" s="105"/>
      <c r="CL32" s="105"/>
      <c r="CM32" s="105"/>
      <c r="CN32" s="105"/>
      <c r="CO32" s="105"/>
      <c r="CP32" s="105"/>
      <c r="CQ32" s="105"/>
      <c r="CR32" s="105"/>
      <c r="CS32" s="105"/>
      <c r="CT32" s="105"/>
      <c r="CU32" s="105"/>
      <c r="CV32" s="105"/>
      <c r="CW32" s="105"/>
      <c r="CX32" s="105"/>
      <c r="CY32" s="105"/>
      <c r="CZ32" s="105"/>
      <c r="DA32" s="105"/>
      <c r="DB32" s="105"/>
      <c r="DC32" s="105"/>
      <c r="DD32" s="105"/>
      <c r="DE32" s="105"/>
      <c r="DF32" s="105"/>
      <c r="DG32" s="105"/>
      <c r="DH32" s="105"/>
      <c r="DI32" s="105"/>
      <c r="DJ32" s="105"/>
      <c r="DK32" s="105"/>
      <c r="DL32" s="105"/>
      <c r="DM32" s="105"/>
      <c r="DN32" s="105"/>
      <c r="DO32" s="105"/>
      <c r="DP32" s="105"/>
      <c r="DQ32" s="105"/>
      <c r="DR32" s="105"/>
      <c r="DS32" s="105"/>
      <c r="DT32" s="105"/>
      <c r="DU32" s="105"/>
      <c r="DV32" s="105"/>
      <c r="DW32" s="105"/>
      <c r="DX32" s="105"/>
      <c r="DY32" s="105"/>
      <c r="DZ32" s="105"/>
      <c r="EA32" s="105"/>
      <c r="EB32" s="105"/>
      <c r="EC32" s="105"/>
      <c r="ED32" s="105"/>
      <c r="EE32" s="105"/>
      <c r="EF32" s="105"/>
      <c r="EG32" s="105"/>
      <c r="EH32" s="105"/>
    </row>
    <row r="33" spans="1:138" s="1" customFormat="1" x14ac:dyDescent="0.25">
      <c r="A33" s="69">
        <v>-1.35</v>
      </c>
      <c r="B33" s="95">
        <v>12</v>
      </c>
      <c r="C33" s="104">
        <f t="shared" si="3"/>
        <v>4.0782755186332696E-2</v>
      </c>
      <c r="D33" s="104">
        <f t="shared" si="4"/>
        <v>-2.3129795032161372E-16</v>
      </c>
      <c r="E33" s="104"/>
      <c r="F33" s="104">
        <f t="shared" si="0"/>
        <v>-1.0522470434347428</v>
      </c>
      <c r="G33" s="104">
        <f t="shared" si="5"/>
        <v>1.1072238404171575</v>
      </c>
      <c r="H33" s="113">
        <f t="shared" si="1"/>
        <v>1.0522470434347428</v>
      </c>
      <c r="I33" s="125">
        <f t="shared" si="2"/>
        <v>1.1894970262680371E-3</v>
      </c>
      <c r="J33" s="125">
        <f t="shared" si="2"/>
        <v>-6.7461902177137336E-18</v>
      </c>
      <c r="K33" s="127">
        <v>11</v>
      </c>
      <c r="L33" s="1">
        <v>0.29668076898858742</v>
      </c>
      <c r="M33" s="1">
        <v>-1.1674471026561668</v>
      </c>
      <c r="N33" s="1">
        <v>-0.25337760426334049</v>
      </c>
      <c r="O33" s="1">
        <v>-0.13064348004771031</v>
      </c>
      <c r="P33" s="1">
        <v>-0.7295384397929473</v>
      </c>
      <c r="Q33" s="1">
        <v>-0.89498136140681817</v>
      </c>
      <c r="R33" s="1">
        <v>0.72279776925368455</v>
      </c>
      <c r="S33" s="1">
        <v>0.56836439785915993</v>
      </c>
      <c r="T33" s="1">
        <v>-0.23915437593205666</v>
      </c>
      <c r="U33" s="1">
        <v>1.1486284910903144</v>
      </c>
      <c r="V33" s="1">
        <v>-1.3985190391688103</v>
      </c>
      <c r="W33" s="1">
        <v>0.23259189368067901</v>
      </c>
      <c r="X33" s="1">
        <v>-0.12400257043841562</v>
      </c>
      <c r="Y33" s="1">
        <v>-0.73660306562660338</v>
      </c>
      <c r="Z33" s="1">
        <v>-0.31593491803118362</v>
      </c>
      <c r="AA33" s="1">
        <v>-0.23910439097082756</v>
      </c>
      <c r="AB33" s="1">
        <v>-0.86290721898335754</v>
      </c>
      <c r="AC33" s="1">
        <v>-0.57161975633251849</v>
      </c>
      <c r="AD33" s="1">
        <v>-4.0978234875526938E-2</v>
      </c>
      <c r="AE33" s="1">
        <v>-0.27815069323135755</v>
      </c>
      <c r="AF33" s="1">
        <v>-0.60896997759208793</v>
      </c>
      <c r="AG33" s="1">
        <v>1.0966083707204302</v>
      </c>
      <c r="AH33" s="1">
        <v>1.3884301397059913</v>
      </c>
      <c r="AI33" s="1">
        <v>0.62111877376104396</v>
      </c>
      <c r="AJ33" s="1">
        <v>-0.68191030746695502</v>
      </c>
      <c r="AK33" s="1">
        <v>-0.79995043670566868</v>
      </c>
      <c r="AL33" s="1">
        <v>1.0285651006762329</v>
      </c>
      <c r="AM33" s="1">
        <v>0.61542136640968681</v>
      </c>
      <c r="AN33" s="1">
        <v>-0.60718773985548624</v>
      </c>
      <c r="AO33" s="1">
        <v>-3.4271915982327698E-2</v>
      </c>
      <c r="AP33" s="1">
        <v>-1.1400222872233037</v>
      </c>
      <c r="AQ33" s="1">
        <v>0.86519345627362865</v>
      </c>
      <c r="AR33" s="1">
        <v>0.3778244385955884</v>
      </c>
      <c r="AS33" s="1">
        <v>-0.181636369065068</v>
      </c>
      <c r="AT33" s="1">
        <v>-3.9207413130844644E-2</v>
      </c>
      <c r="AU33" s="1">
        <v>0.39602960562925815</v>
      </c>
      <c r="AV33" s="1">
        <v>0.83580543752223102</v>
      </c>
      <c r="AW33" s="1">
        <v>-0.29377534422989543</v>
      </c>
      <c r="AX33" s="1">
        <v>-0.69104101251582684</v>
      </c>
      <c r="AY33" s="1">
        <v>0.41118586958810055</v>
      </c>
      <c r="AZ33" s="1">
        <v>-0.76054244537048377</v>
      </c>
      <c r="BA33" s="1">
        <v>-1.6673864850088677E-2</v>
      </c>
      <c r="BB33" s="1">
        <v>-0.1082196879143181</v>
      </c>
      <c r="BC33" s="1">
        <v>1.2478048138729445</v>
      </c>
      <c r="BD33" s="1">
        <v>-0.59443761518652227</v>
      </c>
      <c r="BE33" s="1">
        <v>-0.72892771121814903</v>
      </c>
      <c r="BF33" s="1">
        <v>-0.91039207439094294</v>
      </c>
      <c r="BG33" s="1">
        <v>0.40785570631362511</v>
      </c>
      <c r="BH33" s="1">
        <v>1.6478744354928914</v>
      </c>
      <c r="BI33" s="1">
        <v>0.19202196550394288</v>
      </c>
      <c r="BJ33" s="1">
        <v>-0.80532489153742448</v>
      </c>
      <c r="BK33" s="1">
        <v>-0.48894807052173828</v>
      </c>
      <c r="BL33" s="1">
        <v>-0.67152093046092043</v>
      </c>
      <c r="BM33" s="1">
        <v>0.80516646204757603</v>
      </c>
      <c r="BN33" s="1">
        <v>-0.19773031831593527</v>
      </c>
      <c r="BO33" s="1">
        <v>5.3889315459184607E-2</v>
      </c>
      <c r="BP33" s="1">
        <v>-0.86451761828899698</v>
      </c>
      <c r="BQ33" s="1">
        <v>-0.19989182200007197</v>
      </c>
      <c r="BR33" s="1">
        <v>-0.12737595902984841</v>
      </c>
      <c r="BS33" s="1">
        <v>0.20964169475476402</v>
      </c>
      <c r="BT33" s="1">
        <v>0.74863834101557369</v>
      </c>
      <c r="BU33" s="1">
        <v>-1.2199520482388275</v>
      </c>
      <c r="BV33" s="1">
        <v>-0.72222293460962417</v>
      </c>
      <c r="BW33" s="1">
        <v>-0.39674907243955637</v>
      </c>
      <c r="BX33" s="104"/>
      <c r="BY33" s="104"/>
      <c r="BZ33" s="104"/>
      <c r="CA33" s="104"/>
      <c r="CB33" s="105"/>
      <c r="CC33" s="105"/>
      <c r="CD33" s="105"/>
      <c r="CE33" s="105"/>
      <c r="CF33" s="105"/>
      <c r="CG33" s="105"/>
      <c r="CH33" s="105"/>
      <c r="CI33" s="105"/>
      <c r="CJ33" s="105"/>
      <c r="CK33" s="105"/>
      <c r="CL33" s="105"/>
      <c r="CM33" s="105"/>
      <c r="CN33" s="105"/>
      <c r="CO33" s="105"/>
      <c r="CP33" s="105"/>
      <c r="CQ33" s="105"/>
      <c r="CR33" s="105"/>
      <c r="CS33" s="105"/>
      <c r="CT33" s="105"/>
      <c r="CU33" s="105"/>
      <c r="CV33" s="105"/>
      <c r="CW33" s="105"/>
      <c r="CX33" s="105"/>
      <c r="CY33" s="105"/>
      <c r="CZ33" s="105"/>
      <c r="DA33" s="105"/>
      <c r="DB33" s="105"/>
      <c r="DC33" s="105"/>
      <c r="DD33" s="105"/>
      <c r="DE33" s="105"/>
      <c r="DF33" s="105"/>
      <c r="DG33" s="105"/>
      <c r="DH33" s="105"/>
      <c r="DI33" s="105"/>
      <c r="DJ33" s="105"/>
      <c r="DK33" s="105"/>
      <c r="DL33" s="105"/>
      <c r="DM33" s="105"/>
      <c r="DN33" s="105"/>
      <c r="DO33" s="105"/>
      <c r="DP33" s="105"/>
      <c r="DQ33" s="105"/>
      <c r="DR33" s="105"/>
      <c r="DS33" s="105"/>
      <c r="DT33" s="105"/>
      <c r="DU33" s="105"/>
      <c r="DV33" s="105"/>
      <c r="DW33" s="105"/>
      <c r="DX33" s="105"/>
      <c r="DY33" s="105"/>
      <c r="DZ33" s="105"/>
      <c r="EA33" s="105"/>
      <c r="EB33" s="105"/>
      <c r="EC33" s="105"/>
      <c r="ED33" s="105"/>
      <c r="EE33" s="105"/>
      <c r="EF33" s="105"/>
      <c r="EG33" s="105"/>
      <c r="EH33" s="105"/>
    </row>
    <row r="34" spans="1:138" s="1" customFormat="1" x14ac:dyDescent="0.25">
      <c r="A34" s="69">
        <v>-1.2</v>
      </c>
      <c r="B34" s="95">
        <v>13</v>
      </c>
      <c r="C34" s="104">
        <f t="shared" si="3"/>
        <v>9.3623688735602867E-2</v>
      </c>
      <c r="D34" s="104">
        <f t="shared" si="4"/>
        <v>-3.166621816045082E-15</v>
      </c>
      <c r="E34" s="104"/>
      <c r="F34" s="104">
        <f t="shared" si="0"/>
        <v>4.2298525737998277E-2</v>
      </c>
      <c r="G34" s="104">
        <f t="shared" si="5"/>
        <v>1.7891652796081026E-3</v>
      </c>
      <c r="H34" s="113">
        <f t="shared" si="1"/>
        <v>-4.2298525737998277E-2</v>
      </c>
      <c r="I34" s="125">
        <f t="shared" si="2"/>
        <v>2.7306909214550837E-3</v>
      </c>
      <c r="J34" s="125">
        <f t="shared" si="2"/>
        <v>-9.235980296798156E-17</v>
      </c>
      <c r="K34" s="127">
        <v>12</v>
      </c>
      <c r="L34" s="1">
        <v>0.17093687683478792</v>
      </c>
      <c r="M34" s="1">
        <v>-0.3683041041666556</v>
      </c>
      <c r="N34" s="1">
        <v>1.3375846297700205</v>
      </c>
      <c r="O34" s="1">
        <v>1.6183987178685937</v>
      </c>
      <c r="P34" s="1">
        <v>0.455302079054479</v>
      </c>
      <c r="Q34" s="1">
        <v>-1.7725144573499789</v>
      </c>
      <c r="R34" s="1">
        <v>-1.0567675817760755</v>
      </c>
      <c r="S34" s="1">
        <v>0.40972758610112386</v>
      </c>
      <c r="T34" s="1">
        <v>-0.63122492653163054</v>
      </c>
      <c r="U34" s="1">
        <v>-0.10109886965684511</v>
      </c>
      <c r="V34" s="1">
        <v>0.59625194304070228</v>
      </c>
      <c r="W34" s="1">
        <v>0.66697300036401053</v>
      </c>
      <c r="X34" s="1">
        <v>0.89838199221337811</v>
      </c>
      <c r="Y34" s="1">
        <v>5.4181963940009591E-2</v>
      </c>
      <c r="Z34" s="1">
        <v>1.0522470434347428</v>
      </c>
      <c r="AA34" s="1">
        <v>0.79812403430924084</v>
      </c>
      <c r="AB34" s="1">
        <v>-1.2871319106012316</v>
      </c>
      <c r="AC34" s="1">
        <v>5.1801693578959465E-3</v>
      </c>
      <c r="AD34" s="1">
        <v>-4.0978234875526938E-2</v>
      </c>
      <c r="AE34" s="1">
        <v>-0.86614533823171314</v>
      </c>
      <c r="AF34" s="1">
        <v>-0.60896997759208793</v>
      </c>
      <c r="AG34" s="1">
        <v>0.64815395725671443</v>
      </c>
      <c r="AH34" s="1">
        <v>-0.38277968901734194</v>
      </c>
      <c r="AI34" s="1">
        <v>1.7432335627286584</v>
      </c>
      <c r="AJ34" s="1">
        <v>0.73881555019581691</v>
      </c>
      <c r="AK34" s="1">
        <v>1.3104831153529948</v>
      </c>
      <c r="AL34" s="1">
        <v>0.2717588099836849</v>
      </c>
      <c r="AM34" s="1">
        <v>-0.21254260837889494</v>
      </c>
      <c r="AN34" s="1">
        <v>-1.0356109953203976</v>
      </c>
      <c r="AO34" s="1">
        <v>-0.29493103315047714</v>
      </c>
      <c r="AP34" s="1">
        <v>-1.1400222872233037</v>
      </c>
      <c r="AQ34" s="1">
        <v>-1.0798835188732543</v>
      </c>
      <c r="AR34" s="1">
        <v>-0.1032000395157336</v>
      </c>
      <c r="AS34" s="1">
        <v>-0.181636369065068</v>
      </c>
      <c r="AT34" s="1">
        <v>-0.55805758198175093</v>
      </c>
      <c r="AU34" s="1">
        <v>-0.24466829063314199</v>
      </c>
      <c r="AV34" s="1">
        <v>1.3677190283995437</v>
      </c>
      <c r="AW34" s="1">
        <v>5.3307074736660506E-2</v>
      </c>
      <c r="AX34" s="1">
        <v>-0.33149113943664898</v>
      </c>
      <c r="AY34" s="1">
        <v>0.41118586958810055</v>
      </c>
      <c r="AZ34" s="1">
        <v>0.72048156037043798</v>
      </c>
      <c r="BA34" s="1">
        <v>3.0687116904734797</v>
      </c>
      <c r="BB34" s="1">
        <v>-1.3010566553016363</v>
      </c>
      <c r="BC34" s="1">
        <v>1.734873226811454</v>
      </c>
      <c r="BD34" s="1">
        <v>-0.32494410947004732</v>
      </c>
      <c r="BE34" s="1">
        <v>-1.3411710484635371</v>
      </c>
      <c r="BF34" s="1">
        <v>0.24804301566637027</v>
      </c>
      <c r="BG34" s="1">
        <v>0.40785570631362605</v>
      </c>
      <c r="BH34" s="1">
        <v>-0.19705903138852737</v>
      </c>
      <c r="BI34" s="1">
        <v>-0.64407317912138407</v>
      </c>
      <c r="BJ34" s="1">
        <v>0.87925599239023478</v>
      </c>
      <c r="BK34" s="1">
        <v>-0.48894807052173828</v>
      </c>
      <c r="BL34" s="1">
        <v>-0.67152093046092043</v>
      </c>
      <c r="BM34" s="1">
        <v>0.36576219124358766</v>
      </c>
      <c r="BN34" s="1">
        <v>0.48598654109102241</v>
      </c>
      <c r="BO34" s="1">
        <v>0.83577155934648606</v>
      </c>
      <c r="BP34" s="1">
        <v>-1.4423336716218886</v>
      </c>
      <c r="BQ34" s="1">
        <v>-0.383851585945579</v>
      </c>
      <c r="BR34" s="1">
        <v>0.19835263193994812</v>
      </c>
      <c r="BS34" s="1">
        <v>-0.77932790421520015</v>
      </c>
      <c r="BT34" s="1">
        <v>1.6899722466840346</v>
      </c>
      <c r="BU34" s="1">
        <v>-0.27697938104020953</v>
      </c>
      <c r="BV34" s="1">
        <v>-1.3701057757579379E-2</v>
      </c>
      <c r="BW34" s="1">
        <v>0.10924591527260728</v>
      </c>
      <c r="BX34" s="104"/>
      <c r="BY34" s="104"/>
      <c r="BZ34" s="104"/>
      <c r="CA34" s="104"/>
      <c r="CB34" s="105"/>
      <c r="CC34" s="105"/>
      <c r="CD34" s="105"/>
      <c r="CE34" s="105"/>
      <c r="CF34" s="105"/>
      <c r="CG34" s="105"/>
      <c r="CH34" s="105"/>
      <c r="CI34" s="105"/>
      <c r="CJ34" s="105"/>
      <c r="CK34" s="105"/>
      <c r="CL34" s="105"/>
      <c r="CM34" s="105"/>
      <c r="CN34" s="105"/>
      <c r="CO34" s="105"/>
      <c r="CP34" s="105"/>
      <c r="CQ34" s="105"/>
      <c r="CR34" s="105"/>
      <c r="CS34" s="105"/>
      <c r="CT34" s="105"/>
      <c r="CU34" s="105"/>
      <c r="CV34" s="105"/>
      <c r="CW34" s="105"/>
      <c r="CX34" s="105"/>
      <c r="CY34" s="105"/>
      <c r="CZ34" s="105"/>
      <c r="DA34" s="105"/>
      <c r="DB34" s="105"/>
      <c r="DC34" s="105"/>
      <c r="DD34" s="105"/>
      <c r="DE34" s="105"/>
      <c r="DF34" s="105"/>
      <c r="DG34" s="105"/>
      <c r="DH34" s="105"/>
      <c r="DI34" s="105"/>
      <c r="DJ34" s="105"/>
      <c r="DK34" s="105"/>
      <c r="DL34" s="105"/>
      <c r="DM34" s="105"/>
      <c r="DN34" s="105"/>
      <c r="DO34" s="105"/>
      <c r="DP34" s="105"/>
      <c r="DQ34" s="105"/>
      <c r="DR34" s="105"/>
      <c r="DS34" s="105"/>
      <c r="DT34" s="105"/>
      <c r="DU34" s="105"/>
      <c r="DV34" s="105"/>
      <c r="DW34" s="105"/>
      <c r="DX34" s="105"/>
      <c r="DY34" s="105"/>
      <c r="DZ34" s="105"/>
      <c r="EA34" s="105"/>
      <c r="EB34" s="105"/>
      <c r="EC34" s="105"/>
      <c r="ED34" s="105"/>
      <c r="EE34" s="105"/>
      <c r="EF34" s="105"/>
      <c r="EG34" s="105"/>
      <c r="EH34" s="105"/>
    </row>
    <row r="35" spans="1:138" s="5" customFormat="1" x14ac:dyDescent="0.25">
      <c r="A35" s="69">
        <v>-1.05</v>
      </c>
      <c r="B35" s="15">
        <v>14</v>
      </c>
      <c r="C35" s="59">
        <f t="shared" si="3"/>
        <v>0.1948310508278073</v>
      </c>
      <c r="D35" s="59">
        <f t="shared" si="4"/>
        <v>-3.9299213025772625E-14</v>
      </c>
      <c r="E35" s="65">
        <f t="shared" ref="E35:E67" si="6">C35+D35+C$8</f>
        <v>4.6757599371727909E-2</v>
      </c>
      <c r="F35" s="59">
        <f t="shared" si="0"/>
        <v>-0.73185305176982962</v>
      </c>
      <c r="G35" s="59">
        <f t="shared" si="5"/>
        <v>0.53560888938481288</v>
      </c>
      <c r="H35" s="113">
        <f t="shared" si="1"/>
        <v>0.77861065114155759</v>
      </c>
      <c r="I35" s="66">
        <f t="shared" si="2"/>
        <v>5.682572315811046E-3</v>
      </c>
      <c r="J35" s="66">
        <f t="shared" si="2"/>
        <v>-1.146227046585035E-15</v>
      </c>
      <c r="K35" s="69">
        <v>13</v>
      </c>
      <c r="L35" s="5">
        <v>0.79965633760378296</v>
      </c>
      <c r="M35" s="5">
        <v>0.83041039356761315</v>
      </c>
      <c r="N35" s="5">
        <v>1.3375846297700205</v>
      </c>
      <c r="O35" s="5">
        <v>-0.13064348004771031</v>
      </c>
      <c r="P35" s="5">
        <v>-0.7295384397929473</v>
      </c>
      <c r="Q35" s="5">
        <v>-1.5092545285670331</v>
      </c>
      <c r="R35" s="5">
        <v>-0.4635791314328222</v>
      </c>
      <c r="S35" s="5">
        <v>-6.6182849172986932E-2</v>
      </c>
      <c r="T35" s="5">
        <v>-0.43518965123184367</v>
      </c>
      <c r="U35" s="5">
        <v>1.1486284910903135</v>
      </c>
      <c r="V35" s="5">
        <v>-0.7335953784323066</v>
      </c>
      <c r="W35" s="5">
        <v>0.4932205576906783</v>
      </c>
      <c r="X35" s="5">
        <v>-0.63519485176431267</v>
      </c>
      <c r="Y35" s="5">
        <v>0.22066302279613798</v>
      </c>
      <c r="Z35" s="5">
        <v>-4.2298525737998277E-2</v>
      </c>
      <c r="AA35" s="5">
        <v>1.8353524595893091</v>
      </c>
      <c r="AB35" s="5">
        <v>-1.1457236800619401</v>
      </c>
      <c r="AC35" s="5">
        <v>0.69734008018639326</v>
      </c>
      <c r="AD35" s="5">
        <v>-0.33852911636009697</v>
      </c>
      <c r="AE35" s="5">
        <v>-0.86614533823171314</v>
      </c>
      <c r="AF35" s="5">
        <v>-4.5707172473301756E-2</v>
      </c>
      <c r="AG35" s="5">
        <v>0.42392675052485662</v>
      </c>
      <c r="AH35" s="5">
        <v>0.20762358722376911</v>
      </c>
      <c r="AI35" s="5">
        <v>1.2623272245996811</v>
      </c>
      <c r="AJ35" s="5">
        <v>2.8452621364431586E-2</v>
      </c>
      <c r="AK35" s="5">
        <v>-0.9918080323473667</v>
      </c>
      <c r="AL35" s="5">
        <v>0.33482600087473074</v>
      </c>
      <c r="AM35" s="5">
        <v>-1.8684705579560581</v>
      </c>
      <c r="AN35" s="5">
        <v>1.6420343513352802</v>
      </c>
      <c r="AO35" s="5">
        <v>-1.076908384654925</v>
      </c>
      <c r="AP35" s="5">
        <v>-1.1400222872233037</v>
      </c>
      <c r="AQ35" s="5">
        <v>-0.4315245271576269</v>
      </c>
      <c r="AR35" s="5">
        <v>-0.58422451762705541</v>
      </c>
      <c r="AS35" s="5">
        <v>-0.76479089966312075</v>
      </c>
      <c r="AT35" s="5">
        <v>-0.29863249755629773</v>
      </c>
      <c r="AU35" s="5">
        <v>-0.88536618689554347</v>
      </c>
      <c r="AV35" s="5">
        <v>0.83580543752223102</v>
      </c>
      <c r="AW35" s="5">
        <v>-1.3350226011295627</v>
      </c>
      <c r="AX35" s="5">
        <v>-0.69104101251582684</v>
      </c>
      <c r="AY35" s="5">
        <v>-0.57566021742334073</v>
      </c>
      <c r="AZ35" s="5">
        <v>1.4609935632408984</v>
      </c>
      <c r="BA35" s="5">
        <v>-0.53090479073735009</v>
      </c>
      <c r="BB35" s="5">
        <v>-0.10821968791431688</v>
      </c>
      <c r="BC35" s="5">
        <v>0.59838026328826499</v>
      </c>
      <c r="BD35" s="5">
        <v>-0.59443761518652316</v>
      </c>
      <c r="BE35" s="5">
        <v>-1.3411710484635371</v>
      </c>
      <c r="BF35" s="5">
        <v>-0.91039207439094294</v>
      </c>
      <c r="BG35" s="5">
        <v>0.13336193776422095</v>
      </c>
      <c r="BH35" s="5">
        <v>-1.1904847443246742</v>
      </c>
      <c r="BI35" s="5">
        <v>0.19202196550394288</v>
      </c>
      <c r="BJ35" s="5">
        <v>-1.3668518528466442</v>
      </c>
      <c r="BK35" s="5">
        <v>0.81818763240595949</v>
      </c>
      <c r="BL35" s="5">
        <v>-0.67152093046092043</v>
      </c>
      <c r="BM35" s="5">
        <v>-0.1834931472613974</v>
      </c>
      <c r="BN35" s="5">
        <v>0.8766818893235685</v>
      </c>
      <c r="BO35" s="5">
        <v>-0.1103124016959218</v>
      </c>
      <c r="BP35" s="5">
        <v>0.36334149504339908</v>
      </c>
      <c r="BQ35" s="5">
        <v>-0.29187170397282547</v>
      </c>
      <c r="BR35" s="5">
        <v>-0.25766739541776595</v>
      </c>
      <c r="BS35" s="5">
        <v>0.40743561454875649</v>
      </c>
      <c r="BT35" s="5">
        <v>0.27797138818134309</v>
      </c>
      <c r="BU35" s="5">
        <v>-0.84276298135938077</v>
      </c>
      <c r="BV35" s="5">
        <v>-1.3701057757578929E-2</v>
      </c>
      <c r="BW35" s="5">
        <v>-0.72569776811003683</v>
      </c>
      <c r="BX35" s="59"/>
      <c r="BY35" s="59"/>
      <c r="BZ35" s="59"/>
      <c r="CA35" s="59"/>
      <c r="CB35" s="97"/>
      <c r="CC35" s="97"/>
      <c r="CD35" s="97"/>
      <c r="CE35" s="97"/>
      <c r="CF35" s="97"/>
      <c r="CG35" s="97"/>
      <c r="CH35" s="97"/>
      <c r="CI35" s="97"/>
      <c r="CJ35" s="97"/>
      <c r="CK35" s="97"/>
      <c r="CL35" s="97"/>
      <c r="CM35" s="97"/>
      <c r="CN35" s="97"/>
      <c r="CO35" s="97"/>
      <c r="CP35" s="97"/>
      <c r="CQ35" s="97"/>
      <c r="CR35" s="97"/>
      <c r="CS35" s="97"/>
      <c r="CT35" s="97"/>
      <c r="CU35" s="97"/>
      <c r="CV35" s="97"/>
      <c r="CW35" s="97"/>
      <c r="CX35" s="97"/>
      <c r="CY35" s="97"/>
      <c r="CZ35" s="97"/>
      <c r="DA35" s="97"/>
      <c r="DB35" s="97"/>
      <c r="DC35" s="97"/>
      <c r="DD35" s="97"/>
      <c r="DE35" s="97"/>
      <c r="DF35" s="97"/>
      <c r="DG35" s="97"/>
      <c r="DH35" s="97"/>
      <c r="DI35" s="97"/>
      <c r="DJ35" s="97"/>
      <c r="DK35" s="97"/>
      <c r="DL35" s="97"/>
      <c r="DM35" s="97"/>
      <c r="DN35" s="97"/>
      <c r="DO35" s="97"/>
      <c r="DP35" s="97"/>
      <c r="DQ35" s="97"/>
      <c r="DR35" s="97"/>
      <c r="DS35" s="97"/>
      <c r="DT35" s="97"/>
      <c r="DU35" s="97"/>
      <c r="DV35" s="97"/>
      <c r="DW35" s="97"/>
      <c r="DX35" s="97"/>
      <c r="DY35" s="97"/>
      <c r="DZ35" s="97"/>
      <c r="EA35" s="97"/>
      <c r="EB35" s="97"/>
      <c r="EC35" s="97"/>
      <c r="ED35" s="97"/>
      <c r="EE35" s="97"/>
      <c r="EF35" s="97"/>
      <c r="EG35" s="97"/>
      <c r="EH35" s="97"/>
    </row>
    <row r="36" spans="1:138" s="5" customFormat="1" x14ac:dyDescent="0.25">
      <c r="A36" s="69">
        <v>-0.9</v>
      </c>
      <c r="B36" s="15">
        <v>15</v>
      </c>
      <c r="C36" s="59">
        <f t="shared" si="3"/>
        <v>0.36753088184071098</v>
      </c>
      <c r="D36" s="59">
        <f t="shared" si="4"/>
        <v>-4.4211448786749295E-13</v>
      </c>
      <c r="E36" s="65">
        <f t="shared" si="6"/>
        <v>0.2194574303842288</v>
      </c>
      <c r="F36" s="59">
        <f t="shared" si="0"/>
        <v>0.26175595612222707</v>
      </c>
      <c r="G36" s="59">
        <f t="shared" si="5"/>
        <v>6.8516180565461271E-2</v>
      </c>
      <c r="H36" s="113">
        <f t="shared" si="1"/>
        <v>-4.2298525737998277E-2</v>
      </c>
      <c r="I36" s="66">
        <f t="shared" si="2"/>
        <v>1.0719650720354071E-2</v>
      </c>
      <c r="J36" s="66">
        <f t="shared" si="2"/>
        <v>-1.2895005896135211E-14</v>
      </c>
      <c r="K36" s="69">
        <v>14</v>
      </c>
      <c r="L36" s="5">
        <v>0.92540022975758152</v>
      </c>
      <c r="M36" s="5">
        <v>0.23105314470047833</v>
      </c>
      <c r="N36" s="5">
        <v>1.0989402946650149</v>
      </c>
      <c r="O36" s="5">
        <v>-0.13064348004771031</v>
      </c>
      <c r="P36" s="5">
        <v>-0.13711818036923423</v>
      </c>
      <c r="Q36" s="5">
        <v>0.50907159210223818</v>
      </c>
      <c r="R36" s="5">
        <v>-1.0567675817760755</v>
      </c>
      <c r="S36" s="5">
        <v>0.40972758610112386</v>
      </c>
      <c r="T36" s="5">
        <v>5.4898537017623858E-2</v>
      </c>
      <c r="U36" s="5">
        <v>0.49087724859180876</v>
      </c>
      <c r="V36" s="5">
        <v>-0.23490263287992733</v>
      </c>
      <c r="W36" s="5">
        <v>0.40634433635401118</v>
      </c>
      <c r="X36" s="5">
        <v>0.64278585155042955</v>
      </c>
      <c r="Y36" s="5">
        <v>-0.65336253619853879</v>
      </c>
      <c r="Z36" s="5">
        <v>0.77861065114155759</v>
      </c>
      <c r="AA36" s="5">
        <v>-0.75771860361086163</v>
      </c>
      <c r="AB36" s="5">
        <v>-1.428540141140523</v>
      </c>
      <c r="AC36" s="5">
        <v>-0.91769971174676745</v>
      </c>
      <c r="AD36" s="5">
        <v>-0.9336308793292375</v>
      </c>
      <c r="AE36" s="5">
        <v>-0.86614533823171314</v>
      </c>
      <c r="AF36" s="5">
        <v>1.6440812428830567</v>
      </c>
      <c r="AG36" s="5">
        <v>-0.248754869670718</v>
      </c>
      <c r="AH36" s="5">
        <v>-0.38277968901734194</v>
      </c>
      <c r="AI36" s="5">
        <v>-0.18039178978725276</v>
      </c>
      <c r="AJ36" s="5">
        <v>-1.2146825040904932</v>
      </c>
      <c r="AK36" s="5">
        <v>-1.1836656279890641</v>
      </c>
      <c r="AL36" s="5">
        <v>0.39789319176577664</v>
      </c>
      <c r="AM36" s="5">
        <v>-1.4544885705617672</v>
      </c>
      <c r="AN36" s="5">
        <v>0.35676458494055652</v>
      </c>
      <c r="AO36" s="5">
        <v>-0.55559015031862613</v>
      </c>
      <c r="AP36" s="5">
        <v>-4.8442983317600594E-2</v>
      </c>
      <c r="AQ36" s="5">
        <v>-0.75570402301544048</v>
      </c>
      <c r="AR36" s="5">
        <v>-1.0652489957383775</v>
      </c>
      <c r="AS36" s="5">
        <v>0.10994089623395872</v>
      </c>
      <c r="AT36" s="5">
        <v>-3.9207413130844644E-2</v>
      </c>
      <c r="AU36" s="5">
        <v>0.39602960562925904</v>
      </c>
      <c r="AV36" s="5">
        <v>-0.22802174423239455</v>
      </c>
      <c r="AW36" s="5">
        <v>-0.29377534422989543</v>
      </c>
      <c r="AX36" s="5">
        <v>2.8058733642528946E-2</v>
      </c>
      <c r="AY36" s="5">
        <v>1.3980319565995418</v>
      </c>
      <c r="AZ36" s="5">
        <v>3.3122735704170512</v>
      </c>
      <c r="BA36" s="5">
        <v>1.0117879869244342</v>
      </c>
      <c r="BB36" s="5">
        <v>0.28939263454812353</v>
      </c>
      <c r="BC36" s="5">
        <v>0.59838026328826499</v>
      </c>
      <c r="BD36" s="5">
        <v>0.21404290196289988</v>
      </c>
      <c r="BE36" s="5">
        <v>0.495558963272627</v>
      </c>
      <c r="BF36" s="5">
        <v>-0.91039207439094294</v>
      </c>
      <c r="BG36" s="5">
        <v>0.75097291700038271</v>
      </c>
      <c r="BH36" s="5">
        <v>-1.1904847443246742</v>
      </c>
      <c r="BI36" s="5">
        <v>-1.14573026589658</v>
      </c>
      <c r="BJ36" s="5">
        <v>-0.24379793022820498</v>
      </c>
      <c r="BK36" s="5">
        <v>-5.3236169545838909E-2</v>
      </c>
      <c r="BL36" s="5">
        <v>-1.0362377618047773</v>
      </c>
      <c r="BM36" s="5">
        <v>3.6208988140597087E-2</v>
      </c>
      <c r="BN36" s="5">
        <v>-0.19773031831593593</v>
      </c>
      <c r="BO36" s="5">
        <v>0.59331715841492594</v>
      </c>
      <c r="BP36" s="5">
        <v>-1.153425644955443</v>
      </c>
      <c r="BQ36" s="5">
        <v>0.71990699772746591</v>
      </c>
      <c r="BR36" s="5">
        <v>-0.77883314096944045</v>
      </c>
      <c r="BS36" s="5">
        <v>0.50633257444575364</v>
      </c>
      <c r="BT36" s="5">
        <v>-1.3693629467384634</v>
      </c>
      <c r="BU36" s="5">
        <v>-0.84276298135938077</v>
      </c>
      <c r="BV36" s="5">
        <v>-1.3701057757578929E-2</v>
      </c>
      <c r="BW36" s="5">
        <v>0.17189953861704257</v>
      </c>
      <c r="BX36" s="59"/>
      <c r="BY36" s="59"/>
      <c r="BZ36" s="59"/>
      <c r="CA36" s="59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7"/>
      <c r="CS36" s="97"/>
      <c r="CT36" s="97"/>
      <c r="CU36" s="97"/>
      <c r="CV36" s="97"/>
      <c r="CW36" s="97"/>
      <c r="CX36" s="97"/>
      <c r="CY36" s="97"/>
      <c r="CZ36" s="97"/>
      <c r="DA36" s="97"/>
      <c r="DB36" s="97"/>
      <c r="DC36" s="97"/>
      <c r="DD36" s="97"/>
      <c r="DE36" s="97"/>
      <c r="DF36" s="97"/>
      <c r="DG36" s="97"/>
      <c r="DH36" s="97"/>
      <c r="DI36" s="97"/>
      <c r="DJ36" s="97"/>
      <c r="DK36" s="97"/>
      <c r="DL36" s="97"/>
      <c r="DM36" s="97"/>
      <c r="DN36" s="97"/>
      <c r="DO36" s="97"/>
      <c r="DP36" s="97"/>
      <c r="DQ36" s="97"/>
      <c r="DR36" s="97"/>
      <c r="DS36" s="97"/>
      <c r="DT36" s="97"/>
      <c r="DU36" s="97"/>
      <c r="DV36" s="97"/>
      <c r="DW36" s="97"/>
      <c r="DX36" s="97"/>
      <c r="DY36" s="97"/>
      <c r="DZ36" s="97"/>
      <c r="EA36" s="97"/>
      <c r="EB36" s="97"/>
      <c r="EC36" s="97"/>
      <c r="ED36" s="97"/>
      <c r="EE36" s="97"/>
      <c r="EF36" s="97"/>
      <c r="EG36" s="97"/>
      <c r="EH36" s="97"/>
    </row>
    <row r="37" spans="1:138" s="5" customFormat="1" x14ac:dyDescent="0.25">
      <c r="A37" s="69">
        <v>-0.75</v>
      </c>
      <c r="B37" s="15">
        <v>16</v>
      </c>
      <c r="C37" s="59">
        <f t="shared" si="3"/>
        <v>0.62848184869385892</v>
      </c>
      <c r="D37" s="59">
        <f t="shared" si="4"/>
        <v>-4.5086744574105978E-12</v>
      </c>
      <c r="E37" s="65">
        <f t="shared" si="6"/>
        <v>0.48040839723331008</v>
      </c>
      <c r="F37" s="59">
        <f t="shared" si="0"/>
        <v>-0.57183864620143277</v>
      </c>
      <c r="G37" s="59">
        <f t="shared" si="5"/>
        <v>0.32699943728948738</v>
      </c>
      <c r="H37" s="113">
        <f t="shared" si="1"/>
        <v>1.0522470434347428</v>
      </c>
      <c r="I37" s="66">
        <f t="shared" si="2"/>
        <v>1.8330720586904218E-2</v>
      </c>
      <c r="J37" s="66">
        <f t="shared" si="2"/>
        <v>-1.3150300500780909E-13</v>
      </c>
      <c r="K37" s="69">
        <v>15</v>
      </c>
      <c r="L37" s="5">
        <v>0.54816855329618541</v>
      </c>
      <c r="M37" s="5">
        <v>-0.76787560341141103</v>
      </c>
      <c r="N37" s="5">
        <v>1.894421411681696</v>
      </c>
      <c r="O37" s="5">
        <v>-0.71365754601981179</v>
      </c>
      <c r="P37" s="5">
        <v>0.455302079054479</v>
      </c>
      <c r="Q37" s="5">
        <v>-0.28070819424660814</v>
      </c>
      <c r="R37" s="5">
        <v>1.3159862195969381</v>
      </c>
      <c r="S37" s="5">
        <v>-6.6182849172986932E-2</v>
      </c>
      <c r="T37" s="5">
        <v>-0.63122492653163054</v>
      </c>
      <c r="U37" s="5">
        <v>0.35932700009210822</v>
      </c>
      <c r="V37" s="5">
        <v>0.59625194304070406</v>
      </c>
      <c r="W37" s="5">
        <v>0.84072544303734142</v>
      </c>
      <c r="X37" s="5">
        <v>0.13159357022453294</v>
      </c>
      <c r="Y37" s="5">
        <v>0.17904275808210596</v>
      </c>
      <c r="Z37" s="5">
        <v>-4.2298525737998277E-2</v>
      </c>
      <c r="AA37" s="5">
        <v>-0.23910439097082756</v>
      </c>
      <c r="AB37" s="5">
        <v>-0.43868252736548385</v>
      </c>
      <c r="AC37" s="5">
        <v>-0.45625977119443645</v>
      </c>
      <c r="AD37" s="5">
        <v>1.1492252910627541</v>
      </c>
      <c r="AE37" s="5">
        <v>-0.86614533823171314</v>
      </c>
      <c r="AF37" s="5">
        <v>-0.60896997759208793</v>
      </c>
      <c r="AG37" s="5">
        <v>-0.24875486967071694</v>
      </c>
      <c r="AH37" s="5">
        <v>-0.97318296525845305</v>
      </c>
      <c r="AI37" s="5">
        <v>0.78142088647070307</v>
      </c>
      <c r="AJ37" s="5">
        <v>2.8452621364430948E-2</v>
      </c>
      <c r="AK37" s="5">
        <v>0.35119513714451073</v>
      </c>
      <c r="AL37" s="5">
        <v>0.77629633711205015</v>
      </c>
      <c r="AM37" s="5">
        <v>-0.62652459577318564</v>
      </c>
      <c r="AN37" s="5">
        <v>-7.1658670524350335E-2</v>
      </c>
      <c r="AO37" s="5">
        <v>-0.81624926748677551</v>
      </c>
      <c r="AP37" s="5">
        <v>-0.59423263527045211</v>
      </c>
      <c r="AQ37" s="5">
        <v>1.5135524479892575</v>
      </c>
      <c r="AR37" s="5">
        <v>0.3778244385955884</v>
      </c>
      <c r="AS37" s="5">
        <v>0.25572952888347222</v>
      </c>
      <c r="AT37" s="5">
        <v>1.5173430934218741</v>
      </c>
      <c r="AU37" s="5">
        <v>-0.88536618689554347</v>
      </c>
      <c r="AV37" s="5">
        <v>0.83580543752223102</v>
      </c>
      <c r="AW37" s="5">
        <v>-0.29377534422989543</v>
      </c>
      <c r="AX37" s="5">
        <v>-0.69104101251582684</v>
      </c>
      <c r="AY37" s="5">
        <v>2.3848780436109824</v>
      </c>
      <c r="AZ37" s="5">
        <v>0.72048156037043798</v>
      </c>
      <c r="BA37" s="5">
        <v>-1.6673864850088677E-2</v>
      </c>
      <c r="BB37" s="5">
        <v>-1.1022504940704154</v>
      </c>
      <c r="BC37" s="5">
        <v>0.27366798799592529</v>
      </c>
      <c r="BD37" s="5">
        <v>0.48353640767937567</v>
      </c>
      <c r="BE37" s="5">
        <v>0.495558963272627</v>
      </c>
      <c r="BF37" s="5">
        <v>2.5649131957809961</v>
      </c>
      <c r="BG37" s="5">
        <v>-0.62149592574664392</v>
      </c>
      <c r="BH37" s="5">
        <v>0.79636668154762102</v>
      </c>
      <c r="BI37" s="5">
        <v>-1.4801683237467111</v>
      </c>
      <c r="BJ37" s="5">
        <v>0.87925599239023478</v>
      </c>
      <c r="BK37" s="5">
        <v>-0.48894807052173828</v>
      </c>
      <c r="BL37" s="5">
        <v>-0.30680409911706319</v>
      </c>
      <c r="BM37" s="5">
        <v>1.6839750036555527</v>
      </c>
      <c r="BN37" s="5">
        <v>0.97435572638170564</v>
      </c>
      <c r="BO37" s="5">
        <v>0.51506447463847116</v>
      </c>
      <c r="BP37" s="5">
        <v>2.2064617103406143E-3</v>
      </c>
      <c r="BQ37" s="5">
        <v>-0.19989182200006922</v>
      </c>
      <c r="BR37" s="5">
        <v>-0.64854170458152149</v>
      </c>
      <c r="BS37" s="5">
        <v>-1.2738127037001827</v>
      </c>
      <c r="BT37" s="5">
        <v>-0.19269556465288756</v>
      </c>
      <c r="BU37" s="5">
        <v>-1.0313575147991039</v>
      </c>
      <c r="BV37" s="5">
        <v>-0.36796199618360176</v>
      </c>
      <c r="BW37" s="5">
        <v>1.4195834089587172</v>
      </c>
      <c r="BX37" s="59"/>
      <c r="BY37" s="59"/>
      <c r="BZ37" s="59"/>
      <c r="CA37" s="59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  <c r="CO37" s="97"/>
      <c r="CP37" s="97"/>
      <c r="CQ37" s="97"/>
      <c r="CR37" s="97"/>
      <c r="CS37" s="97"/>
      <c r="CT37" s="97"/>
      <c r="CU37" s="97"/>
      <c r="CV37" s="97"/>
      <c r="CW37" s="97"/>
      <c r="CX37" s="97"/>
      <c r="CY37" s="97"/>
      <c r="CZ37" s="97"/>
      <c r="DA37" s="97"/>
      <c r="DB37" s="97"/>
      <c r="DC37" s="97"/>
      <c r="DD37" s="97"/>
      <c r="DE37" s="97"/>
      <c r="DF37" s="97"/>
      <c r="DG37" s="97"/>
      <c r="DH37" s="97"/>
      <c r="DI37" s="97"/>
      <c r="DJ37" s="97"/>
      <c r="DK37" s="97"/>
      <c r="DL37" s="97"/>
      <c r="DM37" s="97"/>
      <c r="DN37" s="97"/>
      <c r="DO37" s="97"/>
      <c r="DP37" s="97"/>
      <c r="DQ37" s="97"/>
      <c r="DR37" s="97"/>
      <c r="DS37" s="97"/>
      <c r="DT37" s="97"/>
      <c r="DU37" s="97"/>
      <c r="DV37" s="97"/>
      <c r="DW37" s="97"/>
      <c r="DX37" s="97"/>
      <c r="DY37" s="97"/>
      <c r="DZ37" s="97"/>
      <c r="EA37" s="97"/>
      <c r="EB37" s="97"/>
      <c r="EC37" s="97"/>
      <c r="ED37" s="97"/>
      <c r="EE37" s="97"/>
      <c r="EF37" s="97"/>
      <c r="EG37" s="97"/>
      <c r="EH37" s="97"/>
    </row>
    <row r="38" spans="1:138" s="5" customFormat="1" x14ac:dyDescent="0.25">
      <c r="A38" s="69">
        <v>-0.6</v>
      </c>
      <c r="B38" s="15">
        <v>17</v>
      </c>
      <c r="C38" s="59">
        <f t="shared" si="3"/>
        <v>0.97421515415713966</v>
      </c>
      <c r="D38" s="59">
        <f t="shared" si="4"/>
        <v>-4.1679859835140547E-11</v>
      </c>
      <c r="E38" s="65">
        <f t="shared" si="6"/>
        <v>0.82614170265941966</v>
      </c>
      <c r="F38" s="59">
        <f t="shared" si="0"/>
        <v>1.1420766206906032</v>
      </c>
      <c r="G38" s="59">
        <f t="shared" si="5"/>
        <v>1.3043390075280681</v>
      </c>
      <c r="H38" s="113">
        <f t="shared" si="1"/>
        <v>-0.31593491803118362</v>
      </c>
      <c r="I38" s="66">
        <f t="shared" si="2"/>
        <v>2.8414608662916573E-2</v>
      </c>
      <c r="J38" s="66">
        <f t="shared" si="2"/>
        <v>-1.2156625785249326E-12</v>
      </c>
      <c r="K38" s="69">
        <v>16</v>
      </c>
      <c r="L38" s="5">
        <v>0.92540022975758152</v>
      </c>
      <c r="M38" s="5">
        <v>1.429767642434747</v>
      </c>
      <c r="N38" s="5">
        <v>1.2580365180683521</v>
      </c>
      <c r="O38" s="5">
        <v>-0.71365754601981179</v>
      </c>
      <c r="P38" s="5">
        <v>1.0477223384781922</v>
      </c>
      <c r="Q38" s="5">
        <v>-0.6317214326238686</v>
      </c>
      <c r="R38" s="5">
        <v>-1.0567675817760755</v>
      </c>
      <c r="S38" s="5">
        <v>-6.6182849172986932E-2</v>
      </c>
      <c r="T38" s="5">
        <v>-0.72924256418152389</v>
      </c>
      <c r="U38" s="5">
        <v>-0.7588501121553507</v>
      </c>
      <c r="V38" s="5">
        <v>-1.7309808695370619</v>
      </c>
      <c r="W38" s="5">
        <v>0.58009677902734402</v>
      </c>
      <c r="X38" s="5">
        <v>0.89838199221337856</v>
      </c>
      <c r="Y38" s="5">
        <v>-0.81984359505466775</v>
      </c>
      <c r="Z38" s="5">
        <v>1.0522470434347428</v>
      </c>
      <c r="AA38" s="5">
        <v>0.79812403430924084</v>
      </c>
      <c r="AB38" s="5">
        <v>-0.15586606628690086</v>
      </c>
      <c r="AC38" s="5">
        <v>-0.22553980091826983</v>
      </c>
      <c r="AD38" s="5">
        <v>-4.0978234875526938E-2</v>
      </c>
      <c r="AE38" s="5">
        <v>-0.86614533823171314</v>
      </c>
      <c r="AF38" s="5">
        <v>0.51755563264548432</v>
      </c>
      <c r="AG38" s="5">
        <v>-0.24875486967071694</v>
      </c>
      <c r="AH38" s="5">
        <v>-0.38277968901734194</v>
      </c>
      <c r="AI38" s="5">
        <v>0.78142088647070351</v>
      </c>
      <c r="AJ38" s="5">
        <v>1.8043599434428952</v>
      </c>
      <c r="AK38" s="5">
        <v>0.35119513714451073</v>
      </c>
      <c r="AL38" s="5">
        <v>0.77629633711204971</v>
      </c>
      <c r="AM38" s="5">
        <v>-1.4544885705617672</v>
      </c>
      <c r="AN38" s="5">
        <v>-0.39297611212303279</v>
      </c>
      <c r="AO38" s="5">
        <v>-0.29493103315047714</v>
      </c>
      <c r="AP38" s="5">
        <v>-0.59423263527045211</v>
      </c>
      <c r="AQ38" s="5">
        <v>-0.10734503129981243</v>
      </c>
      <c r="AR38" s="5">
        <v>-0.58422451762705541</v>
      </c>
      <c r="AS38" s="5">
        <v>-3.5847736415554513E-2</v>
      </c>
      <c r="AT38" s="5">
        <v>-0.55805758198175093</v>
      </c>
      <c r="AU38" s="5">
        <v>2.3181232944164627</v>
      </c>
      <c r="AV38" s="5">
        <v>1.899632619276856</v>
      </c>
      <c r="AW38" s="5">
        <v>5.3307074736660506E-2</v>
      </c>
      <c r="AX38" s="5">
        <v>2.8058733642528946E-2</v>
      </c>
      <c r="AY38" s="5">
        <v>0.41118586958810055</v>
      </c>
      <c r="AZ38" s="5">
        <v>-0.39028644393525336</v>
      </c>
      <c r="BA38" s="5">
        <v>1.0117879869244342</v>
      </c>
      <c r="BB38" s="5">
        <v>-0.10821968791431688</v>
      </c>
      <c r="BC38" s="5">
        <v>0.27366798799592501</v>
      </c>
      <c r="BD38" s="5">
        <v>-0.59443761518652039</v>
      </c>
      <c r="BE38" s="5">
        <v>-0.116684373972761</v>
      </c>
      <c r="BF38" s="5">
        <v>-0.91039207439094294</v>
      </c>
      <c r="BG38" s="5">
        <v>-0.75874281002134591</v>
      </c>
      <c r="BH38" s="5">
        <v>-1.1904847443246753</v>
      </c>
      <c r="BI38" s="5">
        <v>-0.30963512127125253</v>
      </c>
      <c r="BJ38" s="5">
        <v>-0.24379793022820498</v>
      </c>
      <c r="BK38" s="5">
        <v>-0.48894807052173828</v>
      </c>
      <c r="BL38" s="5">
        <v>-0.67152093046092043</v>
      </c>
      <c r="BM38" s="5">
        <v>1.1347196651505671</v>
      </c>
      <c r="BN38" s="5">
        <v>0.48598654109102241</v>
      </c>
      <c r="BO38" s="5">
        <v>-0.44641218560833007</v>
      </c>
      <c r="BP38" s="5">
        <v>-0.43115557828932821</v>
      </c>
      <c r="BQ38" s="5">
        <v>0.53594723378195885</v>
      </c>
      <c r="BR38" s="5">
        <v>-0.64854170458152194</v>
      </c>
      <c r="BS38" s="5">
        <v>-0.18594614483322183</v>
      </c>
      <c r="BT38" s="5">
        <v>-0.66336251748711794</v>
      </c>
      <c r="BU38" s="5">
        <v>-0.65416844791965723</v>
      </c>
      <c r="BV38" s="5">
        <v>-0.72222293460962417</v>
      </c>
      <c r="BW38" s="5">
        <v>-0.15704915705343783</v>
      </c>
      <c r="BX38" s="59"/>
      <c r="BY38" s="59"/>
      <c r="BZ38" s="59"/>
      <c r="CA38" s="59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7"/>
      <c r="CS38" s="97"/>
      <c r="CT38" s="97"/>
      <c r="CU38" s="97"/>
      <c r="CV38" s="97"/>
      <c r="CW38" s="97"/>
      <c r="CX38" s="97"/>
      <c r="CY38" s="97"/>
      <c r="CZ38" s="97"/>
      <c r="DA38" s="97"/>
      <c r="DB38" s="97"/>
      <c r="DC38" s="97"/>
      <c r="DD38" s="97"/>
      <c r="DE38" s="97"/>
      <c r="DF38" s="97"/>
      <c r="DG38" s="97"/>
      <c r="DH38" s="97"/>
      <c r="DI38" s="97"/>
      <c r="DJ38" s="97"/>
      <c r="DK38" s="97"/>
      <c r="DL38" s="97"/>
      <c r="DM38" s="97"/>
      <c r="DN38" s="97"/>
      <c r="DO38" s="97"/>
      <c r="DP38" s="97"/>
      <c r="DQ38" s="97"/>
      <c r="DR38" s="97"/>
      <c r="DS38" s="97"/>
      <c r="DT38" s="97"/>
      <c r="DU38" s="97"/>
      <c r="DV38" s="97"/>
      <c r="DW38" s="97"/>
      <c r="DX38" s="97"/>
      <c r="DY38" s="97"/>
      <c r="DZ38" s="97"/>
      <c r="EA38" s="97"/>
      <c r="EB38" s="97"/>
      <c r="EC38" s="97"/>
      <c r="ED38" s="97"/>
      <c r="EE38" s="97"/>
      <c r="EF38" s="97"/>
      <c r="EG38" s="97"/>
      <c r="EH38" s="97"/>
    </row>
    <row r="39" spans="1:138" s="5" customFormat="1" x14ac:dyDescent="0.25">
      <c r="A39" s="69">
        <v>-0.45</v>
      </c>
      <c r="B39" s="15">
        <v>18</v>
      </c>
      <c r="C39" s="59">
        <f t="shared" si="3"/>
        <v>1.3689269117445328</v>
      </c>
      <c r="D39" s="59">
        <f t="shared" si="4"/>
        <v>-3.4927448402515379E-10</v>
      </c>
      <c r="E39" s="65">
        <f t="shared" si="6"/>
        <v>1.2208534599392185</v>
      </c>
      <c r="F39" s="59">
        <f t="shared" si="0"/>
        <v>0.16860641650447561</v>
      </c>
      <c r="G39" s="59">
        <f t="shared" si="5"/>
        <v>2.8428123686480705E-2</v>
      </c>
      <c r="H39" s="113">
        <f t="shared" si="1"/>
        <v>1.0522470434347428</v>
      </c>
      <c r="I39" s="66">
        <f t="shared" si="2"/>
        <v>3.9927034925882211E-2</v>
      </c>
      <c r="J39" s="66">
        <f t="shared" si="2"/>
        <v>-1.0187172450733653E-11</v>
      </c>
      <c r="K39" s="69">
        <v>17</v>
      </c>
      <c r="L39" s="5">
        <v>0.79965633760378296</v>
      </c>
      <c r="M39" s="5">
        <v>1.429767642434747</v>
      </c>
      <c r="N39" s="5">
        <v>0.46255540105167103</v>
      </c>
      <c r="O39" s="5">
        <v>-1.2966716119919133</v>
      </c>
      <c r="P39" s="5">
        <v>0.455302079054479</v>
      </c>
      <c r="Q39" s="5">
        <v>-1.7448265463659803E-2</v>
      </c>
      <c r="R39" s="5">
        <v>-0.4635791314328222</v>
      </c>
      <c r="S39" s="5">
        <v>9.2453962585050301E-2</v>
      </c>
      <c r="T39" s="5">
        <v>-0.33717201358195015</v>
      </c>
      <c r="U39" s="5">
        <v>-0.89040036065505124</v>
      </c>
      <c r="V39" s="5">
        <v>-0.5673644632481798</v>
      </c>
      <c r="W39" s="5">
        <v>1.1013541070473407</v>
      </c>
      <c r="X39" s="5">
        <v>0.13159357022453247</v>
      </c>
      <c r="Y39" s="5">
        <v>0.55362514050839617</v>
      </c>
      <c r="Z39" s="5">
        <v>-0.31593491803118362</v>
      </c>
      <c r="AA39" s="5">
        <v>0.27950982166920663</v>
      </c>
      <c r="AB39" s="5">
        <v>-0.43868252736548363</v>
      </c>
      <c r="AC39" s="5">
        <v>0.69734008018639382</v>
      </c>
      <c r="AD39" s="5">
        <v>0.85167440957818374</v>
      </c>
      <c r="AE39" s="5">
        <v>-0.86614533823171314</v>
      </c>
      <c r="AF39" s="5">
        <v>-4.5707172473301756E-2</v>
      </c>
      <c r="AG39" s="5">
        <v>-0.248754869670718</v>
      </c>
      <c r="AH39" s="5">
        <v>-0.38277968901734194</v>
      </c>
      <c r="AI39" s="5">
        <v>0.46081666105138375</v>
      </c>
      <c r="AJ39" s="5">
        <v>0.91640628240366284</v>
      </c>
      <c r="AK39" s="5">
        <v>0.54305273278620669</v>
      </c>
      <c r="AL39" s="5">
        <v>1.9490046419502215E-2</v>
      </c>
      <c r="AM39" s="5">
        <v>-0.62652459577318564</v>
      </c>
      <c r="AN39" s="5">
        <v>0.78518784040546485</v>
      </c>
      <c r="AO39" s="5">
        <v>1.00836455269027</v>
      </c>
      <c r="AP39" s="5">
        <v>-4.8442983317600594E-2</v>
      </c>
      <c r="AQ39" s="5">
        <v>-1.0798835188732543</v>
      </c>
      <c r="AR39" s="5">
        <v>-1.0652489957383775</v>
      </c>
      <c r="AS39" s="5">
        <v>-3.5847736415554513E-2</v>
      </c>
      <c r="AT39" s="5">
        <v>-0.81748266640720402</v>
      </c>
      <c r="AU39" s="5">
        <v>-0.56501723876434273</v>
      </c>
      <c r="AV39" s="5">
        <v>-0.22802174423239455</v>
      </c>
      <c r="AW39" s="5">
        <v>5.3307074736660506E-2</v>
      </c>
      <c r="AX39" s="5">
        <v>2.8058733642528946E-2</v>
      </c>
      <c r="AY39" s="5">
        <v>-0.57566021742334073</v>
      </c>
      <c r="AZ39" s="5">
        <v>-2.0030442500022946E-2</v>
      </c>
      <c r="BA39" s="5">
        <v>-1.6673864850088677E-2</v>
      </c>
      <c r="BB39" s="5">
        <v>-0.10821968791431688</v>
      </c>
      <c r="BC39" s="5">
        <v>0.11131185034975517</v>
      </c>
      <c r="BD39" s="5">
        <v>-0.32494410947004909</v>
      </c>
      <c r="BE39" s="5">
        <v>-0.72892771121814903</v>
      </c>
      <c r="BF39" s="5">
        <v>0.24804301566637027</v>
      </c>
      <c r="BG39" s="5">
        <v>1.162713569824489</v>
      </c>
      <c r="BH39" s="5">
        <v>-0.33897699037940526</v>
      </c>
      <c r="BI39" s="5">
        <v>-0.30963512127125209</v>
      </c>
      <c r="BJ39" s="5">
        <v>0.31772903108101491</v>
      </c>
      <c r="BK39" s="5">
        <v>0.81818763240595949</v>
      </c>
      <c r="BL39" s="5">
        <v>-1.4009545931486347</v>
      </c>
      <c r="BM39" s="5">
        <v>-0.18349314726139682</v>
      </c>
      <c r="BN39" s="5">
        <v>0.48598654109102241</v>
      </c>
      <c r="BO39" s="5">
        <v>-0.14943874358414885</v>
      </c>
      <c r="BP39" s="5">
        <v>-1.2256526516220532</v>
      </c>
      <c r="BQ39" s="5">
        <v>0.90386676167297286</v>
      </c>
      <c r="BR39" s="5">
        <v>-0.45310454999964495</v>
      </c>
      <c r="BS39" s="5">
        <v>-0.18594614483322083</v>
      </c>
      <c r="BT39" s="5">
        <v>1.4546387702669197</v>
      </c>
      <c r="BU39" s="5">
        <v>-0.46557391447993363</v>
      </c>
      <c r="BV39" s="5">
        <v>-0.36796199618360131</v>
      </c>
      <c r="BW39" s="5">
        <v>-9.9852822704813826E-2</v>
      </c>
      <c r="BX39" s="59"/>
      <c r="BY39" s="59"/>
      <c r="BZ39" s="59"/>
      <c r="CA39" s="59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  <c r="CO39" s="97"/>
      <c r="CP39" s="97"/>
      <c r="CQ39" s="97"/>
      <c r="CR39" s="97"/>
      <c r="CS39" s="97"/>
      <c r="CT39" s="97"/>
      <c r="CU39" s="97"/>
      <c r="CV39" s="97"/>
      <c r="CW39" s="97"/>
      <c r="CX39" s="97"/>
      <c r="CY39" s="97"/>
      <c r="CZ39" s="97"/>
      <c r="DA39" s="97"/>
      <c r="DB39" s="97"/>
      <c r="DC39" s="97"/>
      <c r="DD39" s="97"/>
      <c r="DE39" s="97"/>
      <c r="DF39" s="97"/>
      <c r="DG39" s="97"/>
      <c r="DH39" s="97"/>
      <c r="DI39" s="97"/>
      <c r="DJ39" s="97"/>
      <c r="DK39" s="97"/>
      <c r="DL39" s="97"/>
      <c r="DM39" s="97"/>
      <c r="DN39" s="97"/>
      <c r="DO39" s="97"/>
      <c r="DP39" s="97"/>
      <c r="DQ39" s="97"/>
      <c r="DR39" s="97"/>
      <c r="DS39" s="97"/>
      <c r="DT39" s="97"/>
      <c r="DU39" s="97"/>
      <c r="DV39" s="97"/>
      <c r="DW39" s="97"/>
      <c r="DX39" s="97"/>
      <c r="DY39" s="97"/>
      <c r="DZ39" s="97"/>
      <c r="EA39" s="97"/>
      <c r="EB39" s="97"/>
      <c r="EC39" s="97"/>
      <c r="ED39" s="97"/>
      <c r="EE39" s="97"/>
      <c r="EF39" s="97"/>
      <c r="EG39" s="97"/>
      <c r="EH39" s="97"/>
    </row>
    <row r="40" spans="1:138" s="5" customFormat="1" x14ac:dyDescent="0.25">
      <c r="A40" s="69">
        <v>-0.3</v>
      </c>
      <c r="B40" s="15">
        <v>19</v>
      </c>
      <c r="C40" s="59">
        <f t="shared" si="3"/>
        <v>1.7436884098673013</v>
      </c>
      <c r="D40" s="59">
        <f t="shared" si="4"/>
        <v>-2.6532043987122502E-9</v>
      </c>
      <c r="E40" s="65">
        <f t="shared" si="6"/>
        <v>1.595614955758057</v>
      </c>
      <c r="F40" s="59">
        <f t="shared" si="0"/>
        <v>-0.27754126455624228</v>
      </c>
      <c r="G40" s="59">
        <f t="shared" si="5"/>
        <v>7.7029153531478073E-2</v>
      </c>
      <c r="H40" s="113">
        <f t="shared" si="1"/>
        <v>1.8731562203142993</v>
      </c>
      <c r="I40" s="66">
        <f t="shared" si="2"/>
        <v>5.085757862112962E-2</v>
      </c>
      <c r="J40" s="66">
        <f t="shared" si="2"/>
        <v>-7.7385128295773972E-11</v>
      </c>
      <c r="K40" s="69">
        <v>18</v>
      </c>
      <c r="L40" s="5">
        <v>0.54816855329618452</v>
      </c>
      <c r="M40" s="5">
        <v>1.2299818928123685</v>
      </c>
      <c r="N40" s="5">
        <v>1.576228964875023</v>
      </c>
      <c r="O40" s="5">
        <v>0.45237058592439078</v>
      </c>
      <c r="P40" s="5">
        <v>1.6401425979019051</v>
      </c>
      <c r="Q40" s="5">
        <v>-1.7448265463658588E-2</v>
      </c>
      <c r="R40" s="5">
        <v>0.12960931891043126</v>
      </c>
      <c r="S40" s="5">
        <v>0.40972758610112336</v>
      </c>
      <c r="T40" s="5">
        <v>5.4898537017623858E-2</v>
      </c>
      <c r="U40" s="5">
        <v>-0.82462523640520091</v>
      </c>
      <c r="V40" s="5">
        <v>0.4300210278565767</v>
      </c>
      <c r="W40" s="5">
        <v>-0.11491299166598541</v>
      </c>
      <c r="X40" s="5">
        <v>0.13159357022453247</v>
      </c>
      <c r="Y40" s="5">
        <v>0.38714408165226744</v>
      </c>
      <c r="Z40" s="5">
        <v>1.0522470434347428</v>
      </c>
      <c r="AA40" s="5">
        <v>0.27950982166920663</v>
      </c>
      <c r="AB40" s="5">
        <v>1.1168080085667207</v>
      </c>
      <c r="AC40" s="5">
        <v>-0.11017981578018694</v>
      </c>
      <c r="AD40" s="5">
        <v>-4.0978234875526938E-2</v>
      </c>
      <c r="AE40" s="5">
        <v>-0.86614533823171314</v>
      </c>
      <c r="AF40" s="5">
        <v>-4.5707172473301756E-2</v>
      </c>
      <c r="AG40" s="5">
        <v>-2.4527662938858011E-2</v>
      </c>
      <c r="AH40" s="5">
        <v>-0.38277968901734194</v>
      </c>
      <c r="AI40" s="5">
        <v>1.1020251118900213</v>
      </c>
      <c r="AJ40" s="5">
        <v>1.271587746819355</v>
      </c>
      <c r="AK40" s="5">
        <v>0.92676792406959874</v>
      </c>
      <c r="AL40" s="5">
        <v>2.1007073458240075</v>
      </c>
      <c r="AM40" s="5">
        <v>0.20143937901539577</v>
      </c>
      <c r="AN40" s="5">
        <v>0.1425529572081031</v>
      </c>
      <c r="AO40" s="5">
        <v>-0.29493103315047753</v>
      </c>
      <c r="AP40" s="5">
        <v>-1.1400222872233037</v>
      </c>
      <c r="AQ40" s="5">
        <v>0.54101396041581473</v>
      </c>
      <c r="AR40" s="5">
        <v>-0.58422451762705541</v>
      </c>
      <c r="AS40" s="5">
        <v>-0.181636369065068</v>
      </c>
      <c r="AT40" s="5">
        <v>0.22021767129460854</v>
      </c>
      <c r="AU40" s="5">
        <v>-0.24466829063314199</v>
      </c>
      <c r="AV40" s="5">
        <v>-1.2918489259870201</v>
      </c>
      <c r="AW40" s="5">
        <v>-0.64085776319645116</v>
      </c>
      <c r="AX40" s="5">
        <v>2.8058733642528946E-2</v>
      </c>
      <c r="AY40" s="5">
        <v>-0.57566021742334073</v>
      </c>
      <c r="AZ40" s="5">
        <v>-0.76054244537048377</v>
      </c>
      <c r="BA40" s="5">
        <v>1.5260189128116954</v>
      </c>
      <c r="BB40" s="5">
        <v>0.48819879577934189</v>
      </c>
      <c r="BC40" s="5">
        <v>0.11131185034975517</v>
      </c>
      <c r="BD40" s="5">
        <v>-1.4029181323359434</v>
      </c>
      <c r="BE40" s="5">
        <v>1.1078023005180153</v>
      </c>
      <c r="BF40" s="5">
        <v>0.24804301566637027</v>
      </c>
      <c r="BG40" s="5">
        <v>6.4738495626868439E-2</v>
      </c>
      <c r="BH40" s="5">
        <v>-1.7581565802881878</v>
      </c>
      <c r="BI40" s="5">
        <v>-1.3129492948216457</v>
      </c>
      <c r="BJ40" s="5">
        <v>0.87925599239023478</v>
      </c>
      <c r="BK40" s="5">
        <v>0.38247573143006042</v>
      </c>
      <c r="BL40" s="5">
        <v>-0.67152093046092043</v>
      </c>
      <c r="BM40" s="5">
        <v>-0.18349314726139682</v>
      </c>
      <c r="BN40" s="5">
        <v>-0.29540415537407244</v>
      </c>
      <c r="BO40" s="5">
        <v>-0.98584002856407182</v>
      </c>
      <c r="BP40" s="5">
        <v>0.21888748171017391</v>
      </c>
      <c r="BQ40" s="5">
        <v>0.99584664364572784</v>
      </c>
      <c r="BR40" s="5">
        <v>-0.51825026819360343</v>
      </c>
      <c r="BS40" s="5">
        <v>1.1847774960771596E-2</v>
      </c>
      <c r="BT40" s="5">
        <v>4.2637911764228348E-2</v>
      </c>
      <c r="BU40" s="5">
        <v>-0.65416844791965723</v>
      </c>
      <c r="BV40" s="5">
        <v>-0.36796199618360176</v>
      </c>
      <c r="BW40" s="5">
        <v>-9.9852822704813826E-2</v>
      </c>
      <c r="BX40" s="59"/>
      <c r="BY40" s="59"/>
      <c r="BZ40" s="59"/>
      <c r="CA40" s="59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  <c r="CO40" s="97"/>
      <c r="CP40" s="97"/>
      <c r="CQ40" s="97"/>
      <c r="CR40" s="97"/>
      <c r="CS40" s="97"/>
      <c r="CT40" s="97"/>
      <c r="CU40" s="97"/>
      <c r="CV40" s="97"/>
      <c r="CW40" s="97"/>
      <c r="CX40" s="97"/>
      <c r="CY40" s="97"/>
      <c r="CZ40" s="97"/>
      <c r="DA40" s="97"/>
      <c r="DB40" s="97"/>
      <c r="DC40" s="97"/>
      <c r="DD40" s="97"/>
      <c r="DE40" s="97"/>
      <c r="DF40" s="97"/>
      <c r="DG40" s="97"/>
      <c r="DH40" s="97"/>
      <c r="DI40" s="97"/>
      <c r="DJ40" s="97"/>
      <c r="DK40" s="97"/>
      <c r="DL40" s="97"/>
      <c r="DM40" s="97"/>
      <c r="DN40" s="97"/>
      <c r="DO40" s="97"/>
      <c r="DP40" s="97"/>
      <c r="DQ40" s="97"/>
      <c r="DR40" s="97"/>
      <c r="DS40" s="97"/>
      <c r="DT40" s="97"/>
      <c r="DU40" s="97"/>
      <c r="DV40" s="97"/>
      <c r="DW40" s="97"/>
      <c r="DX40" s="97"/>
      <c r="DY40" s="97"/>
      <c r="DZ40" s="97"/>
      <c r="EA40" s="97"/>
      <c r="EB40" s="97"/>
      <c r="EC40" s="97"/>
      <c r="ED40" s="97"/>
      <c r="EE40" s="97"/>
      <c r="EF40" s="97"/>
      <c r="EG40" s="97"/>
      <c r="EH40" s="97"/>
    </row>
    <row r="41" spans="1:138" s="5" customFormat="1" x14ac:dyDescent="0.25">
      <c r="A41" s="69">
        <v>-0.15</v>
      </c>
      <c r="B41" s="15">
        <v>20</v>
      </c>
      <c r="C41" s="59">
        <f t="shared" si="3"/>
        <v>2.0133567694582615</v>
      </c>
      <c r="D41" s="59">
        <f t="shared" si="4"/>
        <v>-1.8269968411574375E-8</v>
      </c>
      <c r="E41" s="65">
        <f t="shared" si="6"/>
        <v>1.8652832997322533</v>
      </c>
      <c r="F41" s="59">
        <f t="shared" si="0"/>
        <v>0.81303625629751064</v>
      </c>
      <c r="G41" s="59">
        <f t="shared" si="5"/>
        <v>0.66102795405427139</v>
      </c>
      <c r="H41" s="113">
        <f t="shared" si="1"/>
        <v>1.0522470434347426</v>
      </c>
      <c r="I41" s="66">
        <f t="shared" si="2"/>
        <v>5.8722905775865961E-2</v>
      </c>
      <c r="J41" s="66">
        <f t="shared" si="2"/>
        <v>-5.328740786709193E-10</v>
      </c>
      <c r="K41" s="69">
        <v>19</v>
      </c>
      <c r="L41" s="5">
        <v>0.54816855329618497</v>
      </c>
      <c r="M41" s="5">
        <v>3.1267395078100627E-2</v>
      </c>
      <c r="N41" s="5">
        <v>-0.17382949256167293</v>
      </c>
      <c r="O41" s="5">
        <v>-0.71365754601981179</v>
      </c>
      <c r="P41" s="5">
        <v>0.455302079054479</v>
      </c>
      <c r="Q41" s="5">
        <v>-0.36846150384092269</v>
      </c>
      <c r="R41" s="5">
        <v>-0.4635791314328222</v>
      </c>
      <c r="S41" s="5">
        <v>0.40972758610112336</v>
      </c>
      <c r="T41" s="5">
        <v>-0.14113673828216317</v>
      </c>
      <c r="U41" s="5">
        <v>-1.4166013546538554</v>
      </c>
      <c r="V41" s="5">
        <v>-0.73359537843230482</v>
      </c>
      <c r="W41" s="5">
        <v>-1.2443038690426438</v>
      </c>
      <c r="X41" s="5">
        <v>0.64278585155042955</v>
      </c>
      <c r="Y41" s="5">
        <v>1.3444101700750095</v>
      </c>
      <c r="Z41" s="5">
        <v>1.8731562203142993</v>
      </c>
      <c r="AA41" s="5">
        <v>-0.23910439097082756</v>
      </c>
      <c r="AB41" s="5">
        <v>2.1066656223417599</v>
      </c>
      <c r="AC41" s="5">
        <v>-0.1101798157801875</v>
      </c>
      <c r="AD41" s="5">
        <v>0.55412352809361376</v>
      </c>
      <c r="AE41" s="5">
        <v>-0.86614533823171314</v>
      </c>
      <c r="AF41" s="5">
        <v>1.6440812428830567</v>
      </c>
      <c r="AG41" s="5">
        <v>1.5450627841841458</v>
      </c>
      <c r="AH41" s="5">
        <v>-0.97318296525845305</v>
      </c>
      <c r="AI41" s="5">
        <v>0.78142088647070307</v>
      </c>
      <c r="AJ41" s="5">
        <v>1.0939970146115081</v>
      </c>
      <c r="AK41" s="5">
        <v>-0.22437764978057928</v>
      </c>
      <c r="AL41" s="5">
        <v>1.2808338642404147</v>
      </c>
      <c r="AM41" s="5">
        <v>-0.62652459577318564</v>
      </c>
      <c r="AN41" s="5">
        <v>-0.71429355372171521</v>
      </c>
      <c r="AO41" s="5">
        <v>-0.55559015031862613</v>
      </c>
      <c r="AP41" s="5">
        <v>-0.59423263527045211</v>
      </c>
      <c r="AQ41" s="5">
        <v>-1.0798835188732543</v>
      </c>
      <c r="AR41" s="5">
        <v>-1.5462734738496993</v>
      </c>
      <c r="AS41" s="5">
        <v>-3.5847736415554762E-2</v>
      </c>
      <c r="AT41" s="5">
        <v>-0.55805758198175093</v>
      </c>
      <c r="AU41" s="5">
        <v>-1.8464130312891451</v>
      </c>
      <c r="AV41" s="5">
        <v>-1.2918489259870201</v>
      </c>
      <c r="AW41" s="5">
        <v>-0.29377534422989543</v>
      </c>
      <c r="AX41" s="5">
        <v>2.8058733642528946E-2</v>
      </c>
      <c r="AY41" s="5">
        <v>-0.57566021742334073</v>
      </c>
      <c r="AZ41" s="5">
        <v>-0.76054244537048377</v>
      </c>
      <c r="BA41" s="5">
        <v>2.5544807645862182</v>
      </c>
      <c r="BB41" s="5">
        <v>-1.6986689777640762</v>
      </c>
      <c r="BC41" s="5">
        <v>-0.70046883788109415</v>
      </c>
      <c r="BD41" s="5">
        <v>-0.45969086232828477</v>
      </c>
      <c r="BE41" s="5">
        <v>-1.3411710484635371</v>
      </c>
      <c r="BF41" s="5">
        <v>-0.91039207439094294</v>
      </c>
      <c r="BG41" s="5">
        <v>-0.89598969429604802</v>
      </c>
      <c r="BH41" s="5">
        <v>-0.6228129083611621</v>
      </c>
      <c r="BI41" s="5">
        <v>-0.97851123697151376</v>
      </c>
      <c r="BJ41" s="5">
        <v>1.4407829536994539</v>
      </c>
      <c r="BK41" s="5">
        <v>-0.48894807052173828</v>
      </c>
      <c r="BL41" s="5">
        <v>-0.30680409911706319</v>
      </c>
      <c r="BM41" s="5">
        <v>-7.3642079560400739E-2</v>
      </c>
      <c r="BN41" s="5">
        <v>-0.29540415537407311</v>
      </c>
      <c r="BO41" s="5">
        <v>-0.39958949411790623</v>
      </c>
      <c r="BP41" s="5">
        <v>0.50779550837662202</v>
      </c>
      <c r="BQ41" s="5">
        <v>-0.65979123186384225</v>
      </c>
      <c r="BR41" s="5">
        <v>-0.90912457735735897</v>
      </c>
      <c r="BS41" s="5">
        <v>-0.87822486411219536</v>
      </c>
      <c r="BT41" s="5">
        <v>-0.19269556465288756</v>
      </c>
      <c r="BU41" s="5">
        <v>-0.46557391447993363</v>
      </c>
      <c r="BV41" s="5">
        <v>-0.36796199618360176</v>
      </c>
      <c r="BW41" s="5">
        <v>-0.48599785272391821</v>
      </c>
      <c r="BX41" s="59"/>
      <c r="BY41" s="59"/>
      <c r="BZ41" s="59"/>
      <c r="CA41" s="59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  <c r="CM41" s="97"/>
      <c r="CN41" s="97"/>
      <c r="CO41" s="97"/>
      <c r="CP41" s="97"/>
      <c r="CQ41" s="97"/>
      <c r="CR41" s="97"/>
      <c r="CS41" s="97"/>
      <c r="CT41" s="97"/>
      <c r="CU41" s="97"/>
      <c r="CV41" s="97"/>
      <c r="CW41" s="97"/>
      <c r="CX41" s="97"/>
      <c r="CY41" s="97"/>
      <c r="CZ41" s="97"/>
      <c r="DA41" s="97"/>
      <c r="DB41" s="97"/>
      <c r="DC41" s="97"/>
      <c r="DD41" s="97"/>
      <c r="DE41" s="97"/>
      <c r="DF41" s="97"/>
      <c r="DG41" s="97"/>
      <c r="DH41" s="97"/>
      <c r="DI41" s="97"/>
      <c r="DJ41" s="97"/>
      <c r="DK41" s="97"/>
      <c r="DL41" s="97"/>
      <c r="DM41" s="97"/>
      <c r="DN41" s="97"/>
      <c r="DO41" s="97"/>
      <c r="DP41" s="97"/>
      <c r="DQ41" s="97"/>
      <c r="DR41" s="97"/>
      <c r="DS41" s="97"/>
      <c r="DT41" s="97"/>
      <c r="DU41" s="97"/>
      <c r="DV41" s="97"/>
      <c r="DW41" s="97"/>
      <c r="DX41" s="97"/>
      <c r="DY41" s="97"/>
      <c r="DZ41" s="97"/>
      <c r="EA41" s="97"/>
      <c r="EB41" s="97"/>
      <c r="EC41" s="97"/>
      <c r="ED41" s="97"/>
      <c r="EE41" s="97"/>
      <c r="EF41" s="97"/>
      <c r="EG41" s="97"/>
      <c r="EH41" s="97"/>
    </row>
    <row r="42" spans="1:138" s="132" customFormat="1" x14ac:dyDescent="0.25">
      <c r="A42" s="129">
        <v>0</v>
      </c>
      <c r="B42" s="129">
        <v>21</v>
      </c>
      <c r="C42" s="130">
        <f t="shared" si="3"/>
        <v>2.1073459485701389</v>
      </c>
      <c r="D42" s="130">
        <f t="shared" si="4"/>
        <v>-1.1404286606587505E-7</v>
      </c>
      <c r="E42" s="65">
        <f t="shared" si="6"/>
        <v>1.9592723830712326</v>
      </c>
      <c r="F42" s="130">
        <f t="shared" si="0"/>
        <v>-0.65573089038887855</v>
      </c>
      <c r="G42" s="130">
        <f t="shared" si="5"/>
        <v>0.42998300061019146</v>
      </c>
      <c r="H42" s="113">
        <f t="shared" si="1"/>
        <v>2.6150032734601112</v>
      </c>
      <c r="I42" s="131">
        <f t="shared" si="2"/>
        <v>6.1464256833295719E-2</v>
      </c>
      <c r="J42" s="131">
        <f t="shared" si="2"/>
        <v>-3.326250260254689E-9</v>
      </c>
      <c r="K42" s="129">
        <v>20</v>
      </c>
      <c r="L42" s="132">
        <v>0.54816855329618452</v>
      </c>
      <c r="M42" s="132">
        <v>0.23105314470047916</v>
      </c>
      <c r="N42" s="132">
        <v>1.7353251882783596</v>
      </c>
      <c r="O42" s="132">
        <v>-0.13064348004771031</v>
      </c>
      <c r="P42" s="132">
        <v>1.6401425979019051</v>
      </c>
      <c r="Q42" s="132">
        <v>0.68457821129087082</v>
      </c>
      <c r="R42" s="132">
        <v>-0.4635791314328222</v>
      </c>
      <c r="S42" s="132">
        <v>0.40972758610112336</v>
      </c>
      <c r="T42" s="132">
        <v>-0.63122492653163054</v>
      </c>
      <c r="U42" s="132">
        <v>-1.0877257334046033</v>
      </c>
      <c r="V42" s="132">
        <v>0.59625194304070406</v>
      </c>
      <c r="W42" s="132">
        <v>0.23259189368067965</v>
      </c>
      <c r="X42" s="132">
        <v>1.4095742735392747</v>
      </c>
      <c r="Y42" s="132">
        <v>1.718992552501299</v>
      </c>
      <c r="Z42" s="132">
        <v>1.0522470434347426</v>
      </c>
      <c r="AA42" s="132">
        <v>-0.23910439097082756</v>
      </c>
      <c r="AB42" s="132">
        <v>1.2582162391060123</v>
      </c>
      <c r="AC42" s="132">
        <v>1.5048599761529746</v>
      </c>
      <c r="AD42" s="132">
        <v>-0.33852911636009697</v>
      </c>
      <c r="AE42" s="132">
        <v>-0.86614533823171314</v>
      </c>
      <c r="AF42" s="132">
        <v>0.51755563264548432</v>
      </c>
      <c r="AG42" s="132">
        <v>-2.4527662938858011E-2</v>
      </c>
      <c r="AH42" s="132">
        <v>-0.38277968901734194</v>
      </c>
      <c r="AI42" s="132">
        <v>0.94172299918036162</v>
      </c>
      <c r="AJ42" s="132">
        <v>-0.85950103967479963</v>
      </c>
      <c r="AK42" s="132">
        <v>-0.22437764978057928</v>
      </c>
      <c r="AL42" s="132">
        <v>1.6592370095866891</v>
      </c>
      <c r="AM42" s="132">
        <v>-1.0405065831674765</v>
      </c>
      <c r="AN42" s="132">
        <v>-1.0356109953203947</v>
      </c>
      <c r="AO42" s="132">
        <v>-0.29493103315047714</v>
      </c>
      <c r="AP42" s="132">
        <v>-0.59423263527045211</v>
      </c>
      <c r="AQ42" s="132">
        <v>1.1893729521314431</v>
      </c>
      <c r="AR42" s="132">
        <v>-0.58422451762705541</v>
      </c>
      <c r="AS42" s="132">
        <v>-0.181636369065068</v>
      </c>
      <c r="AT42" s="132">
        <v>-0.55805758198175093</v>
      </c>
      <c r="AU42" s="132">
        <v>1.9977743462852633</v>
      </c>
      <c r="AV42" s="132">
        <v>0.30389184664491792</v>
      </c>
      <c r="AW42" s="132">
        <v>-0.98794018216300694</v>
      </c>
      <c r="AX42" s="132">
        <v>-0.69104101251582684</v>
      </c>
      <c r="AY42" s="132">
        <v>-0.57566021742334073</v>
      </c>
      <c r="AZ42" s="132">
        <v>-0.39028644393525336</v>
      </c>
      <c r="BA42" s="132">
        <v>0.49755706103717251</v>
      </c>
      <c r="BB42" s="132">
        <v>-0.70463817160797626</v>
      </c>
      <c r="BC42" s="132">
        <v>-0.37575656258875434</v>
      </c>
      <c r="BD42" s="132">
        <v>-0.72918436804475883</v>
      </c>
      <c r="BE42" s="132">
        <v>-1.3411710484635371</v>
      </c>
      <c r="BF42" s="132">
        <v>0.24804301566637027</v>
      </c>
      <c r="BG42" s="132">
        <v>-3.8849465104820974E-3</v>
      </c>
      <c r="BH42" s="132">
        <v>-1.1904847443246758</v>
      </c>
      <c r="BI42" s="132">
        <v>0.52646002335407349</v>
      </c>
      <c r="BJ42" s="132">
        <v>1.4407829536994539</v>
      </c>
      <c r="BK42" s="132">
        <v>-0.92465997149763746</v>
      </c>
      <c r="BL42" s="132">
        <v>5.7912732226793773E-2</v>
      </c>
      <c r="BM42" s="132">
        <v>0.47561325894458489</v>
      </c>
      <c r="BN42" s="132">
        <v>-0.8814471777228936</v>
      </c>
      <c r="BO42" s="132">
        <v>-0.93901733707364743</v>
      </c>
      <c r="BP42" s="132">
        <v>0.79670353504306457</v>
      </c>
      <c r="BQ42" s="132">
        <v>0.35198746983644907</v>
      </c>
      <c r="BR42" s="132">
        <v>-1.4302903229090334</v>
      </c>
      <c r="BS42" s="132">
        <v>-0.58153398442120774</v>
      </c>
      <c r="BT42" s="132">
        <v>4.2637911764228348E-2</v>
      </c>
      <c r="BU42" s="132">
        <v>0.28880421927896122</v>
      </c>
      <c r="BV42" s="132">
        <v>-0.36796199618360176</v>
      </c>
      <c r="BW42" s="132">
        <v>-0.33955273809093245</v>
      </c>
      <c r="BX42" s="130"/>
      <c r="BY42" s="130"/>
      <c r="BZ42" s="130"/>
      <c r="CA42" s="130"/>
    </row>
    <row r="43" spans="1:138" s="5" customFormat="1" x14ac:dyDescent="0.25">
      <c r="A43" s="69">
        <v>0.15</v>
      </c>
      <c r="B43" s="15">
        <v>22</v>
      </c>
      <c r="C43" s="59">
        <f t="shared" si="3"/>
        <v>1.9994666876415863</v>
      </c>
      <c r="D43" s="59">
        <f t="shared" si="4"/>
        <v>-6.4530003542773513E-7</v>
      </c>
      <c r="E43" s="65">
        <f t="shared" si="6"/>
        <v>1.8513925908855109</v>
      </c>
      <c r="F43" s="59">
        <f t="shared" si="0"/>
        <v>-1.5071123160451769</v>
      </c>
      <c r="G43" s="59">
        <f t="shared" si="5"/>
        <v>2.2713875331750573</v>
      </c>
      <c r="H43" s="113">
        <f t="shared" si="1"/>
        <v>3.3585049069306878</v>
      </c>
      <c r="I43" s="66">
        <f t="shared" si="2"/>
        <v>5.8317778389546271E-2</v>
      </c>
      <c r="J43" s="66">
        <f t="shared" si="2"/>
        <v>-1.8821251033308943E-8</v>
      </c>
      <c r="K43" s="69">
        <v>21</v>
      </c>
      <c r="L43" s="5">
        <v>1.4984070943179408</v>
      </c>
      <c r="M43" s="5">
        <v>1.4226261762428645</v>
      </c>
      <c r="N43" s="5">
        <v>-0.40871525539089759</v>
      </c>
      <c r="O43" s="5">
        <v>8.8013592511981417E-2</v>
      </c>
      <c r="P43" s="5">
        <v>1.3066223300130484</v>
      </c>
      <c r="Q43" s="5">
        <v>0.17552449518090424</v>
      </c>
      <c r="R43" s="5">
        <v>0.68235769822194858</v>
      </c>
      <c r="S43" s="5">
        <v>1.0869559847688242</v>
      </c>
      <c r="T43" s="5">
        <v>-0.99958873486824262</v>
      </c>
      <c r="U43" s="5">
        <v>-0.14258305760477005</v>
      </c>
      <c r="V43" s="5">
        <v>0.6501754127877617</v>
      </c>
      <c r="W43" s="5">
        <v>-1.2596387350622649</v>
      </c>
      <c r="X43" s="5">
        <v>2.0221639105048297</v>
      </c>
      <c r="Y43" s="5">
        <v>0.43554808754379609</v>
      </c>
      <c r="Z43" s="5">
        <v>2.6150032734601112</v>
      </c>
      <c r="AA43" s="5">
        <v>-0.59814499972163093</v>
      </c>
      <c r="AB43" s="5">
        <v>7.5826514080341731E-2</v>
      </c>
      <c r="AC43" s="5">
        <v>-0.1697616931356791</v>
      </c>
      <c r="AD43" s="5">
        <v>-6.1429572992884969E-3</v>
      </c>
      <c r="AE43" s="5">
        <v>-0.86614533823171314</v>
      </c>
      <c r="AF43" s="5">
        <v>-1.1722327827108741</v>
      </c>
      <c r="AG43" s="5">
        <v>1.9581271350851515</v>
      </c>
      <c r="AH43" s="5">
        <v>-8.7555910220416089E-2</v>
      </c>
      <c r="AI43" s="5">
        <v>0.75615420127545663</v>
      </c>
      <c r="AJ43" s="5">
        <v>2.1199792256405483</v>
      </c>
      <c r="AK43" s="5">
        <v>0.94779637297850339</v>
      </c>
      <c r="AL43" s="5">
        <v>1.8325330982520225</v>
      </c>
      <c r="AM43" s="5">
        <v>-1.0173123498557035</v>
      </c>
      <c r="AN43" s="5">
        <v>-1.5783189238266433</v>
      </c>
      <c r="AO43" s="5">
        <v>-0.61356453166879421</v>
      </c>
      <c r="AP43" s="5">
        <v>-0.23037286730186135</v>
      </c>
      <c r="AQ43" s="5">
        <v>-0.72960994376793087</v>
      </c>
      <c r="AR43" s="5">
        <v>-0.82471871781382011</v>
      </c>
      <c r="AS43" s="5">
        <v>1.2073664730887432E-2</v>
      </c>
      <c r="AT43" s="5">
        <v>-0.46371716758273507</v>
      </c>
      <c r="AU43" s="5">
        <v>0.17350284098289614</v>
      </c>
      <c r="AV43" s="5">
        <v>-0.11058301947954131</v>
      </c>
      <c r="AW43" s="5">
        <v>-0.88001823355962605</v>
      </c>
      <c r="AX43" s="5">
        <v>-0.69104101251582684</v>
      </c>
      <c r="AY43" s="5">
        <v>-0.57566021742334073</v>
      </c>
      <c r="AZ43" s="5">
        <v>-0.60186016845340728</v>
      </c>
      <c r="BA43" s="5">
        <v>0.34430217357183646</v>
      </c>
      <c r="BB43" s="5">
        <v>0.22264655998959135</v>
      </c>
      <c r="BC43" s="5">
        <v>0.60877167796241982</v>
      </c>
      <c r="BD43" s="5">
        <v>-2.1385128088531276</v>
      </c>
      <c r="BE43" s="5">
        <v>0.4397455552909928</v>
      </c>
      <c r="BF43" s="5">
        <v>-0.91039207439094294</v>
      </c>
      <c r="BG43" s="5">
        <v>1.2050563852727758</v>
      </c>
      <c r="BH43" s="5">
        <v>-1.0904723630043411</v>
      </c>
      <c r="BI43" s="5">
        <v>-0.54562969048455334</v>
      </c>
      <c r="BJ43" s="5">
        <v>-7.4684158456011604E-2</v>
      </c>
      <c r="BK43" s="5">
        <v>0.10105478752686876</v>
      </c>
      <c r="BL43" s="5">
        <v>-0.64345312864809789</v>
      </c>
      <c r="BM43" s="5">
        <v>0.95203789631743407</v>
      </c>
      <c r="BN43" s="5">
        <v>-1.647966609689663</v>
      </c>
      <c r="BO43" s="5">
        <v>-1.1798331427461479</v>
      </c>
      <c r="BP43" s="5">
        <v>1.8658917242883268</v>
      </c>
      <c r="BQ43" s="5">
        <v>1.8859167265666958</v>
      </c>
      <c r="BR43" s="5">
        <v>-2.0751524908888461</v>
      </c>
      <c r="BS43" s="5">
        <v>0.90914114115011468</v>
      </c>
      <c r="BT43" s="5">
        <v>-0.82270259431838144</v>
      </c>
      <c r="BU43" s="5">
        <v>0.94743461056274458</v>
      </c>
      <c r="BV43" s="5">
        <v>2.595935957593186</v>
      </c>
      <c r="BW43" s="5">
        <v>-0.72569776811003683</v>
      </c>
      <c r="BX43" s="59"/>
      <c r="BY43" s="59"/>
      <c r="BZ43" s="59"/>
      <c r="CA43" s="59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  <c r="CO43" s="97"/>
      <c r="CP43" s="97"/>
      <c r="CQ43" s="97"/>
      <c r="CR43" s="97"/>
      <c r="CS43" s="97"/>
      <c r="CT43" s="97"/>
      <c r="CU43" s="97"/>
      <c r="CV43" s="97"/>
      <c r="CW43" s="97"/>
      <c r="CX43" s="97"/>
      <c r="CY43" s="97"/>
      <c r="CZ43" s="97"/>
      <c r="DA43" s="97"/>
      <c r="DB43" s="97"/>
      <c r="DC43" s="97"/>
      <c r="DD43" s="97"/>
      <c r="DE43" s="97"/>
      <c r="DF43" s="97"/>
      <c r="DG43" s="97"/>
      <c r="DH43" s="97"/>
      <c r="DI43" s="97"/>
      <c r="DJ43" s="97"/>
      <c r="DK43" s="97"/>
      <c r="DL43" s="97"/>
      <c r="DM43" s="97"/>
      <c r="DN43" s="97"/>
      <c r="DO43" s="97"/>
      <c r="DP43" s="97"/>
      <c r="DQ43" s="97"/>
      <c r="DR43" s="97"/>
      <c r="DS43" s="97"/>
      <c r="DT43" s="97"/>
      <c r="DU43" s="97"/>
      <c r="DV43" s="97"/>
      <c r="DW43" s="97"/>
      <c r="DX43" s="97"/>
      <c r="DY43" s="97"/>
      <c r="DZ43" s="97"/>
      <c r="EA43" s="97"/>
      <c r="EB43" s="97"/>
      <c r="EC43" s="97"/>
      <c r="ED43" s="97"/>
      <c r="EE43" s="97"/>
      <c r="EF43" s="97"/>
      <c r="EG43" s="97"/>
      <c r="EH43" s="97"/>
    </row>
    <row r="44" spans="1:138" s="5" customFormat="1" x14ac:dyDescent="0.25">
      <c r="A44" s="69">
        <v>0.3</v>
      </c>
      <c r="B44" s="15">
        <v>23</v>
      </c>
      <c r="C44" s="59">
        <f t="shared" si="3"/>
        <v>1.7197121045849579</v>
      </c>
      <c r="D44" s="59">
        <f t="shared" si="4"/>
        <v>-3.3099275947109484E-6</v>
      </c>
      <c r="E44" s="65">
        <f t="shared" si="6"/>
        <v>1.5716353432013233</v>
      </c>
      <c r="F44" s="59">
        <f t="shared" si="0"/>
        <v>0.53652549057320575</v>
      </c>
      <c r="G44" s="59">
        <f t="shared" si="5"/>
        <v>0.28785960203481908</v>
      </c>
      <c r="H44" s="113">
        <f t="shared" si="1"/>
        <v>1.0351098526281175</v>
      </c>
      <c r="I44" s="66">
        <f t="shared" si="2"/>
        <v>5.0158269717061277E-2</v>
      </c>
      <c r="J44" s="66">
        <f t="shared" si="2"/>
        <v>-9.6539554845735994E-8</v>
      </c>
      <c r="K44" s="69">
        <v>22</v>
      </c>
      <c r="L44" s="5">
        <v>1.5162830998114325</v>
      </c>
      <c r="M44" s="5">
        <v>1.569508008415726</v>
      </c>
      <c r="N44" s="5">
        <v>-0.69756078763705021</v>
      </c>
      <c r="O44" s="5">
        <v>-0.65730828539598229</v>
      </c>
      <c r="P44" s="5">
        <v>9.2480697614180124E-2</v>
      </c>
      <c r="Q44" s="5">
        <v>-0.67912081093410093</v>
      </c>
      <c r="R44" s="5">
        <v>4.5827710937175546E-2</v>
      </c>
      <c r="S44" s="5">
        <v>1.2801173599980316</v>
      </c>
      <c r="T44" s="5">
        <v>-1.060609009645652</v>
      </c>
      <c r="U44" s="5">
        <v>-1.0439683215742896</v>
      </c>
      <c r="V44" s="5">
        <v>0.58670399271964691</v>
      </c>
      <c r="W44" s="5">
        <v>-0.65614832999760497</v>
      </c>
      <c r="X44" s="5">
        <v>0.38580684566548162</v>
      </c>
      <c r="Y44" s="5">
        <v>1.0424179620831153</v>
      </c>
      <c r="Z44" s="5">
        <v>3.3585049069306878</v>
      </c>
      <c r="AA44" s="5">
        <v>-0.59814499972163093</v>
      </c>
      <c r="AB44" s="5">
        <v>1.8526304354056733</v>
      </c>
      <c r="AC44" s="5">
        <v>2.3795012809988987</v>
      </c>
      <c r="AD44" s="5">
        <v>-1.826283523782948</v>
      </c>
      <c r="AE44" s="5">
        <v>-0.86614533823171314</v>
      </c>
      <c r="AF44" s="5">
        <v>-0.80488348209753147</v>
      </c>
      <c r="AG44" s="5">
        <v>0.12948494423613019</v>
      </c>
      <c r="AH44" s="5">
        <v>2.8405317404771487E-2</v>
      </c>
      <c r="AI44" s="5">
        <v>0.91471923584391046</v>
      </c>
      <c r="AJ44" s="5">
        <v>1.0696741406634049</v>
      </c>
      <c r="AK44" s="5">
        <v>1.4585880302238039</v>
      </c>
      <c r="AL44" s="5">
        <v>1.5213531628247512</v>
      </c>
      <c r="AM44" s="5">
        <v>-2.0524582932007034</v>
      </c>
      <c r="AN44" s="5">
        <v>6.5735469546711639E-2</v>
      </c>
      <c r="AO44" s="5">
        <v>1.9272399661473159</v>
      </c>
      <c r="AP44" s="5">
        <v>-0.23037286730186135</v>
      </c>
      <c r="AQ44" s="5">
        <v>-0.28698752655790533</v>
      </c>
      <c r="AR44" s="5">
        <v>-0.3986703246337947</v>
      </c>
      <c r="AS44" s="5">
        <v>-0.26075491685131391</v>
      </c>
      <c r="AT44" s="5">
        <v>-0.81748266640720402</v>
      </c>
      <c r="AU44" s="5">
        <v>-0.60876446390602756</v>
      </c>
      <c r="AV44" s="5">
        <v>-0.23483499275086678</v>
      </c>
      <c r="AW44" s="5">
        <v>-0.66564830204641512</v>
      </c>
      <c r="AX44" s="5">
        <v>-0.69104101251582684</v>
      </c>
      <c r="AY44" s="5">
        <v>-0.57566021742334073</v>
      </c>
      <c r="AZ44" s="5">
        <v>0.1082732454785387</v>
      </c>
      <c r="BA44" s="5">
        <v>-0.16410209604747028</v>
      </c>
      <c r="BB44" s="5">
        <v>-1.1179408620864775</v>
      </c>
      <c r="BC44" s="5">
        <v>1.9037622607791336</v>
      </c>
      <c r="BD44" s="5">
        <v>-0.42665985929360911</v>
      </c>
      <c r="BE44" s="5">
        <v>-1.1958326662155803</v>
      </c>
      <c r="BF44" s="5">
        <v>-0.91039207439094294</v>
      </c>
      <c r="BG44" s="5">
        <v>2.3407010895422395</v>
      </c>
      <c r="BH44" s="5">
        <v>-1.5639550477983715</v>
      </c>
      <c r="BI44" s="5">
        <v>-0.64505820258574131</v>
      </c>
      <c r="BJ44" s="5">
        <v>-0.13186840328248794</v>
      </c>
      <c r="BK44" s="5">
        <v>-0.17466871948194893</v>
      </c>
      <c r="BL44" s="5">
        <v>-0.96784841699863489</v>
      </c>
      <c r="BM44" s="5">
        <v>0.64936135547476137</v>
      </c>
      <c r="BN44" s="5">
        <v>-2.1555255650202154</v>
      </c>
      <c r="BO44" s="5">
        <v>-1.8353264810516188</v>
      </c>
      <c r="BP44" s="5">
        <v>1.5559059448381753</v>
      </c>
      <c r="BQ44" s="5">
        <v>2.7521055283982618</v>
      </c>
      <c r="BR44" s="5">
        <v>-1.4007377531496226</v>
      </c>
      <c r="BS44" s="5">
        <v>0.34516869280334056</v>
      </c>
      <c r="BT44" s="5">
        <v>-0.39116326407269375</v>
      </c>
      <c r="BU44" s="5">
        <v>-0.631168927273553</v>
      </c>
      <c r="BV44" s="5">
        <v>-0.19403084844549062</v>
      </c>
      <c r="BW44" s="5">
        <v>-0.72569776811003683</v>
      </c>
      <c r="BX44" s="59"/>
      <c r="BY44" s="59"/>
      <c r="BZ44" s="59"/>
      <c r="CA44" s="59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  <c r="CW44" s="97"/>
      <c r="CX44" s="97"/>
      <c r="CY44" s="97"/>
      <c r="CZ44" s="97"/>
      <c r="DA44" s="97"/>
      <c r="DB44" s="97"/>
      <c r="DC44" s="97"/>
      <c r="DD44" s="97"/>
      <c r="DE44" s="97"/>
      <c r="DF44" s="97"/>
      <c r="DG44" s="97"/>
      <c r="DH44" s="97"/>
      <c r="DI44" s="97"/>
      <c r="DJ44" s="97"/>
      <c r="DK44" s="97"/>
      <c r="DL44" s="97"/>
      <c r="DM44" s="97"/>
      <c r="DN44" s="97"/>
      <c r="DO44" s="97"/>
      <c r="DP44" s="97"/>
      <c r="DQ44" s="97"/>
      <c r="DR44" s="97"/>
      <c r="DS44" s="97"/>
      <c r="DT44" s="97"/>
      <c r="DU44" s="97"/>
      <c r="DV44" s="97"/>
      <c r="DW44" s="97"/>
      <c r="DX44" s="97"/>
      <c r="DY44" s="97"/>
      <c r="DZ44" s="97"/>
      <c r="EA44" s="97"/>
      <c r="EB44" s="97"/>
      <c r="EC44" s="97"/>
      <c r="ED44" s="97"/>
      <c r="EE44" s="97"/>
      <c r="EF44" s="97"/>
      <c r="EG44" s="97"/>
      <c r="EH44" s="97"/>
    </row>
    <row r="45" spans="1:138" s="5" customFormat="1" x14ac:dyDescent="0.25">
      <c r="A45" s="69">
        <v>0.45</v>
      </c>
      <c r="B45" s="15">
        <v>24</v>
      </c>
      <c r="C45" s="59">
        <f t="shared" si="3"/>
        <v>1.3407893829556421</v>
      </c>
      <c r="D45" s="59">
        <f t="shared" si="4"/>
        <v>-1.538999707195664E-5</v>
      </c>
      <c r="E45" s="65">
        <f t="shared" si="6"/>
        <v>1.1927005415025302</v>
      </c>
      <c r="F45" s="59">
        <f t="shared" si="0"/>
        <v>0.73798534596104526</v>
      </c>
      <c r="G45" s="59">
        <f t="shared" si="5"/>
        <v>0.54462237085324361</v>
      </c>
      <c r="H45" s="113">
        <f t="shared" si="1"/>
        <v>0.45471519554148504</v>
      </c>
      <c r="I45" s="66">
        <f t="shared" si="2"/>
        <v>3.9106357002872898E-2</v>
      </c>
      <c r="J45" s="66">
        <f t="shared" si="2"/>
        <v>-4.4887491459873536E-7</v>
      </c>
      <c r="K45" s="69">
        <v>23</v>
      </c>
      <c r="L45" s="5">
        <v>1.5028119843960277</v>
      </c>
      <c r="M45" s="5">
        <v>2.4813699249086922</v>
      </c>
      <c r="N45" s="5">
        <v>-0.23681966229350321</v>
      </c>
      <c r="O45" s="5">
        <v>-1.0549990212196207</v>
      </c>
      <c r="P45" s="5">
        <v>1.4066726407111958</v>
      </c>
      <c r="Q45" s="5">
        <v>0.30602185429756557</v>
      </c>
      <c r="R45" s="5">
        <v>0.35642436476625072</v>
      </c>
      <c r="S45" s="5">
        <v>1.124969193992597</v>
      </c>
      <c r="T45" s="5">
        <v>0.18621090403491636</v>
      </c>
      <c r="U45" s="5">
        <v>-1.4593295938332727</v>
      </c>
      <c r="V45" s="5">
        <v>0.54656344903449383</v>
      </c>
      <c r="W45" s="5">
        <v>-0.84678777841763975</v>
      </c>
      <c r="X45" s="5">
        <v>0.99164651911585555</v>
      </c>
      <c r="Y45" s="5">
        <v>1.3900024041171686</v>
      </c>
      <c r="Z45" s="5">
        <v>1.0351098526281175</v>
      </c>
      <c r="AA45" s="5">
        <v>0.28522651910014679</v>
      </c>
      <c r="AB45" s="5">
        <v>1.6233521267490978</v>
      </c>
      <c r="AC45" s="5">
        <v>2.5103494817169731</v>
      </c>
      <c r="AD45" s="5">
        <v>-0.45916667797120919</v>
      </c>
      <c r="AE45" s="5">
        <v>-0.86614533823171314</v>
      </c>
      <c r="AF45" s="5">
        <v>-0.76989741791930322</v>
      </c>
      <c r="AG45" s="5">
        <v>2.5905774800779322</v>
      </c>
      <c r="AH45" s="5">
        <v>-0.37681094939381543</v>
      </c>
      <c r="AI45" s="5">
        <v>0.92341682278903592</v>
      </c>
      <c r="AJ45" s="5">
        <v>1.8072894160028354</v>
      </c>
      <c r="AK45" s="5">
        <v>-0.24080668364206509</v>
      </c>
      <c r="AL45" s="5">
        <v>2.5383420417582481</v>
      </c>
      <c r="AM45" s="5">
        <v>-0.17435722995020267</v>
      </c>
      <c r="AN45" s="5">
        <v>-0.88301080086257289</v>
      </c>
      <c r="AO45" s="5">
        <v>-0.72155782036253657</v>
      </c>
      <c r="AP45" s="5">
        <v>-6.4356686045335754E-3</v>
      </c>
      <c r="AQ45" s="5">
        <v>-0.99527515242856857</v>
      </c>
      <c r="AR45" s="5">
        <v>-1.2576559008071764</v>
      </c>
      <c r="AS45" s="5">
        <v>-0.63509312175835819</v>
      </c>
      <c r="AT45" s="5">
        <v>-0.81748266640720402</v>
      </c>
      <c r="AU45" s="5">
        <v>0.96872174618579943</v>
      </c>
      <c r="AV45" s="5">
        <v>-0.78875423891920038</v>
      </c>
      <c r="AW45" s="5">
        <v>-0.92933770507543756</v>
      </c>
      <c r="AX45" s="5">
        <v>-0.69104101251582684</v>
      </c>
      <c r="AY45" s="5">
        <v>-0.57566021742334073</v>
      </c>
      <c r="AZ45" s="5">
        <v>-0.58138487082460988</v>
      </c>
      <c r="BA45" s="5">
        <v>0.69092261920779463</v>
      </c>
      <c r="BB45" s="5">
        <v>-0.24162578961715042</v>
      </c>
      <c r="BC45" s="5">
        <v>1.7923117449802262</v>
      </c>
      <c r="BD45" s="5">
        <v>-0.69608676851649576</v>
      </c>
      <c r="BE45" s="5">
        <v>-0.42079604197605874</v>
      </c>
      <c r="BF45" s="5">
        <v>-0.24205771152742903</v>
      </c>
      <c r="BG45" s="5">
        <v>2.1131722507940425</v>
      </c>
      <c r="BH45" s="5">
        <v>-1.0374224072200238</v>
      </c>
      <c r="BI45" s="5">
        <v>-1.9080268039635826</v>
      </c>
      <c r="BJ45" s="5">
        <v>-0.91423341315260853</v>
      </c>
      <c r="BK45" s="5">
        <v>-1.0959451096288053</v>
      </c>
      <c r="BL45" s="5">
        <v>-1.7656714244924916</v>
      </c>
      <c r="BM45" s="5">
        <v>1.1746408456710522</v>
      </c>
      <c r="BN45" s="5">
        <v>-2.0301760201324544</v>
      </c>
      <c r="BO45" s="5">
        <v>-1.5032563202585534</v>
      </c>
      <c r="BP45" s="5">
        <v>2.3667447088906277</v>
      </c>
      <c r="BQ45" s="5">
        <v>2.9521782712376408</v>
      </c>
      <c r="BR45" s="5">
        <v>-2.0479652679754197</v>
      </c>
      <c r="BS45" s="5">
        <v>-1.6438202161582998</v>
      </c>
      <c r="BT45" s="5">
        <v>-1.2026970369339951</v>
      </c>
      <c r="BU45" s="5">
        <v>-9.2322014690910809E-2</v>
      </c>
      <c r="BV45" s="5">
        <v>1.3452537345572912</v>
      </c>
      <c r="BW45" s="5">
        <v>-0.50291964715553217</v>
      </c>
      <c r="BX45" s="59"/>
      <c r="BY45" s="59"/>
      <c r="BZ45" s="59"/>
      <c r="CA45" s="59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  <c r="CO45" s="97"/>
      <c r="CP45" s="97"/>
      <c r="CQ45" s="97"/>
      <c r="CR45" s="97"/>
      <c r="CS45" s="97"/>
      <c r="CT45" s="97"/>
      <c r="CU45" s="97"/>
      <c r="CV45" s="97"/>
      <c r="CW45" s="97"/>
      <c r="CX45" s="97"/>
      <c r="CY45" s="97"/>
      <c r="CZ45" s="97"/>
      <c r="DA45" s="97"/>
      <c r="DB45" s="97"/>
      <c r="DC45" s="97"/>
      <c r="DD45" s="97"/>
      <c r="DE45" s="97"/>
      <c r="DF45" s="97"/>
      <c r="DG45" s="97"/>
      <c r="DH45" s="97"/>
      <c r="DI45" s="97"/>
      <c r="DJ45" s="97"/>
      <c r="DK45" s="97"/>
      <c r="DL45" s="97"/>
      <c r="DM45" s="97"/>
      <c r="DN45" s="97"/>
      <c r="DO45" s="97"/>
      <c r="DP45" s="97"/>
      <c r="DQ45" s="97"/>
      <c r="DR45" s="97"/>
      <c r="DS45" s="97"/>
      <c r="DT45" s="97"/>
      <c r="DU45" s="97"/>
      <c r="DV45" s="97"/>
      <c r="DW45" s="97"/>
      <c r="DX45" s="97"/>
      <c r="DY45" s="97"/>
      <c r="DZ45" s="97"/>
      <c r="EA45" s="97"/>
      <c r="EB45" s="97"/>
      <c r="EC45" s="97"/>
      <c r="ED45" s="97"/>
      <c r="EE45" s="97"/>
      <c r="EF45" s="97"/>
      <c r="EG45" s="97"/>
      <c r="EH45" s="97"/>
    </row>
    <row r="46" spans="1:138" s="5" customFormat="1" x14ac:dyDescent="0.25">
      <c r="A46" s="69">
        <v>0.6</v>
      </c>
      <c r="B46" s="15">
        <v>25</v>
      </c>
      <c r="C46" s="59">
        <f t="shared" si="3"/>
        <v>0.94760777514783912</v>
      </c>
      <c r="D46" s="59">
        <f t="shared" si="4"/>
        <v>-6.4866702294081625E-5</v>
      </c>
      <c r="E46" s="65">
        <f t="shared" si="6"/>
        <v>0.79946945698950489</v>
      </c>
      <c r="F46" s="59">
        <f t="shared" si="0"/>
        <v>0.2969391270023144</v>
      </c>
      <c r="G46" s="59">
        <f t="shared" si="5"/>
        <v>8.8172845144896594E-2</v>
      </c>
      <c r="H46" s="113">
        <f t="shared" si="1"/>
        <v>0.50253032998719049</v>
      </c>
      <c r="I46" s="66">
        <f t="shared" si="2"/>
        <v>2.7638560108478642E-2</v>
      </c>
      <c r="J46" s="66">
        <f t="shared" si="2"/>
        <v>-1.8919454835773808E-6</v>
      </c>
      <c r="K46" s="69">
        <v>24</v>
      </c>
      <c r="L46" s="5">
        <v>1.9164140991905116</v>
      </c>
      <c r="M46" s="5">
        <v>0.6880352077769234</v>
      </c>
      <c r="N46" s="5">
        <v>0.25632926425517699</v>
      </c>
      <c r="O46" s="5">
        <v>-1.1070709292956551</v>
      </c>
      <c r="P46" s="5">
        <v>1.3806885932194688</v>
      </c>
      <c r="Q46" s="5">
        <v>-1.1460760293950452</v>
      </c>
      <c r="R46" s="5">
        <v>1.7618371565729998</v>
      </c>
      <c r="S46" s="5">
        <v>1.2547617199458581</v>
      </c>
      <c r="T46" s="5">
        <v>-0.94882669815071075</v>
      </c>
      <c r="U46" s="5">
        <v>-0.1670181466452835</v>
      </c>
      <c r="V46" s="5">
        <v>0.63230427481521911</v>
      </c>
      <c r="W46" s="5">
        <v>-0.28678567586964276</v>
      </c>
      <c r="X46" s="5">
        <v>0.94295378912466699</v>
      </c>
      <c r="Y46" s="5">
        <v>0.31235227963019863</v>
      </c>
      <c r="Z46" s="5">
        <v>0.45471519554148504</v>
      </c>
      <c r="AA46" s="5">
        <v>-0.31317449548450277</v>
      </c>
      <c r="AB46" s="5">
        <v>0.78655596983365939</v>
      </c>
      <c r="AC46" s="5">
        <v>1.292533178877882</v>
      </c>
      <c r="AD46" s="5">
        <v>-0.26589012216973856</v>
      </c>
      <c r="AE46" s="5">
        <v>-0.86614533823171314</v>
      </c>
      <c r="AF46" s="5">
        <v>-0.1007974917903153</v>
      </c>
      <c r="AG46" s="5">
        <v>0.84777269791964971</v>
      </c>
      <c r="AH46" s="5">
        <v>-0.97318296525845305</v>
      </c>
      <c r="AI46" s="5">
        <v>0.23013152438736106</v>
      </c>
      <c r="AJ46" s="5">
        <v>0.95070996909882721</v>
      </c>
      <c r="AK46" s="5">
        <v>-8.2299264545133338E-2</v>
      </c>
      <c r="AL46" s="5">
        <v>2.3244063694053936</v>
      </c>
      <c r="AM46" s="5">
        <v>-0.4795362591190947</v>
      </c>
      <c r="AN46" s="5">
        <v>1.1094740868657828E-2</v>
      </c>
      <c r="AO46" s="5">
        <v>1.5143541388268902</v>
      </c>
      <c r="AP46" s="5">
        <v>8.4508805763951242E-2</v>
      </c>
      <c r="AQ46" s="5">
        <v>-1.1445080740434113</v>
      </c>
      <c r="AR46" s="5">
        <v>0.28854840660508069</v>
      </c>
      <c r="AS46" s="5">
        <v>-0.40416020387175156</v>
      </c>
      <c r="AT46" s="5">
        <v>-0.64829055491113263</v>
      </c>
      <c r="AU46" s="5">
        <v>0.61116741373476402</v>
      </c>
      <c r="AV46" s="5">
        <v>0.60210847120226751</v>
      </c>
      <c r="AW46" s="5">
        <v>-0.54476737136701858</v>
      </c>
      <c r="AX46" s="5">
        <v>-0.69104101251582684</v>
      </c>
      <c r="AY46" s="5">
        <v>-0.57566021742334073</v>
      </c>
      <c r="AZ46" s="5">
        <v>-0.76054244537048377</v>
      </c>
      <c r="BA46" s="5">
        <v>-0.46077663669916585</v>
      </c>
      <c r="BB46" s="5">
        <v>-0.62737917182522396</v>
      </c>
      <c r="BC46" s="5">
        <v>2.3695436593353998</v>
      </c>
      <c r="BD46" s="5">
        <v>-0.61776008971820839</v>
      </c>
      <c r="BE46" s="5">
        <v>-1.1759567763694312</v>
      </c>
      <c r="BF46" s="5">
        <v>-0.91039207439094294</v>
      </c>
      <c r="BG46" s="5">
        <v>0.81155830922119732</v>
      </c>
      <c r="BH46" s="5">
        <v>-2.1203200026436031</v>
      </c>
      <c r="BI46" s="5">
        <v>-0.68546688674730982</v>
      </c>
      <c r="BJ46" s="5">
        <v>-1.9283788141558638</v>
      </c>
      <c r="BK46" s="5">
        <v>-1.5119238380303726</v>
      </c>
      <c r="BL46" s="5">
        <v>0.85577981135528081</v>
      </c>
      <c r="BM46" s="5">
        <v>1.5973337910798393</v>
      </c>
      <c r="BN46" s="5">
        <v>-0.24101915206057828</v>
      </c>
      <c r="BO46" s="5">
        <v>-0.39329042957313337</v>
      </c>
      <c r="BP46" s="5">
        <v>2.0584514862827592</v>
      </c>
      <c r="BQ46" s="5">
        <v>2.0646819598449286</v>
      </c>
      <c r="BR46" s="5">
        <v>-1.7184549421142985</v>
      </c>
      <c r="BS46" s="5">
        <v>0.53558957263089113</v>
      </c>
      <c r="BT46" s="5">
        <v>-0.61380365447960827</v>
      </c>
      <c r="BU46" s="5">
        <v>-0.60498298439607312</v>
      </c>
      <c r="BV46" s="5">
        <v>-4.5824291339440291E-2</v>
      </c>
      <c r="BW46" s="5">
        <v>-0.72569776811003683</v>
      </c>
      <c r="BX46" s="59"/>
      <c r="BY46" s="59"/>
      <c r="BZ46" s="59"/>
      <c r="CA46" s="59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7"/>
      <c r="CM46" s="97"/>
      <c r="CN46" s="97"/>
      <c r="CO46" s="97"/>
      <c r="CP46" s="97"/>
      <c r="CQ46" s="97"/>
      <c r="CR46" s="97"/>
      <c r="CS46" s="97"/>
      <c r="CT46" s="97"/>
      <c r="CU46" s="97"/>
      <c r="CV46" s="97"/>
      <c r="CW46" s="97"/>
      <c r="CX46" s="97"/>
      <c r="CY46" s="97"/>
      <c r="CZ46" s="97"/>
      <c r="DA46" s="97"/>
      <c r="DB46" s="97"/>
      <c r="DC46" s="97"/>
      <c r="DD46" s="97"/>
      <c r="DE46" s="97"/>
      <c r="DF46" s="97"/>
      <c r="DG46" s="97"/>
      <c r="DH46" s="97"/>
      <c r="DI46" s="97"/>
      <c r="DJ46" s="97"/>
      <c r="DK46" s="97"/>
      <c r="DL46" s="97"/>
      <c r="DM46" s="97"/>
      <c r="DN46" s="97"/>
      <c r="DO46" s="97"/>
      <c r="DP46" s="97"/>
      <c r="DQ46" s="97"/>
      <c r="DR46" s="97"/>
      <c r="DS46" s="97"/>
      <c r="DT46" s="97"/>
      <c r="DU46" s="97"/>
      <c r="DV46" s="97"/>
      <c r="DW46" s="97"/>
      <c r="DX46" s="97"/>
      <c r="DY46" s="97"/>
      <c r="DZ46" s="97"/>
      <c r="EA46" s="97"/>
      <c r="EB46" s="97"/>
      <c r="EC46" s="97"/>
      <c r="ED46" s="97"/>
      <c r="EE46" s="97"/>
      <c r="EF46" s="97"/>
      <c r="EG46" s="97"/>
      <c r="EH46" s="97"/>
    </row>
    <row r="47" spans="1:138" s="5" customFormat="1" x14ac:dyDescent="0.25">
      <c r="A47" s="69">
        <v>0.75</v>
      </c>
      <c r="B47" s="15">
        <v>26</v>
      </c>
      <c r="C47" s="59">
        <f t="shared" si="3"/>
        <v>0.60709954520578713</v>
      </c>
      <c r="D47" s="59">
        <f t="shared" si="4"/>
        <v>-2.4783825421151204E-4</v>
      </c>
      <c r="E47" s="65">
        <f t="shared" si="6"/>
        <v>0.45877825549553553</v>
      </c>
      <c r="F47" s="59">
        <f t="shared" si="0"/>
        <v>6.0314087826210616E-2</v>
      </c>
      <c r="G47" s="59">
        <f t="shared" si="5"/>
        <v>3.6377891903078478E-3</v>
      </c>
      <c r="H47" s="113">
        <f t="shared" si="1"/>
        <v>0.39846416766932491</v>
      </c>
      <c r="I47" s="66">
        <f t="shared" si="2"/>
        <v>1.7707070068502126E-2</v>
      </c>
      <c r="J47" s="66">
        <f t="shared" si="2"/>
        <v>-7.2286157478357676E-6</v>
      </c>
      <c r="K47" s="69">
        <v>25</v>
      </c>
      <c r="L47" s="5">
        <v>0.26790126529175068</v>
      </c>
      <c r="M47" s="5">
        <v>1.0521767884561768</v>
      </c>
      <c r="N47" s="5">
        <v>0.60338056689101771</v>
      </c>
      <c r="O47" s="5">
        <v>0.82326183187297597</v>
      </c>
      <c r="P47" s="5">
        <v>0.88699818688851051</v>
      </c>
      <c r="Q47" s="5">
        <v>-0.87647058655471777</v>
      </c>
      <c r="R47" s="5">
        <v>2.3488023329943819</v>
      </c>
      <c r="S47" s="5">
        <v>1.4710846450704587</v>
      </c>
      <c r="T47" s="5">
        <v>-1.0885753038094408</v>
      </c>
      <c r="U47" s="5">
        <v>0.91231846473539924</v>
      </c>
      <c r="V47" s="5">
        <v>1.3523434027911899E-2</v>
      </c>
      <c r="W47" s="5">
        <v>-0.18855645753569805</v>
      </c>
      <c r="X47" s="5">
        <v>1.2177435169483901</v>
      </c>
      <c r="Y47" s="5">
        <v>0.24230168155247128</v>
      </c>
      <c r="Z47" s="5">
        <v>0.50253032998719049</v>
      </c>
      <c r="AA47" s="5">
        <v>-1.0540607621877163</v>
      </c>
      <c r="AB47" s="5">
        <v>1.7803701782300554</v>
      </c>
      <c r="AC47" s="5">
        <v>0.15170506326646568</v>
      </c>
      <c r="AD47" s="5">
        <v>-1.1291915467980347</v>
      </c>
      <c r="AE47" s="5">
        <v>-0.86614533823171314</v>
      </c>
      <c r="AF47" s="5">
        <v>1.0905363015560958</v>
      </c>
      <c r="AG47" s="5">
        <v>-0.77942964618691069</v>
      </c>
      <c r="AH47" s="5">
        <v>-0.97318296525845305</v>
      </c>
      <c r="AI47" s="5">
        <v>0.91567572663134555</v>
      </c>
      <c r="AJ47" s="5">
        <v>1.9379625330688222</v>
      </c>
      <c r="AK47" s="5">
        <v>-1.7217994237283865</v>
      </c>
      <c r="AL47" s="5">
        <v>1.5042236391773027</v>
      </c>
      <c r="AM47" s="5">
        <v>-0.8126394170449136</v>
      </c>
      <c r="AN47" s="5">
        <v>-1.0308617360652688</v>
      </c>
      <c r="AO47" s="5">
        <v>2.0055294571689357</v>
      </c>
      <c r="AP47" s="5">
        <v>-1.1400222872233037</v>
      </c>
      <c r="AQ47" s="5">
        <v>0.90218092673278327</v>
      </c>
      <c r="AR47" s="5">
        <v>-1.5462734738496993</v>
      </c>
      <c r="AS47" s="5">
        <v>-0.49106265805926735</v>
      </c>
      <c r="AT47" s="5">
        <v>-0.81748266640720402</v>
      </c>
      <c r="AU47" s="5">
        <v>0.33580379262496196</v>
      </c>
      <c r="AV47" s="5">
        <v>-1.2918489259870201</v>
      </c>
      <c r="AW47" s="5">
        <v>-0.66564830204641512</v>
      </c>
      <c r="AX47" s="5">
        <v>-0.69104101251582684</v>
      </c>
      <c r="AY47" s="5">
        <v>-0.57566021742334073</v>
      </c>
      <c r="AZ47" s="5">
        <v>-0.76054244537048377</v>
      </c>
      <c r="BA47" s="5">
        <v>1.3904963501951175</v>
      </c>
      <c r="BB47" s="5">
        <v>-0.81953494445702413</v>
      </c>
      <c r="BC47" s="5">
        <v>2.0510885111443562</v>
      </c>
      <c r="BD47" s="5">
        <v>-0.41044882520558085</v>
      </c>
      <c r="BE47" s="5">
        <v>-0.93008970567349025</v>
      </c>
      <c r="BF47" s="5">
        <v>-0.91039207439094294</v>
      </c>
      <c r="BG47" s="5">
        <v>0.83494255418317309</v>
      </c>
      <c r="BH47" s="5">
        <v>-1.0286330962093426</v>
      </c>
      <c r="BI47" s="5">
        <v>-0.41891905741280644</v>
      </c>
      <c r="BJ47" s="5">
        <v>0.82923283114855317</v>
      </c>
      <c r="BK47" s="5">
        <v>-0.87514725547766126</v>
      </c>
      <c r="BL47" s="5">
        <v>0.37708251157058559</v>
      </c>
      <c r="BM47" s="5">
        <v>1.2148856379321273</v>
      </c>
      <c r="BN47" s="5">
        <v>-0.79242449187665731</v>
      </c>
      <c r="BO47" s="5">
        <v>-0.5053575103540866</v>
      </c>
      <c r="BP47" s="5">
        <v>1.1739555616729889</v>
      </c>
      <c r="BQ47" s="5">
        <v>1.0944338986010316</v>
      </c>
      <c r="BR47" s="5">
        <v>-1.7746322166961985</v>
      </c>
      <c r="BS47" s="5">
        <v>0.12282785241019466</v>
      </c>
      <c r="BT47" s="5">
        <v>0.58867109697718722</v>
      </c>
      <c r="BU47" s="5">
        <v>1.059481270543783</v>
      </c>
      <c r="BV47" s="5">
        <v>-3.3764007964545935E-2</v>
      </c>
      <c r="BW47" s="5">
        <v>-0.72569776811003683</v>
      </c>
      <c r="BX47" s="59"/>
      <c r="BY47" s="59"/>
      <c r="BZ47" s="59"/>
      <c r="CA47" s="59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7"/>
      <c r="CM47" s="97"/>
      <c r="CN47" s="97"/>
      <c r="CO47" s="97"/>
      <c r="CP47" s="97"/>
      <c r="CQ47" s="97"/>
      <c r="CR47" s="97"/>
      <c r="CS47" s="97"/>
      <c r="CT47" s="97"/>
      <c r="CU47" s="97"/>
      <c r="CV47" s="97"/>
      <c r="CW47" s="97"/>
      <c r="CX47" s="97"/>
      <c r="CY47" s="97"/>
      <c r="CZ47" s="97"/>
      <c r="DA47" s="97"/>
      <c r="DB47" s="97"/>
      <c r="DC47" s="97"/>
      <c r="DD47" s="97"/>
      <c r="DE47" s="97"/>
      <c r="DF47" s="97"/>
      <c r="DG47" s="97"/>
      <c r="DH47" s="97"/>
      <c r="DI47" s="97"/>
      <c r="DJ47" s="97"/>
      <c r="DK47" s="97"/>
      <c r="DL47" s="97"/>
      <c r="DM47" s="97"/>
      <c r="DN47" s="97"/>
      <c r="DO47" s="97"/>
      <c r="DP47" s="97"/>
      <c r="DQ47" s="97"/>
      <c r="DR47" s="97"/>
      <c r="DS47" s="97"/>
      <c r="DT47" s="97"/>
      <c r="DU47" s="97"/>
      <c r="DV47" s="97"/>
      <c r="DW47" s="97"/>
      <c r="DX47" s="97"/>
      <c r="DY47" s="97"/>
      <c r="DZ47" s="97"/>
      <c r="EA47" s="97"/>
      <c r="EB47" s="97"/>
      <c r="EC47" s="97"/>
      <c r="ED47" s="97"/>
      <c r="EE47" s="97"/>
      <c r="EF47" s="97"/>
      <c r="EG47" s="97"/>
      <c r="EH47" s="97"/>
    </row>
    <row r="48" spans="1:138" s="5" customFormat="1" x14ac:dyDescent="0.25">
      <c r="A48" s="69">
        <v>0.9</v>
      </c>
      <c r="B48" s="15">
        <v>27</v>
      </c>
      <c r="C48" s="59">
        <f t="shared" si="3"/>
        <v>0.35257737377984039</v>
      </c>
      <c r="D48" s="59">
        <f t="shared" si="4"/>
        <v>-8.5837705801587749E-4</v>
      </c>
      <c r="E48" s="65">
        <f t="shared" si="6"/>
        <v>0.20364554526578441</v>
      </c>
      <c r="F48" s="59">
        <f t="shared" si="0"/>
        <v>0.18096969891666959</v>
      </c>
      <c r="G48" s="59">
        <f t="shared" si="5"/>
        <v>3.275003192599004E-2</v>
      </c>
      <c r="H48" s="113">
        <f t="shared" si="1"/>
        <v>2.2675846349114834E-2</v>
      </c>
      <c r="I48" s="66">
        <f t="shared" si="2"/>
        <v>1.0283506735245345E-2</v>
      </c>
      <c r="J48" s="66">
        <f t="shared" si="2"/>
        <v>-2.5035997525463093E-5</v>
      </c>
      <c r="K48" s="69">
        <v>26</v>
      </c>
      <c r="L48" s="5">
        <v>0.83841544547953262</v>
      </c>
      <c r="M48" s="5">
        <v>0.44610472051986311</v>
      </c>
      <c r="N48" s="5">
        <v>0.8926769067802599</v>
      </c>
      <c r="O48" s="5">
        <v>-1.2730935689769346E-2</v>
      </c>
      <c r="P48" s="5">
        <v>1.5331535196789245</v>
      </c>
      <c r="Q48" s="5">
        <v>-1.261283948720491</v>
      </c>
      <c r="R48" s="5">
        <v>0.78122243994584928</v>
      </c>
      <c r="S48" s="5">
        <v>1.5701468099886275</v>
      </c>
      <c r="T48" s="5">
        <v>-0.45754801627349218</v>
      </c>
      <c r="U48" s="5">
        <v>-0.55523717205423562</v>
      </c>
      <c r="V48" s="5">
        <v>-0.60802661527527624</v>
      </c>
      <c r="W48" s="5">
        <v>0.82498161836009032</v>
      </c>
      <c r="X48" s="5">
        <v>0.28445190149386901</v>
      </c>
      <c r="Y48" s="5">
        <v>1.0260793294700106</v>
      </c>
      <c r="Z48" s="5">
        <v>0.39846416766932491</v>
      </c>
      <c r="AA48" s="5">
        <v>-0.31317449548450277</v>
      </c>
      <c r="AB48" s="5">
        <v>5.2343497454428373E-2</v>
      </c>
      <c r="AC48" s="5">
        <v>0.25323671250415386</v>
      </c>
      <c r="AD48" s="5">
        <v>-1.2552201350021146</v>
      </c>
      <c r="AE48" s="5">
        <v>-0.86614533823171314</v>
      </c>
      <c r="AF48" s="5">
        <v>1.0209300939275929</v>
      </c>
      <c r="AG48" s="5">
        <v>0.87303805380431543</v>
      </c>
      <c r="AH48" s="5">
        <v>-0.97318296525845305</v>
      </c>
      <c r="AI48" s="5">
        <v>1.2860193401340958</v>
      </c>
      <c r="AJ48" s="5">
        <v>1.2542211309279017</v>
      </c>
      <c r="AK48" s="5">
        <v>0.27893592460289174</v>
      </c>
      <c r="AL48" s="5">
        <v>1.1664067278264432</v>
      </c>
      <c r="AM48" s="5">
        <v>1.7762740490037443</v>
      </c>
      <c r="AN48" s="5">
        <v>-0.82527251225703357</v>
      </c>
      <c r="AO48" s="5">
        <v>0.15303645587304962</v>
      </c>
      <c r="AP48" s="5">
        <v>-1.1400222872233037</v>
      </c>
      <c r="AQ48" s="5">
        <v>1.331916953512988</v>
      </c>
      <c r="AR48" s="5">
        <v>-0.22688916199720005</v>
      </c>
      <c r="AS48" s="5">
        <v>-0.42213095109202042</v>
      </c>
      <c r="AT48" s="5">
        <v>-1.3236323549879301E-2</v>
      </c>
      <c r="AU48" s="5">
        <v>-1.1129503177182165</v>
      </c>
      <c r="AV48" s="5">
        <v>-0.99633863929326549</v>
      </c>
      <c r="AW48" s="5">
        <v>-0.95991137072936883</v>
      </c>
      <c r="AX48" s="5">
        <v>-0.69104101251582684</v>
      </c>
      <c r="AY48" s="5">
        <v>-0.57566021742334073</v>
      </c>
      <c r="AZ48" s="5">
        <v>-0.76054244537048377</v>
      </c>
      <c r="BA48" s="5">
        <v>0.21573854966751627</v>
      </c>
      <c r="BB48" s="5">
        <v>-1.1038648436422283</v>
      </c>
      <c r="BC48" s="5">
        <v>1.7252502055893582</v>
      </c>
      <c r="BD48" s="5">
        <v>-0.82487053154426804</v>
      </c>
      <c r="BE48" s="5">
        <v>0.12386322232781731</v>
      </c>
      <c r="BF48" s="5">
        <v>-0.91039207439094294</v>
      </c>
      <c r="BG48" s="5">
        <v>2.02726226948415</v>
      </c>
      <c r="BH48" s="5">
        <v>0.49865245382217621</v>
      </c>
      <c r="BI48" s="5">
        <v>-1.4037740166242616</v>
      </c>
      <c r="BJ48" s="5">
        <v>-1.0666966320364404</v>
      </c>
      <c r="BK48" s="5">
        <v>1.9387523648714489E-2</v>
      </c>
      <c r="BL48" s="5">
        <v>-1.7656714244924916</v>
      </c>
      <c r="BM48" s="5">
        <v>2.2322272257375388</v>
      </c>
      <c r="BN48" s="5">
        <v>-2.392104995705262</v>
      </c>
      <c r="BO48" s="5">
        <v>-1.9532930451398833</v>
      </c>
      <c r="BP48" s="5">
        <v>1.1695408582972384</v>
      </c>
      <c r="BQ48" s="5">
        <v>1.2949599649061774</v>
      </c>
      <c r="BR48" s="5">
        <v>-1.3987159329726162</v>
      </c>
      <c r="BS48" s="5">
        <v>0.80708043034528199</v>
      </c>
      <c r="BT48" s="5">
        <v>-1.1553242400311334</v>
      </c>
      <c r="BU48" s="5">
        <v>1.1116820652002266</v>
      </c>
      <c r="BV48" s="5">
        <v>-1.1541511919588343</v>
      </c>
      <c r="BW48" s="5">
        <v>-0.72569776811003683</v>
      </c>
      <c r="BX48" s="59"/>
      <c r="BY48" s="59"/>
      <c r="BZ48" s="59"/>
      <c r="CA48" s="59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7"/>
      <c r="CM48" s="97"/>
      <c r="CN48" s="97"/>
      <c r="CO48" s="97"/>
      <c r="CP48" s="97"/>
      <c r="CQ48" s="97"/>
      <c r="CR48" s="97"/>
      <c r="CS48" s="97"/>
      <c r="CT48" s="97"/>
      <c r="CU48" s="97"/>
      <c r="CV48" s="97"/>
      <c r="CW48" s="97"/>
      <c r="CX48" s="97"/>
      <c r="CY48" s="97"/>
      <c r="CZ48" s="97"/>
      <c r="DA48" s="97"/>
      <c r="DB48" s="97"/>
      <c r="DC48" s="97"/>
      <c r="DD48" s="97"/>
      <c r="DE48" s="97"/>
      <c r="DF48" s="97"/>
      <c r="DG48" s="97"/>
      <c r="DH48" s="97"/>
      <c r="DI48" s="97"/>
      <c r="DJ48" s="97"/>
      <c r="DK48" s="97"/>
      <c r="DL48" s="97"/>
      <c r="DM48" s="97"/>
      <c r="DN48" s="97"/>
      <c r="DO48" s="97"/>
      <c r="DP48" s="97"/>
      <c r="DQ48" s="97"/>
      <c r="DR48" s="97"/>
      <c r="DS48" s="97"/>
      <c r="DT48" s="97"/>
      <c r="DU48" s="97"/>
      <c r="DV48" s="97"/>
      <c r="DW48" s="97"/>
      <c r="DX48" s="97"/>
      <c r="DY48" s="97"/>
      <c r="DZ48" s="97"/>
      <c r="EA48" s="97"/>
      <c r="EB48" s="97"/>
      <c r="EC48" s="97"/>
      <c r="ED48" s="97"/>
      <c r="EE48" s="97"/>
      <c r="EF48" s="97"/>
      <c r="EG48" s="97"/>
      <c r="EH48" s="97"/>
    </row>
    <row r="49" spans="1:138" s="5" customFormat="1" x14ac:dyDescent="0.25">
      <c r="A49" s="69">
        <v>1.05</v>
      </c>
      <c r="B49" s="15">
        <v>28</v>
      </c>
      <c r="C49" s="59">
        <f t="shared" si="3"/>
        <v>0.18561463192836039</v>
      </c>
      <c r="D49" s="59">
        <f t="shared" si="4"/>
        <v>-2.6949524137882142E-3</v>
      </c>
      <c r="E49" s="65">
        <f t="shared" si="6"/>
        <v>3.4846228058532075E-2</v>
      </c>
      <c r="F49" s="59">
        <f t="shared" si="0"/>
        <v>0.13889641557463511</v>
      </c>
      <c r="G49" s="59">
        <f t="shared" si="5"/>
        <v>1.929221425948174E-2</v>
      </c>
      <c r="H49" s="113">
        <f t="shared" si="1"/>
        <v>-0.10405018751610302</v>
      </c>
      <c r="I49" s="66">
        <f t="shared" si="2"/>
        <v>5.4137600979105114E-3</v>
      </c>
      <c r="J49" s="66">
        <f t="shared" si="2"/>
        <v>-7.860277873548959E-5</v>
      </c>
      <c r="K49" s="69">
        <v>27</v>
      </c>
      <c r="L49" s="5">
        <v>2.0703039942397861</v>
      </c>
      <c r="M49" s="5">
        <v>0.16826388417874424</v>
      </c>
      <c r="N49" s="5">
        <v>1.2056426613390014</v>
      </c>
      <c r="O49" s="5">
        <v>0.45668756581157322</v>
      </c>
      <c r="P49" s="5">
        <v>0.16217938533126405</v>
      </c>
      <c r="Q49" s="5">
        <v>-1.1642276891026968</v>
      </c>
      <c r="R49" s="5">
        <v>2.0673618158647105</v>
      </c>
      <c r="S49" s="5">
        <v>1.4682881822185865</v>
      </c>
      <c r="T49" s="5">
        <v>-1.0214668383504297</v>
      </c>
      <c r="U49" s="5">
        <v>-0.61655966521017946</v>
      </c>
      <c r="V49" s="5">
        <v>0.12348084064048974</v>
      </c>
      <c r="W49" s="5">
        <v>2.4618725567584093E-3</v>
      </c>
      <c r="X49" s="5">
        <v>0.50502555774974411</v>
      </c>
      <c r="Y49" s="5">
        <v>0.31533712896823146</v>
      </c>
      <c r="Z49" s="5">
        <v>2.2675846349114834E-2</v>
      </c>
      <c r="AA49" s="5">
        <v>0.28522651910014679</v>
      </c>
      <c r="AB49" s="5">
        <v>-0.27495753659699301</v>
      </c>
      <c r="AC49" s="5">
        <v>1.8538690800020945</v>
      </c>
      <c r="AD49" s="5">
        <v>-1.4875682486937047E-2</v>
      </c>
      <c r="AE49" s="5">
        <v>-0.86614533823171314</v>
      </c>
      <c r="AF49" s="5">
        <v>2.0110999469036455</v>
      </c>
      <c r="AG49" s="5">
        <v>1.824620065161239</v>
      </c>
      <c r="AH49" s="5">
        <v>-0.64517810804249054</v>
      </c>
      <c r="AI49" s="5">
        <v>0.46096894474627631</v>
      </c>
      <c r="AJ49" s="5">
        <v>1.2857786547911783</v>
      </c>
      <c r="AK49" s="5">
        <v>9.6980783444427926E-2</v>
      </c>
      <c r="AL49" s="5">
        <v>1.5729280584728065</v>
      </c>
      <c r="AM49" s="5">
        <v>1.0599632099694436</v>
      </c>
      <c r="AN49" s="5">
        <v>-1.5938335676422948</v>
      </c>
      <c r="AO49" s="5">
        <v>2.1440848896001272</v>
      </c>
      <c r="AP49" s="5">
        <v>-1.1400222872233037</v>
      </c>
      <c r="AQ49" s="5">
        <v>-0.66936693865959962</v>
      </c>
      <c r="AR49" s="5">
        <v>-0.96903832776464705</v>
      </c>
      <c r="AS49" s="5">
        <v>-0.33566809891772381</v>
      </c>
      <c r="AT49" s="5">
        <v>-0.42833531108514372</v>
      </c>
      <c r="AU49" s="5">
        <v>-3.4390870423702646E-2</v>
      </c>
      <c r="AV49" s="5">
        <v>0.38678909951576695</v>
      </c>
      <c r="AW49" s="5">
        <v>-1.1086620413626829</v>
      </c>
      <c r="AX49" s="5">
        <v>-0.69104101251582684</v>
      </c>
      <c r="AY49" s="5">
        <v>-0.57566021742334073</v>
      </c>
      <c r="AZ49" s="5">
        <v>-0.76054244537048377</v>
      </c>
      <c r="BA49" s="5">
        <v>2.4072668141314444</v>
      </c>
      <c r="BB49" s="5">
        <v>-1.7148127533341646</v>
      </c>
      <c r="BC49" s="5">
        <v>0.66908260850621815</v>
      </c>
      <c r="BD49" s="5">
        <v>0.12106960237993347</v>
      </c>
      <c r="BE49" s="5">
        <v>-1.953414385708925</v>
      </c>
      <c r="BF49" s="5">
        <v>5.498390865660354E-2</v>
      </c>
      <c r="BG49" s="5">
        <v>-0.18627248222866916</v>
      </c>
      <c r="BH49" s="5">
        <v>-0.18451982156054927</v>
      </c>
      <c r="BI49" s="5">
        <v>-0.4440618054434195</v>
      </c>
      <c r="BJ49" s="5">
        <v>-0.80531962715637351</v>
      </c>
      <c r="BK49" s="5">
        <v>0.50232460188852157</v>
      </c>
      <c r="BL49" s="5">
        <v>-0.89946743038466814</v>
      </c>
      <c r="BM49" s="5">
        <v>0.76576565129613949</v>
      </c>
      <c r="BN49" s="5">
        <v>1.0632033198879796</v>
      </c>
      <c r="BO49" s="5">
        <v>0.78801857899545513</v>
      </c>
      <c r="BP49" s="5">
        <v>1.506761921973931</v>
      </c>
      <c r="BQ49" s="5">
        <v>1.03087751361656</v>
      </c>
      <c r="BR49" s="5">
        <v>-1.1219779129514087</v>
      </c>
      <c r="BS49" s="5">
        <v>0.43634875422476949</v>
      </c>
      <c r="BT49" s="5">
        <v>-1.3702017501638453</v>
      </c>
      <c r="BU49" s="5">
        <v>0.41533228918204762</v>
      </c>
      <c r="BV49" s="5">
        <v>-0.14338780717703287</v>
      </c>
      <c r="BW49" s="5">
        <v>-0.40390577376085468</v>
      </c>
      <c r="BX49" s="59"/>
      <c r="BY49" s="59"/>
      <c r="BZ49" s="59"/>
      <c r="CA49" s="59"/>
      <c r="CB49" s="97"/>
      <c r="CC49" s="97"/>
      <c r="CD49" s="97"/>
      <c r="CE49" s="97"/>
      <c r="CF49" s="97"/>
      <c r="CG49" s="97"/>
      <c r="CH49" s="97"/>
      <c r="CI49" s="97"/>
      <c r="CJ49" s="97"/>
      <c r="CK49" s="97"/>
      <c r="CL49" s="97"/>
      <c r="CM49" s="97"/>
      <c r="CN49" s="97"/>
      <c r="CO49" s="97"/>
      <c r="CP49" s="97"/>
      <c r="CQ49" s="97"/>
      <c r="CR49" s="97"/>
      <c r="CS49" s="97"/>
      <c r="CT49" s="97"/>
      <c r="CU49" s="97"/>
      <c r="CV49" s="97"/>
      <c r="CW49" s="97"/>
      <c r="CX49" s="97"/>
      <c r="CY49" s="97"/>
      <c r="CZ49" s="97"/>
      <c r="DA49" s="97"/>
      <c r="DB49" s="97"/>
      <c r="DC49" s="97"/>
      <c r="DD49" s="97"/>
      <c r="DE49" s="97"/>
      <c r="DF49" s="97"/>
      <c r="DG49" s="97"/>
      <c r="DH49" s="97"/>
      <c r="DI49" s="97"/>
      <c r="DJ49" s="97"/>
      <c r="DK49" s="97"/>
      <c r="DL49" s="97"/>
      <c r="DM49" s="97"/>
      <c r="DN49" s="97"/>
      <c r="DO49" s="97"/>
      <c r="DP49" s="97"/>
      <c r="DQ49" s="97"/>
      <c r="DR49" s="97"/>
      <c r="DS49" s="97"/>
      <c r="DT49" s="97"/>
      <c r="DU49" s="97"/>
      <c r="DV49" s="97"/>
      <c r="DW49" s="97"/>
      <c r="DX49" s="97"/>
      <c r="DY49" s="97"/>
      <c r="DZ49" s="97"/>
      <c r="EA49" s="97"/>
      <c r="EB49" s="97"/>
      <c r="EC49" s="97"/>
      <c r="ED49" s="97"/>
      <c r="EE49" s="97"/>
      <c r="EF49" s="97"/>
      <c r="EG49" s="97"/>
      <c r="EH49" s="97"/>
    </row>
    <row r="50" spans="1:138" s="5" customFormat="1" x14ac:dyDescent="0.25">
      <c r="A50" s="69">
        <v>1.2</v>
      </c>
      <c r="B50" s="15">
        <v>29</v>
      </c>
      <c r="C50" s="59">
        <f t="shared" si="3"/>
        <v>8.8579498546599231E-2</v>
      </c>
      <c r="D50" s="59">
        <f t="shared" si="4"/>
        <v>-7.6698582799241063E-3</v>
      </c>
      <c r="E50" s="65">
        <f t="shared" si="6"/>
        <v>-6.7163811189364958E-2</v>
      </c>
      <c r="F50" s="59">
        <f t="shared" si="0"/>
        <v>-0.46562797885868612</v>
      </c>
      <c r="G50" s="59">
        <f t="shared" si="5"/>
        <v>0.21680941469602505</v>
      </c>
      <c r="H50" s="113">
        <f t="shared" si="1"/>
        <v>0.39846416766932113</v>
      </c>
      <c r="I50" s="66">
        <f t="shared" si="2"/>
        <v>2.5835687076091445E-3</v>
      </c>
      <c r="J50" s="66">
        <f t="shared" si="2"/>
        <v>-2.2370419983111978E-4</v>
      </c>
      <c r="K50" s="69">
        <v>28</v>
      </c>
      <c r="L50" s="5">
        <v>0.91072663498857742</v>
      </c>
      <c r="M50" s="5">
        <v>1.2370981654664277</v>
      </c>
      <c r="N50" s="5">
        <v>1.6356949516444723</v>
      </c>
      <c r="O50" s="5">
        <v>-0.77701613078801701</v>
      </c>
      <c r="P50" s="5">
        <v>1.348309917514938</v>
      </c>
      <c r="Q50" s="5">
        <v>-1.0327687992703276</v>
      </c>
      <c r="R50" s="5">
        <v>0.65924186385974815</v>
      </c>
      <c r="S50" s="5">
        <v>0.84317756839877356</v>
      </c>
      <c r="T50" s="5">
        <v>-1.1525005449424273</v>
      </c>
      <c r="U50" s="5">
        <v>0.37649989709110848</v>
      </c>
      <c r="V50" s="5">
        <v>-8.909820321805402E-2</v>
      </c>
      <c r="W50" s="5">
        <v>1.8442661576749648</v>
      </c>
      <c r="X50" s="5">
        <v>1.2589719583580017</v>
      </c>
      <c r="Y50" s="5">
        <v>1.0732093148830852</v>
      </c>
      <c r="Z50" s="5">
        <v>-0.10405018751610302</v>
      </c>
      <c r="AA50" s="5">
        <v>-8.5216614251459918E-2</v>
      </c>
      <c r="AB50" s="5">
        <v>0.57032464539205974</v>
      </c>
      <c r="AC50" s="5">
        <v>2.5434461074430708</v>
      </c>
      <c r="AD50" s="5">
        <v>-0.12891098871833281</v>
      </c>
      <c r="AE50" s="5">
        <v>-0.86614533823171314</v>
      </c>
      <c r="AF50" s="5">
        <v>2.0766932335011021</v>
      </c>
      <c r="AG50" s="5">
        <v>0.940463159162228</v>
      </c>
      <c r="AH50" s="5">
        <v>-0.64517810804249054</v>
      </c>
      <c r="AI50" s="5">
        <v>0.41770467980334075</v>
      </c>
      <c r="AJ50" s="5">
        <v>0.48757693119962286</v>
      </c>
      <c r="AK50" s="5">
        <v>0.35693243464410324</v>
      </c>
      <c r="AL50" s="5">
        <v>0.43449897576599561</v>
      </c>
      <c r="AM50" s="5">
        <v>-1.8389004159993518</v>
      </c>
      <c r="AN50" s="5">
        <v>0.27023711718751764</v>
      </c>
      <c r="AO50" s="5">
        <v>0.74561682443713895</v>
      </c>
      <c r="AP50" s="5">
        <v>6.1597242720158318E-3</v>
      </c>
      <c r="AQ50" s="5">
        <v>0.26790143037487002</v>
      </c>
      <c r="AR50" s="5">
        <v>-0.59426878908189384</v>
      </c>
      <c r="AS50" s="5">
        <v>5.8348072467969803E-2</v>
      </c>
      <c r="AT50" s="5">
        <v>-0.81748266640720402</v>
      </c>
      <c r="AU50" s="5">
        <v>-7.1612484429708745E-2</v>
      </c>
      <c r="AV50" s="5">
        <v>-0.12322824363043532</v>
      </c>
      <c r="AW50" s="5">
        <v>-1.3350226011295627</v>
      </c>
      <c r="AX50" s="5">
        <v>-0.69104101251582684</v>
      </c>
      <c r="AY50" s="5">
        <v>-0.57566021742334073</v>
      </c>
      <c r="AZ50" s="5">
        <v>-0.76054244537048377</v>
      </c>
      <c r="BA50" s="5">
        <v>0.59907243766946394</v>
      </c>
      <c r="BB50" s="5">
        <v>-0.43272392769578211</v>
      </c>
      <c r="BC50" s="5">
        <v>0.50146373064081606</v>
      </c>
      <c r="BD50" s="5">
        <v>0.24023178919808164</v>
      </c>
      <c r="BE50" s="5">
        <v>-0.42280604259551313</v>
      </c>
      <c r="BF50" s="5">
        <v>1.0254723806392498</v>
      </c>
      <c r="BG50" s="5">
        <v>0.55441828947356619</v>
      </c>
      <c r="BH50" s="5">
        <v>-0.86547698339074097</v>
      </c>
      <c r="BI50" s="5">
        <v>-0.66406686342442789</v>
      </c>
      <c r="BJ50" s="5">
        <v>-0.14851482954914302</v>
      </c>
      <c r="BK50" s="5">
        <v>-0.62368361505190484</v>
      </c>
      <c r="BL50" s="5">
        <v>0.85345264520476094</v>
      </c>
      <c r="BM50" s="5">
        <v>0.59053807575206574</v>
      </c>
      <c r="BN50" s="5">
        <v>-1.5483171500912685</v>
      </c>
      <c r="BO50" s="5">
        <v>-1.0292272146272066</v>
      </c>
      <c r="BP50" s="5">
        <v>1.3753147214621317</v>
      </c>
      <c r="BQ50" s="5">
        <v>0.71987352436025143</v>
      </c>
      <c r="BR50" s="5">
        <v>-1.5860229702467714</v>
      </c>
      <c r="BS50" s="5">
        <v>-1.0804177776347634</v>
      </c>
      <c r="BT50" s="5">
        <v>-1.2988434392502175</v>
      </c>
      <c r="BU50" s="5">
        <v>2.3564058265535959</v>
      </c>
      <c r="BV50" s="5">
        <v>5.4802112303149991E-2</v>
      </c>
      <c r="BW50" s="5">
        <v>-8.0409616433305908E-2</v>
      </c>
      <c r="BX50" s="59"/>
      <c r="BY50" s="59"/>
      <c r="BZ50" s="59"/>
      <c r="CA50" s="59"/>
      <c r="CB50" s="97"/>
      <c r="CC50" s="97"/>
      <c r="CD50" s="97"/>
      <c r="CE50" s="97"/>
      <c r="CF50" s="97"/>
      <c r="CG50" s="97"/>
      <c r="CH50" s="97"/>
      <c r="CI50" s="97"/>
      <c r="CJ50" s="97"/>
      <c r="CK50" s="97"/>
      <c r="CL50" s="97"/>
      <c r="CM50" s="97"/>
      <c r="CN50" s="97"/>
      <c r="CO50" s="97"/>
      <c r="CP50" s="97"/>
      <c r="CQ50" s="97"/>
      <c r="CR50" s="97"/>
      <c r="CS50" s="97"/>
      <c r="CT50" s="97"/>
      <c r="CU50" s="97"/>
      <c r="CV50" s="97"/>
      <c r="CW50" s="97"/>
      <c r="CX50" s="97"/>
      <c r="CY50" s="97"/>
      <c r="CZ50" s="97"/>
      <c r="DA50" s="97"/>
      <c r="DB50" s="97"/>
      <c r="DC50" s="97"/>
      <c r="DD50" s="97"/>
      <c r="DE50" s="97"/>
      <c r="DF50" s="97"/>
      <c r="DG50" s="97"/>
      <c r="DH50" s="97"/>
      <c r="DI50" s="97"/>
      <c r="DJ50" s="97"/>
      <c r="DK50" s="97"/>
      <c r="DL50" s="97"/>
      <c r="DM50" s="97"/>
      <c r="DN50" s="97"/>
      <c r="DO50" s="97"/>
      <c r="DP50" s="97"/>
      <c r="DQ50" s="97"/>
      <c r="DR50" s="97"/>
      <c r="DS50" s="97"/>
      <c r="DT50" s="97"/>
      <c r="DU50" s="97"/>
      <c r="DV50" s="97"/>
      <c r="DW50" s="97"/>
      <c r="DX50" s="97"/>
      <c r="DY50" s="97"/>
      <c r="DZ50" s="97"/>
      <c r="EA50" s="97"/>
      <c r="EB50" s="97"/>
      <c r="EC50" s="97"/>
      <c r="ED50" s="97"/>
      <c r="EE50" s="97"/>
      <c r="EF50" s="97"/>
      <c r="EG50" s="97"/>
      <c r="EH50" s="97"/>
    </row>
    <row r="51" spans="1:138" s="5" customFormat="1" x14ac:dyDescent="0.25">
      <c r="A51" s="69">
        <v>1.35</v>
      </c>
      <c r="B51" s="15">
        <v>30</v>
      </c>
      <c r="C51" s="59">
        <f t="shared" si="3"/>
        <v>3.8319291022160494E-2</v>
      </c>
      <c r="D51" s="59">
        <f t="shared" si="4"/>
        <v>-1.978731268081663E-2</v>
      </c>
      <c r="E51" s="65">
        <f t="shared" si="6"/>
        <v>-0.12954147311469622</v>
      </c>
      <c r="F51" s="59">
        <f t="shared" si="0"/>
        <v>0.67041541103174973</v>
      </c>
      <c r="G51" s="59">
        <f t="shared" si="5"/>
        <v>0.44945682334886994</v>
      </c>
      <c r="H51" s="113">
        <f t="shared" si="1"/>
        <v>-0.79995688414644595</v>
      </c>
      <c r="I51" s="66">
        <f t="shared" si="2"/>
        <v>1.1176459881463477E-3</v>
      </c>
      <c r="J51" s="66">
        <f t="shared" si="2"/>
        <v>-5.771299531904851E-4</v>
      </c>
      <c r="K51" s="69">
        <v>29</v>
      </c>
      <c r="L51" s="5">
        <v>1.6248896822393131</v>
      </c>
      <c r="M51" s="5">
        <v>0.69521254835915247</v>
      </c>
      <c r="N51" s="5">
        <v>1.913121498608003</v>
      </c>
      <c r="O51" s="5">
        <v>-1.5682592230989232</v>
      </c>
      <c r="P51" s="5">
        <v>9.8400520729726132E-2</v>
      </c>
      <c r="Q51" s="5">
        <v>-0.35184443735133136</v>
      </c>
      <c r="R51" s="5">
        <v>2.078275456184842</v>
      </c>
      <c r="S51" s="5">
        <v>1.5972162497115827</v>
      </c>
      <c r="T51" s="5">
        <v>-0.9453677163339439</v>
      </c>
      <c r="U51" s="5">
        <v>0.26107469643944831</v>
      </c>
      <c r="V51" s="5">
        <v>3.2683778332780133</v>
      </c>
      <c r="W51" s="5">
        <v>1.6577814855574626</v>
      </c>
      <c r="X51" s="5">
        <v>0.80887911039598026</v>
      </c>
      <c r="Y51" s="5">
        <v>1.605608886757715</v>
      </c>
      <c r="Z51" s="5">
        <v>0.39846416766932113</v>
      </c>
      <c r="AA51" s="5">
        <v>-0.82610288095467366</v>
      </c>
      <c r="AB51" s="5">
        <v>1.14066906573306</v>
      </c>
      <c r="AC51" s="5">
        <v>1.0101145621243703</v>
      </c>
      <c r="AD51" s="5">
        <v>-0.91506217488904185</v>
      </c>
      <c r="AE51" s="5">
        <v>-0.44614416321747669</v>
      </c>
      <c r="AF51" s="5">
        <v>2.8614767620760109</v>
      </c>
      <c r="AG51" s="5">
        <v>1.3335088159839694</v>
      </c>
      <c r="AH51" s="5">
        <v>-0.97318296525845305</v>
      </c>
      <c r="AI51" s="5">
        <v>0.65056067457949518</v>
      </c>
      <c r="AJ51" s="5">
        <v>-0.15921915841484899</v>
      </c>
      <c r="AK51" s="5">
        <v>-0.29428525384244336</v>
      </c>
      <c r="AL51" s="5">
        <v>0.81646418585145097</v>
      </c>
      <c r="AM51" s="5">
        <v>-0.21082245057300347</v>
      </c>
      <c r="AN51" s="5">
        <v>-0.49685497584181221</v>
      </c>
      <c r="AO51" s="5">
        <v>0.34003175992447293</v>
      </c>
      <c r="AP51" s="5">
        <v>-1.1400222872233037</v>
      </c>
      <c r="AQ51" s="5">
        <v>-0.23336394592471787</v>
      </c>
      <c r="AR51" s="5">
        <v>-1.5462734738496993</v>
      </c>
      <c r="AS51" s="5">
        <v>1.2626078210936353</v>
      </c>
      <c r="AT51" s="5">
        <v>-0.65534029965830964</v>
      </c>
      <c r="AU51" s="5">
        <v>-1.09066369206261</v>
      </c>
      <c r="AV51" s="5">
        <v>-1.0068926723361968</v>
      </c>
      <c r="AW51" s="5">
        <v>-1.3350226011295627</v>
      </c>
      <c r="AX51" s="5">
        <v>3.1998404708914538</v>
      </c>
      <c r="AY51" s="5">
        <v>-0.57566021742334073</v>
      </c>
      <c r="AZ51" s="5">
        <v>-0.20464545838806961</v>
      </c>
      <c r="BA51" s="5">
        <v>-1.0451357166246116</v>
      </c>
      <c r="BB51" s="5">
        <v>0.64908960826343898</v>
      </c>
      <c r="BC51" s="5">
        <v>1.1588251575600197</v>
      </c>
      <c r="BD51" s="5">
        <v>-1.1159379624964614</v>
      </c>
      <c r="BE51" s="5">
        <v>1.1625254552800055</v>
      </c>
      <c r="BF51" s="5">
        <v>-0.91039207439094294</v>
      </c>
      <c r="BG51" s="5">
        <v>2.9699724191603941E-2</v>
      </c>
      <c r="BH51" s="5">
        <v>-0.87715930093809624</v>
      </c>
      <c r="BI51" s="5">
        <v>-1.7247931316419243</v>
      </c>
      <c r="BJ51" s="5">
        <v>-1.3178660298955254</v>
      </c>
      <c r="BK51" s="5">
        <v>-0.99000279544599623</v>
      </c>
      <c r="BL51" s="5">
        <v>-1.7656714244924916</v>
      </c>
      <c r="BM51" s="5">
        <v>0.6216045671622914</v>
      </c>
      <c r="BN51" s="5">
        <v>-1.5953694091767774</v>
      </c>
      <c r="BO51" s="5">
        <v>-1.0991085491745416</v>
      </c>
      <c r="BP51" s="5">
        <v>1.0758654367901066</v>
      </c>
      <c r="BQ51" s="5">
        <v>0.95833291153376277</v>
      </c>
      <c r="BR51" s="5">
        <v>-0.88412968877120601</v>
      </c>
      <c r="BS51" s="5">
        <v>0.18282912324385281</v>
      </c>
      <c r="BT51" s="5">
        <v>-0.19323018816048165</v>
      </c>
      <c r="BU51" s="5">
        <v>0.99154009481784733</v>
      </c>
      <c r="BV51" s="5">
        <v>-1.4839073660225197</v>
      </c>
      <c r="BW51" s="5">
        <v>0.57126272635905673</v>
      </c>
      <c r="BX51" s="59"/>
      <c r="BY51" s="59"/>
      <c r="BZ51" s="59"/>
      <c r="CA51" s="59"/>
      <c r="CB51" s="97"/>
      <c r="CC51" s="97"/>
      <c r="CD51" s="97"/>
      <c r="CE51" s="97"/>
      <c r="CF51" s="97"/>
      <c r="CG51" s="97"/>
      <c r="CH51" s="97"/>
      <c r="CI51" s="97"/>
      <c r="CJ51" s="97"/>
      <c r="CK51" s="97"/>
      <c r="CL51" s="97"/>
      <c r="CM51" s="97"/>
      <c r="CN51" s="97"/>
      <c r="CO51" s="97"/>
      <c r="CP51" s="97"/>
      <c r="CQ51" s="97"/>
      <c r="CR51" s="97"/>
      <c r="CS51" s="97"/>
      <c r="CT51" s="97"/>
      <c r="CU51" s="97"/>
      <c r="CV51" s="97"/>
      <c r="CW51" s="97"/>
      <c r="CX51" s="97"/>
      <c r="CY51" s="97"/>
      <c r="CZ51" s="97"/>
      <c r="DA51" s="97"/>
      <c r="DB51" s="97"/>
      <c r="DC51" s="97"/>
      <c r="DD51" s="97"/>
      <c r="DE51" s="97"/>
      <c r="DF51" s="97"/>
      <c r="DG51" s="97"/>
      <c r="DH51" s="97"/>
      <c r="DI51" s="97"/>
      <c r="DJ51" s="97"/>
      <c r="DK51" s="97"/>
      <c r="DL51" s="97"/>
      <c r="DM51" s="97"/>
      <c r="DN51" s="97"/>
      <c r="DO51" s="97"/>
      <c r="DP51" s="97"/>
      <c r="DQ51" s="97"/>
      <c r="DR51" s="97"/>
      <c r="DS51" s="97"/>
      <c r="DT51" s="97"/>
      <c r="DU51" s="97"/>
      <c r="DV51" s="97"/>
      <c r="DW51" s="97"/>
      <c r="DX51" s="97"/>
      <c r="DY51" s="97"/>
      <c r="DZ51" s="97"/>
      <c r="EA51" s="97"/>
      <c r="EB51" s="97"/>
      <c r="EC51" s="97"/>
      <c r="ED51" s="97"/>
      <c r="EE51" s="97"/>
      <c r="EF51" s="97"/>
      <c r="EG51" s="97"/>
      <c r="EH51" s="97"/>
    </row>
    <row r="52" spans="1:138" s="132" customFormat="1" x14ac:dyDescent="0.25">
      <c r="A52" s="129">
        <v>1.5</v>
      </c>
      <c r="B52" s="129">
        <v>31</v>
      </c>
      <c r="C52" s="130">
        <f t="shared" si="3"/>
        <v>1.5026746224961121E-2</v>
      </c>
      <c r="D52" s="130">
        <f t="shared" si="4"/>
        <v>-4.627533088332076E-2</v>
      </c>
      <c r="E52" s="65">
        <f t="shared" si="6"/>
        <v>-0.17932203611439973</v>
      </c>
      <c r="F52" s="130">
        <f t="shared" si="0"/>
        <v>-2.4049974666103924E-2</v>
      </c>
      <c r="G52" s="130">
        <f t="shared" si="5"/>
        <v>5.7840128144024056E-4</v>
      </c>
      <c r="H52" s="113">
        <f t="shared" si="1"/>
        <v>-0.15527206144829581</v>
      </c>
      <c r="I52" s="131">
        <f t="shared" si="2"/>
        <v>4.3828009822803273E-4</v>
      </c>
      <c r="J52" s="131">
        <f t="shared" si="2"/>
        <v>-1.3496971507635223E-3</v>
      </c>
      <c r="K52" s="129">
        <v>30</v>
      </c>
      <c r="L52" s="132">
        <v>0.47432478549152207</v>
      </c>
      <c r="M52" s="132">
        <v>1.3761859859775649</v>
      </c>
      <c r="N52" s="132">
        <v>0.89136141142480418</v>
      </c>
      <c r="O52" s="132">
        <v>0.7898578947787962</v>
      </c>
      <c r="P52" s="132">
        <v>-6.4351804334612628E-2</v>
      </c>
      <c r="Q52" s="132">
        <v>-1.9783423885710392</v>
      </c>
      <c r="R52" s="132">
        <v>1.6819187557808757</v>
      </c>
      <c r="S52" s="132">
        <v>2.121323084156177</v>
      </c>
      <c r="T52" s="132">
        <v>-0.7152400445172501</v>
      </c>
      <c r="U52" s="132">
        <v>0.35664462087927923</v>
      </c>
      <c r="V52" s="132">
        <v>1.0801956178540169</v>
      </c>
      <c r="W52" s="132">
        <v>1.5371762805637013</v>
      </c>
      <c r="X52" s="132">
        <v>0.88357025508493803</v>
      </c>
      <c r="Y52" s="132">
        <v>0.21207769176604141</v>
      </c>
      <c r="Z52" s="132">
        <v>-0.79995688414644595</v>
      </c>
      <c r="AA52" s="132">
        <v>-0.45565974760306688</v>
      </c>
      <c r="AB52" s="132">
        <v>0.70303621878288114</v>
      </c>
      <c r="AC52" s="132">
        <v>1.723068704194773</v>
      </c>
      <c r="AD52" s="132">
        <v>-0.99964788212305233</v>
      </c>
      <c r="AE52" s="132">
        <v>-4.523416764910191E-2</v>
      </c>
      <c r="AF52" s="132">
        <v>1.2279938628685918</v>
      </c>
      <c r="AG52" s="132">
        <v>0.84392173816296601</v>
      </c>
      <c r="AH52" s="132">
        <v>-0.97318296525845305</v>
      </c>
      <c r="AI52" s="132">
        <v>-6.5198146869268073E-2</v>
      </c>
      <c r="AJ52" s="132">
        <v>-0.70836411526524556</v>
      </c>
      <c r="AK52" s="132">
        <v>-3.6576813597546248E-2</v>
      </c>
      <c r="AL52" s="132">
        <v>0.36203499028528824</v>
      </c>
      <c r="AM52" s="132">
        <v>-0.34616399130201542</v>
      </c>
      <c r="AN52" s="132">
        <v>-1.761296438041055</v>
      </c>
      <c r="AO52" s="132">
        <v>0.22647496328645692</v>
      </c>
      <c r="AP52" s="132">
        <v>-0.32131734167034615</v>
      </c>
      <c r="AQ52" s="132">
        <v>-0.71015051319170819</v>
      </c>
      <c r="AR52" s="132">
        <v>5.0627628420787572E-2</v>
      </c>
      <c r="AS52" s="132">
        <v>4.8740441505195652E-2</v>
      </c>
      <c r="AT52" s="132">
        <v>-0.81748266640720402</v>
      </c>
      <c r="AU52" s="132">
        <v>-0.39097797780862875</v>
      </c>
      <c r="AV52" s="132">
        <v>-1.2918489259870201</v>
      </c>
      <c r="AW52" s="132">
        <v>-0.86172839344789343</v>
      </c>
      <c r="AX52" s="132">
        <v>1.3903433847051114</v>
      </c>
      <c r="AY52" s="132">
        <v>-0.57566021742334073</v>
      </c>
      <c r="AZ52" s="132">
        <v>-0.14344910964510371</v>
      </c>
      <c r="BA52" s="132">
        <v>2.1853908136986933</v>
      </c>
      <c r="BB52" s="132">
        <v>0.17111792270087314</v>
      </c>
      <c r="BC52" s="132">
        <v>2.0757760590296983</v>
      </c>
      <c r="BD52" s="132">
        <v>-0.47978656754081966</v>
      </c>
      <c r="BE52" s="132">
        <v>0.18944749887556356</v>
      </c>
      <c r="BF52" s="132">
        <v>-0.91039207439094294</v>
      </c>
      <c r="BG52" s="132">
        <v>0.69078622552984403</v>
      </c>
      <c r="BH52" s="132">
        <v>-0.2394399135317013</v>
      </c>
      <c r="BI52" s="132">
        <v>-0.3273607024378612</v>
      </c>
      <c r="BJ52" s="132">
        <v>-0.40125057867147013</v>
      </c>
      <c r="BK52" s="132">
        <v>0.50298405256301837</v>
      </c>
      <c r="BL52" s="132">
        <v>-0.51608662858121612</v>
      </c>
      <c r="BM52" s="132">
        <v>-1.2453940869454114</v>
      </c>
      <c r="BN52" s="132">
        <v>-0.87233737229010444</v>
      </c>
      <c r="BO52" s="132">
        <v>-0.50929210244582679</v>
      </c>
      <c r="BP52" s="132">
        <v>1.0469433702081969</v>
      </c>
      <c r="BQ52" s="132">
        <v>-0.12321703376625089</v>
      </c>
      <c r="BR52" s="132">
        <v>-0.79379716046236659</v>
      </c>
      <c r="BS52" s="132">
        <v>-0.56140457569833724</v>
      </c>
      <c r="BT52" s="132">
        <v>-1.3270380812257641</v>
      </c>
      <c r="BU52" s="132">
        <v>1.404842160220872</v>
      </c>
      <c r="BV52" s="132">
        <v>0.21750729252349094</v>
      </c>
      <c r="BW52" s="132">
        <v>-3.1902969036390748E-2</v>
      </c>
      <c r="BX52" s="130"/>
      <c r="BY52" s="130"/>
      <c r="BZ52" s="130"/>
      <c r="CA52" s="130"/>
    </row>
    <row r="53" spans="1:138" s="5" customFormat="1" x14ac:dyDescent="0.25">
      <c r="A53" s="69">
        <v>1.65</v>
      </c>
      <c r="B53" s="15">
        <v>32</v>
      </c>
      <c r="C53" s="59">
        <f t="shared" si="3"/>
        <v>5.3416530664869332E-3</v>
      </c>
      <c r="D53" s="59">
        <f t="shared" si="4"/>
        <v>-9.8101463858007262E-2</v>
      </c>
      <c r="E53" s="65">
        <f t="shared" si="6"/>
        <v>-0.24083326224756041</v>
      </c>
      <c r="F53" s="59">
        <f t="shared" si="0"/>
        <v>0.38092701411973773</v>
      </c>
      <c r="G53" s="59">
        <f t="shared" si="5"/>
        <v>0.14510539008617887</v>
      </c>
      <c r="H53" s="113">
        <f t="shared" si="1"/>
        <v>-0.62176027636729814</v>
      </c>
      <c r="I53" s="66">
        <f t="shared" si="2"/>
        <v>1.5579821443920222E-4</v>
      </c>
      <c r="J53" s="66">
        <f t="shared" si="2"/>
        <v>-2.8612926958585454E-3</v>
      </c>
      <c r="K53" s="69">
        <v>31</v>
      </c>
      <c r="L53" s="5">
        <v>0.90814500223401118</v>
      </c>
      <c r="M53" s="5">
        <v>0.85397196194066205</v>
      </c>
      <c r="N53" s="5">
        <v>-0.21942091163372071</v>
      </c>
      <c r="O53" s="5">
        <v>5.1553898246318133E-2</v>
      </c>
      <c r="P53" s="5">
        <v>1.6902093053649576</v>
      </c>
      <c r="Q53" s="5">
        <v>-0.71162571143418518</v>
      </c>
      <c r="R53" s="5">
        <v>1.7886153722344673</v>
      </c>
      <c r="S53" s="5">
        <v>1.2583774616071473</v>
      </c>
      <c r="T53" s="5">
        <v>-1.0539236341422829</v>
      </c>
      <c r="U53" s="5">
        <v>-5.8399720197232999E-3</v>
      </c>
      <c r="V53" s="5">
        <v>0.69603545448833815</v>
      </c>
      <c r="W53" s="5">
        <v>2.1139227969404066</v>
      </c>
      <c r="X53" s="5">
        <v>0.16056124506707961</v>
      </c>
      <c r="Y53" s="5">
        <v>0.52201540506266253</v>
      </c>
      <c r="Z53" s="5">
        <v>-0.15527206144829581</v>
      </c>
      <c r="AA53" s="5">
        <v>-1.0170159857928425</v>
      </c>
      <c r="AB53" s="5">
        <v>-0.20596571762488899</v>
      </c>
      <c r="AC53" s="5">
        <v>2.2626813394948111</v>
      </c>
      <c r="AD53" s="5">
        <v>-0.71669696103940272</v>
      </c>
      <c r="AE53" s="5">
        <v>-0.86614533823171314</v>
      </c>
      <c r="AF53" s="5">
        <v>-0.52230166274457768</v>
      </c>
      <c r="AG53" s="5">
        <v>1.6192591372601501E-2</v>
      </c>
      <c r="AH53" s="5">
        <v>-0.97318296525845305</v>
      </c>
      <c r="AI53" s="5">
        <v>0.87959957296972024</v>
      </c>
      <c r="AJ53" s="5">
        <v>-0.66934204442276013</v>
      </c>
      <c r="AK53" s="5">
        <v>-0.54551690903333439</v>
      </c>
      <c r="AL53" s="5">
        <v>6.914070166966195E-2</v>
      </c>
      <c r="AM53" s="5">
        <v>2.0250156068416745</v>
      </c>
      <c r="AN53" s="5">
        <v>-0.56803047065845025</v>
      </c>
      <c r="AO53" s="5">
        <v>0.9407540629972293</v>
      </c>
      <c r="AP53" s="5">
        <v>8.8004429670586276E-2</v>
      </c>
      <c r="AQ53" s="5">
        <v>-3.3417023793921252E-2</v>
      </c>
      <c r="AR53" s="5">
        <v>-0.8247367566827164</v>
      </c>
      <c r="AS53" s="5">
        <v>0.69128425400540516</v>
      </c>
      <c r="AT53" s="5">
        <v>-0.81748266640720402</v>
      </c>
      <c r="AU53" s="5">
        <v>-1.0645007296472739</v>
      </c>
      <c r="AV53" s="5">
        <v>-0.24736086511448865</v>
      </c>
      <c r="AW53" s="5">
        <v>-1.1267710672342908</v>
      </c>
      <c r="AX53" s="5">
        <v>1.1884465197809555</v>
      </c>
      <c r="AY53" s="5">
        <v>-0.57566021742334073</v>
      </c>
      <c r="AZ53" s="5">
        <v>-0.76054244537048377</v>
      </c>
      <c r="BA53" s="5">
        <v>1.0429510317922666</v>
      </c>
      <c r="BB53" s="5">
        <v>-8.4834377606640685E-2</v>
      </c>
      <c r="BC53" s="5">
        <v>0.6532850245900611</v>
      </c>
      <c r="BD53" s="5">
        <v>0.89835907712082275</v>
      </c>
      <c r="BE53" s="5">
        <v>-1.1881102141522191</v>
      </c>
      <c r="BF53" s="5">
        <v>-0.91039207439094294</v>
      </c>
      <c r="BG53" s="5">
        <v>-0.43365806124679157</v>
      </c>
      <c r="BH53" s="5">
        <v>0.52296946975249414</v>
      </c>
      <c r="BI53" s="5">
        <v>-1.1005437491042567</v>
      </c>
      <c r="BJ53" s="5">
        <v>-0.49900542702211637</v>
      </c>
      <c r="BK53" s="5">
        <v>0.65113445453232455</v>
      </c>
      <c r="BL53" s="5">
        <v>0.22193424952337662</v>
      </c>
      <c r="BM53" s="5">
        <v>0.95193768910773913</v>
      </c>
      <c r="BN53" s="5">
        <v>0.68155884385851262</v>
      </c>
      <c r="BO53" s="5">
        <v>0.71770405959609873</v>
      </c>
      <c r="BP53" s="5">
        <v>0.26341818747602452</v>
      </c>
      <c r="BQ53" s="5">
        <v>0.1546859680866019</v>
      </c>
      <c r="BR53" s="5">
        <v>-0.78394468712661058</v>
      </c>
      <c r="BS53" s="5">
        <v>-1.6137018738678846</v>
      </c>
      <c r="BT53" s="5">
        <v>2.3926355419561576</v>
      </c>
      <c r="BU53" s="5">
        <v>0.71377972255761724</v>
      </c>
      <c r="BV53" s="5">
        <v>1.3810039067448567</v>
      </c>
      <c r="BW53" s="5">
        <v>-9.9201924011109388E-2</v>
      </c>
      <c r="BX53" s="59"/>
      <c r="BY53" s="59"/>
      <c r="BZ53" s="59"/>
      <c r="CA53" s="59"/>
      <c r="CB53" s="97"/>
      <c r="CC53" s="97"/>
      <c r="CD53" s="97"/>
      <c r="CE53" s="97"/>
      <c r="CF53" s="97"/>
      <c r="CG53" s="97"/>
      <c r="CH53" s="97"/>
      <c r="CI53" s="97"/>
      <c r="CJ53" s="97"/>
      <c r="CK53" s="97"/>
      <c r="CL53" s="97"/>
      <c r="CM53" s="97"/>
      <c r="CN53" s="97"/>
      <c r="CO53" s="97"/>
      <c r="CP53" s="97"/>
      <c r="CQ53" s="97"/>
      <c r="CR53" s="97"/>
      <c r="CS53" s="97"/>
      <c r="CT53" s="97"/>
      <c r="CU53" s="97"/>
      <c r="CV53" s="97"/>
      <c r="CW53" s="97"/>
      <c r="CX53" s="97"/>
      <c r="CY53" s="97"/>
      <c r="CZ53" s="97"/>
      <c r="DA53" s="97"/>
      <c r="DB53" s="97"/>
      <c r="DC53" s="97"/>
      <c r="DD53" s="97"/>
      <c r="DE53" s="97"/>
      <c r="DF53" s="97"/>
      <c r="DG53" s="97"/>
      <c r="DH53" s="97"/>
      <c r="DI53" s="97"/>
      <c r="DJ53" s="97"/>
      <c r="DK53" s="97"/>
      <c r="DL53" s="97"/>
      <c r="DM53" s="97"/>
      <c r="DN53" s="97"/>
      <c r="DO53" s="97"/>
      <c r="DP53" s="97"/>
      <c r="DQ53" s="97"/>
      <c r="DR53" s="97"/>
      <c r="DS53" s="97"/>
      <c r="DT53" s="97"/>
      <c r="DU53" s="97"/>
      <c r="DV53" s="97"/>
      <c r="DW53" s="97"/>
      <c r="DX53" s="97"/>
      <c r="DY53" s="97"/>
      <c r="DZ53" s="97"/>
      <c r="EA53" s="97"/>
      <c r="EB53" s="97"/>
      <c r="EC53" s="97"/>
      <c r="ED53" s="97"/>
      <c r="EE53" s="97"/>
      <c r="EF53" s="97"/>
      <c r="EG53" s="97"/>
      <c r="EH53" s="97"/>
    </row>
    <row r="54" spans="1:138" s="5" customFormat="1" x14ac:dyDescent="0.25">
      <c r="A54" s="69">
        <v>1.8</v>
      </c>
      <c r="B54" s="15">
        <v>33</v>
      </c>
      <c r="C54" s="59">
        <f t="shared" si="3"/>
        <v>1.7212725480252979E-3</v>
      </c>
      <c r="D54" s="59">
        <f t="shared" si="4"/>
        <v>-0.18852314752542979</v>
      </c>
      <c r="E54" s="65">
        <f t="shared" si="6"/>
        <v>-0.33487532643344459</v>
      </c>
      <c r="F54" s="59">
        <f t="shared" si="0"/>
        <v>0.28099996336624006</v>
      </c>
      <c r="G54" s="59">
        <f t="shared" si="5"/>
        <v>7.8960979411828253E-2</v>
      </c>
      <c r="H54" s="113">
        <f t="shared" si="1"/>
        <v>-0.61587528979968464</v>
      </c>
      <c r="I54" s="66">
        <f t="shared" si="2"/>
        <v>5.0203782650737859E-5</v>
      </c>
      <c r="J54" s="66">
        <f t="shared" si="2"/>
        <v>-5.4985918028250353E-3</v>
      </c>
      <c r="K54" s="69">
        <v>32</v>
      </c>
      <c r="L54" s="5">
        <v>1.3508550125648198</v>
      </c>
      <c r="M54" s="5">
        <v>1.5944108700360249</v>
      </c>
      <c r="N54" s="5">
        <v>-0.81638322103723326</v>
      </c>
      <c r="O54" s="5">
        <v>0.10914181941214618</v>
      </c>
      <c r="P54" s="5">
        <v>-0.20766692317868213</v>
      </c>
      <c r="Q54" s="5">
        <v>-1.3297077300217792</v>
      </c>
      <c r="R54" s="5">
        <v>0.75759477060968572</v>
      </c>
      <c r="S54" s="5">
        <v>1.2605525336584318</v>
      </c>
      <c r="T54" s="5">
        <v>-0.99616268781846196</v>
      </c>
      <c r="U54" s="5">
        <v>1.4311717764532683</v>
      </c>
      <c r="V54" s="5">
        <v>-1.6966365570318356E-2</v>
      </c>
      <c r="W54" s="5">
        <v>1.6813761305219861</v>
      </c>
      <c r="X54" s="5">
        <v>0.98116098576688049</v>
      </c>
      <c r="Y54" s="5">
        <v>-0.27802837526625596</v>
      </c>
      <c r="Z54" s="5">
        <v>-0.62176027636729814</v>
      </c>
      <c r="AA54" s="5">
        <v>-1.0170159857928425</v>
      </c>
      <c r="AB54" s="5">
        <v>0.391472371777143</v>
      </c>
      <c r="AC54" s="5">
        <v>3.6685451755045256E-2</v>
      </c>
      <c r="AD54" s="5">
        <v>0.23757728394537006</v>
      </c>
      <c r="AE54" s="5">
        <v>1.2338467868679475</v>
      </c>
      <c r="AF54" s="5">
        <v>0.95549982384990306</v>
      </c>
      <c r="AG54" s="5">
        <v>1.7731917357703477</v>
      </c>
      <c r="AH54" s="5">
        <v>-0.97318296525845305</v>
      </c>
      <c r="AI54" s="5">
        <v>0.15533119406893234</v>
      </c>
      <c r="AJ54" s="5">
        <v>-2.6383478337442673E-2</v>
      </c>
      <c r="AK54" s="5">
        <v>0.36972593963121042</v>
      </c>
      <c r="AL54" s="5">
        <v>-0.28432081792888741</v>
      </c>
      <c r="AM54" s="5">
        <v>-0.98570257790938243</v>
      </c>
      <c r="AN54" s="5">
        <v>-1.3847325145901355</v>
      </c>
      <c r="AO54" s="5">
        <v>-1.5081674462180545</v>
      </c>
      <c r="AP54" s="5">
        <v>-0.45777100871393406</v>
      </c>
      <c r="AQ54" s="5">
        <v>-0.11712746101692555</v>
      </c>
      <c r="AR54" s="5">
        <v>-1.5462734738496993</v>
      </c>
      <c r="AS54" s="5">
        <v>0.16770923102324461</v>
      </c>
      <c r="AT54" s="5">
        <v>-0.81748266640720402</v>
      </c>
      <c r="AU54" s="5">
        <v>-0.77204976703795336</v>
      </c>
      <c r="AV54" s="5">
        <v>0.25481892816418006</v>
      </c>
      <c r="AW54" s="5">
        <v>-0.22953180197064946</v>
      </c>
      <c r="AX54" s="5">
        <v>0.62270688668144691</v>
      </c>
      <c r="AY54" s="5">
        <v>-0.57566021742334073</v>
      </c>
      <c r="AZ54" s="5">
        <v>-0.76054244537048377</v>
      </c>
      <c r="BA54" s="5">
        <v>-0.56304045723609142</v>
      </c>
      <c r="BB54" s="5">
        <v>1.5440145977204272</v>
      </c>
      <c r="BC54" s="5">
        <v>-0.54917483680698187</v>
      </c>
      <c r="BD54" s="5">
        <v>0.98777291896825137</v>
      </c>
      <c r="BE54" s="5">
        <v>0.29435930323484832</v>
      </c>
      <c r="BF54" s="5">
        <v>0.53765178818071224</v>
      </c>
      <c r="BG54" s="5">
        <v>1.0047624577086132</v>
      </c>
      <c r="BH54" s="5">
        <v>0.47453506481785962</v>
      </c>
      <c r="BI54" s="5">
        <v>1.0758763438445775</v>
      </c>
      <c r="BJ54" s="5">
        <v>1.1849153000600408</v>
      </c>
      <c r="BK54" s="5">
        <v>1.1452563269030989</v>
      </c>
      <c r="BL54" s="5">
        <v>-1.7656714244924916</v>
      </c>
      <c r="BM54" s="5">
        <v>0.9252474134101395</v>
      </c>
      <c r="BN54" s="5">
        <v>0.29055518262936864</v>
      </c>
      <c r="BO54" s="5">
        <v>0.4634462309691767</v>
      </c>
      <c r="BP54" s="5">
        <v>0.77346226412985508</v>
      </c>
      <c r="BQ54" s="5">
        <v>0.29618724775927679</v>
      </c>
      <c r="BR54" s="5">
        <v>-0.40007292470221828</v>
      </c>
      <c r="BS54" s="5">
        <v>-0.68794066770819162</v>
      </c>
      <c r="BT54" s="5">
        <v>-1.5615030485610299</v>
      </c>
      <c r="BU54" s="5">
        <v>1.6520469090917551</v>
      </c>
      <c r="BV54" s="5">
        <v>0.85666327713786539</v>
      </c>
      <c r="BW54" s="5">
        <v>0.19489948581293948</v>
      </c>
      <c r="BX54" s="59"/>
      <c r="BY54" s="59"/>
      <c r="BZ54" s="59"/>
      <c r="CA54" s="59"/>
      <c r="CB54" s="97"/>
      <c r="CC54" s="97"/>
      <c r="CD54" s="97"/>
      <c r="CE54" s="97"/>
      <c r="CF54" s="97"/>
      <c r="CG54" s="97"/>
      <c r="CH54" s="97"/>
      <c r="CI54" s="97"/>
      <c r="CJ54" s="97"/>
      <c r="CK54" s="97"/>
      <c r="CL54" s="97"/>
      <c r="CM54" s="97"/>
      <c r="CN54" s="97"/>
      <c r="CO54" s="97"/>
      <c r="CP54" s="97"/>
      <c r="CQ54" s="97"/>
      <c r="CR54" s="97"/>
      <c r="CS54" s="97"/>
      <c r="CT54" s="97"/>
      <c r="CU54" s="97"/>
      <c r="CV54" s="97"/>
      <c r="CW54" s="97"/>
      <c r="CX54" s="97"/>
      <c r="CY54" s="97"/>
      <c r="CZ54" s="97"/>
      <c r="DA54" s="97"/>
      <c r="DB54" s="97"/>
      <c r="DC54" s="97"/>
      <c r="DD54" s="97"/>
      <c r="DE54" s="97"/>
      <c r="DF54" s="97"/>
      <c r="DG54" s="97"/>
      <c r="DH54" s="97"/>
      <c r="DI54" s="97"/>
      <c r="DJ54" s="97"/>
      <c r="DK54" s="97"/>
      <c r="DL54" s="97"/>
      <c r="DM54" s="97"/>
      <c r="DN54" s="97"/>
      <c r="DO54" s="97"/>
      <c r="DP54" s="97"/>
      <c r="DQ54" s="97"/>
      <c r="DR54" s="97"/>
      <c r="DS54" s="97"/>
      <c r="DT54" s="97"/>
      <c r="DU54" s="97"/>
      <c r="DV54" s="97"/>
      <c r="DW54" s="97"/>
      <c r="DX54" s="97"/>
      <c r="DY54" s="97"/>
      <c r="DZ54" s="97"/>
      <c r="EA54" s="97"/>
      <c r="EB54" s="97"/>
      <c r="EC54" s="97"/>
      <c r="ED54" s="97"/>
      <c r="EE54" s="97"/>
      <c r="EF54" s="97"/>
      <c r="EG54" s="97"/>
      <c r="EH54" s="97"/>
    </row>
    <row r="55" spans="1:138" s="5" customFormat="1" x14ac:dyDescent="0.25">
      <c r="A55" s="69">
        <v>1.95</v>
      </c>
      <c r="B55" s="15">
        <v>34</v>
      </c>
      <c r="C55" s="59">
        <f t="shared" si="3"/>
        <v>5.0279024844191215E-4</v>
      </c>
      <c r="D55" s="59">
        <f t="shared" si="4"/>
        <v>-0.32841056125824625</v>
      </c>
      <c r="E55" s="65">
        <f t="shared" si="6"/>
        <v>-0.4759812224658444</v>
      </c>
      <c r="F55" s="59">
        <f t="shared" si="0"/>
        <v>-0.73013925587135031</v>
      </c>
      <c r="G55" s="59">
        <f t="shared" si="5"/>
        <v>0.53310333296436918</v>
      </c>
      <c r="H55" s="113">
        <f t="shared" si="1"/>
        <v>0.25415803340550591</v>
      </c>
      <c r="I55" s="66">
        <f t="shared" si="2"/>
        <v>1.4664715579555772E-5</v>
      </c>
      <c r="J55" s="66">
        <f t="shared" si="2"/>
        <v>-9.5786413700321826E-3</v>
      </c>
      <c r="K55" s="69">
        <v>33</v>
      </c>
      <c r="L55" s="5">
        <v>1.0297235077792546</v>
      </c>
      <c r="M55" s="5">
        <v>1.0017145068315243</v>
      </c>
      <c r="N55" s="5">
        <v>-1.4149524775470064</v>
      </c>
      <c r="O55" s="5">
        <v>1.1967802398988543</v>
      </c>
      <c r="P55" s="5">
        <v>-6.9628100304879467E-2</v>
      </c>
      <c r="Q55" s="5">
        <v>-0.52952607850682232</v>
      </c>
      <c r="R55" s="5">
        <v>0.17906400341250173</v>
      </c>
      <c r="S55" s="5">
        <v>1.1395399444604044</v>
      </c>
      <c r="T55" s="5">
        <v>-1.1580690907574991</v>
      </c>
      <c r="U55" s="5">
        <v>0.19047122983878295</v>
      </c>
      <c r="V55" s="5">
        <v>0.896212877296796</v>
      </c>
      <c r="W55" s="5">
        <v>1.6024042402729581</v>
      </c>
      <c r="X55" s="5">
        <v>-4.5699962430548774E-2</v>
      </c>
      <c r="Y55" s="5">
        <v>-0.27172011094566845</v>
      </c>
      <c r="Z55" s="5">
        <v>-0.61587528979968464</v>
      </c>
      <c r="AA55" s="5">
        <v>-0.62805046424379873</v>
      </c>
      <c r="AB55" s="5">
        <v>-0.88297337512321994</v>
      </c>
      <c r="AC55" s="5">
        <v>-0.11698385947813121</v>
      </c>
      <c r="AD55" s="5">
        <v>-0.7025189468560229</v>
      </c>
      <c r="AE55" s="5">
        <v>0.56567105391301153</v>
      </c>
      <c r="AF55" s="5">
        <v>0.17597252866009197</v>
      </c>
      <c r="AG55" s="5">
        <v>1.1000912275872501</v>
      </c>
      <c r="AH55" s="5">
        <v>-0.29193531483310381</v>
      </c>
      <c r="AI55" s="5">
        <v>0.79736173117257914</v>
      </c>
      <c r="AJ55" s="5">
        <v>0.9734333644608465</v>
      </c>
      <c r="AK55" s="5">
        <v>-1.1364395891677026</v>
      </c>
      <c r="AL55" s="5">
        <v>-0.75594173788368435</v>
      </c>
      <c r="AM55" s="5">
        <v>-0.35581719856600413</v>
      </c>
      <c r="AN55" s="5">
        <v>-0.23720291137209773</v>
      </c>
      <c r="AO55" s="5">
        <v>-1.0675780235610532</v>
      </c>
      <c r="AP55" s="5">
        <v>-0.45778522228226515</v>
      </c>
      <c r="AQ55" s="5">
        <v>-5.143411822931785E-2</v>
      </c>
      <c r="AR55" s="5">
        <v>-0.72164797520056312</v>
      </c>
      <c r="AS55" s="5">
        <v>1.2030485457880438</v>
      </c>
      <c r="AT55" s="5">
        <v>-0.81748266640720402</v>
      </c>
      <c r="AU55" s="5">
        <v>0.15531728155955526</v>
      </c>
      <c r="AV55" s="5">
        <v>-1.2918489259870201</v>
      </c>
      <c r="AW55" s="5">
        <v>-0.53404776938306076</v>
      </c>
      <c r="AX55" s="5">
        <v>-0.24160367116687154</v>
      </c>
      <c r="AY55" s="5">
        <v>-0.57566021742334073</v>
      </c>
      <c r="AZ55" s="5">
        <v>-0.45199149207788797</v>
      </c>
      <c r="BA55" s="5">
        <v>-0.65284221416083665</v>
      </c>
      <c r="BB55" s="5">
        <v>-0.48848092472156895</v>
      </c>
      <c r="BC55" s="5">
        <v>-0.47722200309311291</v>
      </c>
      <c r="BD55" s="5">
        <v>1.1783013150483188</v>
      </c>
      <c r="BE55" s="5">
        <v>0.34251407313030263</v>
      </c>
      <c r="BF55" s="5">
        <v>-0.91039207439094294</v>
      </c>
      <c r="BG55" s="5">
        <v>0.7033022235469415</v>
      </c>
      <c r="BH55" s="5">
        <v>1.9432184441562657</v>
      </c>
      <c r="BI55" s="5">
        <v>0.17603295879991387</v>
      </c>
      <c r="BJ55" s="5">
        <v>-0.99001310182237057</v>
      </c>
      <c r="BK55" s="5">
        <v>-0.78460138113900801</v>
      </c>
      <c r="BL55" s="5">
        <v>0.3587006867941066</v>
      </c>
      <c r="BM55" s="5">
        <v>-0.38930536993249221</v>
      </c>
      <c r="BN55" s="5">
        <v>0.41609306976839644</v>
      </c>
      <c r="BO55" s="5">
        <v>0.36141116994230582</v>
      </c>
      <c r="BP55" s="5">
        <v>1.2756669290149689</v>
      </c>
      <c r="BQ55" s="5">
        <v>0.63819077461146501</v>
      </c>
      <c r="BR55" s="5">
        <v>-0.18569702396301516</v>
      </c>
      <c r="BS55" s="5">
        <v>-0.19994495753561561</v>
      </c>
      <c r="BT55" s="5">
        <v>-1.0825950844253278</v>
      </c>
      <c r="BU55" s="5">
        <v>-0.38153025167280052</v>
      </c>
      <c r="BV55" s="5">
        <v>0.70970191273768102</v>
      </c>
      <c r="BW55" s="5">
        <v>-0.57588532099371836</v>
      </c>
      <c r="BX55" s="59"/>
      <c r="BY55" s="59"/>
      <c r="BZ55" s="59"/>
      <c r="CA55" s="59"/>
      <c r="CB55" s="97"/>
      <c r="CC55" s="97"/>
      <c r="CD55" s="97"/>
      <c r="CE55" s="97"/>
      <c r="CF55" s="97"/>
      <c r="CG55" s="97"/>
      <c r="CH55" s="97"/>
      <c r="CI55" s="97"/>
      <c r="CJ55" s="97"/>
      <c r="CK55" s="97"/>
      <c r="CL55" s="97"/>
      <c r="CM55" s="97"/>
      <c r="CN55" s="97"/>
      <c r="CO55" s="97"/>
      <c r="CP55" s="97"/>
      <c r="CQ55" s="97"/>
      <c r="CR55" s="97"/>
      <c r="CS55" s="97"/>
      <c r="CT55" s="97"/>
      <c r="CU55" s="97"/>
      <c r="CV55" s="97"/>
      <c r="CW55" s="97"/>
      <c r="CX55" s="97"/>
      <c r="CY55" s="97"/>
      <c r="CZ55" s="97"/>
      <c r="DA55" s="97"/>
      <c r="DB55" s="97"/>
      <c r="DC55" s="97"/>
      <c r="DD55" s="97"/>
      <c r="DE55" s="97"/>
      <c r="DF55" s="97"/>
      <c r="DG55" s="97"/>
      <c r="DH55" s="97"/>
      <c r="DI55" s="97"/>
      <c r="DJ55" s="97"/>
      <c r="DK55" s="97"/>
      <c r="DL55" s="97"/>
      <c r="DM55" s="97"/>
      <c r="DN55" s="97"/>
      <c r="DO55" s="97"/>
      <c r="DP55" s="97"/>
      <c r="DQ55" s="97"/>
      <c r="DR55" s="97"/>
      <c r="DS55" s="97"/>
      <c r="DT55" s="97"/>
      <c r="DU55" s="97"/>
      <c r="DV55" s="97"/>
      <c r="DW55" s="97"/>
      <c r="DX55" s="97"/>
      <c r="DY55" s="97"/>
      <c r="DZ55" s="97"/>
      <c r="EA55" s="97"/>
      <c r="EB55" s="97"/>
      <c r="EC55" s="97"/>
      <c r="ED55" s="97"/>
      <c r="EE55" s="97"/>
      <c r="EF55" s="97"/>
      <c r="EG55" s="97"/>
      <c r="EH55" s="97"/>
    </row>
    <row r="56" spans="1:138" s="5" customFormat="1" x14ac:dyDescent="0.25">
      <c r="A56" s="69">
        <v>2.1</v>
      </c>
      <c r="B56" s="15">
        <v>35</v>
      </c>
      <c r="C56" s="59">
        <f t="shared" si="3"/>
        <v>1.3313348131776916E-4</v>
      </c>
      <c r="D56" s="59">
        <f t="shared" si="4"/>
        <v>-0.51860032784786725</v>
      </c>
      <c r="E56" s="65">
        <f t="shared" si="6"/>
        <v>-0.66654064582258965</v>
      </c>
      <c r="F56" s="59">
        <f t="shared" si="0"/>
        <v>0.53870998178820206</v>
      </c>
      <c r="G56" s="59">
        <f t="shared" si="5"/>
        <v>0.29020844447824501</v>
      </c>
      <c r="H56" s="113">
        <f t="shared" si="1"/>
        <v>-1.2052506276107917</v>
      </c>
      <c r="I56" s="66">
        <f t="shared" si="2"/>
        <v>3.8830598717682673E-6</v>
      </c>
      <c r="J56" s="66">
        <f t="shared" si="2"/>
        <v>-1.5125842895562795E-2</v>
      </c>
      <c r="K56" s="69">
        <v>34</v>
      </c>
      <c r="L56" s="5">
        <v>0.9539398723423852</v>
      </c>
      <c r="M56" s="5">
        <v>-0.28773693641133286</v>
      </c>
      <c r="N56" s="5">
        <v>-1.556071221226901</v>
      </c>
      <c r="O56" s="5">
        <v>-6.4391881641778725E-2</v>
      </c>
      <c r="P56" s="5">
        <v>-0.41287252573559519</v>
      </c>
      <c r="Q56" s="5">
        <v>-1.2599467255432266</v>
      </c>
      <c r="R56" s="5">
        <v>-1.0567675817760755</v>
      </c>
      <c r="S56" s="5">
        <v>0.8588846127825821</v>
      </c>
      <c r="T56" s="5">
        <v>-1.0845549435932393</v>
      </c>
      <c r="U56" s="5">
        <v>1.6209482230258012</v>
      </c>
      <c r="V56" s="5">
        <v>0.56214479404891682</v>
      </c>
      <c r="W56" s="5">
        <v>0.9322445354854888</v>
      </c>
      <c r="X56" s="5">
        <v>0.74574453802017338</v>
      </c>
      <c r="Y56" s="5">
        <v>-0.66762721464315467</v>
      </c>
      <c r="Z56" s="5">
        <v>0.25415803340550591</v>
      </c>
      <c r="AA56" s="5">
        <v>-0.41860346327504422</v>
      </c>
      <c r="AB56" s="5">
        <v>-0.59677086975719551</v>
      </c>
      <c r="AC56" s="5">
        <v>0.41338139281414976</v>
      </c>
      <c r="AD56" s="5">
        <v>-0.7922001702496283</v>
      </c>
      <c r="AE56" s="5">
        <v>0.35885031110711935</v>
      </c>
      <c r="AF56" s="5">
        <v>-0.35208921378366353</v>
      </c>
      <c r="AG56" s="5">
        <v>0.69787529681539218</v>
      </c>
      <c r="AH56" s="5">
        <v>-0.97318296525845305</v>
      </c>
      <c r="AI56" s="5">
        <v>0.99323616112514979</v>
      </c>
      <c r="AJ56" s="5">
        <v>0.18129626380005187</v>
      </c>
      <c r="AK56" s="5">
        <v>-1.4967943600475582</v>
      </c>
      <c r="AL56" s="5">
        <v>-1.1531016494468924</v>
      </c>
      <c r="AM56" s="5">
        <v>0.78263788023034109</v>
      </c>
      <c r="AN56" s="5">
        <v>-0.88512776831389472</v>
      </c>
      <c r="AO56" s="5">
        <v>-1.7054288079346658</v>
      </c>
      <c r="AP56" s="5">
        <v>-1.1400222872233037</v>
      </c>
      <c r="AQ56" s="5">
        <v>0.5028259376713714</v>
      </c>
      <c r="AR56" s="5">
        <v>0.95690880180256155</v>
      </c>
      <c r="AS56" s="5">
        <v>1.3901569471725945</v>
      </c>
      <c r="AT56" s="5">
        <v>-0.49320131087538455</v>
      </c>
      <c r="AU56" s="5">
        <v>-1.8957441165422459</v>
      </c>
      <c r="AV56" s="5">
        <v>-1.2918489259870201</v>
      </c>
      <c r="AW56" s="5">
        <v>-0.56266886661608573</v>
      </c>
      <c r="AX56" s="5">
        <v>-0.69104101251582684</v>
      </c>
      <c r="AY56" s="5">
        <v>-0.57566021742334073</v>
      </c>
      <c r="AZ56" s="5">
        <v>0.7151352978003741</v>
      </c>
      <c r="BA56" s="5">
        <v>-0.53089622007907644</v>
      </c>
      <c r="BB56" s="5">
        <v>1.2236518413871367</v>
      </c>
      <c r="BC56" s="5">
        <v>-0.15883863710886154</v>
      </c>
      <c r="BD56" s="5">
        <v>2.6188499815245612</v>
      </c>
      <c r="BE56" s="5">
        <v>8.0874438243093254E-3</v>
      </c>
      <c r="BF56" s="5">
        <v>1.7788322418135676</v>
      </c>
      <c r="BG56" s="5">
        <v>1.2540914494711521</v>
      </c>
      <c r="BH56" s="5">
        <v>1.6602436111482257</v>
      </c>
      <c r="BI56" s="5">
        <v>0.94245900235295665</v>
      </c>
      <c r="BJ56" s="5">
        <v>-1.4329065619382024</v>
      </c>
      <c r="BK56" s="5">
        <v>0.33057623498539951</v>
      </c>
      <c r="BL56" s="5">
        <v>-0.37987002453994961</v>
      </c>
      <c r="BM56" s="5">
        <v>-0.46156692304091118</v>
      </c>
      <c r="BN56" s="5">
        <v>0.76318309070073753</v>
      </c>
      <c r="BO56" s="5">
        <v>0.70644852055757612</v>
      </c>
      <c r="BP56" s="5">
        <v>-3.3560632927504358E-2</v>
      </c>
      <c r="BQ56" s="5">
        <v>0.25415323471202622</v>
      </c>
      <c r="BR56" s="5">
        <v>-0.42464251920758483</v>
      </c>
      <c r="BS56" s="5">
        <v>-0.66033700860076683</v>
      </c>
      <c r="BT56" s="5">
        <v>-1.6651995840205922</v>
      </c>
      <c r="BU56" s="5">
        <v>0.21684888230949362</v>
      </c>
      <c r="BV56" s="5">
        <v>2.0397995859663558</v>
      </c>
      <c r="BW56" s="5">
        <v>0.17071033729146667</v>
      </c>
      <c r="BX56" s="59"/>
      <c r="BY56" s="59"/>
      <c r="BZ56" s="59"/>
      <c r="CA56" s="59"/>
      <c r="CB56" s="97"/>
      <c r="CC56" s="97"/>
      <c r="CD56" s="97"/>
      <c r="CE56" s="97"/>
      <c r="CF56" s="97"/>
      <c r="CG56" s="97"/>
      <c r="CH56" s="97"/>
      <c r="CI56" s="97"/>
      <c r="CJ56" s="97"/>
      <c r="CK56" s="97"/>
      <c r="CL56" s="97"/>
      <c r="CM56" s="97"/>
      <c r="CN56" s="97"/>
      <c r="CO56" s="97"/>
      <c r="CP56" s="97"/>
      <c r="CQ56" s="97"/>
      <c r="CR56" s="97"/>
      <c r="CS56" s="97"/>
      <c r="CT56" s="97"/>
      <c r="CU56" s="97"/>
      <c r="CV56" s="97"/>
      <c r="CW56" s="97"/>
      <c r="CX56" s="97"/>
      <c r="CY56" s="97"/>
      <c r="CZ56" s="97"/>
      <c r="DA56" s="97"/>
      <c r="DB56" s="97"/>
      <c r="DC56" s="97"/>
      <c r="DD56" s="97"/>
      <c r="DE56" s="97"/>
      <c r="DF56" s="97"/>
      <c r="DG56" s="97"/>
      <c r="DH56" s="97"/>
      <c r="DI56" s="97"/>
      <c r="DJ56" s="97"/>
      <c r="DK56" s="97"/>
      <c r="DL56" s="97"/>
      <c r="DM56" s="97"/>
      <c r="DN56" s="97"/>
      <c r="DO56" s="97"/>
      <c r="DP56" s="97"/>
      <c r="DQ56" s="97"/>
      <c r="DR56" s="97"/>
      <c r="DS56" s="97"/>
      <c r="DT56" s="97"/>
      <c r="DU56" s="97"/>
      <c r="DV56" s="97"/>
      <c r="DW56" s="97"/>
      <c r="DX56" s="97"/>
      <c r="DY56" s="97"/>
      <c r="DZ56" s="97"/>
      <c r="EA56" s="97"/>
      <c r="EB56" s="97"/>
      <c r="EC56" s="97"/>
      <c r="ED56" s="97"/>
      <c r="EE56" s="97"/>
      <c r="EF56" s="97"/>
      <c r="EG56" s="97"/>
      <c r="EH56" s="97"/>
    </row>
    <row r="57" spans="1:138" s="5" customFormat="1" x14ac:dyDescent="0.25">
      <c r="A57" s="69">
        <v>2.25</v>
      </c>
      <c r="B57" s="15">
        <v>36</v>
      </c>
      <c r="C57" s="59">
        <f t="shared" si="3"/>
        <v>3.195589386348656E-5</v>
      </c>
      <c r="D57" s="59">
        <f t="shared" si="4"/>
        <v>-0.74235510239351565</v>
      </c>
      <c r="E57" s="65">
        <f t="shared" si="6"/>
        <v>-0.89039659795569226</v>
      </c>
      <c r="F57" s="59">
        <f t="shared" si="0"/>
        <v>-0.11472099949283454</v>
      </c>
      <c r="G57" s="59">
        <f t="shared" si="5"/>
        <v>1.3160907724634944E-2</v>
      </c>
      <c r="H57" s="113">
        <f t="shared" si="1"/>
        <v>-0.77567559846285772</v>
      </c>
      <c r="I57" s="66">
        <f t="shared" si="2"/>
        <v>9.3204690435169139E-7</v>
      </c>
      <c r="J57" s="66">
        <f t="shared" si="2"/>
        <v>-2.1652023819810875E-2</v>
      </c>
      <c r="K57" s="69">
        <v>35</v>
      </c>
      <c r="L57" s="5">
        <v>0.14772409934196257</v>
      </c>
      <c r="M57" s="5">
        <v>0.65577759198018448</v>
      </c>
      <c r="N57" s="5">
        <v>-2.3132283841633594</v>
      </c>
      <c r="O57" s="5">
        <v>0.58080307428636835</v>
      </c>
      <c r="P57" s="5">
        <v>-1.6079520449133344</v>
      </c>
      <c r="Q57" s="5">
        <v>0.76472634985996402</v>
      </c>
      <c r="R57" s="5">
        <v>-1.0567675817760755</v>
      </c>
      <c r="S57" s="5">
        <v>0.66958139305825315</v>
      </c>
      <c r="T57" s="5">
        <v>-1.2193307524309913</v>
      </c>
      <c r="U57" s="5">
        <v>0.87862031376850203</v>
      </c>
      <c r="V57" s="5">
        <v>0.22454086539313023</v>
      </c>
      <c r="W57" s="5">
        <v>1.1604883147498659</v>
      </c>
      <c r="X57" s="5">
        <v>0.62259190240597817</v>
      </c>
      <c r="Y57" s="5">
        <v>-0.83195430562713502</v>
      </c>
      <c r="Z57" s="5">
        <v>-1.2052506276107917</v>
      </c>
      <c r="AA57" s="5">
        <v>-1.4059815073418862</v>
      </c>
      <c r="AB57" s="5">
        <v>-0.93320542876317591</v>
      </c>
      <c r="AC57" s="5">
        <v>0.56699541266214992</v>
      </c>
      <c r="AD57" s="5">
        <v>-1.113163645132409</v>
      </c>
      <c r="AE57" s="5">
        <v>2.4046160272745007</v>
      </c>
      <c r="AF57" s="5">
        <v>-0.43719752140339424</v>
      </c>
      <c r="AG57" s="5">
        <v>-0.12922122546977191</v>
      </c>
      <c r="AH57" s="5">
        <v>-0.97318296525845305</v>
      </c>
      <c r="AI57" s="5">
        <v>0.6294879851448707</v>
      </c>
      <c r="AJ57" s="5">
        <v>-0.41433987520586441</v>
      </c>
      <c r="AK57" s="5">
        <v>-1.2456641556827588</v>
      </c>
      <c r="AL57" s="5">
        <v>-0.46449334206831405</v>
      </c>
      <c r="AM57" s="5">
        <v>0.38362935713271329</v>
      </c>
      <c r="AN57" s="5">
        <v>-1.056798561421034</v>
      </c>
      <c r="AO57" s="5">
        <v>-3.9313076654544435E-2</v>
      </c>
      <c r="AP57" s="5">
        <v>1.3160453601328075</v>
      </c>
      <c r="AQ57" s="5">
        <v>2.7680010329656224E-2</v>
      </c>
      <c r="AR57" s="5">
        <v>-0.54985642289460379</v>
      </c>
      <c r="AS57" s="5">
        <v>1.1850454413078537</v>
      </c>
      <c r="AT57" s="5">
        <v>-0.66781290933716142</v>
      </c>
      <c r="AU57" s="5">
        <v>6.6147247694818306E-2</v>
      </c>
      <c r="AV57" s="5">
        <v>-1.2918489259870201</v>
      </c>
      <c r="AW57" s="5">
        <v>-0.46731076890977197</v>
      </c>
      <c r="AX57" s="5">
        <v>-0.57379521427480995</v>
      </c>
      <c r="AY57" s="5">
        <v>-0.57566021742334073</v>
      </c>
      <c r="AZ57" s="5">
        <v>-0.76054244537048377</v>
      </c>
      <c r="BA57" s="5">
        <v>-0.8040880869303515</v>
      </c>
      <c r="BB57" s="5">
        <v>1.442184967132734</v>
      </c>
      <c r="BC57" s="5">
        <v>0.10763660996014271</v>
      </c>
      <c r="BD57" s="5">
        <v>3.074961754475976</v>
      </c>
      <c r="BE57" s="5">
        <v>-0.42278308289647826</v>
      </c>
      <c r="BF57" s="5">
        <v>-0.91039207439094294</v>
      </c>
      <c r="BG57" s="5">
        <v>0.13524720698028356</v>
      </c>
      <c r="BH57" s="5">
        <v>0.72035002720594499</v>
      </c>
      <c r="BI57" s="5">
        <v>0.8024425689012803</v>
      </c>
      <c r="BJ57" s="5">
        <v>-1.3616138670998117</v>
      </c>
      <c r="BK57" s="5">
        <v>-0.26718442126269865</v>
      </c>
      <c r="BL57" s="5">
        <v>1.3509037036742024</v>
      </c>
      <c r="BM57" s="5">
        <v>-0.60125389122018724</v>
      </c>
      <c r="BN57" s="5">
        <v>2.5202534454098795E-2</v>
      </c>
      <c r="BO57" s="5">
        <v>2.5675807716579555E-2</v>
      </c>
      <c r="BP57" s="5">
        <v>1.0806830718406555</v>
      </c>
      <c r="BQ57" s="5">
        <v>5.241696444466476E-2</v>
      </c>
      <c r="BR57" s="5">
        <v>6.6441416946812867E-2</v>
      </c>
      <c r="BS57" s="5">
        <v>1.7904023921043664</v>
      </c>
      <c r="BT57" s="5">
        <v>-0.24480672174126411</v>
      </c>
      <c r="BU57" s="5">
        <v>-6.4128695280437686E-2</v>
      </c>
      <c r="BV57" s="5">
        <v>-0.65611418481935924</v>
      </c>
      <c r="BW57" s="5">
        <v>-0.68661583536303128</v>
      </c>
      <c r="BX57" s="59"/>
      <c r="BY57" s="59"/>
      <c r="BZ57" s="59"/>
      <c r="CA57" s="59"/>
      <c r="CB57" s="97"/>
      <c r="CC57" s="97"/>
      <c r="CD57" s="97"/>
      <c r="CE57" s="97"/>
      <c r="CF57" s="97"/>
      <c r="CG57" s="97"/>
      <c r="CH57" s="97"/>
      <c r="CI57" s="97"/>
      <c r="CJ57" s="97"/>
      <c r="CK57" s="97"/>
      <c r="CL57" s="97"/>
      <c r="CM57" s="97"/>
      <c r="CN57" s="97"/>
      <c r="CO57" s="97"/>
      <c r="CP57" s="97"/>
      <c r="CQ57" s="97"/>
      <c r="CR57" s="97"/>
      <c r="CS57" s="97"/>
      <c r="CT57" s="97"/>
      <c r="CU57" s="97"/>
      <c r="CV57" s="97"/>
      <c r="CW57" s="97"/>
      <c r="CX57" s="97"/>
      <c r="CY57" s="97"/>
      <c r="CZ57" s="97"/>
      <c r="DA57" s="97"/>
      <c r="DB57" s="97"/>
      <c r="DC57" s="97"/>
      <c r="DD57" s="97"/>
      <c r="DE57" s="97"/>
      <c r="DF57" s="97"/>
      <c r="DG57" s="97"/>
      <c r="DH57" s="97"/>
      <c r="DI57" s="97"/>
      <c r="DJ57" s="97"/>
      <c r="DK57" s="97"/>
      <c r="DL57" s="97"/>
      <c r="DM57" s="97"/>
      <c r="DN57" s="97"/>
      <c r="DO57" s="97"/>
      <c r="DP57" s="97"/>
      <c r="DQ57" s="97"/>
      <c r="DR57" s="97"/>
      <c r="DS57" s="97"/>
      <c r="DT57" s="97"/>
      <c r="DU57" s="97"/>
      <c r="DV57" s="97"/>
      <c r="DW57" s="97"/>
      <c r="DX57" s="97"/>
      <c r="DY57" s="97"/>
      <c r="DZ57" s="97"/>
      <c r="EA57" s="97"/>
      <c r="EB57" s="97"/>
      <c r="EC57" s="97"/>
      <c r="ED57" s="97"/>
      <c r="EE57" s="97"/>
      <c r="EF57" s="97"/>
      <c r="EG57" s="97"/>
      <c r="EH57" s="97"/>
    </row>
    <row r="58" spans="1:138" s="5" customFormat="1" x14ac:dyDescent="0.25">
      <c r="A58" s="69">
        <v>2.4</v>
      </c>
      <c r="B58" s="15">
        <v>37</v>
      </c>
      <c r="C58" s="59">
        <f t="shared" si="3"/>
        <v>6.9530906340419274E-6</v>
      </c>
      <c r="D58" s="59">
        <f t="shared" si="4"/>
        <v>-0.96328289311090354</v>
      </c>
      <c r="E58" s="65">
        <f t="shared" si="6"/>
        <v>-1.1113493914763095</v>
      </c>
      <c r="F58" s="59">
        <f t="shared" si="0"/>
        <v>-7.91356668303691E-2</v>
      </c>
      <c r="G58" s="59">
        <f t="shared" si="5"/>
        <v>6.2624537646871802E-3</v>
      </c>
      <c r="H58" s="113">
        <f t="shared" si="1"/>
        <v>-1.0322137246459404</v>
      </c>
      <c r="I58" s="66">
        <f t="shared" si="2"/>
        <v>2.0279847682622288E-7</v>
      </c>
      <c r="J58" s="66">
        <f t="shared" si="2"/>
        <v>-2.8095751049068019E-2</v>
      </c>
      <c r="K58" s="69">
        <v>36</v>
      </c>
      <c r="L58" s="5">
        <v>-8.3911175812627775E-2</v>
      </c>
      <c r="M58" s="5">
        <v>-0.7596870886652175</v>
      </c>
      <c r="N58" s="5">
        <v>-2.1465874381405441</v>
      </c>
      <c r="O58" s="5">
        <v>1.6826134858487274</v>
      </c>
      <c r="P58" s="5">
        <v>-0.92439020711674835</v>
      </c>
      <c r="Q58" s="5">
        <v>-7.3899905306593489E-2</v>
      </c>
      <c r="R58" s="5">
        <v>0.40020365389062984</v>
      </c>
      <c r="S58" s="5">
        <v>0.45179906057254759</v>
      </c>
      <c r="T58" s="5">
        <v>-0.92877487912362389</v>
      </c>
      <c r="U58" s="5">
        <v>2.073057799758061</v>
      </c>
      <c r="V58" s="5">
        <v>-1.0190367047761568</v>
      </c>
      <c r="W58" s="5">
        <v>0.65296206618727759</v>
      </c>
      <c r="X58" s="5">
        <v>0.608049100438951</v>
      </c>
      <c r="Y58" s="5">
        <v>-1.3696848270065123</v>
      </c>
      <c r="Z58" s="5">
        <v>-0.77567559846285772</v>
      </c>
      <c r="AA58" s="5">
        <v>-1.0170159857928425</v>
      </c>
      <c r="AB58" s="5">
        <v>-1.2738166775633393</v>
      </c>
      <c r="AC58" s="5">
        <v>1.7599214562219356E-2</v>
      </c>
      <c r="AD58" s="5">
        <v>-1.1567890811786434</v>
      </c>
      <c r="AE58" s="5">
        <v>-0.23613982563288557</v>
      </c>
      <c r="AF58" s="5">
        <v>-0.56873692008360566</v>
      </c>
      <c r="AG58" s="5">
        <v>-6.4587622293026156E-2</v>
      </c>
      <c r="AH58" s="5">
        <v>-0.97318296525845305</v>
      </c>
      <c r="AI58" s="5">
        <v>-0.74832847182128792</v>
      </c>
      <c r="AJ58" s="5">
        <v>0.13051388105742923</v>
      </c>
      <c r="AK58" s="5">
        <v>-1.4163126332534732</v>
      </c>
      <c r="AL58" s="5">
        <v>-1.4040148957006309</v>
      </c>
      <c r="AM58" s="5">
        <v>0.66073171822824195</v>
      </c>
      <c r="AN58" s="5">
        <v>-0.82806804789013477</v>
      </c>
      <c r="AO58" s="5">
        <v>-1.4743293565821252</v>
      </c>
      <c r="AP58" s="5">
        <v>-0.45778522228226515</v>
      </c>
      <c r="AQ58" s="5">
        <v>2.9757971994594852E-2</v>
      </c>
      <c r="AR58" s="5">
        <v>-0.20558199695787588</v>
      </c>
      <c r="AS58" s="5">
        <v>0.59992709049917459</v>
      </c>
      <c r="AT58" s="5">
        <v>-0.81748266640720402</v>
      </c>
      <c r="AU58" s="5">
        <v>1.9122555861109642</v>
      </c>
      <c r="AV58" s="5">
        <v>-1.2918489259870201</v>
      </c>
      <c r="AW58" s="5">
        <v>-4.7390798753413399E-2</v>
      </c>
      <c r="AX58" s="5">
        <v>1.5561456942289498</v>
      </c>
      <c r="AY58" s="5">
        <v>-0.57566021742334073</v>
      </c>
      <c r="AZ58" s="5">
        <v>-0.76054244537048377</v>
      </c>
      <c r="BA58" s="5">
        <v>-0.8040880869303515</v>
      </c>
      <c r="BB58" s="5">
        <v>1.4138670883060225</v>
      </c>
      <c r="BC58" s="5">
        <v>5.6358827446933664E-2</v>
      </c>
      <c r="BD58" s="5">
        <v>0.86728762945255045</v>
      </c>
      <c r="BE58" s="5">
        <v>0.68943515803201116</v>
      </c>
      <c r="BF58" s="5">
        <v>-0.91039207439094294</v>
      </c>
      <c r="BG58" s="5">
        <v>-1.4690814805595962</v>
      </c>
      <c r="BH58" s="5">
        <v>1.7919190428928999</v>
      </c>
      <c r="BI58" s="5">
        <v>0.81406558468518164</v>
      </c>
      <c r="BJ58" s="5">
        <v>0.71234508596288781</v>
      </c>
      <c r="BK58" s="5">
        <v>0.94608961773057676</v>
      </c>
      <c r="BL58" s="5">
        <v>0.98057624307564262</v>
      </c>
      <c r="BM58" s="5">
        <v>0.48952108789412607</v>
      </c>
      <c r="BN58" s="5">
        <v>-2.7036978202703579E-2</v>
      </c>
      <c r="BO58" s="5">
        <v>5.0871290588679507E-2</v>
      </c>
      <c r="BP58" s="5">
        <v>1.2651144172770039</v>
      </c>
      <c r="BQ58" s="5">
        <v>-0.49774679050407517</v>
      </c>
      <c r="BR58" s="5">
        <v>-0.43893931873417802</v>
      </c>
      <c r="BS58" s="5">
        <v>0.61027003763172227</v>
      </c>
      <c r="BT58" s="5">
        <v>-0.77245458199461592</v>
      </c>
      <c r="BU58" s="5">
        <v>-1.1368226428433261</v>
      </c>
      <c r="BV58" s="5">
        <v>1.0756251891258135E-3</v>
      </c>
      <c r="BW58" s="5">
        <v>2.3364467471555368E-2</v>
      </c>
      <c r="BX58" s="59"/>
      <c r="BY58" s="59"/>
      <c r="BZ58" s="59"/>
      <c r="CA58" s="59"/>
      <c r="CB58" s="97"/>
      <c r="CC58" s="97"/>
      <c r="CD58" s="97"/>
      <c r="CE58" s="97"/>
      <c r="CF58" s="97"/>
      <c r="CG58" s="97"/>
      <c r="CH58" s="97"/>
      <c r="CI58" s="97"/>
      <c r="CJ58" s="97"/>
      <c r="CK58" s="97"/>
      <c r="CL58" s="97"/>
      <c r="CM58" s="97"/>
      <c r="CN58" s="97"/>
      <c r="CO58" s="97"/>
      <c r="CP58" s="97"/>
      <c r="CQ58" s="97"/>
      <c r="CR58" s="97"/>
      <c r="CS58" s="97"/>
      <c r="CT58" s="97"/>
      <c r="CU58" s="97"/>
      <c r="CV58" s="97"/>
      <c r="CW58" s="97"/>
      <c r="CX58" s="97"/>
      <c r="CY58" s="97"/>
      <c r="CZ58" s="97"/>
      <c r="DA58" s="97"/>
      <c r="DB58" s="97"/>
      <c r="DC58" s="97"/>
      <c r="DD58" s="97"/>
      <c r="DE58" s="97"/>
      <c r="DF58" s="97"/>
      <c r="DG58" s="97"/>
      <c r="DH58" s="97"/>
      <c r="DI58" s="97"/>
      <c r="DJ58" s="97"/>
      <c r="DK58" s="97"/>
      <c r="DL58" s="97"/>
      <c r="DM58" s="97"/>
      <c r="DN58" s="97"/>
      <c r="DO58" s="97"/>
      <c r="DP58" s="97"/>
      <c r="DQ58" s="97"/>
      <c r="DR58" s="97"/>
      <c r="DS58" s="97"/>
      <c r="DT58" s="97"/>
      <c r="DU58" s="97"/>
      <c r="DV58" s="97"/>
      <c r="DW58" s="97"/>
      <c r="DX58" s="97"/>
      <c r="DY58" s="97"/>
      <c r="DZ58" s="97"/>
      <c r="EA58" s="97"/>
      <c r="EB58" s="97"/>
      <c r="EC58" s="97"/>
      <c r="ED58" s="97"/>
      <c r="EE58" s="97"/>
      <c r="EF58" s="97"/>
      <c r="EG58" s="97"/>
      <c r="EH58" s="97"/>
    </row>
    <row r="59" spans="1:138" s="5" customFormat="1" x14ac:dyDescent="0.25">
      <c r="A59" s="69">
        <v>2.5499999999999998</v>
      </c>
      <c r="B59" s="15">
        <v>38</v>
      </c>
      <c r="C59" s="59">
        <f t="shared" si="3"/>
        <v>1.3714123302783739E-6</v>
      </c>
      <c r="D59" s="59">
        <f t="shared" si="4"/>
        <v>-1.1330765108510115</v>
      </c>
      <c r="E59" s="65">
        <f t="shared" si="6"/>
        <v>-1.2811485908947211</v>
      </c>
      <c r="F59" s="59">
        <f t="shared" si="0"/>
        <v>-7.4874399985245255E-3</v>
      </c>
      <c r="G59" s="59">
        <f t="shared" si="5"/>
        <v>5.6061757731504946E-5</v>
      </c>
      <c r="H59" s="113">
        <f t="shared" si="1"/>
        <v>-1.2736611508961966</v>
      </c>
      <c r="I59" s="66">
        <f t="shared" si="2"/>
        <v>3.9999526299785906E-8</v>
      </c>
      <c r="J59" s="66">
        <f t="shared" si="2"/>
        <v>-3.3048064899821171E-2</v>
      </c>
      <c r="K59" s="69">
        <v>37</v>
      </c>
      <c r="L59" s="5">
        <v>-0.2149095200473444</v>
      </c>
      <c r="M59" s="5">
        <v>-0.60265866671402324</v>
      </c>
      <c r="N59" s="5">
        <v>-1.1630679402889321</v>
      </c>
      <c r="O59" s="5">
        <v>-1.9005026512299612</v>
      </c>
      <c r="P59" s="5">
        <v>-0.9877200188604971</v>
      </c>
      <c r="Q59" s="5">
        <v>0.9189823590260261</v>
      </c>
      <c r="R59" s="5">
        <v>0.92930871008888594</v>
      </c>
      <c r="S59" s="5">
        <v>0.40587747885996978</v>
      </c>
      <c r="T59" s="5">
        <v>-0.84538404148829716</v>
      </c>
      <c r="U59" s="5">
        <v>1.0701724297573589</v>
      </c>
      <c r="V59" s="5">
        <v>0.36079927715156662</v>
      </c>
      <c r="W59" s="5">
        <v>0.59867783793680651</v>
      </c>
      <c r="X59" s="5">
        <v>0.97211017196566629</v>
      </c>
      <c r="Y59" s="5">
        <v>-1.5469247308360328</v>
      </c>
      <c r="Z59" s="5">
        <v>-1.0322137246459404</v>
      </c>
      <c r="AA59" s="5">
        <v>-0.80756898482408801</v>
      </c>
      <c r="AB59" s="5">
        <v>-1.4072474953037195</v>
      </c>
      <c r="AC59" s="5">
        <v>-0.73945148964762075</v>
      </c>
      <c r="AD59" s="5">
        <v>-0.81671675521337883</v>
      </c>
      <c r="AE59" s="5">
        <v>-0.86614533823171314</v>
      </c>
      <c r="AF59" s="5">
        <v>-0.87048215719522704</v>
      </c>
      <c r="AG59" s="5">
        <v>-0.8125964025089687</v>
      </c>
      <c r="AH59" s="5">
        <v>-0.97318296525845305</v>
      </c>
      <c r="AI59" s="5">
        <v>0.31996849531590321</v>
      </c>
      <c r="AJ59" s="5">
        <v>-0.84074603629420286</v>
      </c>
      <c r="AK59" s="5">
        <v>-0.96485577310830795</v>
      </c>
      <c r="AL59" s="5">
        <v>-0.49615645616376108</v>
      </c>
      <c r="AM59" s="5">
        <v>0.42345528463210425</v>
      </c>
      <c r="AN59" s="5">
        <v>-0.86101961952524098</v>
      </c>
      <c r="AO59" s="5">
        <v>-3.1701866842703201E-2</v>
      </c>
      <c r="AP59" s="5">
        <v>-0.45778522228226515</v>
      </c>
      <c r="AQ59" s="5">
        <v>-0.46036659280512321</v>
      </c>
      <c r="AR59" s="5">
        <v>0.34955705581927182</v>
      </c>
      <c r="AS59" s="5">
        <v>0.97440311120514655</v>
      </c>
      <c r="AT59" s="5">
        <v>-0.81748266640720402</v>
      </c>
      <c r="AU59" s="5">
        <v>0.82786292714584275</v>
      </c>
      <c r="AV59" s="5">
        <v>-1.2918489259870201</v>
      </c>
      <c r="AW59" s="5">
        <v>-0.86171763651688205</v>
      </c>
      <c r="AX59" s="5">
        <v>-0.69104101251582684</v>
      </c>
      <c r="AY59" s="5">
        <v>-0.57566021742334073</v>
      </c>
      <c r="AZ59" s="5">
        <v>-0.76054244537048377</v>
      </c>
      <c r="BA59" s="5">
        <v>-0.8040880869303515</v>
      </c>
      <c r="BB59" s="5">
        <v>2.5217404714096352</v>
      </c>
      <c r="BC59" s="5">
        <v>-0.5860767020029819</v>
      </c>
      <c r="BD59" s="5">
        <v>1.6753856975983292</v>
      </c>
      <c r="BE59" s="5">
        <v>0.17556636303179129</v>
      </c>
      <c r="BF59" s="5">
        <v>-0.91039207439094294</v>
      </c>
      <c r="BG59" s="5">
        <v>-0.34859116553364694</v>
      </c>
      <c r="BH59" s="5">
        <v>1.2085696338322016</v>
      </c>
      <c r="BI59" s="5">
        <v>1.4824196645346868</v>
      </c>
      <c r="BJ59" s="5">
        <v>0.376719555406971</v>
      </c>
      <c r="BK59" s="5">
        <v>-1.0833770786887205</v>
      </c>
      <c r="BL59" s="5">
        <v>0.72938069869985978</v>
      </c>
      <c r="BM59" s="5">
        <v>5.446094623636745E-2</v>
      </c>
      <c r="BN59" s="5">
        <v>0.98496897362474434</v>
      </c>
      <c r="BO59" s="5">
        <v>0.83251568328627545</v>
      </c>
      <c r="BP59" s="5">
        <v>0.86833516969519486</v>
      </c>
      <c r="BQ59" s="5">
        <v>-0.5507915477360501</v>
      </c>
      <c r="BR59" s="5">
        <v>0.52768565744875828</v>
      </c>
      <c r="BS59" s="5">
        <v>2.9985488822498927</v>
      </c>
      <c r="BT59" s="5">
        <v>0.72298589035994409</v>
      </c>
      <c r="BU59" s="5">
        <v>-0.26383883225638272</v>
      </c>
      <c r="BV59" s="5">
        <v>-1.0560242817204097</v>
      </c>
      <c r="BW59" s="5">
        <v>-0.72569776811003683</v>
      </c>
      <c r="BX59" s="59"/>
      <c r="BY59" s="59"/>
      <c r="BZ59" s="59"/>
      <c r="CA59" s="59"/>
      <c r="CB59" s="97"/>
      <c r="CC59" s="97"/>
      <c r="CD59" s="97"/>
      <c r="CE59" s="97"/>
      <c r="CF59" s="97"/>
      <c r="CG59" s="97"/>
      <c r="CH59" s="97"/>
      <c r="CI59" s="97"/>
      <c r="CJ59" s="97"/>
      <c r="CK59" s="97"/>
      <c r="CL59" s="97"/>
      <c r="CM59" s="97"/>
      <c r="CN59" s="97"/>
      <c r="CO59" s="97"/>
      <c r="CP59" s="97"/>
      <c r="CQ59" s="97"/>
      <c r="CR59" s="97"/>
      <c r="CS59" s="97"/>
      <c r="CT59" s="97"/>
      <c r="CU59" s="97"/>
      <c r="CV59" s="97"/>
      <c r="CW59" s="97"/>
      <c r="CX59" s="97"/>
      <c r="CY59" s="97"/>
      <c r="CZ59" s="97"/>
      <c r="DA59" s="97"/>
      <c r="DB59" s="97"/>
      <c r="DC59" s="97"/>
      <c r="DD59" s="97"/>
      <c r="DE59" s="97"/>
      <c r="DF59" s="97"/>
      <c r="DG59" s="97"/>
      <c r="DH59" s="97"/>
      <c r="DI59" s="97"/>
      <c r="DJ59" s="97"/>
      <c r="DK59" s="97"/>
      <c r="DL59" s="97"/>
      <c r="DM59" s="97"/>
      <c r="DN59" s="97"/>
      <c r="DO59" s="97"/>
      <c r="DP59" s="97"/>
      <c r="DQ59" s="97"/>
      <c r="DR59" s="97"/>
      <c r="DS59" s="97"/>
      <c r="DT59" s="97"/>
      <c r="DU59" s="97"/>
      <c r="DV59" s="97"/>
      <c r="DW59" s="97"/>
      <c r="DX59" s="97"/>
      <c r="DY59" s="97"/>
      <c r="DZ59" s="97"/>
      <c r="EA59" s="97"/>
      <c r="EB59" s="97"/>
      <c r="EC59" s="97"/>
      <c r="ED59" s="97"/>
      <c r="EE59" s="97"/>
      <c r="EF59" s="97"/>
      <c r="EG59" s="97"/>
      <c r="EH59" s="97"/>
    </row>
    <row r="60" spans="1:138" s="5" customFormat="1" x14ac:dyDescent="0.25">
      <c r="A60" s="69">
        <v>2.7</v>
      </c>
      <c r="B60" s="15">
        <v>39</v>
      </c>
      <c r="C60" s="59">
        <f t="shared" si="3"/>
        <v>2.45200554620189E-7</v>
      </c>
      <c r="D60" s="59">
        <f t="shared" si="4"/>
        <v>-1.2081694900291975</v>
      </c>
      <c r="E60" s="65">
        <f t="shared" si="6"/>
        <v>-1.356242696284683</v>
      </c>
      <c r="F60" s="59">
        <f t="shared" si="0"/>
        <v>-8.7299494209001516E-2</v>
      </c>
      <c r="G60" s="59">
        <f t="shared" si="5"/>
        <v>7.6212016891474893E-3</v>
      </c>
      <c r="H60" s="113">
        <f t="shared" si="1"/>
        <v>-1.2689432020756815</v>
      </c>
      <c r="I60" s="66">
        <f t="shared" si="2"/>
        <v>7.1516828430888464E-9</v>
      </c>
      <c r="J60" s="66">
        <f t="shared" si="2"/>
        <v>-3.5238276792518258E-2</v>
      </c>
      <c r="K60" s="69">
        <v>38</v>
      </c>
      <c r="L60" s="5">
        <v>-0.67374537610339968</v>
      </c>
      <c r="M60" s="5">
        <v>-1.3142681780608096</v>
      </c>
      <c r="N60" s="5">
        <v>-1.1375745263931689</v>
      </c>
      <c r="O60" s="5">
        <v>-0.26391998836340419</v>
      </c>
      <c r="P60" s="5">
        <v>-1.2040245506756408</v>
      </c>
      <c r="Q60" s="5">
        <v>0.95283397704232631</v>
      </c>
      <c r="R60" s="5">
        <v>-0.85903590130965257</v>
      </c>
      <c r="S60" s="5">
        <v>0.19569828679531476</v>
      </c>
      <c r="T60" s="5">
        <v>-0.98509678902239195</v>
      </c>
      <c r="U60" s="5">
        <v>1.624256526314434</v>
      </c>
      <c r="V60" s="5">
        <v>-0.43498284897939071</v>
      </c>
      <c r="W60" s="5">
        <v>-0.48426240659507996</v>
      </c>
      <c r="X60" s="5">
        <v>-0.79213538232483161</v>
      </c>
      <c r="Y60" s="5">
        <v>-1.9033970385576611</v>
      </c>
      <c r="Z60" s="5">
        <v>-1.2736611508961966</v>
      </c>
      <c r="AA60" s="5">
        <v>-2.9637941726000771E-2</v>
      </c>
      <c r="AB60" s="5">
        <v>-1.5699483716798142</v>
      </c>
      <c r="AC60" s="5">
        <v>-1.4345463798241747</v>
      </c>
      <c r="AD60" s="5">
        <v>-1.1886631059514003</v>
      </c>
      <c r="AE60" s="5">
        <v>-0.5394786218730302</v>
      </c>
      <c r="AF60" s="5">
        <v>-1.1722327827108741</v>
      </c>
      <c r="AG60" s="5">
        <v>-1.3217668372639106</v>
      </c>
      <c r="AH60" s="5">
        <v>-0.97318296525845305</v>
      </c>
      <c r="AI60" s="5">
        <v>-0.40747067871977527</v>
      </c>
      <c r="AJ60" s="5">
        <v>-1.3171767619189012</v>
      </c>
      <c r="AK60" s="5">
        <v>0.3185666365867198</v>
      </c>
      <c r="AL60" s="5">
        <v>-0.48680041556027481</v>
      </c>
      <c r="AM60" s="5">
        <v>-0.93699340549859056</v>
      </c>
      <c r="AN60" s="5">
        <v>-0.87522575140112702</v>
      </c>
      <c r="AO60" s="5">
        <v>-1.1112702443333957</v>
      </c>
      <c r="AP60" s="5">
        <v>-0.59423263527045211</v>
      </c>
      <c r="AQ60" s="5">
        <v>1.0564895386517204</v>
      </c>
      <c r="AR60" s="5">
        <v>0.74656093512080268</v>
      </c>
      <c r="AS60" s="5">
        <v>3.0453837093897431</v>
      </c>
      <c r="AT60" s="5">
        <v>-0.55805758198175093</v>
      </c>
      <c r="AU60" s="5">
        <v>0.27644566390403957</v>
      </c>
      <c r="AV60" s="5">
        <v>-1.2918489259870201</v>
      </c>
      <c r="AW60" s="5">
        <v>-0.66253954528389025</v>
      </c>
      <c r="AX60" s="5">
        <v>-0.69104101251582684</v>
      </c>
      <c r="AY60" s="5">
        <v>-0.57566021742334073</v>
      </c>
      <c r="AZ60" s="5">
        <v>-0.76054244537048377</v>
      </c>
      <c r="BA60" s="5">
        <v>-0.8040880869303515</v>
      </c>
      <c r="BB60" s="5">
        <v>1.5756995562981118</v>
      </c>
      <c r="BC60" s="5">
        <v>-0.11731325072725508</v>
      </c>
      <c r="BD60" s="5">
        <v>-3.1393422270245268E-2</v>
      </c>
      <c r="BE60" s="5">
        <v>1.1959529501923045</v>
      </c>
      <c r="BF60" s="5">
        <v>-0.91039207439094294</v>
      </c>
      <c r="BG60" s="5">
        <v>-0.96398038215225323</v>
      </c>
      <c r="BH60" s="5">
        <v>0.40621996134071808</v>
      </c>
      <c r="BI60" s="5">
        <v>2.4206734951847038</v>
      </c>
      <c r="BJ60" s="5">
        <v>7.8317781608984283E-2</v>
      </c>
      <c r="BK60" s="5">
        <v>-0.11117891810922442</v>
      </c>
      <c r="BL60" s="5">
        <v>1.626306400337826</v>
      </c>
      <c r="BM60" s="5">
        <v>-1.509174831570171</v>
      </c>
      <c r="BN60" s="5">
        <v>1.0084849310779074</v>
      </c>
      <c r="BO60" s="5">
        <v>0.61802790791924289</v>
      </c>
      <c r="BP60" s="5">
        <v>6.8452319857223998E-2</v>
      </c>
      <c r="BQ60" s="5">
        <v>-9.3945458872403825E-2</v>
      </c>
      <c r="BR60" s="5">
        <v>-0.4740952159267699</v>
      </c>
      <c r="BS60" s="5">
        <v>2.9619733885900228</v>
      </c>
      <c r="BT60" s="5">
        <v>2.9325096197063858</v>
      </c>
      <c r="BU60" s="5">
        <v>-0.66066849605155564</v>
      </c>
      <c r="BV60" s="5">
        <v>-1.6932623833168614</v>
      </c>
      <c r="BW60" s="5">
        <v>-0.72569776811003683</v>
      </c>
      <c r="BX60" s="59"/>
      <c r="BY60" s="59"/>
      <c r="BZ60" s="59"/>
      <c r="CA60" s="59"/>
      <c r="CB60" s="97"/>
      <c r="CC60" s="97"/>
      <c r="CD60" s="97"/>
      <c r="CE60" s="97"/>
      <c r="CF60" s="97"/>
      <c r="CG60" s="97"/>
      <c r="CH60" s="97"/>
      <c r="CI60" s="97"/>
      <c r="CJ60" s="97"/>
      <c r="CK60" s="97"/>
      <c r="CL60" s="97"/>
      <c r="CM60" s="97"/>
      <c r="CN60" s="97"/>
      <c r="CO60" s="97"/>
      <c r="CP60" s="97"/>
      <c r="CQ60" s="97"/>
      <c r="CR60" s="97"/>
      <c r="CS60" s="97"/>
      <c r="CT60" s="97"/>
      <c r="CU60" s="97"/>
      <c r="CV60" s="97"/>
      <c r="CW60" s="97"/>
      <c r="CX60" s="97"/>
      <c r="CY60" s="97"/>
      <c r="CZ60" s="97"/>
      <c r="DA60" s="97"/>
      <c r="DB60" s="97"/>
      <c r="DC60" s="97"/>
      <c r="DD60" s="97"/>
      <c r="DE60" s="97"/>
      <c r="DF60" s="97"/>
      <c r="DG60" s="97"/>
      <c r="DH60" s="97"/>
      <c r="DI60" s="97"/>
      <c r="DJ60" s="97"/>
      <c r="DK60" s="97"/>
      <c r="DL60" s="97"/>
      <c r="DM60" s="97"/>
      <c r="DN60" s="97"/>
      <c r="DO60" s="97"/>
      <c r="DP60" s="97"/>
      <c r="DQ60" s="97"/>
      <c r="DR60" s="97"/>
      <c r="DS60" s="97"/>
      <c r="DT60" s="97"/>
      <c r="DU60" s="97"/>
      <c r="DV60" s="97"/>
      <c r="DW60" s="97"/>
      <c r="DX60" s="97"/>
      <c r="DY60" s="97"/>
      <c r="DZ60" s="97"/>
      <c r="EA60" s="97"/>
      <c r="EB60" s="97"/>
      <c r="EC60" s="97"/>
      <c r="ED60" s="97"/>
      <c r="EE60" s="97"/>
      <c r="EF60" s="97"/>
      <c r="EG60" s="97"/>
      <c r="EH60" s="97"/>
    </row>
    <row r="61" spans="1:138" s="97" customFormat="1" x14ac:dyDescent="0.25">
      <c r="A61" s="15">
        <v>2.85</v>
      </c>
      <c r="B61" s="15">
        <v>40</v>
      </c>
      <c r="C61" s="59">
        <f t="shared" si="3"/>
        <v>3.9740935433556329E-8</v>
      </c>
      <c r="D61" s="59">
        <f t="shared" si="4"/>
        <v>-1.1677764988202513</v>
      </c>
      <c r="E61" s="65">
        <f t="shared" si="6"/>
        <v>-1.3158499105353558</v>
      </c>
      <c r="F61" s="59">
        <f t="shared" si="0"/>
        <v>9.4630576668569111E-2</v>
      </c>
      <c r="G61" s="59">
        <f t="shared" si="5"/>
        <v>8.9549460406259367E-3</v>
      </c>
      <c r="H61" s="113">
        <f t="shared" si="1"/>
        <v>-1.4104804872039249</v>
      </c>
      <c r="I61" s="66">
        <f t="shared" si="2"/>
        <v>1.1591106168120596E-9</v>
      </c>
      <c r="J61" s="66">
        <f t="shared" si="2"/>
        <v>-3.4060147882257329E-2</v>
      </c>
      <c r="K61" s="15">
        <v>39</v>
      </c>
      <c r="L61" s="97">
        <v>-1.6463476096184813</v>
      </c>
      <c r="M61" s="97">
        <v>-0.26515677661088755</v>
      </c>
      <c r="N61" s="97">
        <v>-0.80983515704843068</v>
      </c>
      <c r="O61" s="97">
        <v>-0.980849973631294</v>
      </c>
      <c r="P61" s="97">
        <v>-0.52308436536314873</v>
      </c>
      <c r="Q61" s="97">
        <v>0.49682849811995206</v>
      </c>
      <c r="R61" s="97">
        <v>8.018134208584439E-2</v>
      </c>
      <c r="S61" s="97">
        <v>-0.14528969550053586</v>
      </c>
      <c r="T61" s="97">
        <v>-2.267537046307563E-2</v>
      </c>
      <c r="U61" s="97">
        <v>-0.41576758106437295</v>
      </c>
      <c r="V61" s="97">
        <v>-0.58740320396676327</v>
      </c>
      <c r="W61" s="97">
        <v>0.86352393634779112</v>
      </c>
      <c r="X61" s="97">
        <v>1.776998085281505</v>
      </c>
      <c r="Y61" s="97">
        <v>-1.9220617930991013</v>
      </c>
      <c r="Z61" s="97">
        <v>-1.2689432020756815</v>
      </c>
      <c r="AA61" s="97">
        <v>1.1671871033095957</v>
      </c>
      <c r="AB61" s="97">
        <v>-1.5217407464526396</v>
      </c>
      <c r="AC61" s="97">
        <v>-1.5539391127713342</v>
      </c>
      <c r="AD61" s="97">
        <v>-0.40000775299571784</v>
      </c>
      <c r="AE61" s="97">
        <v>-0.86614533823171314</v>
      </c>
      <c r="AF61" s="97">
        <v>-0.73894814691904132</v>
      </c>
      <c r="AG61" s="97">
        <v>-0.96714047285397042</v>
      </c>
      <c r="AH61" s="97">
        <v>-0.97318296525845305</v>
      </c>
      <c r="AI61" s="97">
        <v>-1.4227303802256694</v>
      </c>
      <c r="AJ61" s="97">
        <v>-2.3531181633988982</v>
      </c>
      <c r="AK61" s="97">
        <v>-1.0383929137033847</v>
      </c>
      <c r="AL61" s="97">
        <v>-0.8276126130785838</v>
      </c>
      <c r="AM61" s="97">
        <v>-1.025499352068256</v>
      </c>
      <c r="AN61" s="97">
        <v>-1.7104815722164428</v>
      </c>
      <c r="AO61" s="97">
        <v>-1.082114723093633</v>
      </c>
      <c r="AP61" s="97">
        <v>-0.45778522228226515</v>
      </c>
      <c r="AQ61" s="97">
        <v>0.72643316344980158</v>
      </c>
      <c r="AR61" s="97">
        <v>-0.81866109860677716</v>
      </c>
      <c r="AS61" s="97">
        <v>4.8034892496836026</v>
      </c>
      <c r="AT61" s="97">
        <v>-0.81748266640720402</v>
      </c>
      <c r="AU61" s="97">
        <v>1.4164778140858221</v>
      </c>
      <c r="AV61" s="97">
        <v>-0.24734437981446869</v>
      </c>
      <c r="AW61" s="97">
        <v>-0.93453518525631396</v>
      </c>
      <c r="AX61" s="97">
        <v>-0.69104101251582684</v>
      </c>
      <c r="AY61" s="97">
        <v>-0.57566021742334073</v>
      </c>
      <c r="AZ61" s="97">
        <v>-0.76054244537048377</v>
      </c>
      <c r="BA61" s="97">
        <v>-1.0451357166246116</v>
      </c>
      <c r="BB61" s="97">
        <v>0.29740855880934586</v>
      </c>
      <c r="BC61" s="97">
        <v>-1.1588675843618219</v>
      </c>
      <c r="BD61" s="97">
        <v>1.2651289125639185</v>
      </c>
      <c r="BE61" s="97">
        <v>-0.46254312854075924</v>
      </c>
      <c r="BF61" s="97">
        <v>-0.91039207439094294</v>
      </c>
      <c r="BG61" s="97">
        <v>-2.9876926695215205</v>
      </c>
      <c r="BH61" s="97">
        <v>8.1362934078646268E-2</v>
      </c>
      <c r="BI61" s="97">
        <v>2.2202665259905499</v>
      </c>
      <c r="BJ61" s="97">
        <v>-0.68952222069202307</v>
      </c>
      <c r="BK61" s="97">
        <v>4.4454109205651475</v>
      </c>
      <c r="BL61" s="97">
        <v>3.028594982712852</v>
      </c>
      <c r="BM61" s="97">
        <v>-0.85549947415536365</v>
      </c>
      <c r="BN61" s="97">
        <v>1.9068127763090383</v>
      </c>
      <c r="BO61" s="97">
        <v>1.5928118678156395</v>
      </c>
      <c r="BP61" s="97">
        <v>-0.92066634634160216</v>
      </c>
      <c r="BQ61" s="97">
        <v>0.84573451749329343</v>
      </c>
      <c r="BR61" s="97">
        <v>-0.23443386579439135</v>
      </c>
      <c r="BS61" s="97">
        <v>0.74322695927640714</v>
      </c>
      <c r="BT61" s="97">
        <v>-0.21819136004046197</v>
      </c>
      <c r="BU61" s="97">
        <v>-0.44772034117521459</v>
      </c>
      <c r="BV61" s="97">
        <v>0.15436314103705923</v>
      </c>
      <c r="BW61" s="97">
        <v>-0.72569776811003683</v>
      </c>
      <c r="BX61" s="59"/>
      <c r="BY61" s="59"/>
      <c r="BZ61" s="59"/>
      <c r="CA61" s="59"/>
    </row>
    <row r="62" spans="1:138" s="132" customFormat="1" x14ac:dyDescent="0.25">
      <c r="A62" s="129">
        <v>3</v>
      </c>
      <c r="B62" s="129">
        <v>41</v>
      </c>
      <c r="C62" s="130">
        <f t="shared" si="3"/>
        <v>5.8387242053250819E-9</v>
      </c>
      <c r="D62" s="130">
        <f t="shared" si="4"/>
        <v>-1.0231865828645494</v>
      </c>
      <c r="E62" s="65">
        <f t="shared" si="6"/>
        <v>-1.1712600284818653</v>
      </c>
      <c r="F62" s="130">
        <f t="shared" si="0"/>
        <v>-0.30805232586431108</v>
      </c>
      <c r="G62" s="130">
        <f t="shared" si="5"/>
        <v>9.4896235470411705E-2</v>
      </c>
      <c r="H62" s="113">
        <f t="shared" si="1"/>
        <v>-0.8632077026175542</v>
      </c>
      <c r="I62" s="131">
        <f t="shared" si="2"/>
        <v>1.7029612265531489E-10</v>
      </c>
      <c r="J62" s="131">
        <f t="shared" si="2"/>
        <v>-2.9842942000216026E-2</v>
      </c>
      <c r="K62" s="129">
        <v>40</v>
      </c>
      <c r="L62" s="132">
        <v>-0.85891644260300659</v>
      </c>
      <c r="M62" s="132">
        <v>-0.67714227154257256</v>
      </c>
      <c r="N62" s="132">
        <v>-0.96844145325685604</v>
      </c>
      <c r="O62" s="132">
        <v>0.83790602792985669</v>
      </c>
      <c r="P62" s="132">
        <v>0.39586213933881342</v>
      </c>
      <c r="Q62" s="132">
        <v>-1.4913097735574556</v>
      </c>
      <c r="R62" s="132">
        <v>-0.42119717836538506</v>
      </c>
      <c r="S62" s="132">
        <v>-1.2434299200624261</v>
      </c>
      <c r="T62" s="132">
        <v>0.18700288940694546</v>
      </c>
      <c r="U62" s="132">
        <v>-1.0952503210342637</v>
      </c>
      <c r="V62" s="132">
        <v>0.51579015123728578</v>
      </c>
      <c r="W62" s="132">
        <v>5.7158147904920666E-2</v>
      </c>
      <c r="X62" s="132">
        <v>-0.93581858921858962</v>
      </c>
      <c r="Y62" s="132">
        <v>-1.8025519217375185</v>
      </c>
      <c r="Z62" s="132">
        <v>-1.4104804872039249</v>
      </c>
      <c r="AA62" s="132">
        <v>0.77822158176055234</v>
      </c>
      <c r="AB62" s="132">
        <v>-1.5699483716798142</v>
      </c>
      <c r="AC62" s="132">
        <v>-1.5563327229295232</v>
      </c>
      <c r="AD62" s="132">
        <v>0.41115614670449935</v>
      </c>
      <c r="AE62" s="132">
        <v>0.89378898900311798</v>
      </c>
      <c r="AF62" s="132">
        <v>-0.95559046481495769</v>
      </c>
      <c r="AG62" s="132">
        <v>-1.1281551544657951</v>
      </c>
      <c r="AH62" s="132">
        <v>-0.72015118235667086</v>
      </c>
      <c r="AI62" s="132">
        <v>-1.5930518098289699</v>
      </c>
      <c r="AJ62" s="132">
        <v>-1.1649473013792522</v>
      </c>
      <c r="AK62" s="132">
        <v>-1.132429582722337</v>
      </c>
      <c r="AL62" s="132">
        <v>-0.28315234638312142</v>
      </c>
      <c r="AM62" s="132">
        <v>0.44868651055893383</v>
      </c>
      <c r="AN62" s="132">
        <v>3.0580797108227278E-2</v>
      </c>
      <c r="AO62" s="132">
        <v>-0.83517468472589418</v>
      </c>
      <c r="AP62" s="132">
        <v>-0.55524766013096361</v>
      </c>
      <c r="AQ62" s="132">
        <v>1.314248155257862</v>
      </c>
      <c r="AR62" s="132">
        <v>-0.66438969648866641</v>
      </c>
      <c r="AS62" s="132">
        <v>1.515750133106806</v>
      </c>
      <c r="AT62" s="132">
        <v>-0.81748266640720402</v>
      </c>
      <c r="AU62" s="132">
        <v>1.4352621313302263</v>
      </c>
      <c r="AV62" s="132">
        <v>0.15882450367838563</v>
      </c>
      <c r="AW62" s="132">
        <v>-0.26205212941063261</v>
      </c>
      <c r="AX62" s="132">
        <v>-0.69104101251582684</v>
      </c>
      <c r="AY62" s="132">
        <v>-0.57566021742334073</v>
      </c>
      <c r="AZ62" s="132">
        <v>-0.76054244537048377</v>
      </c>
      <c r="BA62" s="132">
        <v>-0.53090479073735009</v>
      </c>
      <c r="BB62" s="132">
        <v>1.0914009069289812</v>
      </c>
      <c r="BC62" s="132">
        <v>-1.1672355880893464</v>
      </c>
      <c r="BD62" s="132">
        <v>2.4999764444464643</v>
      </c>
      <c r="BE62" s="132">
        <v>0.25904659562884857</v>
      </c>
      <c r="BF62" s="132">
        <v>1.9857559871703014</v>
      </c>
      <c r="BG62" s="132">
        <v>-2.6311791526725479</v>
      </c>
      <c r="BH62" s="132">
        <v>1.1954113942010001</v>
      </c>
      <c r="BI62" s="132">
        <v>2.7873849676976956</v>
      </c>
      <c r="BJ62" s="132">
        <v>0.92492451928541486</v>
      </c>
      <c r="BK62" s="132">
        <v>1.0029413938061886</v>
      </c>
      <c r="BL62" s="132">
        <v>2.511508912572415</v>
      </c>
      <c r="BM62" s="132">
        <v>-1.4654077312660032</v>
      </c>
      <c r="BN62" s="132">
        <v>1.8621981223052324</v>
      </c>
      <c r="BO62" s="132">
        <v>1.415775565763111</v>
      </c>
      <c r="BP62" s="132">
        <v>-0.56770179648801988</v>
      </c>
      <c r="BQ62" s="132">
        <v>-0.46694461944349208</v>
      </c>
      <c r="BR62" s="132">
        <v>0.68109045628134968</v>
      </c>
      <c r="BS62" s="132">
        <v>2.0353874032538672</v>
      </c>
      <c r="BT62" s="132">
        <v>0.4000995286741032</v>
      </c>
      <c r="BU62" s="132">
        <v>-0.410493273224109</v>
      </c>
      <c r="BV62" s="132">
        <v>0.84075057311179124</v>
      </c>
      <c r="BW62" s="132">
        <v>0.23968491907704462</v>
      </c>
      <c r="BX62" s="130"/>
      <c r="BY62" s="130"/>
      <c r="BZ62" s="130"/>
      <c r="CA62" s="130"/>
    </row>
    <row r="63" spans="1:138" s="5" customFormat="1" x14ac:dyDescent="0.25">
      <c r="A63" s="69">
        <v>3.15</v>
      </c>
      <c r="B63" s="15">
        <v>42</v>
      </c>
      <c r="C63" s="59">
        <f t="shared" si="3"/>
        <v>7.7760863894143144E-10</v>
      </c>
      <c r="D63" s="59">
        <f t="shared" si="4"/>
        <v>-0.81266804121222658</v>
      </c>
      <c r="E63" s="65">
        <f t="shared" si="6"/>
        <v>-0.96074149189065805</v>
      </c>
      <c r="F63" s="59">
        <f t="shared" si="0"/>
        <v>0.17610260302008141</v>
      </c>
      <c r="G63" s="59">
        <f t="shared" si="5"/>
        <v>3.1012126790448385E-2</v>
      </c>
      <c r="H63" s="113">
        <f t="shared" si="1"/>
        <v>-1.1368440949107395</v>
      </c>
      <c r="I63" s="66">
        <f t="shared" si="2"/>
        <v>2.2680251969125086E-11</v>
      </c>
      <c r="J63" s="66">
        <f t="shared" si="2"/>
        <v>-2.3702817868689944E-2</v>
      </c>
      <c r="K63" s="69">
        <v>41</v>
      </c>
      <c r="L63" s="5">
        <v>-1.0865020447032012</v>
      </c>
      <c r="M63" s="5">
        <v>0.83041039356761315</v>
      </c>
      <c r="N63" s="5">
        <v>-1.6852436148933645</v>
      </c>
      <c r="O63" s="5">
        <v>-0.13064348004771031</v>
      </c>
      <c r="P63" s="5">
        <v>-1.3219586992166603</v>
      </c>
      <c r="Q63" s="5">
        <v>-1.3337479093784004</v>
      </c>
      <c r="R63" s="5">
        <v>-0.4635791314328222</v>
      </c>
      <c r="S63" s="5">
        <v>-1.4939141549953168</v>
      </c>
      <c r="T63" s="5">
        <v>5.4898537017623858E-2</v>
      </c>
      <c r="U63" s="5">
        <v>-1.4823764789037064</v>
      </c>
      <c r="V63" s="5">
        <v>0.26379011267245112</v>
      </c>
      <c r="W63" s="5">
        <v>-0.28866543433931763</v>
      </c>
      <c r="X63" s="5">
        <v>-1.4019832737531586</v>
      </c>
      <c r="Y63" s="5">
        <v>-1.7354894187633769</v>
      </c>
      <c r="Z63" s="5">
        <v>-0.8632077026175542</v>
      </c>
      <c r="AA63" s="5">
        <v>0.79812403430924084</v>
      </c>
      <c r="AB63" s="5">
        <v>-1.428540141140523</v>
      </c>
      <c r="AC63" s="5">
        <v>-1.6098596225752653</v>
      </c>
      <c r="AD63" s="5">
        <v>0.55412352809361376</v>
      </c>
      <c r="AE63" s="5">
        <v>0.30984395176899798</v>
      </c>
      <c r="AF63" s="5">
        <v>0.51755563264548432</v>
      </c>
      <c r="AG63" s="5">
        <v>-1.3698909033300073</v>
      </c>
      <c r="AH63" s="5">
        <v>-0.38277968901734194</v>
      </c>
      <c r="AI63" s="5">
        <v>-1.6231108041741851</v>
      </c>
      <c r="AJ63" s="5">
        <v>-1.0370917718826467</v>
      </c>
      <c r="AK63" s="5">
        <v>0.15933754150281337</v>
      </c>
      <c r="AL63" s="5">
        <v>-0.86345062605513601</v>
      </c>
      <c r="AM63" s="5">
        <v>-0.21254260837889494</v>
      </c>
      <c r="AN63" s="5">
        <v>-7.1658670524351875E-2</v>
      </c>
      <c r="AO63" s="5">
        <v>-1.5982266189912226</v>
      </c>
      <c r="AP63" s="5">
        <v>1.0431363205881026</v>
      </c>
      <c r="AQ63" s="5">
        <v>4.1069884148517701</v>
      </c>
      <c r="AR63" s="5">
        <v>2.3019223510408753</v>
      </c>
      <c r="AS63" s="5">
        <v>0.25572952888347145</v>
      </c>
      <c r="AT63" s="5">
        <v>1.5173430934218741</v>
      </c>
      <c r="AU63" s="5">
        <v>7.5680657498057843E-2</v>
      </c>
      <c r="AV63" s="5">
        <v>-0.75993533510970734</v>
      </c>
      <c r="AW63" s="5">
        <v>-0.64085776319645116</v>
      </c>
      <c r="AX63" s="5">
        <v>-0.69104101251582684</v>
      </c>
      <c r="AY63" s="5">
        <v>-0.57566021742334073</v>
      </c>
      <c r="AZ63" s="5">
        <v>-0.76054244537048377</v>
      </c>
      <c r="BA63" s="5">
        <v>-1.6673864850088677E-2</v>
      </c>
      <c r="BB63" s="5">
        <v>-0.30702584914553771</v>
      </c>
      <c r="BC63" s="5">
        <v>-1.1875372508196038</v>
      </c>
      <c r="BD63" s="5">
        <v>1.9657506891199805</v>
      </c>
      <c r="BE63" s="5">
        <v>1.1078023005180153</v>
      </c>
      <c r="BF63" s="5">
        <v>-0.91039207439094294</v>
      </c>
      <c r="BG63" s="5">
        <v>-1.5136006735322087</v>
      </c>
      <c r="BH63" s="5">
        <v>1.5059564765020126</v>
      </c>
      <c r="BI63" s="5">
        <v>-0.30963512127125209</v>
      </c>
      <c r="BJ63" s="5">
        <v>0.87925599239023478</v>
      </c>
      <c r="BK63" s="5">
        <v>0.81818763240595949</v>
      </c>
      <c r="BL63" s="5">
        <v>-0.67152093046092043</v>
      </c>
      <c r="BM63" s="5">
        <v>-1.8312591627763526</v>
      </c>
      <c r="BN63" s="5">
        <v>1.951094096963075</v>
      </c>
      <c r="BO63" s="5">
        <v>1.4408211847590584</v>
      </c>
      <c r="BP63" s="5">
        <v>-0.50338258495593968</v>
      </c>
      <c r="BQ63" s="5">
        <v>-0.47583146791833253</v>
      </c>
      <c r="BR63" s="5">
        <v>1.4361212776251748</v>
      </c>
      <c r="BS63" s="5">
        <v>2.2864778525916885</v>
      </c>
      <c r="BT63" s="5">
        <v>-0.19269556465288698</v>
      </c>
      <c r="BU63" s="5">
        <v>0.10020968583923617</v>
      </c>
      <c r="BV63" s="5">
        <v>-0.36796199618360176</v>
      </c>
      <c r="BW63" s="5">
        <v>-0.72569776811003683</v>
      </c>
      <c r="BX63" s="59"/>
      <c r="BY63" s="59"/>
      <c r="BZ63" s="59"/>
      <c r="CA63" s="59"/>
      <c r="CB63" s="97"/>
      <c r="CC63" s="97"/>
      <c r="CD63" s="97"/>
      <c r="CE63" s="97"/>
      <c r="CF63" s="97"/>
      <c r="CG63" s="97"/>
      <c r="CH63" s="97"/>
      <c r="CI63" s="97"/>
      <c r="CJ63" s="97"/>
      <c r="CK63" s="97"/>
      <c r="CL63" s="97"/>
      <c r="CM63" s="97"/>
      <c r="CN63" s="97"/>
      <c r="CO63" s="97"/>
      <c r="CP63" s="97"/>
      <c r="CQ63" s="97"/>
      <c r="CR63" s="97"/>
      <c r="CS63" s="97"/>
      <c r="CT63" s="97"/>
      <c r="CU63" s="97"/>
      <c r="CV63" s="97"/>
      <c r="CW63" s="97"/>
      <c r="CX63" s="97"/>
      <c r="CY63" s="97"/>
      <c r="CZ63" s="97"/>
      <c r="DA63" s="97"/>
      <c r="DB63" s="97"/>
      <c r="DC63" s="97"/>
      <c r="DD63" s="97"/>
      <c r="DE63" s="97"/>
      <c r="DF63" s="97"/>
      <c r="DG63" s="97"/>
      <c r="DH63" s="97"/>
      <c r="DI63" s="97"/>
      <c r="DJ63" s="97"/>
      <c r="DK63" s="97"/>
      <c r="DL63" s="97"/>
      <c r="DM63" s="97"/>
      <c r="DN63" s="97"/>
      <c r="DO63" s="97"/>
      <c r="DP63" s="97"/>
      <c r="DQ63" s="97"/>
      <c r="DR63" s="97"/>
      <c r="DS63" s="97"/>
      <c r="DT63" s="97"/>
      <c r="DU63" s="97"/>
      <c r="DV63" s="97"/>
      <c r="DW63" s="97"/>
      <c r="DX63" s="97"/>
      <c r="DY63" s="97"/>
      <c r="DZ63" s="97"/>
      <c r="EA63" s="97"/>
      <c r="EB63" s="97"/>
      <c r="EC63" s="97"/>
      <c r="ED63" s="97"/>
      <c r="EE63" s="97"/>
      <c r="EF63" s="97"/>
      <c r="EG63" s="97"/>
      <c r="EH63" s="97"/>
    </row>
    <row r="64" spans="1:138" s="5" customFormat="1" x14ac:dyDescent="0.25">
      <c r="A64" s="69">
        <v>3.3</v>
      </c>
      <c r="B64" s="15">
        <v>43</v>
      </c>
      <c r="C64" s="59">
        <f t="shared" si="3"/>
        <v>9.387877865698326E-11</v>
      </c>
      <c r="D64" s="59">
        <f t="shared" si="4"/>
        <v>-0.58510628697100575</v>
      </c>
      <c r="E64" s="65">
        <f t="shared" si="6"/>
        <v>-0.73317973833316707</v>
      </c>
      <c r="F64" s="59">
        <f t="shared" si="0"/>
        <v>0.67730074887075786</v>
      </c>
      <c r="G64" s="59">
        <f t="shared" si="5"/>
        <v>0.45873630442088942</v>
      </c>
      <c r="H64" s="113">
        <f t="shared" si="1"/>
        <v>-1.4104804872039249</v>
      </c>
      <c r="I64" s="66">
        <f t="shared" si="2"/>
        <v>2.7381310441620116E-12</v>
      </c>
      <c r="J64" s="66">
        <f t="shared" si="2"/>
        <v>-1.7065600036654336E-2</v>
      </c>
      <c r="K64" s="69">
        <v>42</v>
      </c>
      <c r="L64" s="5">
        <v>-0.83501426039560323</v>
      </c>
      <c r="M64" s="5">
        <v>-1.3672328522785449</v>
      </c>
      <c r="N64" s="5">
        <v>-0.73066627447334864</v>
      </c>
      <c r="O64" s="5">
        <v>0.45237058592439078</v>
      </c>
      <c r="P64" s="5">
        <v>-1.3219586992166603</v>
      </c>
      <c r="Q64" s="5">
        <v>0.59682490169655511</v>
      </c>
      <c r="R64" s="5">
        <v>-1.0567675817760755</v>
      </c>
      <c r="S64" s="5">
        <v>-1.6525509667533536</v>
      </c>
      <c r="T64" s="5">
        <v>1.5251631017660259</v>
      </c>
      <c r="U64" s="5">
        <v>0.29355187584225723</v>
      </c>
      <c r="V64" s="5">
        <v>0.26379011267245112</v>
      </c>
      <c r="W64" s="5">
        <v>-1.1574276477059779</v>
      </c>
      <c r="X64" s="5">
        <v>-1.6575794144161071</v>
      </c>
      <c r="Y64" s="5">
        <v>-1.6522488893353127</v>
      </c>
      <c r="Z64" s="5">
        <v>-1.1368440949107395</v>
      </c>
      <c r="AA64" s="5">
        <v>0.79812403430924084</v>
      </c>
      <c r="AB64" s="5">
        <v>-0.72149898844406624</v>
      </c>
      <c r="AC64" s="5">
        <v>-1.1484196820229329</v>
      </c>
      <c r="AD64" s="5">
        <v>2.0418779355164656</v>
      </c>
      <c r="AE64" s="5">
        <v>1.4858332417697091</v>
      </c>
      <c r="AF64" s="5">
        <v>-1.1722327827108741</v>
      </c>
      <c r="AG64" s="5">
        <v>-1.3698909033300073</v>
      </c>
      <c r="AH64" s="5">
        <v>1.9788334159471024</v>
      </c>
      <c r="AI64" s="5">
        <v>-1.6231108041741851</v>
      </c>
      <c r="AJ64" s="5">
        <v>-0.68191030746695502</v>
      </c>
      <c r="AK64" s="5">
        <v>-1.5673808192724554</v>
      </c>
      <c r="AL64" s="5">
        <v>-0.92651781694618163</v>
      </c>
      <c r="AM64" s="5">
        <v>-0.21254260837889494</v>
      </c>
      <c r="AN64" s="5">
        <v>0.1425529572081031</v>
      </c>
      <c r="AO64" s="5">
        <v>1.0083645526902683</v>
      </c>
      <c r="AP64" s="5">
        <v>-4.8442983317600594E-2</v>
      </c>
      <c r="AQ64" s="5">
        <v>-1.0798835188732543</v>
      </c>
      <c r="AR64" s="5">
        <v>-1.0652489957383775</v>
      </c>
      <c r="AS64" s="5">
        <v>0.69309542683201164</v>
      </c>
      <c r="AT64" s="5">
        <v>1.5173430934218741</v>
      </c>
      <c r="AU64" s="5">
        <v>7.5680657498057843E-2</v>
      </c>
      <c r="AV64" s="5">
        <v>-0.75993533510970734</v>
      </c>
      <c r="AW64" s="5">
        <v>-0.64085776319645116</v>
      </c>
      <c r="AX64" s="5">
        <v>-0.69104101251582684</v>
      </c>
      <c r="AY64" s="5">
        <v>-0.57566021742334073</v>
      </c>
      <c r="AZ64" s="5">
        <v>-2.0030442500022946E-2</v>
      </c>
      <c r="BA64" s="5">
        <v>-0.53090479073735009</v>
      </c>
      <c r="BB64" s="5">
        <v>0.88581111824178116</v>
      </c>
      <c r="BC64" s="5">
        <v>-1.3498933884657738</v>
      </c>
      <c r="BD64" s="5">
        <v>-0.8639311209029954</v>
      </c>
      <c r="BE64" s="5">
        <v>0.495558963272627</v>
      </c>
      <c r="BF64" s="5">
        <v>1.4064781057236833</v>
      </c>
      <c r="BG64" s="5">
        <v>-1.2391069049828036</v>
      </c>
      <c r="BH64" s="5">
        <v>0.79636668154761892</v>
      </c>
      <c r="BI64" s="5">
        <v>1.362555167979401</v>
      </c>
      <c r="BJ64" s="5">
        <v>0.31772903108101491</v>
      </c>
      <c r="BK64" s="5">
        <v>-0.48894807052173828</v>
      </c>
      <c r="BL64" s="5">
        <v>1.1520632262583648</v>
      </c>
      <c r="BM64" s="5">
        <v>-2.1608123658793441</v>
      </c>
      <c r="BN64" s="5">
        <v>1.3650510746142546</v>
      </c>
      <c r="BO64" s="5">
        <v>1.2752866613857901</v>
      </c>
      <c r="BP64" s="5">
        <v>-0.86451761828899698</v>
      </c>
      <c r="BQ64" s="5">
        <v>-0.38385158594558039</v>
      </c>
      <c r="BR64" s="5">
        <v>1.3709755594312147</v>
      </c>
      <c r="BS64" s="5">
        <v>0.80302345413674137</v>
      </c>
      <c r="BT64" s="5">
        <v>1.6899722466840357</v>
      </c>
      <c r="BU64" s="5">
        <v>0.66599328615840736</v>
      </c>
      <c r="BV64" s="5">
        <v>-0.36796199618360176</v>
      </c>
      <c r="BW64" s="5">
        <v>4.6592291928171901E-2</v>
      </c>
      <c r="BX64" s="59"/>
      <c r="BY64" s="59"/>
      <c r="BZ64" s="59"/>
      <c r="CA64" s="59"/>
      <c r="CB64" s="97"/>
      <c r="CC64" s="97"/>
      <c r="CD64" s="97"/>
      <c r="CE64" s="97"/>
      <c r="CF64" s="97"/>
      <c r="CG64" s="97"/>
      <c r="CH64" s="97"/>
      <c r="CI64" s="97"/>
      <c r="CJ64" s="97"/>
      <c r="CK64" s="97"/>
      <c r="CL64" s="97"/>
      <c r="CM64" s="97"/>
      <c r="CN64" s="97"/>
      <c r="CO64" s="97"/>
      <c r="CP64" s="97"/>
      <c r="CQ64" s="97"/>
      <c r="CR64" s="97"/>
      <c r="CS64" s="97"/>
      <c r="CT64" s="97"/>
      <c r="CU64" s="97"/>
      <c r="CV64" s="97"/>
      <c r="CW64" s="97"/>
      <c r="CX64" s="97"/>
      <c r="CY64" s="97"/>
      <c r="CZ64" s="97"/>
      <c r="DA64" s="97"/>
      <c r="DB64" s="97"/>
      <c r="DC64" s="97"/>
      <c r="DD64" s="97"/>
      <c r="DE64" s="97"/>
      <c r="DF64" s="97"/>
      <c r="DG64" s="97"/>
      <c r="DH64" s="97"/>
      <c r="DI64" s="97"/>
      <c r="DJ64" s="97"/>
      <c r="DK64" s="97"/>
      <c r="DL64" s="97"/>
      <c r="DM64" s="97"/>
      <c r="DN64" s="97"/>
      <c r="DO64" s="97"/>
      <c r="DP64" s="97"/>
      <c r="DQ64" s="97"/>
      <c r="DR64" s="97"/>
      <c r="DS64" s="97"/>
      <c r="DT64" s="97"/>
      <c r="DU64" s="97"/>
      <c r="DV64" s="97"/>
      <c r="DW64" s="97"/>
      <c r="DX64" s="97"/>
      <c r="DY64" s="97"/>
      <c r="DZ64" s="97"/>
      <c r="EA64" s="97"/>
      <c r="EB64" s="97"/>
      <c r="EC64" s="97"/>
      <c r="ED64" s="97"/>
      <c r="EE64" s="97"/>
      <c r="EF64" s="97"/>
      <c r="EG64" s="97"/>
      <c r="EH64" s="97"/>
    </row>
    <row r="65" spans="1:138" s="5" customFormat="1" x14ac:dyDescent="0.25">
      <c r="A65" s="69">
        <v>3.45</v>
      </c>
      <c r="B65" s="15">
        <v>44</v>
      </c>
      <c r="C65" s="59">
        <f t="shared" si="3"/>
        <v>1.027393997180967E-11</v>
      </c>
      <c r="D65" s="59">
        <f t="shared" si="4"/>
        <v>-0.38187355750569418</v>
      </c>
      <c r="E65" s="65">
        <f t="shared" si="6"/>
        <v>-0.5299470089514603</v>
      </c>
      <c r="F65" s="59">
        <f t="shared" si="0"/>
        <v>-0.21401209092027668</v>
      </c>
      <c r="G65" s="59">
        <f t="shared" si="5"/>
        <v>4.5801175060068769E-2</v>
      </c>
      <c r="H65" s="113">
        <f t="shared" si="1"/>
        <v>-0.31593491803118362</v>
      </c>
      <c r="I65" s="66">
        <f t="shared" si="2"/>
        <v>2.996565825111154E-13</v>
      </c>
      <c r="J65" s="66">
        <f t="shared" si="2"/>
        <v>-1.1137978760582748E-2</v>
      </c>
      <c r="K65" s="69">
        <v>43</v>
      </c>
      <c r="L65" s="5">
        <v>-1.3379898290107988</v>
      </c>
      <c r="M65" s="5">
        <v>-1.1674471026561664</v>
      </c>
      <c r="N65" s="5">
        <v>-0.49202193936834521</v>
      </c>
      <c r="O65" s="5">
        <v>0.45237058592439078</v>
      </c>
      <c r="P65" s="5">
        <v>0.455302079054479</v>
      </c>
      <c r="Q65" s="5">
        <v>-0.10520157505797309</v>
      </c>
      <c r="R65" s="5">
        <v>-1.0567675817760755</v>
      </c>
      <c r="S65" s="5">
        <v>-1.4939141549953168</v>
      </c>
      <c r="T65" s="5">
        <v>1.0350749135165584</v>
      </c>
      <c r="U65" s="5">
        <v>-0.7588501121553507</v>
      </c>
      <c r="V65" s="5">
        <v>2.0923301796978393</v>
      </c>
      <c r="W65" s="5">
        <v>-1.5918087543893085</v>
      </c>
      <c r="X65" s="5">
        <v>-1.14638713309021</v>
      </c>
      <c r="Y65" s="5">
        <v>-1.0695651833388611</v>
      </c>
      <c r="Z65" s="5">
        <v>-1.4104804872039249</v>
      </c>
      <c r="AA65" s="5">
        <v>1.3167382469492748</v>
      </c>
      <c r="AB65" s="5">
        <v>-0.15586606628690086</v>
      </c>
      <c r="AC65" s="5">
        <v>-1.1484196820229333</v>
      </c>
      <c r="AD65" s="5">
        <v>0.25657264660904339</v>
      </c>
      <c r="AE65" s="5">
        <v>2.6618225317704201</v>
      </c>
      <c r="AF65" s="5">
        <v>-4.5707172473301756E-2</v>
      </c>
      <c r="AG65" s="5">
        <v>-0.69720928313443264</v>
      </c>
      <c r="AH65" s="5">
        <v>1.9788334159471024</v>
      </c>
      <c r="AI65" s="5">
        <v>-1.6231108041741851</v>
      </c>
      <c r="AJ65" s="5">
        <v>-0.14913811084341427</v>
      </c>
      <c r="AK65" s="5">
        <v>1.118625519711296</v>
      </c>
      <c r="AL65" s="5">
        <v>-1.4310553440745466</v>
      </c>
      <c r="AM65" s="5">
        <v>0.20143937901539577</v>
      </c>
      <c r="AN65" s="5">
        <v>-0.17876448439058243</v>
      </c>
      <c r="AO65" s="5">
        <v>-0.29493103315047714</v>
      </c>
      <c r="AP65" s="5">
        <v>1.0431363205881026</v>
      </c>
      <c r="AQ65" s="5">
        <v>-0.10734503129981299</v>
      </c>
      <c r="AR65" s="5">
        <v>0.3778244385955884</v>
      </c>
      <c r="AS65" s="5">
        <v>-0.61900226701360761</v>
      </c>
      <c r="AT65" s="5">
        <v>-0.29863249755629773</v>
      </c>
      <c r="AU65" s="5">
        <v>7.5680657498058301E-2</v>
      </c>
      <c r="AV65" s="5">
        <v>-1.2918489259870201</v>
      </c>
      <c r="AW65" s="5">
        <v>1.0945543316363278</v>
      </c>
      <c r="AX65" s="5">
        <v>-0.33149113943664898</v>
      </c>
      <c r="AY65" s="5">
        <v>0.41118586958810055</v>
      </c>
      <c r="AZ65" s="5">
        <v>-0.39028644393525336</v>
      </c>
      <c r="BA65" s="5">
        <v>-0.53090479073735009</v>
      </c>
      <c r="BB65" s="5">
        <v>0.28939263454812231</v>
      </c>
      <c r="BC65" s="5">
        <v>-1.3498933884657738</v>
      </c>
      <c r="BD65" s="5">
        <v>0.75302991339584702</v>
      </c>
      <c r="BE65" s="5">
        <v>2.3322889750087907</v>
      </c>
      <c r="BF65" s="5">
        <v>-0.91039207439094294</v>
      </c>
      <c r="BG65" s="5">
        <v>-0.55287248360929231</v>
      </c>
      <c r="BH65" s="5">
        <v>0.93828464053849792</v>
      </c>
      <c r="BI65" s="5">
        <v>0.86089808120420452</v>
      </c>
      <c r="BJ65" s="5">
        <v>-0.80532489153742448</v>
      </c>
      <c r="BK65" s="5">
        <v>1.2538995333818586</v>
      </c>
      <c r="BL65" s="5">
        <v>1.5167800576022219</v>
      </c>
      <c r="BM65" s="5">
        <v>-1.2820038242713674</v>
      </c>
      <c r="BN65" s="5">
        <v>0.68133421520729476</v>
      </c>
      <c r="BO65" s="5">
        <v>0.53445559249735486</v>
      </c>
      <c r="BP65" s="5">
        <v>-0.5756095916225511</v>
      </c>
      <c r="BQ65" s="5">
        <v>-1.1196906417276111</v>
      </c>
      <c r="BR65" s="5">
        <v>1.6315584322070527</v>
      </c>
      <c r="BS65" s="5">
        <v>1.0008173739307369</v>
      </c>
      <c r="BT65" s="5">
        <v>1.4546387702669192</v>
      </c>
      <c r="BU65" s="5">
        <v>2.1747495536761949</v>
      </c>
      <c r="BV65" s="5">
        <v>0.6948208190944658</v>
      </c>
      <c r="BW65" s="5">
        <v>-0.27689911474649714</v>
      </c>
      <c r="BX65" s="59"/>
      <c r="BY65" s="59"/>
      <c r="BZ65" s="59"/>
      <c r="CA65" s="59"/>
      <c r="CB65" s="97"/>
      <c r="CC65" s="97"/>
      <c r="CD65" s="97"/>
      <c r="CE65" s="97"/>
      <c r="CF65" s="97"/>
      <c r="CG65" s="97"/>
      <c r="CH65" s="97"/>
      <c r="CI65" s="97"/>
      <c r="CJ65" s="97"/>
      <c r="CK65" s="97"/>
      <c r="CL65" s="97"/>
      <c r="CM65" s="97"/>
      <c r="CN65" s="97"/>
      <c r="CO65" s="97"/>
      <c r="CP65" s="97"/>
      <c r="CQ65" s="97"/>
      <c r="CR65" s="97"/>
      <c r="CS65" s="97"/>
      <c r="CT65" s="97"/>
      <c r="CU65" s="97"/>
      <c r="CV65" s="97"/>
      <c r="CW65" s="97"/>
      <c r="CX65" s="97"/>
      <c r="CY65" s="97"/>
      <c r="CZ65" s="97"/>
      <c r="DA65" s="97"/>
      <c r="DB65" s="97"/>
      <c r="DC65" s="97"/>
      <c r="DD65" s="97"/>
      <c r="DE65" s="97"/>
      <c r="DF65" s="97"/>
      <c r="DG65" s="97"/>
      <c r="DH65" s="97"/>
      <c r="DI65" s="97"/>
      <c r="DJ65" s="97"/>
      <c r="DK65" s="97"/>
      <c r="DL65" s="97"/>
      <c r="DM65" s="97"/>
      <c r="DN65" s="97"/>
      <c r="DO65" s="97"/>
      <c r="DP65" s="97"/>
      <c r="DQ65" s="97"/>
      <c r="DR65" s="97"/>
      <c r="DS65" s="97"/>
      <c r="DT65" s="97"/>
      <c r="DU65" s="97"/>
      <c r="DV65" s="97"/>
      <c r="DW65" s="97"/>
      <c r="DX65" s="97"/>
      <c r="DY65" s="97"/>
      <c r="DZ65" s="97"/>
      <c r="EA65" s="97"/>
      <c r="EB65" s="97"/>
      <c r="EC65" s="97"/>
      <c r="ED65" s="97"/>
      <c r="EE65" s="97"/>
      <c r="EF65" s="97"/>
      <c r="EG65" s="97"/>
      <c r="EH65" s="97"/>
    </row>
    <row r="66" spans="1:138" s="5" customFormat="1" x14ac:dyDescent="0.25">
      <c r="A66" s="69">
        <v>3.6</v>
      </c>
      <c r="B66" s="15">
        <v>45</v>
      </c>
      <c r="C66" s="59">
        <f t="shared" si="3"/>
        <v>1.0192245029425419E-12</v>
      </c>
      <c r="D66" s="59">
        <f t="shared" si="4"/>
        <v>-0.22592674662564016</v>
      </c>
      <c r="E66" s="65">
        <f t="shared" si="6"/>
        <v>-0.37400019808066104</v>
      </c>
      <c r="F66" s="59">
        <f t="shared" si="0"/>
        <v>0.48920750453689316</v>
      </c>
      <c r="G66" s="59">
        <f t="shared" si="5"/>
        <v>0.23932398249521433</v>
      </c>
      <c r="H66" s="113">
        <f t="shared" si="1"/>
        <v>-0.8632077026175542</v>
      </c>
      <c r="I66" s="66">
        <f t="shared" si="2"/>
        <v>2.9727381335824141E-14</v>
      </c>
      <c r="J66" s="66">
        <f t="shared" si="2"/>
        <v>-6.5895301099145051E-3</v>
      </c>
      <c r="K66" s="69">
        <v>44</v>
      </c>
      <c r="L66" s="5">
        <v>-1.3379898290107988</v>
      </c>
      <c r="M66" s="5">
        <v>-0.36830410416665477</v>
      </c>
      <c r="N66" s="5">
        <v>0.22391106594666832</v>
      </c>
      <c r="O66" s="5">
        <v>-0.71365754601981179</v>
      </c>
      <c r="P66" s="5">
        <v>-0.7295384397929473</v>
      </c>
      <c r="Q66" s="5">
        <v>1.386604688045399</v>
      </c>
      <c r="R66" s="5">
        <v>-1.0567675817760755</v>
      </c>
      <c r="S66" s="5">
        <v>-1.4939141549953168</v>
      </c>
      <c r="T66" s="5">
        <v>0.54498672526709102</v>
      </c>
      <c r="U66" s="5">
        <v>-1.0877257334046033</v>
      </c>
      <c r="V66" s="5">
        <v>0.4300210278565767</v>
      </c>
      <c r="W66" s="5">
        <v>-2.026189861072639</v>
      </c>
      <c r="X66" s="5">
        <v>-1.1463871330902102</v>
      </c>
      <c r="Y66" s="5">
        <v>-1.1944259774809578</v>
      </c>
      <c r="Z66" s="5">
        <v>-0.31593491803118362</v>
      </c>
      <c r="AA66" s="5">
        <v>2.3539666722293431</v>
      </c>
      <c r="AB66" s="5">
        <v>0.26835862533097288</v>
      </c>
      <c r="AC66" s="5">
        <v>-0.80233972660868458</v>
      </c>
      <c r="AD66" s="5">
        <v>-0.33852911636009697</v>
      </c>
      <c r="AE66" s="5">
        <v>2.0738278867700646</v>
      </c>
      <c r="AF66" s="5">
        <v>-0.60896997759208793</v>
      </c>
      <c r="AG66" s="5">
        <v>0.19969954379299767</v>
      </c>
      <c r="AH66" s="5">
        <v>1.3884301397059913</v>
      </c>
      <c r="AI66" s="5">
        <v>-1.7834129168838446</v>
      </c>
      <c r="AJ66" s="5">
        <v>-0.50431957525910664</v>
      </c>
      <c r="AK66" s="5">
        <v>-1.5673808192724554</v>
      </c>
      <c r="AL66" s="5">
        <v>-0.92651781694618163</v>
      </c>
      <c r="AM66" s="5">
        <v>-0.21254260837889494</v>
      </c>
      <c r="AN66" s="5">
        <v>0.78518784040546485</v>
      </c>
      <c r="AO66" s="5">
        <v>-3.4271915982328115E-2</v>
      </c>
      <c r="AP66" s="5">
        <v>2.6805052764466573</v>
      </c>
      <c r="AQ66" s="5">
        <v>-0.10734503129981299</v>
      </c>
      <c r="AR66" s="5">
        <v>-1.0652489957383775</v>
      </c>
      <c r="AS66" s="5">
        <v>0.25572952888347195</v>
      </c>
      <c r="AT66" s="5">
        <v>1.257918008996421</v>
      </c>
      <c r="AU66" s="5">
        <v>7.5680657498057843E-2</v>
      </c>
      <c r="AV66" s="5">
        <v>-0.75993533510970734</v>
      </c>
      <c r="AW66" s="5">
        <v>0.74747191266977187</v>
      </c>
      <c r="AX66" s="5">
        <v>-0.69104101251582684</v>
      </c>
      <c r="AY66" s="5">
        <v>-0.57566021742334073</v>
      </c>
      <c r="AZ66" s="5">
        <v>-0.76054244537048377</v>
      </c>
      <c r="BA66" s="5">
        <v>-1.0451357166246116</v>
      </c>
      <c r="BB66" s="5">
        <v>-0.9034443328391959</v>
      </c>
      <c r="BC66" s="5">
        <v>-1.1875372508196038</v>
      </c>
      <c r="BD66" s="5">
        <v>-0.45969086232828565</v>
      </c>
      <c r="BE66" s="5">
        <v>0.495558963272627</v>
      </c>
      <c r="BF66" s="5">
        <v>1.4064781057236833</v>
      </c>
      <c r="BG66" s="5">
        <v>-0.48424904147193981</v>
      </c>
      <c r="BH66" s="5">
        <v>-5.5141072397647428E-2</v>
      </c>
      <c r="BI66" s="5">
        <v>0.35924099442900914</v>
      </c>
      <c r="BJ66" s="5">
        <v>0.87925599239023478</v>
      </c>
      <c r="BK66" s="5">
        <v>0.81818763240595949</v>
      </c>
      <c r="BL66" s="5">
        <v>5.7912732226793773E-2</v>
      </c>
      <c r="BM66" s="5">
        <v>-0.95245062116837631</v>
      </c>
      <c r="BN66" s="5">
        <v>0.19296502991661149</v>
      </c>
      <c r="BO66" s="5">
        <v>9.0647549777505027E-2</v>
      </c>
      <c r="BP66" s="5">
        <v>-0.50338258495593968</v>
      </c>
      <c r="BQ66" s="5">
        <v>-1.1196906417276111</v>
      </c>
      <c r="BR66" s="5">
        <v>0.78466409568558215</v>
      </c>
      <c r="BS66" s="5">
        <v>0.70412649423974716</v>
      </c>
      <c r="BT66" s="5">
        <v>0.98397181743268902</v>
      </c>
      <c r="BU66" s="5">
        <v>-0.46557391447993363</v>
      </c>
      <c r="BV66" s="5">
        <v>-1.3701057757579379E-2</v>
      </c>
      <c r="BW66" s="5">
        <v>4.6592291928171901E-2</v>
      </c>
      <c r="BX66" s="59"/>
      <c r="BY66" s="59"/>
      <c r="BZ66" s="59"/>
      <c r="CA66" s="59"/>
      <c r="CB66" s="97"/>
      <c r="CC66" s="97"/>
      <c r="CD66" s="97"/>
      <c r="CE66" s="97"/>
      <c r="CF66" s="97"/>
      <c r="CG66" s="97"/>
      <c r="CH66" s="97"/>
      <c r="CI66" s="97"/>
      <c r="CJ66" s="97"/>
      <c r="CK66" s="97"/>
      <c r="CL66" s="97"/>
      <c r="CM66" s="97"/>
      <c r="CN66" s="97"/>
      <c r="CO66" s="97"/>
      <c r="CP66" s="97"/>
      <c r="CQ66" s="97"/>
      <c r="CR66" s="97"/>
      <c r="CS66" s="97"/>
      <c r="CT66" s="97"/>
      <c r="CU66" s="97"/>
      <c r="CV66" s="97"/>
      <c r="CW66" s="97"/>
      <c r="CX66" s="97"/>
      <c r="CY66" s="97"/>
      <c r="CZ66" s="97"/>
      <c r="DA66" s="97"/>
      <c r="DB66" s="97"/>
      <c r="DC66" s="97"/>
      <c r="DD66" s="97"/>
      <c r="DE66" s="97"/>
      <c r="DF66" s="97"/>
      <c r="DG66" s="97"/>
      <c r="DH66" s="97"/>
      <c r="DI66" s="97"/>
      <c r="DJ66" s="97"/>
      <c r="DK66" s="97"/>
      <c r="DL66" s="97"/>
      <c r="DM66" s="97"/>
      <c r="DN66" s="97"/>
      <c r="DO66" s="97"/>
      <c r="DP66" s="97"/>
      <c r="DQ66" s="97"/>
      <c r="DR66" s="97"/>
      <c r="DS66" s="97"/>
      <c r="DT66" s="97"/>
      <c r="DU66" s="97"/>
      <c r="DV66" s="97"/>
      <c r="DW66" s="97"/>
      <c r="DX66" s="97"/>
      <c r="DY66" s="97"/>
      <c r="DZ66" s="97"/>
      <c r="EA66" s="97"/>
      <c r="EB66" s="97"/>
      <c r="EC66" s="97"/>
      <c r="ED66" s="97"/>
      <c r="EE66" s="97"/>
      <c r="EF66" s="97"/>
      <c r="EG66" s="97"/>
      <c r="EH66" s="97"/>
    </row>
    <row r="67" spans="1:138" s="5" customFormat="1" x14ac:dyDescent="0.25">
      <c r="A67" s="69">
        <v>3.75</v>
      </c>
      <c r="B67" s="15">
        <v>46</v>
      </c>
      <c r="C67" s="59">
        <f t="shared" si="3"/>
        <v>9.1657060874592387E-14</v>
      </c>
      <c r="D67" s="59">
        <f t="shared" si="4"/>
        <v>-0.12116549162975597</v>
      </c>
      <c r="E67" s="65">
        <f t="shared" si="6"/>
        <v>-0.2692389430857044</v>
      </c>
      <c r="F67" s="59">
        <f t="shared" si="0"/>
        <v>-1.8687587711068181</v>
      </c>
      <c r="G67" s="59">
        <f t="shared" si="5"/>
        <v>3.4922593445886649</v>
      </c>
      <c r="H67" s="113">
        <f t="shared" si="1"/>
        <v>1.5995198280211138</v>
      </c>
      <c r="I67" s="66">
        <f t="shared" si="2"/>
        <v>2.6733309421756115E-15</v>
      </c>
      <c r="J67" s="66">
        <f t="shared" si="2"/>
        <v>-3.5339935058678828E-3</v>
      </c>
      <c r="K67" s="69">
        <v>45</v>
      </c>
      <c r="L67" s="5">
        <v>-0.83501426039560278</v>
      </c>
      <c r="M67" s="5">
        <v>0.23105314470047747</v>
      </c>
      <c r="N67" s="5">
        <v>-0.25337760426334049</v>
      </c>
      <c r="O67" s="5">
        <v>-1.2966716119919133</v>
      </c>
      <c r="P67" s="5">
        <v>-0.7295384397929473</v>
      </c>
      <c r="Q67" s="5">
        <v>7.0305044130657135E-2</v>
      </c>
      <c r="R67" s="5">
        <v>-1.0567675817760755</v>
      </c>
      <c r="S67" s="5">
        <v>-1.3352773432372802</v>
      </c>
      <c r="T67" s="5">
        <v>0.44696908761719789</v>
      </c>
      <c r="U67" s="5">
        <v>-0.95617548490490289</v>
      </c>
      <c r="V67" s="5">
        <v>1.0949446885930825</v>
      </c>
      <c r="W67" s="5">
        <v>-1.2443038690426445</v>
      </c>
      <c r="X67" s="5">
        <v>-1.6575794144161071</v>
      </c>
      <c r="Y67" s="5">
        <v>-1.3609070363370868</v>
      </c>
      <c r="Z67" s="5">
        <v>-0.8632077026175542</v>
      </c>
      <c r="AA67" s="5">
        <v>0.79812403430924084</v>
      </c>
      <c r="AB67" s="5">
        <v>-1.004315449522649</v>
      </c>
      <c r="AC67" s="5">
        <v>-0.22553980091827039</v>
      </c>
      <c r="AD67" s="5">
        <v>-0.63607999784466718</v>
      </c>
      <c r="AE67" s="5">
        <v>0.89783859676935351</v>
      </c>
      <c r="AF67" s="5">
        <v>-4.5707172473301756E-2</v>
      </c>
      <c r="AG67" s="5">
        <v>0.19969954379299876</v>
      </c>
      <c r="AH67" s="5">
        <v>1.3884301397059913</v>
      </c>
      <c r="AI67" s="5">
        <v>-1.7834129168838446</v>
      </c>
      <c r="AJ67" s="5">
        <v>0.20604335357227679</v>
      </c>
      <c r="AK67" s="5">
        <v>1.1186255197112989</v>
      </c>
      <c r="AL67" s="5">
        <v>-0.98958500783722747</v>
      </c>
      <c r="AM67" s="5">
        <v>1.4433853411982676</v>
      </c>
      <c r="AN67" s="5">
        <v>1.963351792933961</v>
      </c>
      <c r="AO67" s="5">
        <v>0.22638720118582131</v>
      </c>
      <c r="AP67" s="5">
        <v>0.49734666863525095</v>
      </c>
      <c r="AQ67" s="5">
        <v>0.2168344645580009</v>
      </c>
      <c r="AR67" s="5">
        <v>0.85884891670691021</v>
      </c>
      <c r="AS67" s="5">
        <v>-3.5847736415554513E-2</v>
      </c>
      <c r="AT67" s="5">
        <v>2.5550434311236865</v>
      </c>
      <c r="AU67" s="5">
        <v>0.39602960562925904</v>
      </c>
      <c r="AV67" s="5">
        <v>1.899632619276856</v>
      </c>
      <c r="AW67" s="5">
        <v>1.4416367506028835</v>
      </c>
      <c r="AX67" s="5">
        <v>-0.33149113943664898</v>
      </c>
      <c r="AY67" s="5">
        <v>-0.57566021742334073</v>
      </c>
      <c r="AZ67" s="5">
        <v>-0.39028644393525336</v>
      </c>
      <c r="BA67" s="5">
        <v>-1.6673864850088677E-2</v>
      </c>
      <c r="BB67" s="5">
        <v>1.283423440704224</v>
      </c>
      <c r="BC67" s="5">
        <v>-1.5122495261119435</v>
      </c>
      <c r="BD67" s="5">
        <v>-0.86393112090299629</v>
      </c>
      <c r="BE67" s="5">
        <v>-0.72892771121814903</v>
      </c>
      <c r="BF67" s="5">
        <v>1.4064781057236833</v>
      </c>
      <c r="BG67" s="5">
        <v>-1.1018600207081026</v>
      </c>
      <c r="BH67" s="5">
        <v>-1.0485667853337959</v>
      </c>
      <c r="BI67" s="5">
        <v>1.0281171101292703</v>
      </c>
      <c r="BJ67" s="5">
        <v>2.0023099150086736</v>
      </c>
      <c r="BK67" s="5">
        <v>-0.48894807052173828</v>
      </c>
      <c r="BL67" s="5">
        <v>5.7912732226793773E-2</v>
      </c>
      <c r="BM67" s="5">
        <v>1.0248685974495699</v>
      </c>
      <c r="BN67" s="5">
        <v>0.58366037814916027</v>
      </c>
      <c r="BO67" s="5">
        <v>0.47130108589923669</v>
      </c>
      <c r="BP67" s="5">
        <v>-0.9367446249556074</v>
      </c>
      <c r="BQ67" s="5">
        <v>-0.75177111383659578</v>
      </c>
      <c r="BR67" s="5">
        <v>1.2406841230432957</v>
      </c>
      <c r="BS67" s="5">
        <v>-0.87822486411219636</v>
      </c>
      <c r="BT67" s="5">
        <v>0.51330486459845837</v>
      </c>
      <c r="BU67" s="5">
        <v>-1.219952048238828</v>
      </c>
      <c r="BV67" s="5">
        <v>-0.72222293460962417</v>
      </c>
      <c r="BW67" s="5">
        <v>0.16644224962123119</v>
      </c>
      <c r="BX67" s="59"/>
      <c r="BY67" s="59"/>
      <c r="BZ67" s="59"/>
      <c r="CA67" s="59"/>
      <c r="CB67" s="97"/>
      <c r="CC67" s="97"/>
      <c r="CD67" s="97"/>
      <c r="CE67" s="97"/>
      <c r="CF67" s="97"/>
      <c r="CG67" s="97"/>
      <c r="CH67" s="97"/>
      <c r="CI67" s="97"/>
      <c r="CJ67" s="97"/>
      <c r="CK67" s="97"/>
      <c r="CL67" s="97"/>
      <c r="CM67" s="97"/>
      <c r="CN67" s="97"/>
      <c r="CO67" s="97"/>
      <c r="CP67" s="97"/>
      <c r="CQ67" s="97"/>
      <c r="CR67" s="97"/>
      <c r="CS67" s="97"/>
      <c r="CT67" s="97"/>
      <c r="CU67" s="97"/>
      <c r="CV67" s="97"/>
      <c r="CW67" s="97"/>
      <c r="CX67" s="97"/>
      <c r="CY67" s="97"/>
      <c r="CZ67" s="97"/>
      <c r="DA67" s="97"/>
      <c r="DB67" s="97"/>
      <c r="DC67" s="97"/>
      <c r="DD67" s="97"/>
      <c r="DE67" s="97"/>
      <c r="DF67" s="97"/>
      <c r="DG67" s="97"/>
      <c r="DH67" s="97"/>
      <c r="DI67" s="97"/>
      <c r="DJ67" s="97"/>
      <c r="DK67" s="97"/>
      <c r="DL67" s="97"/>
      <c r="DM67" s="97"/>
      <c r="DN67" s="97"/>
      <c r="DO67" s="97"/>
      <c r="DP67" s="97"/>
      <c r="DQ67" s="97"/>
      <c r="DR67" s="97"/>
      <c r="DS67" s="97"/>
      <c r="DT67" s="97"/>
      <c r="DU67" s="97"/>
      <c r="DV67" s="97"/>
      <c r="DW67" s="97"/>
      <c r="DX67" s="97"/>
      <c r="DY67" s="97"/>
      <c r="DZ67" s="97"/>
      <c r="EA67" s="97"/>
      <c r="EB67" s="97"/>
      <c r="EC67" s="97"/>
      <c r="ED67" s="97"/>
      <c r="EE67" s="97"/>
      <c r="EF67" s="97"/>
      <c r="EG67" s="97"/>
      <c r="EH67" s="97"/>
    </row>
    <row r="68" spans="1:138" s="1" customFormat="1" x14ac:dyDescent="0.25">
      <c r="A68" s="69">
        <v>3.9</v>
      </c>
      <c r="B68" s="95">
        <v>47</v>
      </c>
      <c r="C68" s="104">
        <f t="shared" si="3"/>
        <v>7.4717999687819164E-15</v>
      </c>
      <c r="D68" s="104">
        <f t="shared" si="4"/>
        <v>-5.8905180087943286E-2</v>
      </c>
      <c r="E68" s="104"/>
      <c r="F68" s="104">
        <f t="shared" si="0"/>
        <v>4.2298525737998277E-2</v>
      </c>
      <c r="G68" s="104">
        <f t="shared" si="5"/>
        <v>1.7891652796081026E-3</v>
      </c>
      <c r="H68" s="113">
        <f t="shared" si="1"/>
        <v>-4.2298525737998277E-2</v>
      </c>
      <c r="I68" s="125">
        <f t="shared" si="2"/>
        <v>2.1792749908947256E-16</v>
      </c>
      <c r="J68" s="125">
        <f t="shared" si="2"/>
        <v>-1.7180677525650125E-3</v>
      </c>
      <c r="K68" s="127">
        <v>46</v>
      </c>
      <c r="L68" s="1">
        <v>-1.715221505472196</v>
      </c>
      <c r="M68" s="1">
        <v>-0.96766135303378908</v>
      </c>
      <c r="N68" s="1">
        <v>-0.1738294925616736</v>
      </c>
      <c r="O68" s="1">
        <v>0.45237058592439078</v>
      </c>
      <c r="P68" s="1">
        <v>-0.13711818036923423</v>
      </c>
      <c r="Q68" s="1">
        <v>1.1233447592624495</v>
      </c>
      <c r="R68" s="1">
        <v>-1.0567675817760755</v>
      </c>
      <c r="S68" s="1">
        <v>-1.4939141549953168</v>
      </c>
      <c r="T68" s="1">
        <v>0.44696908761719739</v>
      </c>
      <c r="U68" s="1">
        <v>-1.4166013546538554</v>
      </c>
      <c r="V68" s="1">
        <v>-0.73359537843230571</v>
      </c>
      <c r="W68" s="1">
        <v>-0.8099227623593136</v>
      </c>
      <c r="X68" s="1">
        <v>-0.89079099242726179</v>
      </c>
      <c r="Y68" s="1">
        <v>0.38714408165226744</v>
      </c>
      <c r="Z68" s="1">
        <v>1.5995198280211138</v>
      </c>
      <c r="AA68" s="1">
        <v>1.3167382469492748</v>
      </c>
      <c r="AB68" s="1">
        <v>-0.43868252736548363</v>
      </c>
      <c r="AC68" s="1">
        <v>-0.57161975633251849</v>
      </c>
      <c r="AD68" s="1">
        <v>-0.63607999784466718</v>
      </c>
      <c r="AE68" s="1">
        <v>0.89783859676935351</v>
      </c>
      <c r="AF68" s="1">
        <v>-1.1722327827108741</v>
      </c>
      <c r="AG68" s="1">
        <v>-0.47298207640257584</v>
      </c>
      <c r="AH68" s="1">
        <v>3.7500432446704353</v>
      </c>
      <c r="AI68" s="1">
        <v>-1.462808691464526</v>
      </c>
      <c r="AJ68" s="1">
        <v>-1.0370917718826467</v>
      </c>
      <c r="AK68" s="1">
        <v>0.92676792406959874</v>
      </c>
      <c r="AL68" s="1">
        <v>-1.0526521987282729</v>
      </c>
      <c r="AM68" s="1">
        <v>0.61542136640968614</v>
      </c>
      <c r="AN68" s="1">
        <v>0.46387039880678244</v>
      </c>
      <c r="AO68" s="1">
        <v>-0.81624926748677518</v>
      </c>
      <c r="AP68" s="1">
        <v>-0.59423263527045211</v>
      </c>
      <c r="AQ68" s="1">
        <v>-0.4315245271576269</v>
      </c>
      <c r="AR68" s="1">
        <v>-0.58422451762705541</v>
      </c>
      <c r="AS68" s="1">
        <v>0.25572952888347195</v>
      </c>
      <c r="AT68" s="1">
        <v>2.2956183466982338</v>
      </c>
      <c r="AU68" s="1">
        <v>-0.24466829063314199</v>
      </c>
      <c r="AV68" s="1">
        <v>2.4315462101541692</v>
      </c>
      <c r="AW68" s="1">
        <v>1.0945543316363278</v>
      </c>
      <c r="AX68" s="1">
        <v>2.8058733642528946E-2</v>
      </c>
      <c r="AY68" s="1">
        <v>-0.57566021742334073</v>
      </c>
      <c r="AZ68" s="1">
        <v>-2.0030442500022946E-2</v>
      </c>
      <c r="BA68" s="1">
        <v>-0.53090479073735009</v>
      </c>
      <c r="BB68" s="1">
        <v>9.0586473316902713E-2</v>
      </c>
      <c r="BC68" s="1">
        <v>-1.0251811131734341</v>
      </c>
      <c r="BD68" s="1">
        <v>0.61828316053761223</v>
      </c>
      <c r="BE68" s="1">
        <v>-1.3411710484635371</v>
      </c>
      <c r="BF68" s="1">
        <v>1.4064781057236833</v>
      </c>
      <c r="BG68" s="1">
        <v>-0.55287248360929231</v>
      </c>
      <c r="BH68" s="1">
        <v>1.0802025995293767</v>
      </c>
      <c r="BI68" s="1">
        <v>0.35924099442900914</v>
      </c>
      <c r="BJ68" s="1">
        <v>-0.24379793022820498</v>
      </c>
      <c r="BK68" s="1">
        <v>-0.92465997149763746</v>
      </c>
      <c r="BL68" s="1">
        <v>0.78734639491450753</v>
      </c>
      <c r="BM68" s="1">
        <v>-0.62289741806538523</v>
      </c>
      <c r="BN68" s="1">
        <v>0.68133421520729609</v>
      </c>
      <c r="BO68" s="1">
        <v>0.40642008276809277</v>
      </c>
      <c r="BP68" s="1">
        <v>-0.28670156495610749</v>
      </c>
      <c r="BQ68" s="1">
        <v>-1.3956302876458717</v>
      </c>
      <c r="BR68" s="1">
        <v>1.7618498685949697</v>
      </c>
      <c r="BS68" s="1">
        <v>0.20964169475476505</v>
      </c>
      <c r="BT68" s="1">
        <v>0.98397181743268969</v>
      </c>
      <c r="BU68" s="1">
        <v>0.47739875271868332</v>
      </c>
      <c r="BV68" s="1">
        <v>1.0490817575204887</v>
      </c>
      <c r="BW68" s="1">
        <v>0.2862922073142905</v>
      </c>
      <c r="BX68" s="104"/>
      <c r="BY68" s="104"/>
      <c r="BZ68" s="104"/>
      <c r="CA68" s="104"/>
      <c r="CB68" s="105"/>
      <c r="CC68" s="105"/>
      <c r="CD68" s="105"/>
      <c r="CE68" s="105"/>
      <c r="CF68" s="105"/>
      <c r="CG68" s="105"/>
      <c r="CH68" s="105"/>
      <c r="CI68" s="105"/>
      <c r="CJ68" s="105"/>
      <c r="CK68" s="105"/>
      <c r="CL68" s="105"/>
      <c r="CM68" s="105"/>
      <c r="CN68" s="105"/>
      <c r="CO68" s="105"/>
      <c r="CP68" s="105"/>
      <c r="CQ68" s="105"/>
      <c r="CR68" s="105"/>
      <c r="CS68" s="105"/>
      <c r="CT68" s="105"/>
      <c r="CU68" s="105"/>
      <c r="CV68" s="105"/>
      <c r="CW68" s="105"/>
      <c r="CX68" s="105"/>
      <c r="CY68" s="105"/>
      <c r="CZ68" s="105"/>
      <c r="DA68" s="105"/>
      <c r="DB68" s="105"/>
      <c r="DC68" s="105"/>
      <c r="DD68" s="105"/>
      <c r="DE68" s="105"/>
      <c r="DF68" s="105"/>
      <c r="DG68" s="105"/>
      <c r="DH68" s="105"/>
      <c r="DI68" s="105"/>
      <c r="DJ68" s="105"/>
      <c r="DK68" s="105"/>
      <c r="DL68" s="105"/>
      <c r="DM68" s="105"/>
      <c r="DN68" s="105"/>
      <c r="DO68" s="105"/>
      <c r="DP68" s="105"/>
      <c r="DQ68" s="105"/>
      <c r="DR68" s="105"/>
      <c r="DS68" s="105"/>
      <c r="DT68" s="105"/>
      <c r="DU68" s="105"/>
      <c r="DV68" s="105"/>
      <c r="DW68" s="105"/>
      <c r="DX68" s="105"/>
      <c r="DY68" s="105"/>
      <c r="DZ68" s="105"/>
      <c r="EA68" s="105"/>
      <c r="EB68" s="105"/>
      <c r="EC68" s="105"/>
      <c r="ED68" s="105"/>
      <c r="EE68" s="105"/>
      <c r="EF68" s="105"/>
      <c r="EG68" s="105"/>
      <c r="EH68" s="105"/>
    </row>
    <row r="69" spans="1:138" s="1" customFormat="1" x14ac:dyDescent="0.25">
      <c r="A69" s="69">
        <v>4.05</v>
      </c>
      <c r="B69" s="95">
        <v>48</v>
      </c>
      <c r="C69" s="104">
        <f t="shared" si="3"/>
        <v>5.5213818776360513E-16</v>
      </c>
      <c r="D69" s="104">
        <f t="shared" si="4"/>
        <v>-2.59591977206848E-2</v>
      </c>
      <c r="E69" s="104"/>
      <c r="F69" s="104">
        <f t="shared" si="0"/>
        <v>0.31593491803118362</v>
      </c>
      <c r="G69" s="104">
        <f t="shared" si="5"/>
        <v>9.9814872431370716E-2</v>
      </c>
      <c r="H69" s="113">
        <f t="shared" si="1"/>
        <v>-0.31593491803118362</v>
      </c>
      <c r="I69" s="125">
        <f t="shared" si="2"/>
        <v>1.6104030476438482E-17</v>
      </c>
      <c r="J69" s="125">
        <f t="shared" si="2"/>
        <v>-7.5714326685330665E-4</v>
      </c>
      <c r="K69" s="127">
        <v>47</v>
      </c>
      <c r="L69" s="1">
        <v>-1.0865020447032003</v>
      </c>
      <c r="M69" s="1">
        <v>-0.56808985378903332</v>
      </c>
      <c r="N69" s="1">
        <v>-0.25337760426334116</v>
      </c>
      <c r="O69" s="1">
        <v>-1.2966716119919133</v>
      </c>
      <c r="P69" s="1">
        <v>0.455302079054479</v>
      </c>
      <c r="Q69" s="1">
        <v>7.0305044130657135E-2</v>
      </c>
      <c r="R69" s="1">
        <v>-1.0567675817760755</v>
      </c>
      <c r="S69" s="1">
        <v>-1.4939141549953168</v>
      </c>
      <c r="T69" s="1">
        <v>0.83903963821677141</v>
      </c>
      <c r="U69" s="1">
        <v>-0.23264911815654707</v>
      </c>
      <c r="V69" s="1">
        <v>-1.0660572088005578</v>
      </c>
      <c r="W69" s="1">
        <v>-1.0705514263693114</v>
      </c>
      <c r="X69" s="1">
        <v>-0.63519485176431323</v>
      </c>
      <c r="Y69" s="1">
        <v>0.55362514050839684</v>
      </c>
      <c r="Z69" s="1">
        <v>-4.2298525737998277E-2</v>
      </c>
      <c r="AA69" s="1">
        <v>-1.7949470288909299</v>
      </c>
      <c r="AB69" s="1">
        <v>1.6824409307238861</v>
      </c>
      <c r="AC69" s="1">
        <v>-0.45625977119443534</v>
      </c>
      <c r="AD69" s="1">
        <v>1.1492252910627534</v>
      </c>
      <c r="AE69" s="1">
        <v>0.89783859676935351</v>
      </c>
      <c r="AF69" s="1">
        <v>-0.60896997759208793</v>
      </c>
      <c r="AG69" s="1">
        <v>-0.69720928313443264</v>
      </c>
      <c r="AH69" s="1">
        <v>-0.38277968901734194</v>
      </c>
      <c r="AI69" s="1">
        <v>-1.462808691464526</v>
      </c>
      <c r="AJ69" s="1">
        <v>-1.3922732362983397</v>
      </c>
      <c r="AK69" s="1">
        <v>-0.79995043670567001</v>
      </c>
      <c r="AL69" s="1">
        <v>-0.86345062605513601</v>
      </c>
      <c r="AM69" s="1">
        <v>-0.21254260837889494</v>
      </c>
      <c r="AN69" s="1">
        <v>-0.17876448439057782</v>
      </c>
      <c r="AO69" s="1">
        <v>-3.4271915982327698E-2</v>
      </c>
      <c r="AP69" s="1">
        <v>1.0431363205881026</v>
      </c>
      <c r="AQ69" s="1">
        <v>-1.4040630147310682</v>
      </c>
      <c r="AR69" s="1">
        <v>-0.58422451762705541</v>
      </c>
      <c r="AS69" s="1">
        <v>-0.181636369065068</v>
      </c>
      <c r="AT69" s="1">
        <v>-3.9207413130844644E-2</v>
      </c>
      <c r="AU69" s="1">
        <v>-1.2057151350267439</v>
      </c>
      <c r="AV69" s="1">
        <v>-0.22802174423239455</v>
      </c>
      <c r="AW69" s="1">
        <v>0.40038949370321641</v>
      </c>
      <c r="AX69" s="1">
        <v>-0.33149113943664898</v>
      </c>
      <c r="AY69" s="1">
        <v>1.3980319565995418</v>
      </c>
      <c r="AZ69" s="1">
        <v>1.8312495646761291</v>
      </c>
      <c r="BA69" s="1">
        <v>-0.53090479073735009</v>
      </c>
      <c r="BB69" s="1">
        <v>-0.10821968791431688</v>
      </c>
      <c r="BC69" s="1">
        <v>-0.70046883788109415</v>
      </c>
      <c r="BD69" s="1">
        <v>0.48353640767937478</v>
      </c>
      <c r="BE69" s="1">
        <v>1.720045637763403</v>
      </c>
      <c r="BF69" s="1">
        <v>-0.91039207439094294</v>
      </c>
      <c r="BG69" s="1">
        <v>-0.62149592574664192</v>
      </c>
      <c r="BH69" s="1">
        <v>0.65444872255674313</v>
      </c>
      <c r="BI69" s="1">
        <v>-0.30963512127125303</v>
      </c>
      <c r="BJ69" s="1">
        <v>2.0023099150086741</v>
      </c>
      <c r="BK69" s="1">
        <v>-5.3236169545838909E-2</v>
      </c>
      <c r="BL69" s="1">
        <v>-0.67152093046092043</v>
      </c>
      <c r="BM69" s="1">
        <v>-0.29334421496239405</v>
      </c>
      <c r="BN69" s="1">
        <v>0.58366037814915828</v>
      </c>
      <c r="BO69" s="1">
        <v>0.68469360211467423</v>
      </c>
      <c r="BP69" s="1">
        <v>-0.43115557828932594</v>
      </c>
      <c r="BQ69" s="1">
        <v>-0.38385158594558039</v>
      </c>
      <c r="BR69" s="1">
        <v>1.1103926866553768</v>
      </c>
      <c r="BS69" s="1">
        <v>-0.58153398442120774</v>
      </c>
      <c r="BT69" s="1">
        <v>0.98397181743268902</v>
      </c>
      <c r="BU69" s="1">
        <v>-0.84276298135938077</v>
      </c>
      <c r="BV69" s="1">
        <v>1.4033426959465123</v>
      </c>
      <c r="BW69" s="1">
        <v>5.2049580923983263E-2</v>
      </c>
      <c r="BX69" s="104"/>
      <c r="BY69" s="104"/>
      <c r="BZ69" s="104"/>
      <c r="CA69" s="104"/>
      <c r="CB69" s="105"/>
      <c r="CC69" s="105"/>
      <c r="CD69" s="105"/>
      <c r="CE69" s="105"/>
      <c r="CF69" s="105"/>
      <c r="CG69" s="105"/>
      <c r="CH69" s="105"/>
      <c r="CI69" s="105"/>
      <c r="CJ69" s="105"/>
      <c r="CK69" s="105"/>
      <c r="CL69" s="105"/>
      <c r="CM69" s="105"/>
      <c r="CN69" s="105"/>
      <c r="CO69" s="105"/>
      <c r="CP69" s="105"/>
      <c r="CQ69" s="105"/>
      <c r="CR69" s="105"/>
      <c r="CS69" s="105"/>
      <c r="CT69" s="105"/>
      <c r="CU69" s="105"/>
      <c r="CV69" s="105"/>
      <c r="CW69" s="105"/>
      <c r="CX69" s="105"/>
      <c r="CY69" s="105"/>
      <c r="CZ69" s="105"/>
      <c r="DA69" s="105"/>
      <c r="DB69" s="105"/>
      <c r="DC69" s="105"/>
      <c r="DD69" s="105"/>
      <c r="DE69" s="105"/>
      <c r="DF69" s="105"/>
      <c r="DG69" s="105"/>
      <c r="DH69" s="105"/>
      <c r="DI69" s="105"/>
      <c r="DJ69" s="105"/>
      <c r="DK69" s="105"/>
      <c r="DL69" s="105"/>
      <c r="DM69" s="105"/>
      <c r="DN69" s="105"/>
      <c r="DO69" s="105"/>
      <c r="DP69" s="105"/>
      <c r="DQ69" s="105"/>
      <c r="DR69" s="105"/>
      <c r="DS69" s="105"/>
      <c r="DT69" s="105"/>
      <c r="DU69" s="105"/>
      <c r="DV69" s="105"/>
      <c r="DW69" s="105"/>
      <c r="DX69" s="105"/>
      <c r="DY69" s="105"/>
      <c r="DZ69" s="105"/>
      <c r="EA69" s="105"/>
      <c r="EB69" s="105"/>
      <c r="EC69" s="105"/>
      <c r="ED69" s="105"/>
      <c r="EE69" s="105"/>
      <c r="EF69" s="105"/>
      <c r="EG69" s="105"/>
      <c r="EH69" s="105"/>
    </row>
    <row r="70" spans="1:138" s="1" customFormat="1" x14ac:dyDescent="0.25">
      <c r="A70" s="69">
        <v>4.2</v>
      </c>
      <c r="B70" s="95">
        <v>49</v>
      </c>
      <c r="C70" s="104">
        <f t="shared" si="3"/>
        <v>3.6985677051973074E-17</v>
      </c>
      <c r="D70" s="104">
        <f t="shared" si="4"/>
        <v>-1.0370323001622342E-2</v>
      </c>
      <c r="E70" s="104"/>
      <c r="F70" s="104">
        <f t="shared" si="0"/>
        <v>-0.5049742588483721</v>
      </c>
      <c r="G70" s="104">
        <f t="shared" si="5"/>
        <v>0.25499900209946269</v>
      </c>
      <c r="H70" s="113">
        <f t="shared" si="1"/>
        <v>0.5049742588483721</v>
      </c>
      <c r="I70" s="125">
        <f t="shared" si="2"/>
        <v>1.0787489140158814E-18</v>
      </c>
      <c r="J70" s="125">
        <f t="shared" si="2"/>
        <v>-3.02467754213985E-4</v>
      </c>
      <c r="K70" s="127">
        <v>48</v>
      </c>
      <c r="L70" s="1">
        <v>-1.2122459368569998</v>
      </c>
      <c r="M70" s="1">
        <v>-0.3683041041666556</v>
      </c>
      <c r="N70" s="1">
        <v>-0.49202193936834593</v>
      </c>
      <c r="O70" s="1">
        <v>-1.2966716119919133</v>
      </c>
      <c r="P70" s="1">
        <v>-0.13711818036923423</v>
      </c>
      <c r="Q70" s="1">
        <v>0.33356497291360548</v>
      </c>
      <c r="R70" s="1">
        <v>-1.0567675817760755</v>
      </c>
      <c r="S70" s="1">
        <v>-1.3352773432372802</v>
      </c>
      <c r="T70" s="1">
        <v>-0.33717201358195031</v>
      </c>
      <c r="U70" s="1">
        <v>-1.0219506091547526</v>
      </c>
      <c r="V70" s="1">
        <v>-1.0660572088005578</v>
      </c>
      <c r="W70" s="1">
        <v>-1.2443038690426438</v>
      </c>
      <c r="X70" s="1">
        <v>-1.4019832737531586</v>
      </c>
      <c r="Y70" s="1">
        <v>0.88658725822065465</v>
      </c>
      <c r="Z70" s="1">
        <v>-0.31593491803118362</v>
      </c>
      <c r="AA70" s="1">
        <v>0.79812403430924084</v>
      </c>
      <c r="AB70" s="1">
        <v>0.4097668558702644</v>
      </c>
      <c r="AC70" s="1">
        <v>-0.45625977119443589</v>
      </c>
      <c r="AD70" s="1">
        <v>-0.63607999784466718</v>
      </c>
      <c r="AE70" s="1">
        <v>0.30984395176899798</v>
      </c>
      <c r="AF70" s="1">
        <v>-0.60896997759208793</v>
      </c>
      <c r="AG70" s="1">
        <v>-0.47298207640257478</v>
      </c>
      <c r="AH70" s="1">
        <v>-0.38277968901734194</v>
      </c>
      <c r="AI70" s="1">
        <v>-0.98190235333554854</v>
      </c>
      <c r="AJ70" s="1">
        <v>-0.50431957525910853</v>
      </c>
      <c r="AK70" s="1">
        <v>0.73491032842790271</v>
      </c>
      <c r="AL70" s="1">
        <v>1.9490046419502669E-2</v>
      </c>
      <c r="AM70" s="1">
        <v>0.61542136640968614</v>
      </c>
      <c r="AN70" s="1">
        <v>1.1065052820041443</v>
      </c>
      <c r="AO70" s="1">
        <v>2.0510010213628642</v>
      </c>
      <c r="AP70" s="1">
        <v>-1.1400222872233037</v>
      </c>
      <c r="AQ70" s="1">
        <v>-1.0798835188732543</v>
      </c>
      <c r="AR70" s="1">
        <v>0.85884891670691021</v>
      </c>
      <c r="AS70" s="1">
        <v>-1.0563681649621475</v>
      </c>
      <c r="AT70" s="1">
        <v>0.99849292457096805</v>
      </c>
      <c r="AU70" s="1">
        <v>-1.8464130312891451</v>
      </c>
      <c r="AV70" s="1">
        <v>0.30389184664491792</v>
      </c>
      <c r="AW70" s="1">
        <v>-0.29377534422989543</v>
      </c>
      <c r="AX70" s="1">
        <v>-0.69104101251582684</v>
      </c>
      <c r="AY70" s="1">
        <v>2.3848780436109824</v>
      </c>
      <c r="AZ70" s="1">
        <v>1.0907375618056683</v>
      </c>
      <c r="BA70" s="1">
        <v>-1.0451357166246116</v>
      </c>
      <c r="BB70" s="1">
        <v>-1.1022504940704174</v>
      </c>
      <c r="BC70" s="1">
        <v>-1.0251811131734341</v>
      </c>
      <c r="BD70" s="1">
        <v>-5.5450603753575058E-2</v>
      </c>
      <c r="BE70" s="1">
        <v>-0.72892771121814903</v>
      </c>
      <c r="BF70" s="1">
        <v>1.4064781057236833</v>
      </c>
      <c r="BG70" s="1">
        <v>-1.2391069049828036</v>
      </c>
      <c r="BH70" s="1">
        <v>-0.90664882634291744</v>
      </c>
      <c r="BI70" s="1">
        <v>-0.64407317912138362</v>
      </c>
      <c r="BJ70" s="1">
        <v>-1.3668518528466442</v>
      </c>
      <c r="BK70" s="1">
        <v>0.38247573143006042</v>
      </c>
      <c r="BL70" s="1">
        <v>-0.30680409911706319</v>
      </c>
      <c r="BM70" s="1">
        <v>1.7938260713565506</v>
      </c>
      <c r="BN70" s="1">
        <v>-0.39307799243221031</v>
      </c>
      <c r="BO70" s="1">
        <v>-0.45899350278355022</v>
      </c>
      <c r="BP70" s="1">
        <v>-0.14224755162288233</v>
      </c>
      <c r="BQ70" s="1">
        <v>-0.47583146791833386</v>
      </c>
      <c r="BR70" s="1">
        <v>1.1755384048493367</v>
      </c>
      <c r="BS70" s="1">
        <v>-0.38374006462721527</v>
      </c>
      <c r="BT70" s="1">
        <v>-0.19269556465288756</v>
      </c>
      <c r="BU70" s="1">
        <v>-8.8384847600486455E-2</v>
      </c>
      <c r="BV70" s="1">
        <v>-0.72222293460962417</v>
      </c>
      <c r="BW70" s="1">
        <v>1.0334383789396131</v>
      </c>
      <c r="BX70" s="104"/>
      <c r="BY70" s="104"/>
      <c r="BZ70" s="104"/>
      <c r="CA70" s="104"/>
      <c r="CB70" s="105"/>
      <c r="CC70" s="105"/>
      <c r="CD70" s="105"/>
      <c r="CE70" s="105"/>
      <c r="CF70" s="105"/>
      <c r="CG70" s="105"/>
      <c r="CH70" s="105"/>
      <c r="CI70" s="105"/>
      <c r="CJ70" s="105"/>
      <c r="CK70" s="105"/>
      <c r="CL70" s="105"/>
      <c r="CM70" s="105"/>
      <c r="CN70" s="105"/>
      <c r="CO70" s="105"/>
      <c r="CP70" s="105"/>
      <c r="CQ70" s="105"/>
      <c r="CR70" s="105"/>
      <c r="CS70" s="105"/>
      <c r="CT70" s="105"/>
      <c r="CU70" s="105"/>
      <c r="CV70" s="105"/>
      <c r="CW70" s="105"/>
      <c r="CX70" s="105"/>
      <c r="CY70" s="105"/>
      <c r="CZ70" s="105"/>
      <c r="DA70" s="105"/>
      <c r="DB70" s="105"/>
      <c r="DC70" s="105"/>
      <c r="DD70" s="105"/>
      <c r="DE70" s="105"/>
      <c r="DF70" s="105"/>
      <c r="DG70" s="105"/>
      <c r="DH70" s="105"/>
      <c r="DI70" s="105"/>
      <c r="DJ70" s="105"/>
      <c r="DK70" s="105"/>
      <c r="DL70" s="105"/>
      <c r="DM70" s="105"/>
      <c r="DN70" s="105"/>
      <c r="DO70" s="105"/>
      <c r="DP70" s="105"/>
      <c r="DQ70" s="105"/>
      <c r="DR70" s="105"/>
      <c r="DS70" s="105"/>
      <c r="DT70" s="105"/>
      <c r="DU70" s="105"/>
      <c r="DV70" s="105"/>
      <c r="DW70" s="105"/>
      <c r="DX70" s="105"/>
      <c r="DY70" s="105"/>
      <c r="DZ70" s="105"/>
      <c r="EA70" s="105"/>
      <c r="EB70" s="105"/>
      <c r="EC70" s="105"/>
      <c r="ED70" s="105"/>
      <c r="EE70" s="105"/>
      <c r="EF70" s="105"/>
      <c r="EG70" s="105"/>
      <c r="EH70" s="105"/>
    </row>
    <row r="71" spans="1:138" s="1" customFormat="1" x14ac:dyDescent="0.25">
      <c r="A71" s="69">
        <v>4.3499999999999996</v>
      </c>
      <c r="B71" s="95">
        <v>50</v>
      </c>
      <c r="C71" s="104">
        <f t="shared" si="3"/>
        <v>2.2458595848101076E-18</v>
      </c>
      <c r="D71" s="104">
        <f t="shared" si="4"/>
        <v>-3.755402919411596E-3</v>
      </c>
      <c r="E71" s="104"/>
      <c r="F71" s="104">
        <f t="shared" si="0"/>
        <v>0.8632077026175542</v>
      </c>
      <c r="G71" s="104">
        <f t="shared" si="5"/>
        <v>0.7451275378582759</v>
      </c>
      <c r="H71" s="113">
        <f t="shared" si="1"/>
        <v>-0.8632077026175542</v>
      </c>
      <c r="I71" s="125">
        <f t="shared" si="2"/>
        <v>6.5504237890294807E-20</v>
      </c>
      <c r="J71" s="125">
        <f t="shared" si="2"/>
        <v>-1.0953258514950489E-4</v>
      </c>
      <c r="K71" s="127">
        <v>49</v>
      </c>
      <c r="L71" s="1">
        <v>-1.463733721164598</v>
      </c>
      <c r="M71" s="1">
        <v>-2.965518849257569</v>
      </c>
      <c r="N71" s="1">
        <v>0.14436295424500006</v>
      </c>
      <c r="O71" s="1">
        <v>-0.13064348004771031</v>
      </c>
      <c r="P71" s="1">
        <v>2.2325628573256182</v>
      </c>
      <c r="Q71" s="1">
        <v>2.3518910935828741</v>
      </c>
      <c r="R71" s="1">
        <v>0.12960931891043126</v>
      </c>
      <c r="S71" s="1">
        <v>-1.0180037197212068</v>
      </c>
      <c r="T71" s="1">
        <v>-4.3119100632269779E-2</v>
      </c>
      <c r="U71" s="1">
        <v>-0.62729986365564938</v>
      </c>
      <c r="V71" s="1">
        <v>-1.3985190391688107</v>
      </c>
      <c r="W71" s="1">
        <v>-0.8099227623593136</v>
      </c>
      <c r="X71" s="1">
        <v>-1.4019832737531586</v>
      </c>
      <c r="Y71" s="1">
        <v>0.76172646407855726</v>
      </c>
      <c r="Z71" s="1">
        <v>0.5049742588483721</v>
      </c>
      <c r="AA71" s="1">
        <v>0.27950982166920663</v>
      </c>
      <c r="AB71" s="1">
        <v>-1.004315449522649</v>
      </c>
      <c r="AC71" s="1">
        <v>-0.34089978605635385</v>
      </c>
      <c r="AD71" s="1">
        <v>2.9345305799701755</v>
      </c>
      <c r="AE71" s="1">
        <v>-0.27815069323135755</v>
      </c>
      <c r="AF71" s="1">
        <v>-4.5707172473301756E-2</v>
      </c>
      <c r="AG71" s="1">
        <v>-2.4527662938858011E-2</v>
      </c>
      <c r="AH71" s="1">
        <v>0.20762358722376911</v>
      </c>
      <c r="AI71" s="1">
        <v>-0.98190235333554854</v>
      </c>
      <c r="AJ71" s="1">
        <v>-1.3922732362983397</v>
      </c>
      <c r="AK71" s="1">
        <v>1.3104831153529948</v>
      </c>
      <c r="AL71" s="1">
        <v>-0.42198028981781677</v>
      </c>
      <c r="AM71" s="1">
        <v>1.0294033538039769</v>
      </c>
      <c r="AN71" s="1">
        <v>1.6420343513352817</v>
      </c>
      <c r="AO71" s="1">
        <v>1.2690236698584181</v>
      </c>
      <c r="AP71" s="1">
        <v>1.5889259725409544</v>
      </c>
      <c r="AQ71" s="1">
        <v>-0.75570402301544048</v>
      </c>
      <c r="AR71" s="1">
        <v>0.3778244385955884</v>
      </c>
      <c r="AS71" s="1">
        <v>-0.61900226701360761</v>
      </c>
      <c r="AT71" s="1">
        <v>2.5550434311236865</v>
      </c>
      <c r="AU71" s="1">
        <v>-0.24466829063314244</v>
      </c>
      <c r="AV71" s="1">
        <v>0.83580543752223102</v>
      </c>
      <c r="AW71" s="1">
        <v>1.0945543316363278</v>
      </c>
      <c r="AX71" s="1">
        <v>-0.69104101251582684</v>
      </c>
      <c r="AY71" s="1">
        <v>0.41118586958810055</v>
      </c>
      <c r="AZ71" s="1">
        <v>0.72048156037043798</v>
      </c>
      <c r="BA71" s="1">
        <v>-0.53090479073735009</v>
      </c>
      <c r="BB71" s="1">
        <v>-0.50583201037675607</v>
      </c>
      <c r="BC71" s="1">
        <v>-0.5381127002349243</v>
      </c>
      <c r="BD71" s="1">
        <v>0.34878965482114005</v>
      </c>
      <c r="BE71" s="1">
        <v>-0.72892771121814903</v>
      </c>
      <c r="BF71" s="1">
        <v>1.4064781057236833</v>
      </c>
      <c r="BG71" s="1">
        <v>-0.20975527292253668</v>
      </c>
      <c r="BH71" s="1">
        <v>0.65444872255674313</v>
      </c>
      <c r="BI71" s="1">
        <v>-0.81129220804644897</v>
      </c>
      <c r="BJ71" s="1">
        <v>-0.24379793022820498</v>
      </c>
      <c r="BK71" s="1">
        <v>-0.48894807052173828</v>
      </c>
      <c r="BL71" s="1">
        <v>0.78734639491450753</v>
      </c>
      <c r="BM71" s="1">
        <v>0.14606005584159373</v>
      </c>
      <c r="BN71" s="1">
        <v>-2.3826441996622162E-3</v>
      </c>
      <c r="BO71" s="1">
        <v>0.22040955603979384</v>
      </c>
      <c r="BP71" s="1">
        <v>-7.0020544956269734E-2</v>
      </c>
      <c r="BQ71" s="1">
        <v>-0.75177111383659578</v>
      </c>
      <c r="BR71" s="1">
        <v>1.7618498685949697</v>
      </c>
      <c r="BS71" s="1">
        <v>-0.68043094431820395</v>
      </c>
      <c r="BT71" s="1">
        <v>-0.89869599390423294</v>
      </c>
      <c r="BU71" s="1">
        <v>0.47739875271868332</v>
      </c>
      <c r="BV71" s="1">
        <v>1.4033426959465114</v>
      </c>
      <c r="BW71" s="1">
        <v>0.37554098759865234</v>
      </c>
      <c r="BX71" s="104"/>
      <c r="BY71" s="104"/>
      <c r="BZ71" s="104"/>
      <c r="CA71" s="104"/>
      <c r="CB71" s="105"/>
      <c r="CC71" s="105"/>
      <c r="CD71" s="105"/>
      <c r="CE71" s="105"/>
      <c r="CF71" s="105"/>
      <c r="CG71" s="105"/>
      <c r="CH71" s="105"/>
      <c r="CI71" s="105"/>
      <c r="CJ71" s="105"/>
      <c r="CK71" s="105"/>
      <c r="CL71" s="105"/>
      <c r="CM71" s="105"/>
      <c r="CN71" s="105"/>
      <c r="CO71" s="105"/>
      <c r="CP71" s="105"/>
      <c r="CQ71" s="105"/>
      <c r="CR71" s="105"/>
      <c r="CS71" s="105"/>
      <c r="CT71" s="105"/>
      <c r="CU71" s="105"/>
      <c r="CV71" s="105"/>
      <c r="CW71" s="105"/>
      <c r="CX71" s="105"/>
      <c r="CY71" s="105"/>
      <c r="CZ71" s="105"/>
      <c r="DA71" s="105"/>
      <c r="DB71" s="105"/>
      <c r="DC71" s="105"/>
      <c r="DD71" s="105"/>
      <c r="DE71" s="105"/>
      <c r="DF71" s="105"/>
      <c r="DG71" s="105"/>
      <c r="DH71" s="105"/>
      <c r="DI71" s="105"/>
      <c r="DJ71" s="105"/>
      <c r="DK71" s="105"/>
      <c r="DL71" s="105"/>
      <c r="DM71" s="105"/>
      <c r="DN71" s="105"/>
      <c r="DO71" s="105"/>
      <c r="DP71" s="105"/>
      <c r="DQ71" s="105"/>
      <c r="DR71" s="105"/>
      <c r="DS71" s="105"/>
      <c r="DT71" s="105"/>
      <c r="DU71" s="105"/>
      <c r="DV71" s="105"/>
      <c r="DW71" s="105"/>
      <c r="DX71" s="105"/>
      <c r="DY71" s="105"/>
      <c r="DZ71" s="105"/>
      <c r="EA71" s="105"/>
      <c r="EB71" s="105"/>
      <c r="EC71" s="105"/>
      <c r="ED71" s="105"/>
      <c r="EE71" s="105"/>
      <c r="EF71" s="105"/>
      <c r="EG71" s="105"/>
      <c r="EH71" s="105"/>
    </row>
    <row r="72" spans="1:138" s="1" customFormat="1" x14ac:dyDescent="0.25">
      <c r="A72" s="69">
        <v>4.5</v>
      </c>
      <c r="B72" s="95">
        <v>51</v>
      </c>
      <c r="C72" s="104">
        <f t="shared" si="3"/>
        <v>1.2362174382897091E-19</v>
      </c>
      <c r="D72" s="104">
        <f t="shared" si="4"/>
        <v>-1.232775613276309E-3</v>
      </c>
      <c r="E72" s="104"/>
      <c r="F72" s="104">
        <f t="shared" si="0"/>
        <v>0.31593491803118362</v>
      </c>
      <c r="G72" s="104">
        <f t="shared" si="5"/>
        <v>9.9814872431370716E-2</v>
      </c>
      <c r="H72" s="113">
        <f t="shared" si="1"/>
        <v>-0.31593491803118362</v>
      </c>
      <c r="I72" s="125">
        <f t="shared" si="2"/>
        <v>3.6056341950116515E-21</v>
      </c>
      <c r="J72" s="125">
        <f t="shared" si="2"/>
        <v>-3.5955955387225682E-5</v>
      </c>
      <c r="K72" s="127">
        <v>50</v>
      </c>
      <c r="L72" s="1">
        <v>-1.3379898290107988</v>
      </c>
      <c r="M72" s="1">
        <v>-0.3683041041666556</v>
      </c>
      <c r="N72" s="1">
        <v>-9.4281380860003997E-2</v>
      </c>
      <c r="O72" s="1">
        <v>-0.71365754601981179</v>
      </c>
      <c r="P72" s="1">
        <v>-0.7295384397929473</v>
      </c>
      <c r="Q72" s="1">
        <v>1.8253712360169776</v>
      </c>
      <c r="R72" s="1">
        <v>0.12960931891043126</v>
      </c>
      <c r="S72" s="1">
        <v>-0.85936690796316995</v>
      </c>
      <c r="T72" s="1">
        <v>0.15291617466751722</v>
      </c>
      <c r="U72" s="1">
        <v>-0.56152473940579917</v>
      </c>
      <c r="V72" s="1">
        <v>-1.2322881239846837</v>
      </c>
      <c r="W72" s="1">
        <v>-0.6361703196859807</v>
      </c>
      <c r="X72" s="1">
        <v>-0.89079099242726179</v>
      </c>
      <c r="Y72" s="1">
        <v>1.8438533466433966</v>
      </c>
      <c r="Z72" s="1">
        <v>-0.8632077026175542</v>
      </c>
      <c r="AA72" s="1">
        <v>-1.2763328162508958</v>
      </c>
      <c r="AB72" s="1">
        <v>-1.4457835747609837E-2</v>
      </c>
      <c r="AC72" s="1">
        <v>0.12054015449597884</v>
      </c>
      <c r="AD72" s="1">
        <v>0.55412352809361343</v>
      </c>
      <c r="AE72" s="1">
        <v>0.89783859676935351</v>
      </c>
      <c r="AF72" s="1">
        <v>2.2073440480018425</v>
      </c>
      <c r="AG72" s="1">
        <v>-0.248754869670718</v>
      </c>
      <c r="AH72" s="1">
        <v>0.20762358722376911</v>
      </c>
      <c r="AI72" s="1">
        <v>-0.500996015206571</v>
      </c>
      <c r="AJ72" s="1">
        <v>-0.14913811084341555</v>
      </c>
      <c r="AK72" s="1">
        <v>-1.3755232236307593</v>
      </c>
      <c r="AL72" s="1">
        <v>-0.8003834351640905</v>
      </c>
      <c r="AM72" s="1">
        <v>0.20143937901539577</v>
      </c>
      <c r="AN72" s="1">
        <v>3.5447143341874064E-2</v>
      </c>
      <c r="AO72" s="1">
        <v>1.2690236698584174</v>
      </c>
      <c r="AP72" s="1">
        <v>-0.59423263527045211</v>
      </c>
      <c r="AQ72" s="1">
        <v>-0.10734503129981299</v>
      </c>
      <c r="AR72" s="1">
        <v>0.3778244385955884</v>
      </c>
      <c r="AS72" s="1">
        <v>-0.47321363436409447</v>
      </c>
      <c r="AT72" s="1">
        <v>0.22021767129460854</v>
      </c>
      <c r="AU72" s="1">
        <v>1.0367275018916593</v>
      </c>
      <c r="AV72" s="1">
        <v>0.30389184664491792</v>
      </c>
      <c r="AW72" s="1">
        <v>2.1358015885359953</v>
      </c>
      <c r="AX72" s="1">
        <v>-0.33149113943664898</v>
      </c>
      <c r="AY72" s="1">
        <v>0.41118586958810055</v>
      </c>
      <c r="AZ72" s="1">
        <v>1.0907375618056683</v>
      </c>
      <c r="BA72" s="1">
        <v>-0.53090479073735009</v>
      </c>
      <c r="BB72" s="1">
        <v>-0.10821968791431566</v>
      </c>
      <c r="BC72" s="1">
        <v>-0.5381127002349243</v>
      </c>
      <c r="BD72" s="1">
        <v>-0.72918436804475883</v>
      </c>
      <c r="BE72" s="1">
        <v>-0.116684373972761</v>
      </c>
      <c r="BF72" s="1">
        <v>0.24804301566637027</v>
      </c>
      <c r="BG72" s="1">
        <v>-0.48424904147193981</v>
      </c>
      <c r="BH72" s="1">
        <v>-0.19705903138852635</v>
      </c>
      <c r="BI72" s="1">
        <v>-0.30963512127125209</v>
      </c>
      <c r="BJ72" s="1">
        <v>-0.80532489153742448</v>
      </c>
      <c r="BK72" s="1">
        <v>-0.92465997149763746</v>
      </c>
      <c r="BL72" s="1">
        <v>5.7912732226793773E-2</v>
      </c>
      <c r="BM72" s="1">
        <v>-0.95245062116837698</v>
      </c>
      <c r="BN72" s="1">
        <v>0.68133421520729753</v>
      </c>
      <c r="BO72" s="1">
        <v>0.57713409574044128</v>
      </c>
      <c r="BP72" s="1">
        <v>-0.64783659828916151</v>
      </c>
      <c r="BQ72" s="1">
        <v>0.35198746983645046</v>
      </c>
      <c r="BR72" s="1">
        <v>0.13320691374599009</v>
      </c>
      <c r="BS72" s="1">
        <v>-1.3727096635971785</v>
      </c>
      <c r="BT72" s="1">
        <v>-0.19269556465288698</v>
      </c>
      <c r="BU72" s="1">
        <v>0.66599328615840736</v>
      </c>
      <c r="BV72" s="1">
        <v>0.6948208190944658</v>
      </c>
      <c r="BW72" s="1">
        <v>0.10924591527260728</v>
      </c>
      <c r="BX72" s="104"/>
      <c r="BY72" s="104"/>
      <c r="BZ72" s="104"/>
      <c r="CA72" s="104"/>
      <c r="CB72" s="105"/>
      <c r="CC72" s="105"/>
      <c r="CD72" s="105"/>
      <c r="CE72" s="105"/>
      <c r="CF72" s="105"/>
      <c r="CG72" s="105"/>
      <c r="CH72" s="105"/>
      <c r="CI72" s="105"/>
      <c r="CJ72" s="105"/>
      <c r="CK72" s="105"/>
      <c r="CL72" s="105"/>
      <c r="CM72" s="105"/>
      <c r="CN72" s="105"/>
      <c r="CO72" s="105"/>
      <c r="CP72" s="105"/>
      <c r="CQ72" s="105"/>
      <c r="CR72" s="105"/>
      <c r="CS72" s="105"/>
      <c r="CT72" s="105"/>
      <c r="CU72" s="105"/>
      <c r="CV72" s="105"/>
      <c r="CW72" s="105"/>
      <c r="CX72" s="105"/>
      <c r="CY72" s="105"/>
      <c r="CZ72" s="105"/>
      <c r="DA72" s="105"/>
      <c r="DB72" s="105"/>
      <c r="DC72" s="105"/>
      <c r="DD72" s="105"/>
      <c r="DE72" s="105"/>
      <c r="DF72" s="105"/>
      <c r="DG72" s="105"/>
      <c r="DH72" s="105"/>
      <c r="DI72" s="105"/>
      <c r="DJ72" s="105"/>
      <c r="DK72" s="105"/>
      <c r="DL72" s="105"/>
      <c r="DM72" s="105"/>
      <c r="DN72" s="105"/>
      <c r="DO72" s="105"/>
      <c r="DP72" s="105"/>
      <c r="DQ72" s="105"/>
      <c r="DR72" s="105"/>
      <c r="DS72" s="105"/>
      <c r="DT72" s="105"/>
      <c r="DU72" s="105"/>
      <c r="DV72" s="105"/>
      <c r="DW72" s="105"/>
      <c r="DX72" s="105"/>
      <c r="DY72" s="105"/>
      <c r="DZ72" s="105"/>
      <c r="EA72" s="105"/>
      <c r="EB72" s="105"/>
      <c r="EC72" s="105"/>
      <c r="ED72" s="105"/>
      <c r="EE72" s="105"/>
      <c r="EF72" s="105"/>
      <c r="EG72" s="105"/>
      <c r="EH72" s="105"/>
    </row>
    <row r="73" spans="1:138" s="1" customFormat="1" x14ac:dyDescent="0.25">
      <c r="A73" s="69">
        <v>4.6500000000000004</v>
      </c>
      <c r="B73" s="95">
        <v>52</v>
      </c>
      <c r="C73" s="104">
        <f t="shared" si="3"/>
        <v>6.1683693438636831E-21</v>
      </c>
      <c r="D73" s="104">
        <f t="shared" si="4"/>
        <v>-3.6683838143562308E-4</v>
      </c>
      <c r="E73" s="104"/>
      <c r="F73" s="104">
        <f t="shared" si="0"/>
        <v>1.1368440949107395</v>
      </c>
      <c r="G73" s="104">
        <f t="shared" si="5"/>
        <v>1.2924144961334183</v>
      </c>
      <c r="H73" s="113">
        <f t="shared" si="1"/>
        <v>-1.1368440949107395</v>
      </c>
      <c r="I73" s="125">
        <f t="shared" si="2"/>
        <v>1.7991077252935744E-22</v>
      </c>
      <c r="J73" s="125">
        <f t="shared" si="2"/>
        <v>-1.0699452791872341E-5</v>
      </c>
      <c r="K73" s="127">
        <v>51</v>
      </c>
      <c r="L73" s="1">
        <v>-1.0865020447032003</v>
      </c>
      <c r="M73" s="1">
        <v>-0.96766135303378997</v>
      </c>
      <c r="N73" s="1">
        <v>-0.25337760426333983</v>
      </c>
      <c r="O73" s="1">
        <v>0.45237058592439078</v>
      </c>
      <c r="P73" s="1">
        <v>-1.3219586992166603</v>
      </c>
      <c r="Q73" s="1">
        <v>2.3518910935828767</v>
      </c>
      <c r="R73" s="1">
        <v>-0.4635791314328222</v>
      </c>
      <c r="S73" s="1">
        <v>-1.0180037197212068</v>
      </c>
      <c r="T73" s="1">
        <v>0.74102200056687806</v>
      </c>
      <c r="U73" s="1">
        <v>-0.62729986365564938</v>
      </c>
      <c r="V73" s="1">
        <v>-0.56736446324817935</v>
      </c>
      <c r="W73" s="1">
        <v>-0.89679898369597932</v>
      </c>
      <c r="X73" s="1">
        <v>-0.37959871110136462</v>
      </c>
      <c r="Y73" s="1">
        <v>1.2195493759329121</v>
      </c>
      <c r="Z73" s="1">
        <v>-0.31593491803118362</v>
      </c>
      <c r="AA73" s="1">
        <v>2.3539666722293431</v>
      </c>
      <c r="AB73" s="1">
        <v>1.1168080085667207</v>
      </c>
      <c r="AC73" s="1">
        <v>-0.57161975633251849</v>
      </c>
      <c r="AD73" s="1">
        <v>1.4467761725473238</v>
      </c>
      <c r="AE73" s="1">
        <v>0.89783859676935351</v>
      </c>
      <c r="AF73" s="1">
        <v>-1.1722327827108741</v>
      </c>
      <c r="AG73" s="1">
        <v>-0.47298207640257478</v>
      </c>
      <c r="AH73" s="1">
        <v>0.20762358722376911</v>
      </c>
      <c r="AI73" s="1">
        <v>-0.18039178978725276</v>
      </c>
      <c r="AJ73" s="1">
        <v>-0.32672884305126271</v>
      </c>
      <c r="AK73" s="1">
        <v>0.92676792406959874</v>
      </c>
      <c r="AL73" s="1">
        <v>-0.10664433536258866</v>
      </c>
      <c r="AM73" s="1">
        <v>1.4433853411982676</v>
      </c>
      <c r="AN73" s="1">
        <v>1.8562459790677319</v>
      </c>
      <c r="AO73" s="1">
        <v>0.74770543552211932</v>
      </c>
      <c r="AP73" s="1">
        <v>-4.8442983317600594E-2</v>
      </c>
      <c r="AQ73" s="1">
        <v>-0.4315245271576269</v>
      </c>
      <c r="AR73" s="1">
        <v>0.3778244385955884</v>
      </c>
      <c r="AS73" s="1">
        <v>0.4015181615329852</v>
      </c>
      <c r="AT73" s="1">
        <v>-0.29863249755629773</v>
      </c>
      <c r="AU73" s="1">
        <v>0.39602960562925904</v>
      </c>
      <c r="AV73" s="1">
        <v>-0.75993533510970734</v>
      </c>
      <c r="AW73" s="1">
        <v>0.40038949370321641</v>
      </c>
      <c r="AX73" s="1">
        <v>-0.33149113943664898</v>
      </c>
      <c r="AY73" s="1">
        <v>0.41118586958810055</v>
      </c>
      <c r="AZ73" s="1">
        <v>0.35022555893520729</v>
      </c>
      <c r="BA73" s="1">
        <v>-1.0451357166246116</v>
      </c>
      <c r="BB73" s="1">
        <v>0.28939263454812231</v>
      </c>
      <c r="BC73" s="1">
        <v>-0.70046883788109415</v>
      </c>
      <c r="BD73" s="1">
        <v>-0.32494410947004732</v>
      </c>
      <c r="BE73" s="1">
        <v>-0.116684373972761</v>
      </c>
      <c r="BF73" s="1">
        <v>0.24804301566637027</v>
      </c>
      <c r="BG73" s="1">
        <v>-1.1018600207081026</v>
      </c>
      <c r="BH73" s="1">
        <v>-1.0485667853337959</v>
      </c>
      <c r="BI73" s="1">
        <v>1.3625551679793999</v>
      </c>
      <c r="BJ73" s="1">
        <v>0.87925599239023478</v>
      </c>
      <c r="BK73" s="1">
        <v>0.81818763240595949</v>
      </c>
      <c r="BL73" s="1">
        <v>-0.30680409911706319</v>
      </c>
      <c r="BM73" s="1">
        <v>3.6208988140597087E-2</v>
      </c>
      <c r="BN73" s="1">
        <v>1.7557464228468018</v>
      </c>
      <c r="BO73" s="1">
        <v>1.5705831910213468</v>
      </c>
      <c r="BP73" s="1">
        <v>-0.79229061162238446</v>
      </c>
      <c r="BQ73" s="1">
        <v>-0.65979123186384225</v>
      </c>
      <c r="BR73" s="1">
        <v>1.5012669958191338</v>
      </c>
      <c r="BS73" s="1">
        <v>0.50633257444575264</v>
      </c>
      <c r="BT73" s="1">
        <v>1.2193052938498044</v>
      </c>
      <c r="BU73" s="1">
        <v>0.85458781959812957</v>
      </c>
      <c r="BV73" s="1">
        <v>2.4661255112245799</v>
      </c>
      <c r="BW73" s="1">
        <v>0.10924591527260728</v>
      </c>
      <c r="BX73" s="104"/>
      <c r="BY73" s="104"/>
      <c r="BZ73" s="104"/>
      <c r="CA73" s="104"/>
      <c r="CB73" s="105"/>
      <c r="CC73" s="105"/>
      <c r="CD73" s="105"/>
      <c r="CE73" s="105"/>
      <c r="CF73" s="105"/>
      <c r="CG73" s="105"/>
      <c r="CH73" s="105"/>
      <c r="CI73" s="105"/>
      <c r="CJ73" s="105"/>
      <c r="CK73" s="105"/>
      <c r="CL73" s="105"/>
      <c r="CM73" s="105"/>
      <c r="CN73" s="105"/>
      <c r="CO73" s="105"/>
      <c r="CP73" s="105"/>
      <c r="CQ73" s="105"/>
      <c r="CR73" s="105"/>
      <c r="CS73" s="105"/>
      <c r="CT73" s="105"/>
      <c r="CU73" s="105"/>
      <c r="CV73" s="105"/>
      <c r="CW73" s="105"/>
      <c r="CX73" s="105"/>
      <c r="CY73" s="105"/>
      <c r="CZ73" s="105"/>
      <c r="DA73" s="105"/>
      <c r="DB73" s="105"/>
      <c r="DC73" s="105"/>
      <c r="DD73" s="105"/>
      <c r="DE73" s="105"/>
      <c r="DF73" s="105"/>
      <c r="DG73" s="105"/>
      <c r="DH73" s="105"/>
      <c r="DI73" s="105"/>
      <c r="DJ73" s="105"/>
      <c r="DK73" s="105"/>
      <c r="DL73" s="105"/>
      <c r="DM73" s="105"/>
      <c r="DN73" s="105"/>
      <c r="DO73" s="105"/>
      <c r="DP73" s="105"/>
      <c r="DQ73" s="105"/>
      <c r="DR73" s="105"/>
      <c r="DS73" s="105"/>
      <c r="DT73" s="105"/>
      <c r="DU73" s="105"/>
      <c r="DV73" s="105"/>
      <c r="DW73" s="105"/>
      <c r="DX73" s="105"/>
      <c r="DY73" s="105"/>
      <c r="DZ73" s="105"/>
      <c r="EA73" s="105"/>
      <c r="EB73" s="105"/>
      <c r="EC73" s="105"/>
      <c r="ED73" s="105"/>
      <c r="EE73" s="105"/>
      <c r="EF73" s="105"/>
      <c r="EG73" s="105"/>
      <c r="EH73" s="105"/>
    </row>
    <row r="74" spans="1:138" s="1" customFormat="1" x14ac:dyDescent="0.25">
      <c r="A74" s="69">
        <v>4.8</v>
      </c>
      <c r="B74" s="95">
        <v>53</v>
      </c>
      <c r="C74" s="104">
        <f t="shared" si="3"/>
        <v>2.790031545256461E-22</v>
      </c>
      <c r="D74" s="104">
        <f t="shared" si="4"/>
        <v>-9.8952948980584907E-5</v>
      </c>
      <c r="E74" s="104"/>
      <c r="F74" s="104">
        <f t="shared" si="0"/>
        <v>0.8632077026175542</v>
      </c>
      <c r="G74" s="104">
        <f t="shared" si="5"/>
        <v>0.7451275378582759</v>
      </c>
      <c r="H74" s="113">
        <f t="shared" si="1"/>
        <v>-0.8632077026175542</v>
      </c>
      <c r="I74" s="125">
        <f t="shared" si="2"/>
        <v>8.1375920069980118E-24</v>
      </c>
      <c r="J74" s="125">
        <f t="shared" si="2"/>
        <v>-2.8861276786003931E-6</v>
      </c>
      <c r="K74" s="127">
        <v>52</v>
      </c>
      <c r="L74" s="1">
        <v>-1.3379898290107988</v>
      </c>
      <c r="M74" s="1">
        <v>-0.56808985378903332</v>
      </c>
      <c r="N74" s="1">
        <v>-1.4733269158337109E-2</v>
      </c>
      <c r="O74" s="1">
        <v>-0.13064348004771031</v>
      </c>
      <c r="P74" s="1">
        <v>-0.7295384397929473</v>
      </c>
      <c r="Q74" s="1">
        <v>1.0355914496681338</v>
      </c>
      <c r="R74" s="1">
        <v>-0.4635791314328222</v>
      </c>
      <c r="S74" s="1">
        <v>-0.85936690796316995</v>
      </c>
      <c r="T74" s="1">
        <v>0.15291617466751697</v>
      </c>
      <c r="U74" s="1">
        <v>-1.0219506091547532</v>
      </c>
      <c r="V74" s="1">
        <v>-1.0660572088005578</v>
      </c>
      <c r="W74" s="1">
        <v>-2.8036770329319626E-2</v>
      </c>
      <c r="X74" s="1">
        <v>-0.89079099242726145</v>
      </c>
      <c r="Y74" s="1">
        <v>-7.0678830202087137E-2</v>
      </c>
      <c r="Z74" s="1">
        <v>-1.1368440949107395</v>
      </c>
      <c r="AA74" s="1">
        <v>-0.75771860361086163</v>
      </c>
      <c r="AB74" s="1">
        <v>0.4097668558702644</v>
      </c>
      <c r="AC74" s="1">
        <v>0.12054015449597939</v>
      </c>
      <c r="AD74" s="1">
        <v>-0.9336308793292375</v>
      </c>
      <c r="AE74" s="1">
        <v>0.30984395176899798</v>
      </c>
      <c r="AF74" s="1">
        <v>-4.5707172473301756E-2</v>
      </c>
      <c r="AG74" s="1">
        <v>-2.4527662938858011E-2</v>
      </c>
      <c r="AH74" s="1">
        <v>0.79802686346488028</v>
      </c>
      <c r="AI74" s="1">
        <v>-1.1422044660452078</v>
      </c>
      <c r="AJ74" s="1">
        <v>-2.102636165129725</v>
      </c>
      <c r="AK74" s="1">
        <v>0.92676792406959874</v>
      </c>
      <c r="AL74" s="1">
        <v>-1.0526521987282729</v>
      </c>
      <c r="AM74" s="1">
        <v>-0.62652459577318564</v>
      </c>
      <c r="AN74" s="1">
        <v>1.3207169097366007</v>
      </c>
      <c r="AO74" s="1">
        <v>0.74770543552211932</v>
      </c>
      <c r="AP74" s="1">
        <v>0.49734666863525095</v>
      </c>
      <c r="AQ74" s="1">
        <v>0.2168344645580009</v>
      </c>
      <c r="AR74" s="1">
        <v>-0.58422451762705541</v>
      </c>
      <c r="AS74" s="1">
        <v>0.4015181615329852</v>
      </c>
      <c r="AT74" s="1">
        <v>0.73906784014551474</v>
      </c>
      <c r="AU74" s="1">
        <v>-2.1667619794203454</v>
      </c>
      <c r="AV74" s="1">
        <v>0.30389184664491792</v>
      </c>
      <c r="AW74" s="1">
        <v>1.4416367506028835</v>
      </c>
      <c r="AX74" s="1">
        <v>0.38760860672170666</v>
      </c>
      <c r="AY74" s="1">
        <v>1.3980319565995418</v>
      </c>
      <c r="AZ74" s="1">
        <v>-2.0030442500022946E-2</v>
      </c>
      <c r="BA74" s="1">
        <v>-1.6673864850088677E-2</v>
      </c>
      <c r="BB74" s="1">
        <v>0.68700495701056274</v>
      </c>
      <c r="BC74" s="1">
        <v>-1.0251811131734341</v>
      </c>
      <c r="BD74" s="1">
        <v>-0.59443761518652227</v>
      </c>
      <c r="BE74" s="1">
        <v>1.1078023005180153</v>
      </c>
      <c r="BF74" s="1">
        <v>-0.91039207439094294</v>
      </c>
      <c r="BG74" s="1">
        <v>-0.82736625215869652</v>
      </c>
      <c r="BH74" s="1">
        <v>0.22869484558410838</v>
      </c>
      <c r="BI74" s="1">
        <v>2.4802936578878516E-2</v>
      </c>
      <c r="BJ74" s="1">
        <v>-0.24379793022820498</v>
      </c>
      <c r="BK74" s="1">
        <v>-0.48894807052173828</v>
      </c>
      <c r="BL74" s="1">
        <v>5.7912732226793773E-2</v>
      </c>
      <c r="BM74" s="1">
        <v>-0.95245062116837631</v>
      </c>
      <c r="BN74" s="1">
        <v>1.658072585788664</v>
      </c>
      <c r="BO74" s="1">
        <v>1.5927856909094049</v>
      </c>
      <c r="BP74" s="1">
        <v>-0.5756095916225511</v>
      </c>
      <c r="BQ74" s="1">
        <v>-1.0277107597548563</v>
      </c>
      <c r="BR74" s="1">
        <v>0.45893550471578515</v>
      </c>
      <c r="BS74" s="1">
        <v>-0.18594614483322183</v>
      </c>
      <c r="BT74" s="1">
        <v>-0.42802904107000234</v>
      </c>
      <c r="BU74" s="1">
        <v>0.66599328615840736</v>
      </c>
      <c r="BV74" s="1">
        <v>1.0490817575204878</v>
      </c>
      <c r="BW74" s="1">
        <v>0.29174949631010183</v>
      </c>
      <c r="BX74" s="104"/>
      <c r="BY74" s="104"/>
      <c r="BZ74" s="104"/>
      <c r="CA74" s="104"/>
      <c r="CB74" s="105"/>
      <c r="CC74" s="105"/>
      <c r="CD74" s="105"/>
      <c r="CE74" s="105"/>
      <c r="CF74" s="105"/>
      <c r="CG74" s="105"/>
      <c r="CH74" s="105"/>
      <c r="CI74" s="105"/>
      <c r="CJ74" s="105"/>
      <c r="CK74" s="105"/>
      <c r="CL74" s="105"/>
      <c r="CM74" s="105"/>
      <c r="CN74" s="105"/>
      <c r="CO74" s="105"/>
      <c r="CP74" s="105"/>
      <c r="CQ74" s="105"/>
      <c r="CR74" s="105"/>
      <c r="CS74" s="105"/>
      <c r="CT74" s="105"/>
      <c r="CU74" s="105"/>
      <c r="CV74" s="105"/>
      <c r="CW74" s="105"/>
      <c r="CX74" s="105"/>
      <c r="CY74" s="105"/>
      <c r="CZ74" s="105"/>
      <c r="DA74" s="105"/>
      <c r="DB74" s="105"/>
      <c r="DC74" s="105"/>
      <c r="DD74" s="105"/>
      <c r="DE74" s="105"/>
      <c r="DF74" s="105"/>
      <c r="DG74" s="105"/>
      <c r="DH74" s="105"/>
      <c r="DI74" s="105"/>
      <c r="DJ74" s="105"/>
      <c r="DK74" s="105"/>
      <c r="DL74" s="105"/>
      <c r="DM74" s="105"/>
      <c r="DN74" s="105"/>
      <c r="DO74" s="105"/>
      <c r="DP74" s="105"/>
      <c r="DQ74" s="105"/>
      <c r="DR74" s="105"/>
      <c r="DS74" s="105"/>
      <c r="DT74" s="105"/>
      <c r="DU74" s="105"/>
      <c r="DV74" s="105"/>
      <c r="DW74" s="105"/>
      <c r="DX74" s="105"/>
      <c r="DY74" s="105"/>
      <c r="DZ74" s="105"/>
      <c r="EA74" s="105"/>
      <c r="EB74" s="105"/>
      <c r="EC74" s="105"/>
      <c r="ED74" s="105"/>
      <c r="EE74" s="105"/>
      <c r="EF74" s="105"/>
      <c r="EG74" s="105"/>
      <c r="EH74" s="105"/>
    </row>
    <row r="75" spans="1:138" s="1" customFormat="1" x14ac:dyDescent="0.25">
      <c r="A75" s="69">
        <v>4.95</v>
      </c>
      <c r="B75" s="95">
        <v>54</v>
      </c>
      <c r="C75" s="104">
        <f t="shared" si="3"/>
        <v>1.1439606769604225E-23</v>
      </c>
      <c r="D75" s="104">
        <f t="shared" si="4"/>
        <v>-2.4196132461569135E-5</v>
      </c>
      <c r="E75" s="104"/>
      <c r="F75" s="104">
        <f t="shared" si="0"/>
        <v>4.2298525737998277E-2</v>
      </c>
      <c r="G75" s="104">
        <f t="shared" si="5"/>
        <v>1.7891652796081026E-3</v>
      </c>
      <c r="H75" s="113">
        <f t="shared" si="1"/>
        <v>-4.2298525737998277E-2</v>
      </c>
      <c r="I75" s="125">
        <f t="shared" si="2"/>
        <v>3.3365519744678991E-25</v>
      </c>
      <c r="J75" s="125">
        <f t="shared" si="2"/>
        <v>-7.057205301290998E-7</v>
      </c>
      <c r="K75" s="127">
        <v>53</v>
      </c>
      <c r="L75" s="1">
        <v>-0.83501426039560278</v>
      </c>
      <c r="M75" s="1">
        <v>-1.3672328522785453</v>
      </c>
      <c r="N75" s="1">
        <v>-0.25337760426334116</v>
      </c>
      <c r="O75" s="1">
        <v>-0.71365754601981179</v>
      </c>
      <c r="P75" s="1">
        <v>-1.3219586992166603</v>
      </c>
      <c r="Q75" s="1">
        <v>-0.10520157505797187</v>
      </c>
      <c r="R75" s="1">
        <v>-0.4635791314328222</v>
      </c>
      <c r="S75" s="1">
        <v>-1.0180037197212068</v>
      </c>
      <c r="T75" s="1">
        <v>1.5251631017660259</v>
      </c>
      <c r="U75" s="1">
        <v>0.29355187584225723</v>
      </c>
      <c r="V75" s="1">
        <v>-0.5673644632481798</v>
      </c>
      <c r="W75" s="1">
        <v>-2.8036770329318981E-2</v>
      </c>
      <c r="X75" s="1">
        <v>-1.1463871330902102</v>
      </c>
      <c r="Y75" s="1">
        <v>-0.15391935963015185</v>
      </c>
      <c r="Z75" s="1">
        <v>-0.8632077026175542</v>
      </c>
      <c r="AA75" s="1">
        <v>-1.2763328162508958</v>
      </c>
      <c r="AB75" s="1">
        <v>0.8339915474881382</v>
      </c>
      <c r="AC75" s="1">
        <v>5.1801693578959465E-3</v>
      </c>
      <c r="AD75" s="1">
        <v>-4.0978234875526938E-2</v>
      </c>
      <c r="AE75" s="1">
        <v>-0.27815069323135755</v>
      </c>
      <c r="AF75" s="1">
        <v>-1.1722327827108741</v>
      </c>
      <c r="AG75" s="1">
        <v>-1.5941181100618635</v>
      </c>
      <c r="AH75" s="1">
        <v>-0.97318296525845305</v>
      </c>
      <c r="AI75" s="1">
        <v>-0.98190235333554854</v>
      </c>
      <c r="AJ75" s="1">
        <v>-0.32672884305126138</v>
      </c>
      <c r="AK75" s="1">
        <v>-0.79995043670567068</v>
      </c>
      <c r="AL75" s="1">
        <v>-1.4941225349655922</v>
      </c>
      <c r="AM75" s="1">
        <v>-1.0405065831674765</v>
      </c>
      <c r="AN75" s="1">
        <v>0.14255295720810002</v>
      </c>
      <c r="AO75" s="1">
        <v>1.0083645526902683</v>
      </c>
      <c r="AP75" s="1">
        <v>-4.8442983317600594E-2</v>
      </c>
      <c r="AQ75" s="1">
        <v>-0.4315245271576269</v>
      </c>
      <c r="AR75" s="1">
        <v>1.339873394818232</v>
      </c>
      <c r="AS75" s="1">
        <v>-0.47321363436409419</v>
      </c>
      <c r="AT75" s="1">
        <v>2.0361932622727803</v>
      </c>
      <c r="AU75" s="1">
        <v>0.39602960562925904</v>
      </c>
      <c r="AV75" s="1">
        <v>0.30389184664491792</v>
      </c>
      <c r="AW75" s="1">
        <v>1.0945543316363278</v>
      </c>
      <c r="AX75" s="1">
        <v>2.8058733642528946E-2</v>
      </c>
      <c r="AY75" s="1">
        <v>4.3585702176338659</v>
      </c>
      <c r="AZ75" s="1">
        <v>3.3122735704170512</v>
      </c>
      <c r="BA75" s="1">
        <v>-1.0451357166246116</v>
      </c>
      <c r="BB75" s="1">
        <v>-1.3010566553016363</v>
      </c>
      <c r="BC75" s="1">
        <v>-5.1044287296414921E-2</v>
      </c>
      <c r="BD75" s="1">
        <v>-5.5450603753575058E-2</v>
      </c>
      <c r="BE75" s="1">
        <v>2.3322889750087912</v>
      </c>
      <c r="BF75" s="1">
        <v>-0.91039207439094294</v>
      </c>
      <c r="BG75" s="1">
        <v>-0.27837871505988721</v>
      </c>
      <c r="BH75" s="1">
        <v>1.0802025995293778</v>
      </c>
      <c r="BI75" s="1">
        <v>-0.14241609234618727</v>
      </c>
      <c r="BJ75" s="1">
        <v>0.31772903108101491</v>
      </c>
      <c r="BK75" s="1">
        <v>1.6896114343577582</v>
      </c>
      <c r="BL75" s="1">
        <v>0.42262956357065073</v>
      </c>
      <c r="BM75" s="1">
        <v>-1.2820038242713681</v>
      </c>
      <c r="BN75" s="1">
        <v>-0.19773031831593729</v>
      </c>
      <c r="BO75" s="1">
        <v>9.4100542843558843E-2</v>
      </c>
      <c r="BP75" s="1">
        <v>-1.2256526516220532</v>
      </c>
      <c r="BQ75" s="1">
        <v>-1.5932058054564949E-2</v>
      </c>
      <c r="BR75" s="1">
        <v>0.78466409568558215</v>
      </c>
      <c r="BS75" s="1">
        <v>-0.68043094431820295</v>
      </c>
      <c r="BT75" s="1">
        <v>4.2637911764227751E-2</v>
      </c>
      <c r="BU75" s="1">
        <v>1.608965953357024</v>
      </c>
      <c r="BV75" s="1">
        <v>1.0490817575204896</v>
      </c>
      <c r="BW75" s="1">
        <v>1.1587456256284838</v>
      </c>
      <c r="BX75" s="104"/>
      <c r="BY75" s="104"/>
      <c r="BZ75" s="104"/>
      <c r="CA75" s="104"/>
      <c r="CB75" s="105"/>
      <c r="CC75" s="105"/>
      <c r="CD75" s="105"/>
      <c r="CE75" s="105"/>
      <c r="CF75" s="105"/>
      <c r="CG75" s="105"/>
      <c r="CH75" s="105"/>
      <c r="CI75" s="105"/>
      <c r="CJ75" s="105"/>
      <c r="CK75" s="105"/>
      <c r="CL75" s="105"/>
      <c r="CM75" s="105"/>
      <c r="CN75" s="105"/>
      <c r="CO75" s="105"/>
      <c r="CP75" s="105"/>
      <c r="CQ75" s="105"/>
      <c r="CR75" s="105"/>
      <c r="CS75" s="105"/>
      <c r="CT75" s="105"/>
      <c r="CU75" s="105"/>
      <c r="CV75" s="105"/>
      <c r="CW75" s="105"/>
      <c r="CX75" s="105"/>
      <c r="CY75" s="105"/>
      <c r="CZ75" s="105"/>
      <c r="DA75" s="105"/>
      <c r="DB75" s="105"/>
      <c r="DC75" s="105"/>
      <c r="DD75" s="105"/>
      <c r="DE75" s="105"/>
      <c r="DF75" s="105"/>
      <c r="DG75" s="105"/>
      <c r="DH75" s="105"/>
      <c r="DI75" s="105"/>
      <c r="DJ75" s="105"/>
      <c r="DK75" s="105"/>
      <c r="DL75" s="105"/>
      <c r="DM75" s="105"/>
      <c r="DN75" s="105"/>
      <c r="DO75" s="105"/>
      <c r="DP75" s="105"/>
      <c r="DQ75" s="105"/>
      <c r="DR75" s="105"/>
      <c r="DS75" s="105"/>
      <c r="DT75" s="105"/>
      <c r="DU75" s="105"/>
      <c r="DV75" s="105"/>
      <c r="DW75" s="105"/>
      <c r="DX75" s="105"/>
      <c r="DY75" s="105"/>
      <c r="DZ75" s="105"/>
      <c r="EA75" s="105"/>
      <c r="EB75" s="105"/>
      <c r="EC75" s="105"/>
      <c r="ED75" s="105"/>
      <c r="EE75" s="105"/>
      <c r="EF75" s="105"/>
      <c r="EG75" s="105"/>
      <c r="EH75" s="105"/>
    </row>
    <row r="76" spans="1:138" s="1" customFormat="1" x14ac:dyDescent="0.25">
      <c r="A76" s="69">
        <v>5.0999999999999996</v>
      </c>
      <c r="B76" s="95">
        <v>55</v>
      </c>
      <c r="C76" s="104">
        <f t="shared" si="3"/>
        <v>4.2518341664652946E-25</v>
      </c>
      <c r="D76" s="104">
        <f t="shared" si="4"/>
        <v>-5.3632297812723263E-6</v>
      </c>
      <c r="E76" s="104"/>
      <c r="F76" s="104">
        <f t="shared" si="0"/>
        <v>0.8632077026175542</v>
      </c>
      <c r="G76" s="104">
        <f t="shared" si="5"/>
        <v>0.7451275378582759</v>
      </c>
      <c r="H76" s="113">
        <f t="shared" si="1"/>
        <v>-0.8632077026175542</v>
      </c>
      <c r="I76" s="125">
        <f t="shared" si="2"/>
        <v>1.2401182985523776E-26</v>
      </c>
      <c r="J76" s="125">
        <f t="shared" si="2"/>
        <v>-1.5642753528710953E-7</v>
      </c>
      <c r="K76" s="127">
        <v>54</v>
      </c>
      <c r="L76" s="1">
        <v>-1.2122459368569998</v>
      </c>
      <c r="M76" s="1">
        <v>-1.3672328522785453</v>
      </c>
      <c r="N76" s="1">
        <v>-1.2079549446833566</v>
      </c>
      <c r="O76" s="1">
        <v>0.45237058592439078</v>
      </c>
      <c r="P76" s="1">
        <v>-1.9143789586403737</v>
      </c>
      <c r="Q76" s="1">
        <v>-0.10520157505797309</v>
      </c>
      <c r="R76" s="1">
        <v>-1.0567675817760755</v>
      </c>
      <c r="S76" s="1">
        <v>-1.3352773432372802</v>
      </c>
      <c r="T76" s="1">
        <v>0.44696908761719739</v>
      </c>
      <c r="U76" s="1">
        <v>0.16200162734255669</v>
      </c>
      <c r="V76" s="1">
        <v>-1.8972117847211882</v>
      </c>
      <c r="W76" s="1">
        <v>1.5357352137306701</v>
      </c>
      <c r="X76" s="1">
        <v>0.13159357022453247</v>
      </c>
      <c r="Y76" s="1">
        <v>-2.9058565488054782E-2</v>
      </c>
      <c r="Z76" s="1">
        <v>-4.2298525737998277E-2</v>
      </c>
      <c r="AA76" s="1">
        <v>-0.23910439097082756</v>
      </c>
      <c r="AB76" s="1">
        <v>-0.58009075790477482</v>
      </c>
      <c r="AC76" s="1">
        <v>-0.6869797414706017</v>
      </c>
      <c r="AD76" s="1">
        <v>-0.63607999784466718</v>
      </c>
      <c r="AE76" s="1">
        <v>0.30984395176899798</v>
      </c>
      <c r="AF76" s="1">
        <v>-1.1722327827108741</v>
      </c>
      <c r="AG76" s="1">
        <v>-1.1456636965981473</v>
      </c>
      <c r="AH76" s="1">
        <v>1.3884301397059913</v>
      </c>
      <c r="AI76" s="1">
        <v>-1.1422044660452078</v>
      </c>
      <c r="AJ76" s="1">
        <v>-0.6819103074669538</v>
      </c>
      <c r="AK76" s="1">
        <v>1.3104831153529934</v>
      </c>
      <c r="AL76" s="1">
        <v>-1.24185377140141</v>
      </c>
      <c r="AM76" s="1">
        <v>1.8573673285925583</v>
      </c>
      <c r="AN76" s="1">
        <v>1.5349285374690511</v>
      </c>
      <c r="AO76" s="1">
        <v>0.22638720118582131</v>
      </c>
      <c r="AP76" s="1">
        <v>-4.8442983317600594E-2</v>
      </c>
      <c r="AQ76" s="1">
        <v>-1.0798835188732543</v>
      </c>
      <c r="AR76" s="1">
        <v>-0.1032000395157336</v>
      </c>
      <c r="AS76" s="1">
        <v>-0.76479089966312075</v>
      </c>
      <c r="AT76" s="1">
        <v>0.73906784014551474</v>
      </c>
      <c r="AU76" s="1">
        <v>7.5680657498058301E-2</v>
      </c>
      <c r="AV76" s="1">
        <v>-0.75993533510970734</v>
      </c>
      <c r="AW76" s="1">
        <v>1.7887191695694398</v>
      </c>
      <c r="AX76" s="1">
        <v>-0.69104101251582684</v>
      </c>
      <c r="AY76" s="1">
        <v>-0.57566021742334073</v>
      </c>
      <c r="AZ76" s="1">
        <v>1.0907375618056683</v>
      </c>
      <c r="BA76" s="1">
        <v>-1.0451357166246116</v>
      </c>
      <c r="BB76" s="1">
        <v>1.8798419243978828</v>
      </c>
      <c r="BC76" s="1">
        <v>-1.0251811131734341</v>
      </c>
      <c r="BD76" s="1">
        <v>-0.19019735661181161</v>
      </c>
      <c r="BE76" s="1">
        <v>-0.116684373972761</v>
      </c>
      <c r="BF76" s="1">
        <v>-0.91039207439094294</v>
      </c>
      <c r="BG76" s="1">
        <v>-3.8849465104811099E-3</v>
      </c>
      <c r="BH76" s="1">
        <v>-0.6228129083611611</v>
      </c>
      <c r="BI76" s="1">
        <v>0.86089808120420552</v>
      </c>
      <c r="BJ76" s="1">
        <v>0.87925599239023478</v>
      </c>
      <c r="BK76" s="1">
        <v>2.5610352363095568</v>
      </c>
      <c r="BL76" s="1">
        <v>5.7912732226793773E-2</v>
      </c>
      <c r="BM76" s="1">
        <v>-0.29334421496239521</v>
      </c>
      <c r="BN76" s="1">
        <v>-0.19773031831593593</v>
      </c>
      <c r="BO76" s="1">
        <v>-7.6613470128791133E-2</v>
      </c>
      <c r="BP76" s="1">
        <v>-0.28670156495610527</v>
      </c>
      <c r="BQ76" s="1">
        <v>-0.19989182200007197</v>
      </c>
      <c r="BR76" s="1">
        <v>0.39378978652182517</v>
      </c>
      <c r="BS76" s="1">
        <v>0.11074473485776881</v>
      </c>
      <c r="BT76" s="1">
        <v>0.27797138818134309</v>
      </c>
      <c r="BU76" s="1">
        <v>1.2317768864775778</v>
      </c>
      <c r="BV76" s="1">
        <v>1.0490817575204887</v>
      </c>
      <c r="BW76" s="1">
        <v>-0.72569776811003683</v>
      </c>
      <c r="BX76" s="104"/>
      <c r="BY76" s="104"/>
      <c r="BZ76" s="104"/>
      <c r="CA76" s="104"/>
      <c r="CB76" s="105"/>
      <c r="CC76" s="105"/>
      <c r="CD76" s="105"/>
      <c r="CE76" s="105"/>
      <c r="CF76" s="105"/>
      <c r="CG76" s="105"/>
      <c r="CH76" s="105"/>
      <c r="CI76" s="105"/>
      <c r="CJ76" s="105"/>
      <c r="CK76" s="105"/>
      <c r="CL76" s="105"/>
      <c r="CM76" s="105"/>
      <c r="CN76" s="105"/>
      <c r="CO76" s="105"/>
      <c r="CP76" s="105"/>
      <c r="CQ76" s="105"/>
      <c r="CR76" s="105"/>
      <c r="CS76" s="105"/>
      <c r="CT76" s="105"/>
      <c r="CU76" s="105"/>
      <c r="CV76" s="105"/>
      <c r="CW76" s="105"/>
      <c r="CX76" s="105"/>
      <c r="CY76" s="105"/>
      <c r="CZ76" s="105"/>
      <c r="DA76" s="105"/>
      <c r="DB76" s="105"/>
      <c r="DC76" s="105"/>
      <c r="DD76" s="105"/>
      <c r="DE76" s="105"/>
      <c r="DF76" s="105"/>
      <c r="DG76" s="105"/>
      <c r="DH76" s="105"/>
      <c r="DI76" s="105"/>
      <c r="DJ76" s="105"/>
      <c r="DK76" s="105"/>
      <c r="DL76" s="105"/>
      <c r="DM76" s="105"/>
      <c r="DN76" s="105"/>
      <c r="DO76" s="105"/>
      <c r="DP76" s="105"/>
      <c r="DQ76" s="105"/>
      <c r="DR76" s="105"/>
      <c r="DS76" s="105"/>
      <c r="DT76" s="105"/>
      <c r="DU76" s="105"/>
      <c r="DV76" s="105"/>
      <c r="DW76" s="105"/>
      <c r="DX76" s="105"/>
      <c r="DY76" s="105"/>
      <c r="DZ76" s="105"/>
      <c r="EA76" s="105"/>
      <c r="EB76" s="105"/>
      <c r="EC76" s="105"/>
      <c r="ED76" s="105"/>
      <c r="EE76" s="105"/>
      <c r="EF76" s="105"/>
      <c r="EG76" s="105"/>
      <c r="EH76" s="105"/>
    </row>
    <row r="77" spans="1:138" s="1" customFormat="1" x14ac:dyDescent="0.25">
      <c r="A77" s="69">
        <v>5.25</v>
      </c>
      <c r="B77" s="95">
        <v>56</v>
      </c>
      <c r="C77" s="104">
        <f t="shared" si="3"/>
        <v>1.4325334703652356E-26</v>
      </c>
      <c r="D77" s="104">
        <f t="shared" si="4"/>
        <v>-1.0776310441561711E-6</v>
      </c>
      <c r="E77" s="104"/>
      <c r="F77" s="104">
        <f t="shared" si="0"/>
        <v>-0.23133786655518693</v>
      </c>
      <c r="G77" s="104">
        <f t="shared" si="5"/>
        <v>5.3517208502305472E-2</v>
      </c>
      <c r="H77" s="113">
        <f t="shared" si="1"/>
        <v>0.23133786655518693</v>
      </c>
      <c r="I77" s="125">
        <f t="shared" si="2"/>
        <v>4.1782226218986038E-28</v>
      </c>
      <c r="J77" s="125">
        <f t="shared" si="2"/>
        <v>-3.1430905454554988E-8</v>
      </c>
      <c r="K77" s="127">
        <v>55</v>
      </c>
      <c r="L77" s="1">
        <v>-1.589477613318397</v>
      </c>
      <c r="M77" s="1">
        <v>0.63062464394523543</v>
      </c>
      <c r="N77" s="1">
        <v>-0.96931060957835269</v>
      </c>
      <c r="O77" s="1">
        <v>-1.2966716119919133</v>
      </c>
      <c r="P77" s="1">
        <v>-0.7295384397929473</v>
      </c>
      <c r="Q77" s="1">
        <v>-1.7448265463659803E-2</v>
      </c>
      <c r="R77" s="1">
        <v>-1.0567675817760755</v>
      </c>
      <c r="S77" s="1">
        <v>-0.85936690796316995</v>
      </c>
      <c r="T77" s="1">
        <v>1.0350749135165582</v>
      </c>
      <c r="U77" s="1">
        <v>9.6226503092705001E-2</v>
      </c>
      <c r="V77" s="1">
        <v>-1.0660572088005578</v>
      </c>
      <c r="W77" s="1">
        <v>0.58009677902734402</v>
      </c>
      <c r="X77" s="1">
        <v>-1.1463871330902102</v>
      </c>
      <c r="Y77" s="1">
        <v>0.63686566993646088</v>
      </c>
      <c r="Z77" s="1">
        <v>-0.8632077026175542</v>
      </c>
      <c r="AA77" s="1">
        <v>-0.75771860361086163</v>
      </c>
      <c r="AB77" s="1">
        <v>0.12695039479168166</v>
      </c>
      <c r="AC77" s="1">
        <v>0.23590013963406173</v>
      </c>
      <c r="AD77" s="1">
        <v>2.339428817001036</v>
      </c>
      <c r="AE77" s="1">
        <v>0.30984395176899798</v>
      </c>
      <c r="AF77" s="1">
        <v>-4.5707172473301756E-2</v>
      </c>
      <c r="AG77" s="1">
        <v>-2.4527662938856935E-2</v>
      </c>
      <c r="AH77" s="1">
        <v>0.20762358722376911</v>
      </c>
      <c r="AI77" s="1">
        <v>-0.82160024062588943</v>
      </c>
      <c r="AJ77" s="1">
        <v>-0.68191030746695436</v>
      </c>
      <c r="AK77" s="1">
        <v>0.15933754150281337</v>
      </c>
      <c r="AL77" s="1">
        <v>-0.6111818624909533</v>
      </c>
      <c r="AM77" s="1">
        <v>-0.62652459577318564</v>
      </c>
      <c r="AN77" s="1">
        <v>1.8562459790677319</v>
      </c>
      <c r="AO77" s="1">
        <v>0.22638720118582131</v>
      </c>
      <c r="AP77" s="1">
        <v>2.6805052764466573</v>
      </c>
      <c r="AQ77" s="1">
        <v>1.1893729521314436</v>
      </c>
      <c r="AR77" s="1">
        <v>1.339873394818232</v>
      </c>
      <c r="AS77" s="1">
        <v>-0.61900226701360761</v>
      </c>
      <c r="AT77" s="1">
        <v>-0.29863249755629773</v>
      </c>
      <c r="AU77" s="1">
        <v>0.71637855376045978</v>
      </c>
      <c r="AV77" s="1">
        <v>0.83580543752223102</v>
      </c>
      <c r="AW77" s="1">
        <v>-0.64085776319645116</v>
      </c>
      <c r="AX77" s="1">
        <v>2.8058733642528946E-2</v>
      </c>
      <c r="AY77" s="1">
        <v>-0.57566021742334073</v>
      </c>
      <c r="AZ77" s="1">
        <v>-0.39028644393525336</v>
      </c>
      <c r="BA77" s="1">
        <v>-0.53090479073735009</v>
      </c>
      <c r="BB77" s="1">
        <v>-1.1022504940704154</v>
      </c>
      <c r="BC77" s="1">
        <v>-0.862824975527264</v>
      </c>
      <c r="BD77" s="1">
        <v>1.022523419112322</v>
      </c>
      <c r="BE77" s="1">
        <v>-0.116684373972761</v>
      </c>
      <c r="BF77" s="1">
        <v>0.24804301566637027</v>
      </c>
      <c r="BG77" s="1">
        <v>0.2019853799015715</v>
      </c>
      <c r="BH77" s="1">
        <v>0.22869484558410838</v>
      </c>
      <c r="BI77" s="1">
        <v>-0.30963512127125303</v>
      </c>
      <c r="BJ77" s="1">
        <v>-1.3668518528466442</v>
      </c>
      <c r="BK77" s="1">
        <v>-0.92465997149763746</v>
      </c>
      <c r="BL77" s="1">
        <v>5.7912732226793773E-2</v>
      </c>
      <c r="BM77" s="1">
        <v>-7.3642079560400739E-2</v>
      </c>
      <c r="BN77" s="1">
        <v>-0.68609950360662053</v>
      </c>
      <c r="BO77" s="1">
        <v>-0.39238600311937932</v>
      </c>
      <c r="BP77" s="1">
        <v>-0.72006360495577515</v>
      </c>
      <c r="BQ77" s="1">
        <v>-0.10791194002731984</v>
      </c>
      <c r="BR77" s="1">
        <v>0.13320691374598861</v>
      </c>
      <c r="BS77" s="1">
        <v>0.20964169475476402</v>
      </c>
      <c r="BT77" s="1">
        <v>1.2193052938498044</v>
      </c>
      <c r="BU77" s="1">
        <v>1.2317768864775767</v>
      </c>
      <c r="BV77" s="1">
        <v>0.6948208190944658</v>
      </c>
      <c r="BW77" s="1">
        <v>-9.9852822704813826E-2</v>
      </c>
      <c r="BX77" s="104"/>
      <c r="BY77" s="104"/>
      <c r="BZ77" s="104"/>
      <c r="CA77" s="104"/>
      <c r="CB77" s="105"/>
      <c r="CC77" s="105"/>
      <c r="CD77" s="105"/>
      <c r="CE77" s="105"/>
      <c r="CF77" s="105"/>
      <c r="CG77" s="105"/>
      <c r="CH77" s="105"/>
      <c r="CI77" s="105"/>
      <c r="CJ77" s="105"/>
      <c r="CK77" s="105"/>
      <c r="CL77" s="105"/>
      <c r="CM77" s="105"/>
      <c r="CN77" s="105"/>
      <c r="CO77" s="105"/>
      <c r="CP77" s="105"/>
      <c r="CQ77" s="105"/>
      <c r="CR77" s="105"/>
      <c r="CS77" s="105"/>
      <c r="CT77" s="105"/>
      <c r="CU77" s="105"/>
      <c r="CV77" s="105"/>
      <c r="CW77" s="105"/>
      <c r="CX77" s="105"/>
      <c r="CY77" s="105"/>
      <c r="CZ77" s="105"/>
      <c r="DA77" s="105"/>
      <c r="DB77" s="105"/>
      <c r="DC77" s="105"/>
      <c r="DD77" s="105"/>
      <c r="DE77" s="105"/>
      <c r="DF77" s="105"/>
      <c r="DG77" s="105"/>
      <c r="DH77" s="105"/>
      <c r="DI77" s="105"/>
      <c r="DJ77" s="105"/>
      <c r="DK77" s="105"/>
      <c r="DL77" s="105"/>
      <c r="DM77" s="105"/>
      <c r="DN77" s="105"/>
      <c r="DO77" s="105"/>
      <c r="DP77" s="105"/>
      <c r="DQ77" s="105"/>
      <c r="DR77" s="105"/>
      <c r="DS77" s="105"/>
      <c r="DT77" s="105"/>
      <c r="DU77" s="105"/>
      <c r="DV77" s="105"/>
      <c r="DW77" s="105"/>
      <c r="DX77" s="105"/>
      <c r="DY77" s="105"/>
      <c r="DZ77" s="105"/>
      <c r="EA77" s="105"/>
      <c r="EB77" s="105"/>
      <c r="EC77" s="105"/>
      <c r="ED77" s="105"/>
      <c r="EE77" s="105"/>
      <c r="EF77" s="105"/>
      <c r="EG77" s="105"/>
      <c r="EH77" s="105"/>
    </row>
    <row r="78" spans="1:138" s="1" customFormat="1" x14ac:dyDescent="0.25">
      <c r="A78" s="69">
        <v>5.4</v>
      </c>
      <c r="B78" s="95">
        <v>57</v>
      </c>
      <c r="C78" s="104">
        <f t="shared" si="3"/>
        <v>4.3751855608701971E-28</v>
      </c>
      <c r="D78" s="104">
        <f t="shared" si="4"/>
        <v>-1.9628043990474108E-7</v>
      </c>
      <c r="E78" s="104"/>
      <c r="F78" s="104">
        <f t="shared" si="0"/>
        <v>0.8632077026175542</v>
      </c>
      <c r="G78" s="104">
        <f t="shared" si="5"/>
        <v>0.7451275378582759</v>
      </c>
      <c r="H78" s="113">
        <f t="shared" si="1"/>
        <v>-0.8632077026175542</v>
      </c>
      <c r="I78" s="125">
        <f t="shared" si="2"/>
        <v>1.2760957885871409E-29</v>
      </c>
      <c r="J78" s="125">
        <f t="shared" si="2"/>
        <v>-5.7248461638882812E-9</v>
      </c>
      <c r="K78" s="127">
        <v>56</v>
      </c>
      <c r="L78" s="1">
        <v>-0.83501426039560278</v>
      </c>
      <c r="M78" s="1">
        <v>-0.76787560341141103</v>
      </c>
      <c r="N78" s="1">
        <v>-0.88976249787668504</v>
      </c>
      <c r="O78" s="1">
        <v>2.2014127838406949</v>
      </c>
      <c r="P78" s="1">
        <v>-1.3219586992166603</v>
      </c>
      <c r="Q78" s="1">
        <v>1.386604688045399</v>
      </c>
      <c r="R78" s="1">
        <v>-0.4635791314328222</v>
      </c>
      <c r="S78" s="1">
        <v>-0.85936690796316995</v>
      </c>
      <c r="T78" s="1">
        <v>2.7993923912146412</v>
      </c>
      <c r="U78" s="1">
        <v>-1.4823764789037064</v>
      </c>
      <c r="V78" s="1">
        <v>-0.89982629361643174</v>
      </c>
      <c r="W78" s="1">
        <v>0.23259189368067965</v>
      </c>
      <c r="X78" s="1">
        <v>-2.168771695742004</v>
      </c>
      <c r="Y78" s="1">
        <v>-1.0279449186248291</v>
      </c>
      <c r="Z78" s="1">
        <v>0.23133786655518693</v>
      </c>
      <c r="AA78" s="1">
        <v>0.27950982166920663</v>
      </c>
      <c r="AB78" s="1">
        <v>-0.86290721898335754</v>
      </c>
      <c r="AC78" s="1">
        <v>-0.91769971174676779</v>
      </c>
      <c r="AD78" s="1">
        <v>-0.63607999784466718</v>
      </c>
      <c r="AE78" s="1">
        <v>0.30984395176899798</v>
      </c>
      <c r="AF78" s="1">
        <v>-1.1722327827108741</v>
      </c>
      <c r="AG78" s="1">
        <v>-1.5941181100618644</v>
      </c>
      <c r="AH78" s="1">
        <v>0.79802686346488028</v>
      </c>
      <c r="AI78" s="1">
        <v>-0.18039178978725276</v>
      </c>
      <c r="AJ78" s="1">
        <v>-1.2146825040904938</v>
      </c>
      <c r="AK78" s="1">
        <v>0.73491032842790138</v>
      </c>
      <c r="AL78" s="1">
        <v>-0.54811467159990812</v>
      </c>
      <c r="AM78" s="1">
        <v>0.61542136640968614</v>
      </c>
      <c r="AN78" s="1">
        <v>-0.6071877398554878</v>
      </c>
      <c r="AO78" s="1">
        <v>-0.55559015031862691</v>
      </c>
      <c r="AP78" s="1">
        <v>2.1347156244938059</v>
      </c>
      <c r="AQ78" s="1">
        <v>-0.10734503129981243</v>
      </c>
      <c r="AR78" s="1">
        <v>0.85884891670691021</v>
      </c>
      <c r="AS78" s="1">
        <v>-0.76479089966312075</v>
      </c>
      <c r="AT78" s="1">
        <v>-0.55805758198175093</v>
      </c>
      <c r="AU78" s="1">
        <v>0.39602960562925904</v>
      </c>
      <c r="AV78" s="1">
        <v>0.83580543752223102</v>
      </c>
      <c r="AW78" s="1">
        <v>5.3307074736660506E-2</v>
      </c>
      <c r="AX78" s="1">
        <v>2.5449078451967737</v>
      </c>
      <c r="AY78" s="1">
        <v>-0.57566021742334073</v>
      </c>
      <c r="AZ78" s="1">
        <v>-0.39028644393525336</v>
      </c>
      <c r="BA78" s="1">
        <v>-1.0451357166246116</v>
      </c>
      <c r="BB78" s="1">
        <v>0.88581111824178238</v>
      </c>
      <c r="BC78" s="1">
        <v>-1.3498933884657738</v>
      </c>
      <c r="BD78" s="1">
        <v>-0.86393112090299629</v>
      </c>
      <c r="BE78" s="1">
        <v>-0.72892771121814903</v>
      </c>
      <c r="BF78" s="1">
        <v>0.24804301566637027</v>
      </c>
      <c r="BG78" s="1">
        <v>6.4738495626870424E-2</v>
      </c>
      <c r="BH78" s="1">
        <v>-5.5141072397649468E-2</v>
      </c>
      <c r="BI78" s="1">
        <v>0.69367905227914017</v>
      </c>
      <c r="BJ78" s="1">
        <v>0.31772903108101491</v>
      </c>
      <c r="BK78" s="1">
        <v>-5.3236169545838909E-2</v>
      </c>
      <c r="BL78" s="1">
        <v>0.78734639491450753</v>
      </c>
      <c r="BM78" s="1">
        <v>-7.3642079560399573E-2</v>
      </c>
      <c r="BN78" s="1">
        <v>-0.29540415537407178</v>
      </c>
      <c r="BO78" s="1">
        <v>-9.7089473483821173E-2</v>
      </c>
      <c r="BP78" s="1">
        <v>-1.0089716316222199</v>
      </c>
      <c r="BQ78" s="1">
        <v>7.6047823918188567E-2</v>
      </c>
      <c r="BR78" s="1">
        <v>0.65437265929766408</v>
      </c>
      <c r="BS78" s="1">
        <v>-1.174915743803185</v>
      </c>
      <c r="BT78" s="1">
        <v>-0.42802904107000234</v>
      </c>
      <c r="BU78" s="1">
        <v>1.0431823530378537</v>
      </c>
      <c r="BV78" s="1">
        <v>-0.72222293460962417</v>
      </c>
      <c r="BW78" s="1">
        <v>0.7390968811466011</v>
      </c>
      <c r="BX78" s="104"/>
      <c r="BY78" s="104"/>
      <c r="BZ78" s="104"/>
      <c r="CA78" s="104"/>
      <c r="CB78" s="105"/>
      <c r="CC78" s="105"/>
      <c r="CD78" s="105"/>
      <c r="CE78" s="105"/>
      <c r="CF78" s="105"/>
      <c r="CG78" s="105"/>
      <c r="CH78" s="105"/>
      <c r="CI78" s="105"/>
      <c r="CJ78" s="105"/>
      <c r="CK78" s="105"/>
      <c r="CL78" s="105"/>
      <c r="CM78" s="105"/>
      <c r="CN78" s="105"/>
      <c r="CO78" s="105"/>
      <c r="CP78" s="105"/>
      <c r="CQ78" s="105"/>
      <c r="CR78" s="105"/>
      <c r="CS78" s="105"/>
      <c r="CT78" s="105"/>
      <c r="CU78" s="105"/>
      <c r="CV78" s="105"/>
      <c r="CW78" s="105"/>
      <c r="CX78" s="105"/>
      <c r="CY78" s="105"/>
      <c r="CZ78" s="105"/>
      <c r="DA78" s="105"/>
      <c r="DB78" s="105"/>
      <c r="DC78" s="105"/>
      <c r="DD78" s="105"/>
      <c r="DE78" s="105"/>
      <c r="DF78" s="105"/>
      <c r="DG78" s="105"/>
      <c r="DH78" s="105"/>
      <c r="DI78" s="105"/>
      <c r="DJ78" s="105"/>
      <c r="DK78" s="105"/>
      <c r="DL78" s="105"/>
      <c r="DM78" s="105"/>
      <c r="DN78" s="105"/>
      <c r="DO78" s="105"/>
      <c r="DP78" s="105"/>
      <c r="DQ78" s="105"/>
      <c r="DR78" s="105"/>
      <c r="DS78" s="105"/>
      <c r="DT78" s="105"/>
      <c r="DU78" s="105"/>
      <c r="DV78" s="105"/>
      <c r="DW78" s="105"/>
      <c r="DX78" s="105"/>
      <c r="DY78" s="105"/>
      <c r="DZ78" s="105"/>
      <c r="EA78" s="105"/>
      <c r="EB78" s="105"/>
      <c r="EC78" s="105"/>
      <c r="ED78" s="105"/>
      <c r="EE78" s="105"/>
      <c r="EF78" s="105"/>
      <c r="EG78" s="105"/>
      <c r="EH78" s="105"/>
    </row>
    <row r="79" spans="1:138" s="1" customFormat="1" x14ac:dyDescent="0.25">
      <c r="A79" s="69">
        <v>5.55</v>
      </c>
      <c r="B79" s="95">
        <v>58</v>
      </c>
      <c r="C79" s="104">
        <f t="shared" si="3"/>
        <v>1.2112991579670152E-29</v>
      </c>
      <c r="D79" s="104">
        <f t="shared" si="4"/>
        <v>-3.2407623915261746E-8</v>
      </c>
      <c r="E79" s="104"/>
      <c r="F79" s="104">
        <f t="shared" si="0"/>
        <v>0.31593491803118362</v>
      </c>
      <c r="G79" s="104">
        <f t="shared" si="5"/>
        <v>9.9814872431370716E-2</v>
      </c>
      <c r="H79" s="113">
        <f t="shared" si="1"/>
        <v>-0.31593491803118362</v>
      </c>
      <c r="I79" s="125">
        <f t="shared" si="2"/>
        <v>3.5329558774037944E-31</v>
      </c>
      <c r="J79" s="125">
        <f t="shared" si="2"/>
        <v>-9.452223641951343E-10</v>
      </c>
      <c r="K79" s="127">
        <v>57</v>
      </c>
      <c r="L79" s="1">
        <v>-0.70927036824180423</v>
      </c>
      <c r="M79" s="1">
        <v>1.03019614318999</v>
      </c>
      <c r="N79" s="1">
        <v>-0.73066627447334931</v>
      </c>
      <c r="O79" s="1">
        <v>-0.71365754601981179</v>
      </c>
      <c r="P79" s="1">
        <v>-0.7295384397929473</v>
      </c>
      <c r="Q79" s="1">
        <v>1.562111307234028</v>
      </c>
      <c r="R79" s="1">
        <v>-0.4635791314328222</v>
      </c>
      <c r="S79" s="1">
        <v>-0.85936690796316995</v>
      </c>
      <c r="T79" s="1">
        <v>0.5449867252670908</v>
      </c>
      <c r="U79" s="1">
        <v>-1.0877257334046033</v>
      </c>
      <c r="V79" s="1">
        <v>9.7559197488324687E-2</v>
      </c>
      <c r="W79" s="1">
        <v>0.23259189368067901</v>
      </c>
      <c r="X79" s="1">
        <v>-1.1463871330902102</v>
      </c>
      <c r="Y79" s="1">
        <v>-1.0279449186248291</v>
      </c>
      <c r="Z79" s="1">
        <v>-0.8632077026175542</v>
      </c>
      <c r="AA79" s="1">
        <v>1.3167382469492748</v>
      </c>
      <c r="AB79" s="1">
        <v>1.2582162391060123</v>
      </c>
      <c r="AC79" s="1">
        <v>-0.22553980091827039</v>
      </c>
      <c r="AD79" s="1">
        <v>1.1492252910627534</v>
      </c>
      <c r="AE79" s="1">
        <v>1.4858332417697091</v>
      </c>
      <c r="AF79" s="1">
        <v>-0.60896997759208793</v>
      </c>
      <c r="AG79" s="1">
        <v>-1.5941181100618644</v>
      </c>
      <c r="AH79" s="1">
        <v>0.79802686346488028</v>
      </c>
      <c r="AI79" s="1">
        <v>-0.18039178978725248</v>
      </c>
      <c r="AJ79" s="1">
        <v>-0.32672884305126138</v>
      </c>
      <c r="AK79" s="1">
        <v>1.3104831153529934</v>
      </c>
      <c r="AL79" s="1">
        <v>-0.86345062605513578</v>
      </c>
      <c r="AM79" s="1">
        <v>1.0294033538039775</v>
      </c>
      <c r="AN79" s="1">
        <v>1.3207169097365976</v>
      </c>
      <c r="AO79" s="1">
        <v>0.4870463183539695</v>
      </c>
      <c r="AP79" s="1">
        <v>2.1347156244938059</v>
      </c>
      <c r="AQ79" s="1">
        <v>-0.10734503129981299</v>
      </c>
      <c r="AR79" s="1">
        <v>2.3019223510408753</v>
      </c>
      <c r="AS79" s="1">
        <v>-3.5847736415554762E-2</v>
      </c>
      <c r="AT79" s="1">
        <v>-0.81748266640720402</v>
      </c>
      <c r="AU79" s="1">
        <v>0.71637855376045978</v>
      </c>
      <c r="AV79" s="1">
        <v>0.83580543752223102</v>
      </c>
      <c r="AW79" s="1">
        <v>1.0945543316363278</v>
      </c>
      <c r="AX79" s="1">
        <v>2.5449078451967737</v>
      </c>
      <c r="AY79" s="1">
        <v>-0.57566021742334073</v>
      </c>
      <c r="AZ79" s="1">
        <v>-2.0030442500022946E-2</v>
      </c>
      <c r="BA79" s="1">
        <v>-1.6673864850088677E-2</v>
      </c>
      <c r="BB79" s="1">
        <v>0.28939263454812109</v>
      </c>
      <c r="BC79" s="1">
        <v>-1.3498933884657738</v>
      </c>
      <c r="BD79" s="1">
        <v>-1.2681713794777068</v>
      </c>
      <c r="BE79" s="1">
        <v>-0.72892771121814903</v>
      </c>
      <c r="BF79" s="1">
        <v>0.24804301566637027</v>
      </c>
      <c r="BG79" s="1">
        <v>6.4738495626868439E-2</v>
      </c>
      <c r="BH79" s="1">
        <v>0.51253076356586524</v>
      </c>
      <c r="BI79" s="1">
        <v>-0.64407317912138407</v>
      </c>
      <c r="BJ79" s="1">
        <v>0.31772903108101491</v>
      </c>
      <c r="BK79" s="1">
        <v>1.253899533381859</v>
      </c>
      <c r="BL79" s="1">
        <v>-0.30680409911706319</v>
      </c>
      <c r="BM79" s="1">
        <v>-0.73274848576638307</v>
      </c>
      <c r="BN79" s="1">
        <v>-0.19773031831593593</v>
      </c>
      <c r="BO79" s="1">
        <v>-0.20464897985805316</v>
      </c>
      <c r="BP79" s="1">
        <v>-1.5867876849551095</v>
      </c>
      <c r="BQ79" s="1">
        <v>-0.1079119400273212</v>
      </c>
      <c r="BR79" s="1">
        <v>1.1103926866553786</v>
      </c>
      <c r="BS79" s="1">
        <v>1.1847774960771596E-2</v>
      </c>
      <c r="BT79" s="1">
        <v>-0.42802904107000234</v>
      </c>
      <c r="BU79" s="1">
        <v>0.66599328615840736</v>
      </c>
      <c r="BV79" s="1">
        <v>-0.72222293460962417</v>
      </c>
      <c r="BW79" s="1">
        <v>0.7390968811466011</v>
      </c>
      <c r="BX79" s="104"/>
      <c r="BY79" s="104"/>
      <c r="BZ79" s="104"/>
      <c r="CA79" s="104"/>
      <c r="CB79" s="105"/>
      <c r="CC79" s="105"/>
      <c r="CD79" s="105"/>
      <c r="CE79" s="105"/>
      <c r="CF79" s="105"/>
      <c r="CG79" s="105"/>
      <c r="CH79" s="105"/>
      <c r="CI79" s="105"/>
      <c r="CJ79" s="105"/>
      <c r="CK79" s="105"/>
      <c r="CL79" s="105"/>
      <c r="CM79" s="105"/>
      <c r="CN79" s="105"/>
      <c r="CO79" s="105"/>
      <c r="CP79" s="105"/>
      <c r="CQ79" s="105"/>
      <c r="CR79" s="105"/>
      <c r="CS79" s="105"/>
      <c r="CT79" s="105"/>
      <c r="CU79" s="105"/>
      <c r="CV79" s="105"/>
      <c r="CW79" s="105"/>
      <c r="CX79" s="105"/>
      <c r="CY79" s="105"/>
      <c r="CZ79" s="105"/>
      <c r="DA79" s="105"/>
      <c r="DB79" s="105"/>
      <c r="DC79" s="105"/>
      <c r="DD79" s="105"/>
      <c r="DE79" s="105"/>
      <c r="DF79" s="105"/>
      <c r="DG79" s="105"/>
      <c r="DH79" s="105"/>
      <c r="DI79" s="105"/>
      <c r="DJ79" s="105"/>
      <c r="DK79" s="105"/>
      <c r="DL79" s="105"/>
      <c r="DM79" s="105"/>
      <c r="DN79" s="105"/>
      <c r="DO79" s="105"/>
      <c r="DP79" s="105"/>
      <c r="DQ79" s="105"/>
      <c r="DR79" s="105"/>
      <c r="DS79" s="105"/>
      <c r="DT79" s="105"/>
      <c r="DU79" s="105"/>
      <c r="DV79" s="105"/>
      <c r="DW79" s="105"/>
      <c r="DX79" s="105"/>
      <c r="DY79" s="105"/>
      <c r="DZ79" s="105"/>
      <c r="EA79" s="105"/>
      <c r="EB79" s="105"/>
      <c r="EC79" s="105"/>
      <c r="ED79" s="105"/>
      <c r="EE79" s="105"/>
      <c r="EF79" s="105"/>
      <c r="EG79" s="105"/>
      <c r="EH79" s="105"/>
    </row>
    <row r="80" spans="1:138" s="1" customFormat="1" x14ac:dyDescent="0.25">
      <c r="A80" s="69">
        <v>5.7</v>
      </c>
      <c r="B80" s="95">
        <v>59</v>
      </c>
      <c r="C80" s="104">
        <f t="shared" si="3"/>
        <v>3.0399720628698504E-31</v>
      </c>
      <c r="D80" s="104">
        <f t="shared" si="4"/>
        <v>-4.850433970671666E-9</v>
      </c>
      <c r="E80" s="104"/>
      <c r="F80" s="104">
        <f t="shared" si="0"/>
        <v>-0.5049742588483721</v>
      </c>
      <c r="G80" s="104">
        <f t="shared" si="5"/>
        <v>0.25499900209946269</v>
      </c>
      <c r="H80" s="113">
        <f t="shared" si="1"/>
        <v>0.5049742588483721</v>
      </c>
      <c r="I80" s="125">
        <f t="shared" si="2"/>
        <v>8.8665851833703975E-33</v>
      </c>
      <c r="J80" s="125">
        <f t="shared" si="2"/>
        <v>-1.4147099081125694E-10</v>
      </c>
      <c r="K80" s="127">
        <v>58</v>
      </c>
      <c r="L80" s="1">
        <v>-0.20629479962660865</v>
      </c>
      <c r="M80" s="1">
        <v>3.126739507810148E-2</v>
      </c>
      <c r="N80" s="1">
        <v>-0.41247382766667628</v>
      </c>
      <c r="O80" s="1">
        <v>1.618398717868593</v>
      </c>
      <c r="P80" s="1">
        <v>-0.7295384397929473</v>
      </c>
      <c r="Q80" s="1">
        <v>1.2110980688567652</v>
      </c>
      <c r="R80" s="1">
        <v>0.12960931891043126</v>
      </c>
      <c r="S80" s="1">
        <v>-0.70073009620513349</v>
      </c>
      <c r="T80" s="1">
        <v>2.0152512900154931</v>
      </c>
      <c r="U80" s="1">
        <v>-0.7588501121553507</v>
      </c>
      <c r="V80" s="1">
        <v>-1.3985190391688103</v>
      </c>
      <c r="W80" s="1">
        <v>-2.8036770329318332E-2</v>
      </c>
      <c r="X80" s="1">
        <v>-0.89079099242726145</v>
      </c>
      <c r="Y80" s="1">
        <v>-2.9058565488055136E-2</v>
      </c>
      <c r="Z80" s="1">
        <v>-0.31593491803118362</v>
      </c>
      <c r="AA80" s="1">
        <v>-0.23910439097082756</v>
      </c>
      <c r="AB80" s="1">
        <v>1.9652573918024683</v>
      </c>
      <c r="AC80" s="1">
        <v>-1.3791396522990993</v>
      </c>
      <c r="AD80" s="1">
        <v>0.55412352809361343</v>
      </c>
      <c r="AE80" s="1">
        <v>2.6618225317704201</v>
      </c>
      <c r="AF80" s="1">
        <v>-0.60896997759208793</v>
      </c>
      <c r="AG80" s="1">
        <v>-2.4527662938860162E-2</v>
      </c>
      <c r="AH80" s="1">
        <v>-0.38277968901734194</v>
      </c>
      <c r="AI80" s="1">
        <v>-0.50099601520657122</v>
      </c>
      <c r="AJ80" s="1">
        <v>1.271587746819355</v>
      </c>
      <c r="AK80" s="1">
        <v>0.35119513714451073</v>
      </c>
      <c r="AL80" s="1">
        <v>-1.3049209622924551</v>
      </c>
      <c r="AM80" s="1">
        <v>0.20143937901539577</v>
      </c>
      <c r="AN80" s="1">
        <v>-0.28587029825680682</v>
      </c>
      <c r="AO80" s="1">
        <v>-3.4271915982327698E-2</v>
      </c>
      <c r="AP80" s="1">
        <v>1.5889259725409544</v>
      </c>
      <c r="AQ80" s="1">
        <v>-1.0798835188732543</v>
      </c>
      <c r="AR80" s="1">
        <v>2.782946829152197</v>
      </c>
      <c r="AS80" s="1">
        <v>-1.3479454302611737</v>
      </c>
      <c r="AT80" s="1">
        <v>-0.81748266640720402</v>
      </c>
      <c r="AU80" s="1">
        <v>-0.56501723876434273</v>
      </c>
      <c r="AV80" s="1">
        <v>0.83580543752223102</v>
      </c>
      <c r="AW80" s="1">
        <v>1.4416367506028835</v>
      </c>
      <c r="AX80" s="1">
        <v>1.46625822595924</v>
      </c>
      <c r="AY80" s="1">
        <v>-0.57566021742334073</v>
      </c>
      <c r="AZ80" s="1">
        <v>-0.76054244537048377</v>
      </c>
      <c r="BA80" s="1">
        <v>0.49755706103717251</v>
      </c>
      <c r="BB80" s="1">
        <v>9.0586473316902713E-2</v>
      </c>
      <c r="BC80" s="1">
        <v>-0.862824975527264</v>
      </c>
      <c r="BD80" s="1">
        <v>-0.45969086232828477</v>
      </c>
      <c r="BE80" s="1">
        <v>0.495558963272627</v>
      </c>
      <c r="BF80" s="1">
        <v>0.24804301566637027</v>
      </c>
      <c r="BG80" s="1">
        <v>6.4738495626870424E-2</v>
      </c>
      <c r="BH80" s="1">
        <v>0.79636668154762202</v>
      </c>
      <c r="BI80" s="1">
        <v>-0.14241609234618727</v>
      </c>
      <c r="BJ80" s="1">
        <v>-1.9283788141558638</v>
      </c>
      <c r="BK80" s="1">
        <v>-0.92465997149763746</v>
      </c>
      <c r="BL80" s="1">
        <v>1.5167800576022219</v>
      </c>
      <c r="BM80" s="1">
        <v>-0.95245062116837631</v>
      </c>
      <c r="BN80" s="1">
        <v>0.3883127040328852</v>
      </c>
      <c r="BO80" s="1">
        <v>0.25963506621682764</v>
      </c>
      <c r="BP80" s="1">
        <v>-1.3701066649552762</v>
      </c>
      <c r="BQ80" s="1">
        <v>-1.3036504056731195</v>
      </c>
      <c r="BR80" s="1">
        <v>0.45893550471578515</v>
      </c>
      <c r="BS80" s="1">
        <v>-1.0760187839061892</v>
      </c>
      <c r="BT80" s="1">
        <v>-0.19269556465288756</v>
      </c>
      <c r="BU80" s="1">
        <v>1.608965953357024</v>
      </c>
      <c r="BV80" s="1">
        <v>0.340559880668443</v>
      </c>
      <c r="BW80" s="1">
        <v>0.3795470080674232</v>
      </c>
      <c r="BX80" s="104"/>
      <c r="BY80" s="104"/>
      <c r="BZ80" s="104"/>
      <c r="CA80" s="104"/>
      <c r="CB80" s="105"/>
      <c r="CC80" s="105"/>
      <c r="CD80" s="105"/>
      <c r="CE80" s="105"/>
      <c r="CF80" s="105"/>
      <c r="CG80" s="105"/>
      <c r="CH80" s="105"/>
      <c r="CI80" s="105"/>
      <c r="CJ80" s="105"/>
      <c r="CK80" s="105"/>
      <c r="CL80" s="105"/>
      <c r="CM80" s="105"/>
      <c r="CN80" s="105"/>
      <c r="CO80" s="105"/>
      <c r="CP80" s="105"/>
      <c r="CQ80" s="105"/>
      <c r="CR80" s="105"/>
      <c r="CS80" s="105"/>
      <c r="CT80" s="105"/>
      <c r="CU80" s="105"/>
      <c r="CV80" s="105"/>
      <c r="CW80" s="105"/>
      <c r="CX80" s="105"/>
      <c r="CY80" s="105"/>
      <c r="CZ80" s="105"/>
      <c r="DA80" s="105"/>
      <c r="DB80" s="105"/>
      <c r="DC80" s="105"/>
      <c r="DD80" s="105"/>
      <c r="DE80" s="105"/>
      <c r="DF80" s="105"/>
      <c r="DG80" s="105"/>
      <c r="DH80" s="105"/>
      <c r="DI80" s="105"/>
      <c r="DJ80" s="105"/>
      <c r="DK80" s="105"/>
      <c r="DL80" s="105"/>
      <c r="DM80" s="105"/>
      <c r="DN80" s="105"/>
      <c r="DO80" s="105"/>
      <c r="DP80" s="105"/>
      <c r="DQ80" s="105"/>
      <c r="DR80" s="105"/>
      <c r="DS80" s="105"/>
      <c r="DT80" s="105"/>
      <c r="DU80" s="105"/>
      <c r="DV80" s="105"/>
      <c r="DW80" s="105"/>
      <c r="DX80" s="105"/>
      <c r="DY80" s="105"/>
      <c r="DZ80" s="105"/>
      <c r="EA80" s="105"/>
      <c r="EB80" s="105"/>
      <c r="EC80" s="105"/>
      <c r="ED80" s="105"/>
      <c r="EE80" s="105"/>
      <c r="EF80" s="105"/>
      <c r="EG80" s="105"/>
      <c r="EH80" s="105"/>
    </row>
    <row r="81" spans="1:139" s="1" customFormat="1" x14ac:dyDescent="0.25">
      <c r="A81" s="69">
        <v>5.85</v>
      </c>
      <c r="B81" s="95">
        <v>60</v>
      </c>
      <c r="C81" s="104">
        <f t="shared" si="3"/>
        <v>6.9159366837771707E-33</v>
      </c>
      <c r="D81" s="104">
        <f t="shared" si="4"/>
        <v>-6.5807780320196299E-10</v>
      </c>
      <c r="E81" s="104"/>
      <c r="F81" s="104">
        <f t="shared" si="0"/>
        <v>0.31593491803118362</v>
      </c>
      <c r="G81" s="104">
        <f t="shared" si="5"/>
        <v>9.9814872431370716E-2</v>
      </c>
      <c r="H81" s="113">
        <f t="shared" si="1"/>
        <v>-0.31593491803118362</v>
      </c>
      <c r="I81" s="125">
        <f t="shared" si="2"/>
        <v>2.017148199435008E-34</v>
      </c>
      <c r="J81" s="125">
        <f t="shared" si="2"/>
        <v>-1.9193935926723922E-11</v>
      </c>
      <c r="K81" s="127">
        <v>59</v>
      </c>
      <c r="L81" s="1">
        <v>-0.45778258393420573</v>
      </c>
      <c r="M81" s="1">
        <v>-0.16851835454427708</v>
      </c>
      <c r="N81" s="1">
        <v>-9.4281380860004677E-2</v>
      </c>
      <c r="O81" s="1">
        <v>1.035384651896492</v>
      </c>
      <c r="P81" s="1">
        <v>-1.9143789586403737</v>
      </c>
      <c r="Q81" s="1">
        <v>0.6845782112908696</v>
      </c>
      <c r="R81" s="1">
        <v>0.72279776925368455</v>
      </c>
      <c r="S81" s="1">
        <v>-1.1766405314792434</v>
      </c>
      <c r="T81" s="1">
        <v>2.8974100288645341</v>
      </c>
      <c r="U81" s="1">
        <v>0.29355187584225795</v>
      </c>
      <c r="V81" s="1">
        <v>-1.0660572088005578</v>
      </c>
      <c r="W81" s="1">
        <v>-1.2443038690426438</v>
      </c>
      <c r="X81" s="1">
        <v>-1.1463871330902102</v>
      </c>
      <c r="Y81" s="1">
        <v>0.4703846110803318</v>
      </c>
      <c r="Z81" s="1">
        <v>0.5049742588483721</v>
      </c>
      <c r="AA81" s="1">
        <v>-1.2763328162508958</v>
      </c>
      <c r="AB81" s="1">
        <v>-0.29727429682619233</v>
      </c>
      <c r="AC81" s="1">
        <v>-0.34089978605635274</v>
      </c>
      <c r="AD81" s="1">
        <v>1.1492252910627534</v>
      </c>
      <c r="AE81" s="1">
        <v>1.4858332417697091</v>
      </c>
      <c r="AF81" s="1">
        <v>-0.60896997759208793</v>
      </c>
      <c r="AG81" s="1">
        <v>-0.47298207640257695</v>
      </c>
      <c r="AH81" s="1">
        <v>0.20762358722376911</v>
      </c>
      <c r="AI81" s="1">
        <v>-0.66129812791623011</v>
      </c>
      <c r="AJ81" s="1">
        <v>-0.68191030746695436</v>
      </c>
      <c r="AK81" s="1">
        <v>-0.79995043670567001</v>
      </c>
      <c r="AL81" s="1">
        <v>-0.16971152625363409</v>
      </c>
      <c r="AM81" s="1">
        <v>0.20143937901539577</v>
      </c>
      <c r="AN81" s="1">
        <v>0.46387039880678244</v>
      </c>
      <c r="AO81" s="1">
        <v>-0.55559015031862691</v>
      </c>
      <c r="AP81" s="1">
        <v>1.0431363205881026</v>
      </c>
      <c r="AQ81" s="1">
        <v>2.4860909355626992</v>
      </c>
      <c r="AR81" s="1">
        <v>1.8208978729295533</v>
      </c>
      <c r="AS81" s="1">
        <v>-0.910579532312634</v>
      </c>
      <c r="AT81" s="1">
        <v>-0.29863249755629773</v>
      </c>
      <c r="AU81" s="1">
        <v>1.0367275018916597</v>
      </c>
      <c r="AV81" s="1">
        <v>1.899632619276856</v>
      </c>
      <c r="AW81" s="1">
        <v>2.1358015885359953</v>
      </c>
      <c r="AX81" s="1">
        <v>-0.69104101251582684</v>
      </c>
      <c r="AY81" s="1">
        <v>0.41118586958810055</v>
      </c>
      <c r="AZ81" s="1">
        <v>-0.39028644393525336</v>
      </c>
      <c r="BA81" s="1">
        <v>-1.0451357166246116</v>
      </c>
      <c r="BB81" s="1">
        <v>1.4822296019354411</v>
      </c>
      <c r="BC81" s="1">
        <v>0.43602412564209486</v>
      </c>
      <c r="BD81" s="1">
        <v>-0.19019735661180984</v>
      </c>
      <c r="BE81" s="1">
        <v>-0.116684373972761</v>
      </c>
      <c r="BF81" s="1">
        <v>1.4064781057236833</v>
      </c>
      <c r="BG81" s="1">
        <v>0.75097291700038071</v>
      </c>
      <c r="BH81" s="1">
        <v>1.0802025995293778</v>
      </c>
      <c r="BI81" s="1">
        <v>-0.14241609234618818</v>
      </c>
      <c r="BJ81" s="1">
        <v>-0.80532489153742448</v>
      </c>
      <c r="BK81" s="1">
        <v>-0.48894807052173828</v>
      </c>
      <c r="BL81" s="1">
        <v>-0.30680409911706319</v>
      </c>
      <c r="BM81" s="1">
        <v>-2.2706634335803413</v>
      </c>
      <c r="BN81" s="1">
        <v>0.19296502991661149</v>
      </c>
      <c r="BO81" s="1">
        <v>0.2186830595067667</v>
      </c>
      <c r="BP81" s="1">
        <v>-1.947922718288168</v>
      </c>
      <c r="BQ81" s="1">
        <v>-1.8555296975096414</v>
      </c>
      <c r="BR81" s="1">
        <v>1.3058298412372566</v>
      </c>
      <c r="BS81" s="1">
        <v>0.11074473485776781</v>
      </c>
      <c r="BT81" s="1">
        <v>1.4546387702669186</v>
      </c>
      <c r="BU81" s="1">
        <v>-0.84276298135938077</v>
      </c>
      <c r="BV81" s="1">
        <v>0.6948208190944658</v>
      </c>
      <c r="BW81" s="1">
        <v>0.37554098759865234</v>
      </c>
      <c r="BX81" s="104"/>
      <c r="BY81" s="104"/>
      <c r="BZ81" s="104"/>
      <c r="CA81" s="104"/>
      <c r="CB81" s="105"/>
      <c r="CC81" s="105"/>
      <c r="CD81" s="105"/>
      <c r="CE81" s="105"/>
      <c r="CF81" s="105"/>
      <c r="CG81" s="105"/>
      <c r="CH81" s="105"/>
      <c r="CI81" s="105"/>
      <c r="CJ81" s="105"/>
      <c r="CK81" s="105"/>
      <c r="CL81" s="105"/>
      <c r="CM81" s="105"/>
      <c r="CN81" s="105"/>
      <c r="CO81" s="105"/>
      <c r="CP81" s="105"/>
      <c r="CQ81" s="105"/>
      <c r="CR81" s="105"/>
      <c r="CS81" s="105"/>
      <c r="CT81" s="105"/>
      <c r="CU81" s="105"/>
      <c r="CV81" s="105"/>
      <c r="CW81" s="105"/>
      <c r="CX81" s="105"/>
      <c r="CY81" s="105"/>
      <c r="CZ81" s="105"/>
      <c r="DA81" s="105"/>
      <c r="DB81" s="105"/>
      <c r="DC81" s="105"/>
      <c r="DD81" s="105"/>
      <c r="DE81" s="105"/>
      <c r="DF81" s="105"/>
      <c r="DG81" s="105"/>
      <c r="DH81" s="105"/>
      <c r="DI81" s="105"/>
      <c r="DJ81" s="105"/>
      <c r="DK81" s="105"/>
      <c r="DL81" s="105"/>
      <c r="DM81" s="105"/>
      <c r="DN81" s="105"/>
      <c r="DO81" s="105"/>
      <c r="DP81" s="105"/>
      <c r="DQ81" s="105"/>
      <c r="DR81" s="105"/>
      <c r="DS81" s="105"/>
      <c r="DT81" s="105"/>
      <c r="DU81" s="105"/>
      <c r="DV81" s="105"/>
      <c r="DW81" s="105"/>
      <c r="DX81" s="105"/>
      <c r="DY81" s="105"/>
      <c r="DZ81" s="105"/>
      <c r="EA81" s="105"/>
      <c r="EB81" s="105"/>
      <c r="EC81" s="105"/>
      <c r="ED81" s="105"/>
      <c r="EE81" s="105"/>
      <c r="EF81" s="105"/>
      <c r="EG81" s="105"/>
      <c r="EH81" s="105"/>
    </row>
    <row r="82" spans="1:139" s="124" customFormat="1" x14ac:dyDescent="0.25">
      <c r="A82" s="69">
        <v>6</v>
      </c>
      <c r="B82" s="63"/>
      <c r="C82" s="63"/>
      <c r="D82" s="63"/>
      <c r="E82" s="63"/>
      <c r="F82" s="63"/>
      <c r="G82" s="63"/>
      <c r="H82" s="120"/>
      <c r="I82" s="128"/>
      <c r="J82" s="121">
        <f t="shared" ref="J82" si="7">(D82/(120/3.5))</f>
        <v>0</v>
      </c>
      <c r="K82" s="122">
        <v>60</v>
      </c>
      <c r="L82">
        <v>-0.70927036824180467</v>
      </c>
      <c r="M82">
        <v>-0.16851835454427622</v>
      </c>
      <c r="N82">
        <v>-9.4281380860005357E-2</v>
      </c>
      <c r="O82">
        <v>1.035384651896492</v>
      </c>
      <c r="P82">
        <v>-0.7295384397929473</v>
      </c>
      <c r="Q82">
        <v>-0.54396812302955411</v>
      </c>
      <c r="R82">
        <v>-1.0567675817760755</v>
      </c>
      <c r="S82">
        <v>-1.0180037197212068</v>
      </c>
      <c r="T82">
        <v>2.897410028864535</v>
      </c>
      <c r="U82">
        <v>2.7930065973365776</v>
      </c>
      <c r="V82">
        <v>-0.56736446324817935</v>
      </c>
      <c r="W82">
        <v>0.4932205576906783</v>
      </c>
      <c r="X82">
        <v>-0.89079099242726145</v>
      </c>
      <c r="Y82">
        <v>0.47038461108033214</v>
      </c>
      <c r="Z82">
        <v>-0.31593491803118362</v>
      </c>
      <c r="AA82">
        <v>0.79812403430924084</v>
      </c>
      <c r="AB82">
        <v>-0.72149898844406624</v>
      </c>
      <c r="AC82">
        <v>0.46662010991022751</v>
      </c>
      <c r="AD82">
        <v>0.25657264660904366</v>
      </c>
      <c r="AE82">
        <v>0.89783859676935351</v>
      </c>
      <c r="AF82">
        <v>-4.5707172473301756E-2</v>
      </c>
      <c r="AG82">
        <v>0.19969954379299876</v>
      </c>
      <c r="AH82">
        <v>0.79802686346488028</v>
      </c>
      <c r="AI82">
        <v>-1.462808691464526</v>
      </c>
      <c r="AJ82">
        <v>0.73881555019581435</v>
      </c>
      <c r="AK82">
        <v>1.8860559022780827</v>
      </c>
      <c r="AL82">
        <v>-0.10664433536258866</v>
      </c>
      <c r="AM82">
        <v>0.20143937901539577</v>
      </c>
      <c r="AN82">
        <v>0.46387039880678244</v>
      </c>
      <c r="AO82">
        <v>0.48704631835397033</v>
      </c>
      <c r="AP82">
        <v>-4.8442983317600594E-2</v>
      </c>
      <c r="AQ82">
        <v>0.2168344645580009</v>
      </c>
      <c r="AR82">
        <v>0.3778244385955884</v>
      </c>
      <c r="AS82">
        <v>-1.0563681649621475</v>
      </c>
      <c r="AT82">
        <v>-0.81748266640720402</v>
      </c>
      <c r="AU82">
        <v>-1.5260640831579444</v>
      </c>
      <c r="AV82">
        <v>1.899632619276856</v>
      </c>
      <c r="AW82">
        <v>2.8299664264691069</v>
      </c>
      <c r="AX82">
        <v>-0.69104101251582684</v>
      </c>
      <c r="AY82">
        <v>-0.57566021742334073</v>
      </c>
      <c r="AZ82">
        <v>-0.76054244537048377</v>
      </c>
      <c r="BA82">
        <v>-1.0451357166246116</v>
      </c>
      <c r="BB82">
        <v>1.2834234407042227</v>
      </c>
      <c r="BC82">
        <v>-5.1044287296414671E-2</v>
      </c>
      <c r="BD82">
        <v>7.92961491046624E-2</v>
      </c>
      <c r="BE82">
        <v>-0.116684373972761</v>
      </c>
      <c r="BF82">
        <v>1.4064781057236833</v>
      </c>
      <c r="BG82">
        <v>0.270608822038924</v>
      </c>
      <c r="BH82">
        <v>1.6478744354928914</v>
      </c>
      <c r="BI82">
        <v>-0.14241609234618727</v>
      </c>
      <c r="BJ82">
        <v>2.0023099150086736</v>
      </c>
      <c r="BK82">
        <v>0.81818763240595949</v>
      </c>
      <c r="BL82">
        <v>-0.67152093046092043</v>
      </c>
      <c r="BM82">
        <v>-0.29334421496239405</v>
      </c>
      <c r="BN82">
        <v>-0.19773031831593593</v>
      </c>
      <c r="BO82">
        <v>0.26481455581590807</v>
      </c>
      <c r="BP82">
        <v>-1.8034687049549445</v>
      </c>
      <c r="BQ82">
        <v>0.35198746983645046</v>
      </c>
      <c r="BR82">
        <v>0.6543726592976632</v>
      </c>
      <c r="BS82">
        <v>-1.1749157438031865</v>
      </c>
      <c r="BT82">
        <v>0.27797138818134309</v>
      </c>
      <c r="BU82">
        <v>-0.46557391447993363</v>
      </c>
      <c r="BV82">
        <v>0.6948208190944658</v>
      </c>
      <c r="BW82">
        <v>4.6592291928171901E-2</v>
      </c>
      <c r="BX82" s="104"/>
      <c r="BY82" s="104"/>
      <c r="BZ82" s="104"/>
      <c r="CA82" s="104"/>
      <c r="CB82" s="105"/>
      <c r="CC82" s="105"/>
      <c r="CD82" s="105"/>
      <c r="CE82" s="105"/>
      <c r="CF82" s="105"/>
      <c r="CG82" s="105"/>
      <c r="CH82" s="105"/>
      <c r="CI82" s="105"/>
      <c r="CJ82" s="105"/>
      <c r="CK82" s="105"/>
      <c r="CL82" s="105"/>
      <c r="CM82" s="105"/>
      <c r="CN82" s="105"/>
      <c r="CO82" s="105"/>
      <c r="CP82" s="105"/>
      <c r="CQ82" s="105"/>
      <c r="CR82" s="105"/>
      <c r="CS82" s="105"/>
      <c r="CT82" s="105"/>
      <c r="CU82" s="105"/>
      <c r="CV82" s="105"/>
      <c r="CW82" s="105"/>
      <c r="CX82" s="105"/>
      <c r="CY82" s="105"/>
      <c r="CZ82" s="105"/>
      <c r="DA82" s="105"/>
      <c r="DB82" s="105"/>
      <c r="DC82" s="105"/>
      <c r="DD82" s="105"/>
      <c r="DE82" s="105"/>
      <c r="DF82" s="105"/>
      <c r="DG82" s="105"/>
      <c r="DH82" s="105"/>
      <c r="DI82" s="105"/>
      <c r="DJ82" s="105"/>
      <c r="DK82" s="105"/>
      <c r="DL82" s="105"/>
      <c r="DM82" s="105"/>
      <c r="DN82" s="105"/>
      <c r="DO82" s="105"/>
      <c r="DP82" s="105"/>
      <c r="DQ82" s="105"/>
      <c r="DR82" s="105"/>
      <c r="DS82" s="105"/>
      <c r="DT82" s="105"/>
      <c r="DU82" s="105"/>
      <c r="DV82" s="105"/>
      <c r="DW82" s="105"/>
      <c r="DX82" s="105"/>
      <c r="DY82" s="105"/>
      <c r="DZ82" s="105"/>
      <c r="EA82" s="105"/>
      <c r="EB82" s="105"/>
      <c r="EC82" s="105"/>
      <c r="ED82" s="105"/>
      <c r="EE82" s="105"/>
      <c r="EF82" s="105"/>
      <c r="EG82" s="105"/>
      <c r="EH82" s="105"/>
      <c r="EI82" s="123"/>
    </row>
    <row r="83" spans="1:139" s="4" customFormat="1" x14ac:dyDescent="0.25"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67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16"/>
      <c r="AJ83" s="67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8"/>
      <c r="AX83" s="67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7"/>
      <c r="BL83" s="65"/>
      <c r="BM83" s="65"/>
      <c r="BN83" s="65"/>
      <c r="BO83" s="68"/>
      <c r="BP83" s="65"/>
      <c r="BQ83" s="65"/>
      <c r="BR83" s="65"/>
      <c r="BS83" s="65"/>
      <c r="BT83" s="65"/>
      <c r="BU83" s="65"/>
      <c r="BV83" s="65"/>
      <c r="BW83" s="16"/>
      <c r="BX83" s="104">
        <f t="shared" ref="BX83:CA83" si="8">BX22</f>
        <v>0</v>
      </c>
      <c r="BY83" s="104">
        <f t="shared" si="8"/>
        <v>0</v>
      </c>
      <c r="BZ83" s="104">
        <f t="shared" si="8"/>
        <v>0</v>
      </c>
      <c r="CA83" s="104">
        <f t="shared" si="8"/>
        <v>0</v>
      </c>
      <c r="CB83" s="105"/>
      <c r="CC83" s="105"/>
      <c r="CD83" s="105"/>
      <c r="CE83" s="105"/>
      <c r="CF83" s="105"/>
      <c r="CG83" s="105"/>
      <c r="CH83" s="105"/>
      <c r="CI83" s="105"/>
      <c r="CJ83" s="105"/>
      <c r="CK83" s="105"/>
      <c r="CL83" s="105"/>
      <c r="CM83" s="105"/>
      <c r="CN83" s="105"/>
      <c r="CO83" s="105"/>
      <c r="CP83" s="105"/>
      <c r="CQ83" s="105"/>
      <c r="CR83" s="105"/>
      <c r="CS83" s="105"/>
      <c r="CT83" s="105"/>
      <c r="CU83" s="105"/>
      <c r="CV83" s="105"/>
      <c r="CW83" s="105"/>
      <c r="CX83" s="105"/>
      <c r="CY83" s="105"/>
      <c r="CZ83" s="105"/>
      <c r="DA83" s="105"/>
      <c r="DB83" s="105"/>
      <c r="DC83" s="105"/>
      <c r="DD83" s="105"/>
      <c r="DE83" s="105"/>
      <c r="DF83" s="105"/>
      <c r="DG83" s="105"/>
      <c r="DH83" s="105"/>
      <c r="DI83" s="105"/>
      <c r="DJ83" s="105"/>
      <c r="DK83" s="105"/>
      <c r="DL83" s="105"/>
      <c r="DM83" s="105"/>
      <c r="DN83" s="105"/>
      <c r="DO83" s="105"/>
      <c r="DP83" s="105"/>
      <c r="DQ83" s="105"/>
      <c r="DR83" s="105"/>
      <c r="DS83" s="105"/>
      <c r="DT83" s="105"/>
      <c r="DU83" s="105"/>
      <c r="DV83" s="105"/>
      <c r="DW83" s="105"/>
      <c r="DX83" s="105"/>
      <c r="DY83" s="105"/>
      <c r="DZ83" s="105"/>
      <c r="EA83" s="105"/>
      <c r="EB83" s="105"/>
      <c r="EC83" s="105"/>
      <c r="ED83" s="105"/>
      <c r="EE83" s="105"/>
      <c r="EF83" s="105"/>
      <c r="EG83" s="105"/>
      <c r="EH83" s="105"/>
    </row>
    <row r="84" spans="1:139" x14ac:dyDescent="0.25">
      <c r="B84" s="52"/>
      <c r="C84" s="52"/>
      <c r="D84" s="52"/>
      <c r="E84" s="31">
        <f t="shared" ref="E84" si="9">MIN(E23:E82)</f>
        <v>-1.356242696284683</v>
      </c>
      <c r="F84" s="52"/>
      <c r="G84" s="52"/>
      <c r="H84" s="52"/>
      <c r="I84" s="52"/>
      <c r="J84" s="52"/>
      <c r="K84" s="52" t="s">
        <v>64</v>
      </c>
      <c r="L84" s="31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21"/>
      <c r="AJ84" s="2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30"/>
      <c r="AX84" s="2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31"/>
      <c r="BL84" s="19"/>
      <c r="BM84" s="19"/>
      <c r="BN84" s="19"/>
      <c r="BO84" s="30"/>
      <c r="BP84" s="19"/>
      <c r="BQ84" s="19"/>
      <c r="BR84" s="19"/>
      <c r="BS84" s="19"/>
      <c r="BT84" s="19"/>
      <c r="BU84" s="19"/>
      <c r="BV84" s="19"/>
      <c r="BW84" s="20"/>
      <c r="BX84" s="104"/>
      <c r="BY84" s="104"/>
      <c r="BZ84" s="104"/>
      <c r="CA84" s="104"/>
    </row>
    <row r="85" spans="1:139" ht="15.75" thickBot="1" x14ac:dyDescent="0.3">
      <c r="B85" s="52"/>
      <c r="C85" s="52"/>
      <c r="D85" s="52"/>
      <c r="E85" s="31">
        <f t="shared" ref="E85" si="10">MAX(E23:E82)</f>
        <v>1.9592723830712326</v>
      </c>
      <c r="F85" s="52"/>
      <c r="G85" s="52"/>
      <c r="H85" s="52"/>
      <c r="I85" s="52"/>
      <c r="J85" s="52"/>
      <c r="K85" s="52" t="s">
        <v>65</v>
      </c>
      <c r="L85" s="31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21"/>
      <c r="AJ85" s="2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30"/>
      <c r="AX85" s="2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31"/>
      <c r="BL85" s="19"/>
      <c r="BM85" s="19"/>
      <c r="BN85" s="19"/>
      <c r="BO85" s="30"/>
      <c r="BP85" s="19"/>
      <c r="BQ85" s="19"/>
      <c r="BR85" s="19"/>
      <c r="BS85" s="19"/>
      <c r="BT85" s="19"/>
      <c r="BU85" s="19"/>
      <c r="BV85" s="19"/>
      <c r="BW85" s="20"/>
      <c r="BX85" s="104"/>
      <c r="BY85" s="104"/>
      <c r="BZ85" s="104"/>
      <c r="CA85" s="104"/>
    </row>
    <row r="86" spans="1:139" x14ac:dyDescent="0.25">
      <c r="B86" s="52"/>
      <c r="C86" s="52"/>
      <c r="D86" s="52"/>
      <c r="E86" s="31">
        <f t="shared" ref="E86" si="11">IF(SUM(E87:E146)&lt;=60,SUM(E87:E146),"")</f>
        <v>20</v>
      </c>
      <c r="F86" s="79" t="s">
        <v>81</v>
      </c>
      <c r="G86" s="80"/>
      <c r="H86" s="81">
        <f>AVERAGE(H22:H41)</f>
        <v>0.3955197019310982</v>
      </c>
      <c r="I86" s="52"/>
      <c r="J86" s="52"/>
      <c r="K86" s="52" t="s">
        <v>66</v>
      </c>
      <c r="L86" s="31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21"/>
      <c r="AJ86" s="2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30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1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102"/>
      <c r="BX86" s="104"/>
      <c r="BY86" s="104"/>
      <c r="BZ86" s="104"/>
      <c r="CA86" s="104"/>
    </row>
    <row r="87" spans="1:139" x14ac:dyDescent="0.25">
      <c r="B87" s="52"/>
      <c r="C87" s="52"/>
      <c r="D87" s="52"/>
      <c r="E87" s="31" t="str">
        <f>IF(E23=E$85,$K87,"")</f>
        <v/>
      </c>
      <c r="F87" s="82" t="s">
        <v>82</v>
      </c>
      <c r="G87" s="83"/>
      <c r="H87" s="84">
        <f>AVERAGE(H42:H51)</f>
        <v>0.78814606685728039</v>
      </c>
      <c r="I87" s="52"/>
      <c r="J87" s="52"/>
      <c r="K87" s="6">
        <v>1</v>
      </c>
      <c r="L87" s="31" t="s">
        <v>80</v>
      </c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21"/>
      <c r="AJ87" s="31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32"/>
      <c r="AX87" s="31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31"/>
      <c r="BL87" s="18"/>
      <c r="BM87" s="18"/>
      <c r="BN87" s="18"/>
      <c r="BO87" s="32"/>
      <c r="BP87" s="18"/>
      <c r="BQ87" s="18"/>
      <c r="BR87" s="18"/>
      <c r="BS87" s="18"/>
      <c r="BT87" s="18"/>
      <c r="BU87" s="18"/>
      <c r="BV87" s="18"/>
      <c r="BW87" s="21"/>
      <c r="BX87" s="104"/>
      <c r="BY87" s="104"/>
      <c r="BZ87" s="104"/>
      <c r="CA87" s="104"/>
    </row>
    <row r="88" spans="1:139" x14ac:dyDescent="0.25">
      <c r="B88" s="52"/>
      <c r="C88" s="52"/>
      <c r="D88" s="52"/>
      <c r="E88" s="31" t="str">
        <f t="shared" ref="E88" si="12">IF(E24=E$85,$K88,"")</f>
        <v/>
      </c>
      <c r="F88" s="82" t="s">
        <v>83</v>
      </c>
      <c r="G88" s="83"/>
      <c r="H88" s="84">
        <f>AVERAGE(H52:H61)</f>
        <v>-0.81049743851051659</v>
      </c>
      <c r="I88" s="52"/>
      <c r="J88" s="52"/>
      <c r="K88" s="6">
        <v>2</v>
      </c>
      <c r="L88" s="31" t="s">
        <v>3</v>
      </c>
      <c r="M88" s="18" t="s">
        <v>36</v>
      </c>
      <c r="N88" s="18" t="s">
        <v>37</v>
      </c>
      <c r="O88" s="18" t="s">
        <v>4</v>
      </c>
      <c r="P88" s="18" t="s">
        <v>5</v>
      </c>
      <c r="Q88" s="18" t="s">
        <v>38</v>
      </c>
      <c r="R88" s="18" t="s">
        <v>39</v>
      </c>
      <c r="S88" s="18" t="s">
        <v>40</v>
      </c>
      <c r="T88" s="18" t="s">
        <v>41</v>
      </c>
      <c r="U88" s="18" t="s">
        <v>6</v>
      </c>
      <c r="V88" s="18" t="s">
        <v>7</v>
      </c>
      <c r="W88" s="18" t="s">
        <v>8</v>
      </c>
      <c r="X88" s="18" t="s">
        <v>9</v>
      </c>
      <c r="Y88" s="18" t="s">
        <v>10</v>
      </c>
      <c r="Z88" s="18">
        <v>901</v>
      </c>
      <c r="AA88" s="18" t="s">
        <v>11</v>
      </c>
      <c r="AB88" s="18" t="s">
        <v>12</v>
      </c>
      <c r="AC88" s="18" t="s">
        <v>13</v>
      </c>
      <c r="AD88" s="18" t="s">
        <v>14</v>
      </c>
      <c r="AE88" s="18" t="s">
        <v>15</v>
      </c>
      <c r="AF88" s="18" t="s">
        <v>16</v>
      </c>
      <c r="AG88" s="18" t="s">
        <v>42</v>
      </c>
      <c r="AH88" s="18" t="s">
        <v>18</v>
      </c>
      <c r="AI88" s="21" t="s">
        <v>20</v>
      </c>
      <c r="AJ88" s="31">
        <v>406</v>
      </c>
      <c r="AK88" s="18" t="s">
        <v>24</v>
      </c>
      <c r="AL88" s="18">
        <v>416</v>
      </c>
      <c r="AM88" s="18" t="s">
        <v>57</v>
      </c>
      <c r="AN88" s="18">
        <v>906</v>
      </c>
      <c r="AO88" s="18" t="s">
        <v>26</v>
      </c>
      <c r="AP88" s="18" t="s">
        <v>23</v>
      </c>
      <c r="AQ88" s="18" t="s">
        <v>21</v>
      </c>
      <c r="AR88" s="18" t="s">
        <v>22</v>
      </c>
      <c r="AS88" s="18" t="s">
        <v>29</v>
      </c>
      <c r="AT88" s="18" t="s">
        <v>28</v>
      </c>
      <c r="AU88" s="18" t="s">
        <v>32</v>
      </c>
      <c r="AV88" s="18" t="s">
        <v>25</v>
      </c>
      <c r="AW88" s="32">
        <v>1903</v>
      </c>
      <c r="AX88" s="31" t="s">
        <v>44</v>
      </c>
      <c r="AY88" s="18" t="s">
        <v>45</v>
      </c>
      <c r="AZ88" s="18" t="s">
        <v>46</v>
      </c>
      <c r="BA88" s="18" t="s">
        <v>47</v>
      </c>
      <c r="BB88" s="18" t="s">
        <v>48</v>
      </c>
      <c r="BC88" s="18" t="s">
        <v>49</v>
      </c>
      <c r="BD88" s="18" t="s">
        <v>50</v>
      </c>
      <c r="BE88" s="18" t="s">
        <v>51</v>
      </c>
      <c r="BF88" s="18" t="s">
        <v>52</v>
      </c>
      <c r="BG88" s="18" t="s">
        <v>53</v>
      </c>
      <c r="BH88" s="18" t="s">
        <v>54</v>
      </c>
      <c r="BI88" s="18" t="s">
        <v>55</v>
      </c>
      <c r="BJ88" s="18" t="s">
        <v>56</v>
      </c>
      <c r="BK88" s="31">
        <v>403</v>
      </c>
      <c r="BL88" s="18">
        <v>805</v>
      </c>
      <c r="BM88" s="18" t="s">
        <v>27</v>
      </c>
      <c r="BN88" s="18" t="s">
        <v>31</v>
      </c>
      <c r="BO88" s="32" t="s">
        <v>30</v>
      </c>
      <c r="BP88" s="18">
        <v>903</v>
      </c>
      <c r="BQ88" s="18">
        <v>905</v>
      </c>
      <c r="BR88" s="18">
        <v>907</v>
      </c>
      <c r="BS88" s="18">
        <v>909</v>
      </c>
      <c r="BT88" s="18" t="s">
        <v>33</v>
      </c>
      <c r="BU88" s="18">
        <v>1102</v>
      </c>
      <c r="BV88" s="18">
        <v>1104</v>
      </c>
      <c r="BW88" s="21" t="s">
        <v>17</v>
      </c>
      <c r="BX88" s="104"/>
      <c r="BY88" s="104"/>
      <c r="BZ88" s="104"/>
      <c r="CA88" s="104"/>
    </row>
    <row r="89" spans="1:139" x14ac:dyDescent="0.25">
      <c r="B89" s="52"/>
      <c r="C89" s="52"/>
      <c r="D89" s="52"/>
      <c r="E89" s="31" t="str">
        <f t="shared" ref="E89" si="13">IF(E25=E$85,$K89,"")</f>
        <v/>
      </c>
      <c r="F89" s="82" t="s">
        <v>84</v>
      </c>
      <c r="G89" s="83"/>
      <c r="H89" s="84">
        <f>AVERAGE(H62:H81)</f>
        <v>-0.3843440161044801</v>
      </c>
      <c r="I89" s="52"/>
      <c r="J89" s="52"/>
      <c r="K89" s="6">
        <v>3</v>
      </c>
      <c r="L89" s="31">
        <v>-4.7725884945266264E-2</v>
      </c>
      <c r="M89" s="18">
        <v>-0.30864820412920063</v>
      </c>
      <c r="N89" s="18">
        <v>0.5322852351989491</v>
      </c>
      <c r="O89" s="18">
        <v>6.5001039657034493E-2</v>
      </c>
      <c r="P89" s="18">
        <v>-5.2940696689468221E-2</v>
      </c>
      <c r="Q89" s="18">
        <v>0.18598583026523141</v>
      </c>
      <c r="R89" s="18">
        <v>0.16073784027276905</v>
      </c>
      <c r="S89" s="18">
        <v>-6.6920418356705855E-2</v>
      </c>
      <c r="T89" s="18">
        <v>0.336713031837442</v>
      </c>
      <c r="U89" s="18">
        <v>0.18643105179405747</v>
      </c>
      <c r="V89" s="18">
        <v>-0.10095776047468051</v>
      </c>
      <c r="W89" s="18">
        <v>3.851882331795372E-2</v>
      </c>
      <c r="X89" s="18">
        <v>-0.27144174735036192</v>
      </c>
      <c r="Y89" s="18">
        <v>-0.43827668270677222</v>
      </c>
      <c r="Z89" s="18">
        <v>0.17970380802468211</v>
      </c>
      <c r="AA89" s="18">
        <v>0.28730498768301271</v>
      </c>
      <c r="AB89" s="18">
        <v>-3.6514497862488643E-2</v>
      </c>
      <c r="AC89" s="18">
        <v>0.16464253933018835</v>
      </c>
      <c r="AD89" s="18">
        <v>0.31458121524271826</v>
      </c>
      <c r="AE89" s="18">
        <v>8.8365085304625307E-2</v>
      </c>
      <c r="AF89" s="18">
        <v>8.5071875344188124E-3</v>
      </c>
      <c r="AG89" s="18">
        <v>-0.37346523350631539</v>
      </c>
      <c r="AH89" s="18">
        <v>-0.32014887830543265</v>
      </c>
      <c r="AI89" s="21">
        <v>-0.15490606559068487</v>
      </c>
      <c r="AJ89" s="31">
        <v>-0.1294982554064977</v>
      </c>
      <c r="AK89" s="18">
        <v>0.80929384447853658</v>
      </c>
      <c r="AL89" s="18">
        <v>0.83596071553740647</v>
      </c>
      <c r="AM89" s="18">
        <v>-5.3081669455189773E-2</v>
      </c>
      <c r="AN89" s="18">
        <v>0.32754790239863929</v>
      </c>
      <c r="AO89" s="18">
        <v>-1.5413456984745321E-2</v>
      </c>
      <c r="AP89" s="18">
        <v>-0.12025996608889775</v>
      </c>
      <c r="AQ89" s="18">
        <v>-0.21099214257817997</v>
      </c>
      <c r="AR89" s="18">
        <v>0.20216095876947679</v>
      </c>
      <c r="AS89" s="18">
        <v>-1.91877956228312E-2</v>
      </c>
      <c r="AT89" s="18">
        <v>-0.37354764956634867</v>
      </c>
      <c r="AU89" s="18">
        <v>0.46696570728125775</v>
      </c>
      <c r="AV89" s="18">
        <v>2.73398972476654E-2</v>
      </c>
      <c r="AW89" s="32">
        <v>-0.60671334345196615</v>
      </c>
      <c r="AX89" s="31">
        <v>-0.16995671146262914</v>
      </c>
      <c r="AY89" s="18">
        <v>0.43698495255288394</v>
      </c>
      <c r="AZ89" s="18">
        <v>0.29087650020225997</v>
      </c>
      <c r="BA89" s="18">
        <v>-0.29756791071035221</v>
      </c>
      <c r="BB89" s="18">
        <v>7.4053948483674303E-2</v>
      </c>
      <c r="BC89" s="18">
        <v>-0.53034720930876844</v>
      </c>
      <c r="BD89" s="18">
        <v>-9.1330684947830365E-2</v>
      </c>
      <c r="BE89" s="18">
        <v>7.3127162332267126E-3</v>
      </c>
      <c r="BF89" s="18">
        <v>0.23562920898388351</v>
      </c>
      <c r="BG89" s="18">
        <v>0.66820618155886591</v>
      </c>
      <c r="BH89" s="18">
        <v>-0.172219442695216</v>
      </c>
      <c r="BI89" s="18">
        <v>-0.1760404286867488</v>
      </c>
      <c r="BJ89" s="18">
        <v>-0.35543539547823555</v>
      </c>
      <c r="BK89" s="31">
        <v>-9.7229254818075095E-2</v>
      </c>
      <c r="BL89" s="18">
        <v>-0.33855024834745989</v>
      </c>
      <c r="BM89" s="18">
        <v>-0.62364677453442185</v>
      </c>
      <c r="BN89" s="18">
        <v>2.170245269017812E-2</v>
      </c>
      <c r="BO89" s="32">
        <v>-0.45145686904319471</v>
      </c>
      <c r="BP89" s="18">
        <v>-0.3035091470928416</v>
      </c>
      <c r="BQ89" s="18">
        <v>-0.34751463371882829</v>
      </c>
      <c r="BR89" s="18">
        <v>-0.19064656921910877</v>
      </c>
      <c r="BS89" s="18">
        <v>-3.8404557119253724E-4</v>
      </c>
      <c r="BT89" s="18">
        <v>9.8131193811328538E-2</v>
      </c>
      <c r="BU89" s="18">
        <v>-7.0431857694011085E-2</v>
      </c>
      <c r="BV89" s="18">
        <v>-0.20354358137191766</v>
      </c>
      <c r="BW89" s="21">
        <v>-0.19499246933621686</v>
      </c>
      <c r="BX89" s="104"/>
      <c r="BY89" s="104"/>
      <c r="BZ89" s="104"/>
      <c r="CA89" s="104"/>
    </row>
    <row r="90" spans="1:139" x14ac:dyDescent="0.25">
      <c r="B90" s="52"/>
      <c r="C90" s="52"/>
      <c r="D90" s="52"/>
      <c r="E90" s="31" t="str">
        <f t="shared" ref="E90" si="14">IF(E26=E$85,$K90,"")</f>
        <v/>
      </c>
      <c r="F90" s="82"/>
      <c r="G90" s="83"/>
      <c r="H90" s="84"/>
      <c r="I90" s="52"/>
      <c r="J90" s="52"/>
      <c r="K90" s="6">
        <v>4</v>
      </c>
      <c r="L90" s="31">
        <v>-2.9500867397731056E-2</v>
      </c>
      <c r="M90" s="18">
        <v>-0.3121140625363355</v>
      </c>
      <c r="N90" s="18">
        <v>0.49550239452905209</v>
      </c>
      <c r="O90" s="18">
        <v>6.5023900273493862E-2</v>
      </c>
      <c r="P90" s="18">
        <v>-5.2940697837275764E-2</v>
      </c>
      <c r="Q90" s="18">
        <v>0.18528785072713572</v>
      </c>
      <c r="R90" s="18">
        <v>0.16073784027276908</v>
      </c>
      <c r="S90" s="18">
        <v>-6.6920418356705813E-2</v>
      </c>
      <c r="T90" s="18">
        <v>0.33727697826107855</v>
      </c>
      <c r="U90" s="18">
        <v>0.18643361605342595</v>
      </c>
      <c r="V90" s="18">
        <v>-0.10095772038472027</v>
      </c>
      <c r="W90" s="18">
        <v>3.8518825374988186E-2</v>
      </c>
      <c r="X90" s="18">
        <v>-0.27127671433465012</v>
      </c>
      <c r="Y90" s="18">
        <v>-0.40981285588537786</v>
      </c>
      <c r="Z90" s="18">
        <v>0.24646583298665081</v>
      </c>
      <c r="AA90" s="18">
        <v>0.28726673917611389</v>
      </c>
      <c r="AB90" s="18">
        <v>-3.6808877582882614E-2</v>
      </c>
      <c r="AC90" s="18">
        <v>0.17141539565440753</v>
      </c>
      <c r="AD90" s="18">
        <v>0.31455628929971247</v>
      </c>
      <c r="AE90" s="18">
        <v>8.8365085407020386E-2</v>
      </c>
      <c r="AF90" s="18">
        <v>8.5071875508520231E-3</v>
      </c>
      <c r="AG90" s="18">
        <v>-0.37333491842820321</v>
      </c>
      <c r="AH90" s="18">
        <v>-0.32014727976858809</v>
      </c>
      <c r="AI90" s="21">
        <v>-0.15079823293043476</v>
      </c>
      <c r="AJ90" s="31">
        <v>-0.1294982554065004</v>
      </c>
      <c r="AK90" s="18">
        <v>0.8091046489813164</v>
      </c>
      <c r="AL90" s="18">
        <v>0.78168838418906561</v>
      </c>
      <c r="AM90" s="18">
        <v>-0.12871507542889249</v>
      </c>
      <c r="AN90" s="18">
        <v>0.32271058419733251</v>
      </c>
      <c r="AO90" s="18">
        <v>-1.5413456984745335E-2</v>
      </c>
      <c r="AP90" s="18">
        <v>-0.15234724306981579</v>
      </c>
      <c r="AQ90" s="18">
        <v>-0.21248126629997405</v>
      </c>
      <c r="AR90" s="18">
        <v>0.1664258650224085</v>
      </c>
      <c r="AS90" s="18">
        <v>-2.9787888573120192E-2</v>
      </c>
      <c r="AT90" s="18">
        <v>-0.35323978861697503</v>
      </c>
      <c r="AU90" s="18">
        <v>0.45825518943280508</v>
      </c>
      <c r="AV90" s="18">
        <v>2.7309154405574066E-2</v>
      </c>
      <c r="AW90" s="32">
        <v>-0.60671334344979422</v>
      </c>
      <c r="AX90" s="31">
        <v>-0.11785617737124809</v>
      </c>
      <c r="AY90" s="18">
        <v>0.43959891304505416</v>
      </c>
      <c r="AZ90" s="18">
        <v>0.35920566982650137</v>
      </c>
      <c r="BA90" s="18">
        <v>-0.11402042115067579</v>
      </c>
      <c r="BB90" s="18">
        <v>0.19764729909647782</v>
      </c>
      <c r="BC90" s="18">
        <v>-0.41747936436260491</v>
      </c>
      <c r="BD90" s="18">
        <v>4.1349871887186307E-3</v>
      </c>
      <c r="BE90" s="18">
        <v>3.7823435170108111E-2</v>
      </c>
      <c r="BF90" s="18">
        <v>0.48657853258021866</v>
      </c>
      <c r="BG90" s="18">
        <v>0.66371039332840065</v>
      </c>
      <c r="BH90" s="18">
        <v>-4.0289916194614195E-2</v>
      </c>
      <c r="BI90" s="18">
        <v>-0.12520251702458526</v>
      </c>
      <c r="BJ90" s="18">
        <v>-0.35523286695520795</v>
      </c>
      <c r="BK90" s="31">
        <v>2.445129676147717E-2</v>
      </c>
      <c r="BL90" s="18">
        <v>-0.29660046192035711</v>
      </c>
      <c r="BM90" s="18">
        <v>-0.61419480727789877</v>
      </c>
      <c r="BN90" s="18">
        <v>-6.3467470779722812E-3</v>
      </c>
      <c r="BO90" s="32">
        <v>-0.43784169782976329</v>
      </c>
      <c r="BP90" s="18">
        <v>-0.23329307184978387</v>
      </c>
      <c r="BQ90" s="18">
        <v>-0.10599902866461108</v>
      </c>
      <c r="BR90" s="18">
        <v>-0.16963770112123763</v>
      </c>
      <c r="BS90" s="18">
        <v>-7.9396952347515481E-3</v>
      </c>
      <c r="BT90" s="18">
        <v>0.10406128412325338</v>
      </c>
      <c r="BU90" s="18">
        <v>-6.4037242945608544E-2</v>
      </c>
      <c r="BV90" s="18">
        <v>-0.20352485971519105</v>
      </c>
      <c r="BW90" s="21">
        <v>-0.19499246933621683</v>
      </c>
      <c r="BX90" s="104"/>
      <c r="BY90" s="104"/>
      <c r="BZ90" s="104"/>
      <c r="CA90" s="104"/>
    </row>
    <row r="91" spans="1:139" x14ac:dyDescent="0.25">
      <c r="B91" s="52"/>
      <c r="C91" s="52"/>
      <c r="D91" s="52"/>
      <c r="E91" s="31" t="str">
        <f t="shared" ref="E91" si="15">IF(E27=E$85,$K91,"")</f>
        <v/>
      </c>
      <c r="F91" s="82" t="s">
        <v>85</v>
      </c>
      <c r="G91" s="83"/>
      <c r="H91" s="84">
        <f>AVERAGE(H86,H89)</f>
        <v>5.587842913309049E-3</v>
      </c>
      <c r="I91" s="52"/>
      <c r="J91" s="52"/>
      <c r="K91" s="6">
        <v>5</v>
      </c>
      <c r="L91" s="31">
        <v>-7.6977771333878314E-3</v>
      </c>
      <c r="M91" s="18">
        <v>-0.31315365978103959</v>
      </c>
      <c r="N91" s="18">
        <v>0.45333446731815447</v>
      </c>
      <c r="O91" s="18">
        <v>6.5087975048913838E-2</v>
      </c>
      <c r="P91" s="18">
        <v>-5.2940700581523427E-2</v>
      </c>
      <c r="Q91" s="18">
        <v>0.18440387585597162</v>
      </c>
      <c r="R91" s="18">
        <v>0.16073784027276938</v>
      </c>
      <c r="S91" s="18">
        <v>-6.6920418356705313E-2</v>
      </c>
      <c r="T91" s="18">
        <v>0.33815024391644677</v>
      </c>
      <c r="U91" s="18">
        <v>0.18644106803562221</v>
      </c>
      <c r="V91" s="18">
        <v>-0.10095748001511455</v>
      </c>
      <c r="W91" s="18">
        <v>3.8518839488610152E-2</v>
      </c>
      <c r="X91" s="18">
        <v>-0.27096086456104723</v>
      </c>
      <c r="Y91" s="18">
        <v>-0.37715575136417517</v>
      </c>
      <c r="Z91" s="18">
        <v>0.31567967732409852</v>
      </c>
      <c r="AA91" s="18">
        <v>0.28720885603357293</v>
      </c>
      <c r="AB91" s="18">
        <v>-3.7083294576260202E-2</v>
      </c>
      <c r="AC91" s="18">
        <v>0.18071143578632648</v>
      </c>
      <c r="AD91" s="18">
        <v>0.31451833417237546</v>
      </c>
      <c r="AE91" s="18">
        <v>8.8365086218333444E-2</v>
      </c>
      <c r="AF91" s="18">
        <v>8.507187692954752E-3</v>
      </c>
      <c r="AG91" s="18">
        <v>-0.37307173198041832</v>
      </c>
      <c r="AH91" s="18">
        <v>-0.32014173889114039</v>
      </c>
      <c r="AI91" s="21">
        <v>-0.14597935696673928</v>
      </c>
      <c r="AJ91" s="31">
        <v>-0.12949825540653223</v>
      </c>
      <c r="AK91" s="18">
        <v>0.80864759523438356</v>
      </c>
      <c r="AL91" s="18">
        <v>0.63397776367148573</v>
      </c>
      <c r="AM91" s="18">
        <v>-0.20705206128486386</v>
      </c>
      <c r="AN91" s="18">
        <v>0.31636650852211246</v>
      </c>
      <c r="AO91" s="18">
        <v>-1.541345698474555E-2</v>
      </c>
      <c r="AP91" s="18">
        <v>-0.1864309746133368</v>
      </c>
      <c r="AQ91" s="18">
        <v>-0.2147414068039927</v>
      </c>
      <c r="AR91" s="18">
        <v>0.12571026934434887</v>
      </c>
      <c r="AS91" s="18">
        <v>-4.270070320051883E-2</v>
      </c>
      <c r="AT91" s="18">
        <v>-0.3292556963457024</v>
      </c>
      <c r="AU91" s="18">
        <v>0.44580100271179113</v>
      </c>
      <c r="AV91" s="18">
        <v>2.7249731591425418E-2</v>
      </c>
      <c r="AW91" s="32">
        <v>-0.60671334343358396</v>
      </c>
      <c r="AX91" s="31">
        <v>-7.3135902406994857E-2</v>
      </c>
      <c r="AY91" s="18">
        <v>0.43341619596489922</v>
      </c>
      <c r="AZ91" s="18">
        <v>0.41438056549939128</v>
      </c>
      <c r="BA91" s="18">
        <v>8.5814755829709433E-2</v>
      </c>
      <c r="BB91" s="18">
        <v>0.30516461548861695</v>
      </c>
      <c r="BC91" s="18">
        <v>-0.23930681109444157</v>
      </c>
      <c r="BD91" s="18">
        <v>9.5791222399993936E-2</v>
      </c>
      <c r="BE91" s="18">
        <v>5.9223998123143939E-2</v>
      </c>
      <c r="BF91" s="18">
        <v>0.73890222219461144</v>
      </c>
      <c r="BG91" s="18">
        <v>0.65031680589138807</v>
      </c>
      <c r="BH91" s="18">
        <v>0.10580563693181644</v>
      </c>
      <c r="BI91" s="18">
        <v>-5.0535924982014258E-2</v>
      </c>
      <c r="BJ91" s="18">
        <v>-0.3546925231368605</v>
      </c>
      <c r="BK91" s="31">
        <v>0.14740853020077527</v>
      </c>
      <c r="BL91" s="18">
        <v>-0.25103515767909595</v>
      </c>
      <c r="BM91" s="18">
        <v>-0.60318783465594539</v>
      </c>
      <c r="BN91" s="18">
        <v>-3.7336985060147182E-2</v>
      </c>
      <c r="BO91" s="32">
        <v>-0.42150919906130252</v>
      </c>
      <c r="BP91" s="18">
        <v>-0.16299677714642202</v>
      </c>
      <c r="BQ91" s="18">
        <v>0.18857713908045537</v>
      </c>
      <c r="BR91" s="18">
        <v>-0.13769765766948008</v>
      </c>
      <c r="BS91" s="18">
        <v>-1.586543604535981E-2</v>
      </c>
      <c r="BT91" s="18">
        <v>0.11003048958145209</v>
      </c>
      <c r="BU91" s="18">
        <v>-5.5374735228570157E-2</v>
      </c>
      <c r="BV91" s="18">
        <v>-0.20346117824406904</v>
      </c>
      <c r="BW91" s="21">
        <v>-0.19499246933621664</v>
      </c>
      <c r="BX91" s="104"/>
      <c r="BY91" s="104"/>
      <c r="BZ91" s="104"/>
      <c r="CA91" s="104"/>
    </row>
    <row r="92" spans="1:139" ht="15.75" thickBot="1" x14ac:dyDescent="0.3">
      <c r="B92" s="52"/>
      <c r="C92" s="52"/>
      <c r="D92" s="52"/>
      <c r="E92" s="31" t="str">
        <f t="shared" ref="E92" si="16">IF(E28=E$85,$K92,"")</f>
        <v/>
      </c>
      <c r="F92" s="85" t="s">
        <v>86</v>
      </c>
      <c r="G92" s="86"/>
      <c r="H92" s="87">
        <f>AVERAGE(H87,H88)</f>
        <v>-1.1175685826618098E-2</v>
      </c>
      <c r="I92" s="52"/>
      <c r="J92" s="52"/>
      <c r="K92" s="6">
        <v>6</v>
      </c>
      <c r="L92" s="31">
        <v>1.8147210195054414E-2</v>
      </c>
      <c r="M92" s="18">
        <v>-0.31073081122137181</v>
      </c>
      <c r="N92" s="18">
        <v>0.40561980012053245</v>
      </c>
      <c r="O92" s="18">
        <v>6.5251518770833017E-2</v>
      </c>
      <c r="P92" s="18">
        <v>-5.2940706992736786E-2</v>
      </c>
      <c r="Q92" s="18">
        <v>0.18331288194031919</v>
      </c>
      <c r="R92" s="18">
        <v>0.16073784027277357</v>
      </c>
      <c r="S92" s="18">
        <v>-6.6920418356698527E-2</v>
      </c>
      <c r="T92" s="18">
        <v>0.33947171708834478</v>
      </c>
      <c r="U92" s="18">
        <v>0.18646160912355067</v>
      </c>
      <c r="V92" s="18">
        <v>-0.10095617653510382</v>
      </c>
      <c r="W92" s="18">
        <v>3.8518927103595821E-2</v>
      </c>
      <c r="X92" s="18">
        <v>-0.27037377301893512</v>
      </c>
      <c r="Y92" s="18">
        <v>-0.34000838115311383</v>
      </c>
      <c r="Z92" s="18">
        <v>0.38658967538645617</v>
      </c>
      <c r="AA92" s="18">
        <v>0.28712220915405523</v>
      </c>
      <c r="AB92" s="18">
        <v>-3.7199554374309482E-2</v>
      </c>
      <c r="AC92" s="18">
        <v>0.19319620044141586</v>
      </c>
      <c r="AD92" s="18">
        <v>0.31446113731068759</v>
      </c>
      <c r="AE92" s="18">
        <v>8.8365092036413823E-2</v>
      </c>
      <c r="AF92" s="18">
        <v>8.5071888052883227E-3</v>
      </c>
      <c r="AG92" s="18">
        <v>-0.37255720973470635</v>
      </c>
      <c r="AH92" s="18">
        <v>-0.32012369735316354</v>
      </c>
      <c r="AI92" s="21">
        <v>-0.14037308823252986</v>
      </c>
      <c r="AJ92" s="31">
        <v>-0.12949825540687501</v>
      </c>
      <c r="AK92" s="18">
        <v>0.80760106560908596</v>
      </c>
      <c r="AL92" s="18">
        <v>0.43135692125090885</v>
      </c>
      <c r="AM92" s="18">
        <v>-0.28722847805569596</v>
      </c>
      <c r="AN92" s="18">
        <v>0.30814791438021649</v>
      </c>
      <c r="AO92" s="18">
        <v>-1.541345698474844E-2</v>
      </c>
      <c r="AP92" s="18">
        <v>-0.22225249077458703</v>
      </c>
      <c r="AQ92" s="18">
        <v>-0.21809338235622408</v>
      </c>
      <c r="AR92" s="18">
        <v>7.9722297628691152E-2</v>
      </c>
      <c r="AS92" s="18">
        <v>-5.8256278042346066E-2</v>
      </c>
      <c r="AT92" s="18">
        <v>-0.30129454810414125</v>
      </c>
      <c r="AU92" s="18">
        <v>0.4283600493001638</v>
      </c>
      <c r="AV92" s="18">
        <v>2.7137928420567687E-2</v>
      </c>
      <c r="AW92" s="32">
        <v>-0.60671334332172011</v>
      </c>
      <c r="AX92" s="31">
        <v>-3.6999782582812335E-2</v>
      </c>
      <c r="AY92" s="18">
        <v>0.41856652231791558</v>
      </c>
      <c r="AZ92" s="18">
        <v>0.45473637332617312</v>
      </c>
      <c r="BA92" s="18">
        <v>0.26369033204555226</v>
      </c>
      <c r="BB92" s="18">
        <v>0.3869102735765837</v>
      </c>
      <c r="BC92" s="18">
        <v>8.3162713664042265E-3</v>
      </c>
      <c r="BD92" s="18">
        <v>0.18160614862346236</v>
      </c>
      <c r="BE92" s="18">
        <v>7.0954857257295556E-2</v>
      </c>
      <c r="BF92" s="18">
        <v>0.93853641484914319</v>
      </c>
      <c r="BG92" s="18">
        <v>0.62830349841472033</v>
      </c>
      <c r="BH92" s="18">
        <v>0.26014918895642092</v>
      </c>
      <c r="BI92" s="18">
        <v>4.5330331104017269E-2</v>
      </c>
      <c r="BJ92" s="18">
        <v>-0.35339654191997011</v>
      </c>
      <c r="BK92" s="31">
        <v>0.26996921781089411</v>
      </c>
      <c r="BL92" s="18">
        <v>-0.20202615179405997</v>
      </c>
      <c r="BM92" s="18">
        <v>-0.5904771233642484</v>
      </c>
      <c r="BN92" s="18">
        <v>-7.1258356397579631E-2</v>
      </c>
      <c r="BO92" s="32">
        <v>-0.40231550287138557</v>
      </c>
      <c r="BP92" s="18">
        <v>-9.3632680193259765E-2</v>
      </c>
      <c r="BQ92" s="18">
        <v>0.49304638495803477</v>
      </c>
      <c r="BR92" s="18">
        <v>-9.5093758758804714E-2</v>
      </c>
      <c r="BS92" s="18">
        <v>-2.4012660347252829E-2</v>
      </c>
      <c r="BT92" s="18">
        <v>0.11583215317710779</v>
      </c>
      <c r="BU92" s="18">
        <v>-4.385455405070033E-2</v>
      </c>
      <c r="BV92" s="18">
        <v>-0.20326586776720404</v>
      </c>
      <c r="BW92" s="21">
        <v>-0.19499246933621378</v>
      </c>
      <c r="BX92" s="104"/>
      <c r="BY92" s="104"/>
      <c r="BZ92" s="104"/>
      <c r="CA92" s="104"/>
    </row>
    <row r="93" spans="1:139" x14ac:dyDescent="0.25">
      <c r="B93" s="52"/>
      <c r="C93" s="52"/>
      <c r="D93" s="52"/>
      <c r="E93" s="31" t="str">
        <f t="shared" ref="E93" si="17">IF(E29=E$85,$K93,"")</f>
        <v/>
      </c>
      <c r="F93" s="52"/>
      <c r="G93" s="52"/>
      <c r="H93" s="52"/>
      <c r="I93" s="52"/>
      <c r="J93" s="52"/>
      <c r="K93" s="6">
        <v>7</v>
      </c>
      <c r="L93" s="31">
        <v>4.8498418260329496E-2</v>
      </c>
      <c r="M93" s="18">
        <v>-0.30365078629621434</v>
      </c>
      <c r="N93" s="18">
        <v>0.35237849328719506</v>
      </c>
      <c r="O93" s="18">
        <v>6.5640311881786484E-2</v>
      </c>
      <c r="P93" s="18">
        <v>-5.2940721553308402E-2</v>
      </c>
      <c r="Q93" s="18">
        <v>0.18201214360369647</v>
      </c>
      <c r="R93" s="18">
        <v>0.16073784027282342</v>
      </c>
      <c r="S93" s="18">
        <v>-6.6920418356616287E-2</v>
      </c>
      <c r="T93" s="18">
        <v>0.34142792130188004</v>
      </c>
      <c r="U93" s="18">
        <v>0.18651530272297381</v>
      </c>
      <c r="V93" s="18">
        <v>-0.10094978561452474</v>
      </c>
      <c r="W93" s="18">
        <v>3.8519419080214702E-2</v>
      </c>
      <c r="X93" s="18">
        <v>-0.26931407088494708</v>
      </c>
      <c r="Y93" s="18">
        <v>-0.29812090681693565</v>
      </c>
      <c r="Z93" s="18">
        <v>0.4583265356263907</v>
      </c>
      <c r="AA93" s="18">
        <v>0.28699394479287771</v>
      </c>
      <c r="AB93" s="18">
        <v>-3.6857474665829955E-2</v>
      </c>
      <c r="AC93" s="18">
        <v>0.20959806300901776</v>
      </c>
      <c r="AD93" s="18">
        <v>0.31437583867760766</v>
      </c>
      <c r="AE93" s="18">
        <v>8.8365129790150806E-2</v>
      </c>
      <c r="AF93" s="18">
        <v>8.5071966855201544E-3</v>
      </c>
      <c r="AG93" s="18">
        <v>-0.37158368515006479</v>
      </c>
      <c r="AH93" s="18">
        <v>-0.32006852696142846</v>
      </c>
      <c r="AI93" s="21">
        <v>-0.13390534135012189</v>
      </c>
      <c r="AJ93" s="31">
        <v>-0.12949825541022625</v>
      </c>
      <c r="AK93" s="18">
        <v>0.80533066741739323</v>
      </c>
      <c r="AL93" s="18">
        <v>0.21954676471412804</v>
      </c>
      <c r="AM93" s="18">
        <v>-0.36825298722852839</v>
      </c>
      <c r="AN93" s="18">
        <v>0.29763197736480002</v>
      </c>
      <c r="AO93" s="18">
        <v>-1.5413456984783474E-2</v>
      </c>
      <c r="AP93" s="18">
        <v>-0.25948414089860422</v>
      </c>
      <c r="AQ93" s="18">
        <v>-0.22294999844356378</v>
      </c>
      <c r="AR93" s="18">
        <v>2.8237586399960823E-2</v>
      </c>
      <c r="AS93" s="18">
        <v>-7.678485937793611E-2</v>
      </c>
      <c r="AT93" s="18">
        <v>-0.26919222328908954</v>
      </c>
      <c r="AU93" s="18">
        <v>0.40444280893106604</v>
      </c>
      <c r="AV93" s="18">
        <v>2.6933190400702349E-2</v>
      </c>
      <c r="AW93" s="32">
        <v>-0.60671334260805931</v>
      </c>
      <c r="AX93" s="31">
        <v>-1.0445716616569234E-2</v>
      </c>
      <c r="AY93" s="18">
        <v>0.39535898364371014</v>
      </c>
      <c r="AZ93" s="18">
        <v>0.47902953080613675</v>
      </c>
      <c r="BA93" s="18">
        <v>0.37713525697615602</v>
      </c>
      <c r="BB93" s="18">
        <v>0.43498999767359714</v>
      </c>
      <c r="BC93" s="18">
        <v>0.30707476444779058</v>
      </c>
      <c r="BD93" s="18">
        <v>0.25957081980961694</v>
      </c>
      <c r="BE93" s="18">
        <v>7.2709038691584293E-2</v>
      </c>
      <c r="BF93" s="18">
        <v>1.0348061546209544</v>
      </c>
      <c r="BG93" s="18">
        <v>0.59812325176298942</v>
      </c>
      <c r="BH93" s="18">
        <v>0.41474632114095089</v>
      </c>
      <c r="BI93" s="18">
        <v>0.15078586115015799</v>
      </c>
      <c r="BJ93" s="18">
        <v>-0.35060788126581127</v>
      </c>
      <c r="BK93" s="31">
        <v>0.39032601799767797</v>
      </c>
      <c r="BL93" s="18">
        <v>-0.14984521782900179</v>
      </c>
      <c r="BM93" s="18">
        <v>-0.57592322835076648</v>
      </c>
      <c r="BN93" s="18">
        <v>-0.10803384072046804</v>
      </c>
      <c r="BO93" s="32">
        <v>-0.38023300983890951</v>
      </c>
      <c r="BP93" s="18">
        <v>-2.6274057458852029E-2</v>
      </c>
      <c r="BQ93" s="18">
        <v>0.74446736168120975</v>
      </c>
      <c r="BR93" s="18">
        <v>-4.6069171508207662E-2</v>
      </c>
      <c r="BS93" s="18">
        <v>-3.2195620714030732E-2</v>
      </c>
      <c r="BT93" s="18">
        <v>0.12121687955488822</v>
      </c>
      <c r="BU93" s="18">
        <v>-2.8829823804900699E-2</v>
      </c>
      <c r="BV93" s="18">
        <v>-0.20272633420261801</v>
      </c>
      <c r="BW93" s="21">
        <v>-0.19499246933617917</v>
      </c>
      <c r="BX93" s="104"/>
      <c r="BY93" s="104"/>
      <c r="BZ93" s="104"/>
      <c r="CA93" s="104"/>
    </row>
    <row r="94" spans="1:139" x14ac:dyDescent="0.25">
      <c r="B94" s="52"/>
      <c r="C94" s="52"/>
      <c r="D94" s="52"/>
      <c r="E94" s="31" t="str">
        <f t="shared" ref="E94" si="18">IF(E30=E$85,$K94,"")</f>
        <v/>
      </c>
      <c r="F94" s="52"/>
      <c r="G94" s="52"/>
      <c r="H94" s="52">
        <f>AVERAGE(H86:H89)</f>
        <v>-2.7939214566544968E-3</v>
      </c>
      <c r="I94" s="52"/>
      <c r="J94" s="52"/>
      <c r="K94" s="6">
        <v>8</v>
      </c>
      <c r="L94" s="31">
        <v>8.3803597728372731E-2</v>
      </c>
      <c r="M94" s="18">
        <v>-0.29058834631207114</v>
      </c>
      <c r="N94" s="18">
        <v>0.29385979879783575</v>
      </c>
      <c r="O94" s="18">
        <v>6.6509445545825052E-2</v>
      </c>
      <c r="P94" s="18">
        <v>-5.2940753212155217E-2</v>
      </c>
      <c r="Q94" s="18">
        <v>0.18053531213840124</v>
      </c>
      <c r="R94" s="18">
        <v>0.16073784027336127</v>
      </c>
      <c r="S94" s="18">
        <v>-6.6920418355713288E-2</v>
      </c>
      <c r="T94" s="18">
        <v>0.34426268468837423</v>
      </c>
      <c r="U94" s="18">
        <v>0.18664836644529567</v>
      </c>
      <c r="V94" s="18">
        <v>-0.10092146639375954</v>
      </c>
      <c r="W94" s="18">
        <v>3.852191711534831E-2</v>
      </c>
      <c r="X94" s="18">
        <v>-0.26745693719501956</v>
      </c>
      <c r="Y94" s="18">
        <v>-0.2513067105191058</v>
      </c>
      <c r="Z94" s="18">
        <v>0.52992158756414642</v>
      </c>
      <c r="AA94" s="18">
        <v>0.28680633566506891</v>
      </c>
      <c r="AB94" s="18">
        <v>-3.5466503461122428E-2</v>
      </c>
      <c r="AC94" s="18">
        <v>0.23066863745852012</v>
      </c>
      <c r="AD94" s="18">
        <v>0.31424996078595024</v>
      </c>
      <c r="AE94" s="18">
        <v>8.8365351415990195E-2</v>
      </c>
      <c r="AF94" s="18">
        <v>8.5072472004285409E-3</v>
      </c>
      <c r="AG94" s="18">
        <v>-0.36980125589655322</v>
      </c>
      <c r="AH94" s="18">
        <v>-0.31991012603870472</v>
      </c>
      <c r="AI94" s="21">
        <v>-0.12650701422780236</v>
      </c>
      <c r="AJ94" s="31">
        <v>-0.12949825543998641</v>
      </c>
      <c r="AK94" s="18">
        <v>0.80066594359630772</v>
      </c>
      <c r="AL94" s="18">
        <v>3.5072468260124057E-2</v>
      </c>
      <c r="AM94" s="18">
        <v>-0.44902361161636806</v>
      </c>
      <c r="AN94" s="18">
        <v>0.28434365506087078</v>
      </c>
      <c r="AO94" s="18">
        <v>-1.5413456985168137E-2</v>
      </c>
      <c r="AP94" s="18">
        <v>-0.29773101295059773</v>
      </c>
      <c r="AQ94" s="18">
        <v>-0.22982268169585632</v>
      </c>
      <c r="AR94" s="18">
        <v>-2.8882142591731275E-2</v>
      </c>
      <c r="AS94" s="18">
        <v>-9.8602997652686722E-2</v>
      </c>
      <c r="AT94" s="18">
        <v>-0.23301471290944836</v>
      </c>
      <c r="AU94" s="18">
        <v>0.37233395134458008</v>
      </c>
      <c r="AV94" s="18">
        <v>2.6568325460643732E-2</v>
      </c>
      <c r="AW94" s="32">
        <v>-0.60671333839941899</v>
      </c>
      <c r="AX94" s="31">
        <v>5.7807599708228352E-3</v>
      </c>
      <c r="AY94" s="18">
        <v>0.36427159612617244</v>
      </c>
      <c r="AZ94" s="18">
        <v>0.48650150024525463</v>
      </c>
      <c r="BA94" s="18">
        <v>0.39572396529846088</v>
      </c>
      <c r="BB94" s="18">
        <v>0.4445663994355542</v>
      </c>
      <c r="BC94" s="18">
        <v>0.61164241379371043</v>
      </c>
      <c r="BD94" s="18">
        <v>0.32777689358823614</v>
      </c>
      <c r="BE94" s="18">
        <v>6.4446224579730149E-2</v>
      </c>
      <c r="BF94" s="18">
        <v>1.0011728889324987</v>
      </c>
      <c r="BG94" s="18">
        <v>0.56038806359488069</v>
      </c>
      <c r="BH94" s="18">
        <v>0.56009884309974189</v>
      </c>
      <c r="BI94" s="18">
        <v>0.24600664070893521</v>
      </c>
      <c r="BJ94" s="18">
        <v>-0.34523936894858853</v>
      </c>
      <c r="BK94" s="31">
        <v>0.50657877373330407</v>
      </c>
      <c r="BL94" s="18">
        <v>-9.4869229750982442E-2</v>
      </c>
      <c r="BM94" s="18">
        <v>-0.55940204778457625</v>
      </c>
      <c r="BN94" s="18">
        <v>-0.1475117835368068</v>
      </c>
      <c r="BO94" s="32">
        <v>-0.35538125098128448</v>
      </c>
      <c r="BP94" s="18">
        <v>3.7971268960258264E-2</v>
      </c>
      <c r="BQ94" s="18">
        <v>0.88035331178948517</v>
      </c>
      <c r="BR94" s="18">
        <v>9.6403819973339688E-4</v>
      </c>
      <c r="BS94" s="18">
        <v>-4.0192882856474627E-2</v>
      </c>
      <c r="BT94" s="18">
        <v>0.12589512615153489</v>
      </c>
      <c r="BU94" s="18">
        <v>-9.6369690254321932E-3</v>
      </c>
      <c r="BV94" s="18">
        <v>-0.20138575452978721</v>
      </c>
      <c r="BW94" s="21">
        <v>-0.19499246933579908</v>
      </c>
      <c r="BX94" s="104"/>
      <c r="BY94" s="104"/>
      <c r="BZ94" s="104"/>
      <c r="CA94" s="104"/>
    </row>
    <row r="95" spans="1:139" x14ac:dyDescent="0.25">
      <c r="B95" s="52"/>
      <c r="C95" s="52"/>
      <c r="D95" s="52"/>
      <c r="E95" s="31" t="str">
        <f t="shared" ref="E95" si="19">IF(E31=E$85,$K95,"")</f>
        <v/>
      </c>
      <c r="F95" s="52"/>
      <c r="G95" s="52"/>
      <c r="H95" s="52"/>
      <c r="I95" s="52"/>
      <c r="J95" s="52"/>
      <c r="K95" s="6">
        <v>9</v>
      </c>
      <c r="L95" s="31">
        <v>0.12447325431990822</v>
      </c>
      <c r="M95" s="18">
        <v>-0.2701340362704957</v>
      </c>
      <c r="N95" s="18">
        <v>0.23058682292853627</v>
      </c>
      <c r="O95" s="18">
        <v>6.8344331720897961E-2</v>
      </c>
      <c r="P95" s="18">
        <v>-5.2940816179958765E-2</v>
      </c>
      <c r="Q95" s="18">
        <v>0.17897988000484821</v>
      </c>
      <c r="R95" s="18">
        <v>0.16073784027861662</v>
      </c>
      <c r="S95" s="18">
        <v>-6.6920418346735164E-2</v>
      </c>
      <c r="T95" s="18">
        <v>0.34828585140825719</v>
      </c>
      <c r="U95" s="18">
        <v>0.18696090753986006</v>
      </c>
      <c r="V95" s="18">
        <v>-0.10080810994413154</v>
      </c>
      <c r="W95" s="18">
        <v>3.8533382165441499E-2</v>
      </c>
      <c r="X95" s="18">
        <v>-0.26429755369212815</v>
      </c>
      <c r="Y95" s="18">
        <v>-0.19945892161454065</v>
      </c>
      <c r="Z95" s="18">
        <v>0.60032596572300989</v>
      </c>
      <c r="AA95" s="18">
        <v>0.28653588084576725</v>
      </c>
      <c r="AB95" s="18">
        <v>-3.1953568145191916E-2</v>
      </c>
      <c r="AC95" s="18">
        <v>0.25712491561523748</v>
      </c>
      <c r="AD95" s="18">
        <v>0.31406617821216259</v>
      </c>
      <c r="AE95" s="18">
        <v>8.8366528026979946E-2</v>
      </c>
      <c r="AF95" s="18">
        <v>8.5075401317822996E-3</v>
      </c>
      <c r="AG95" s="18">
        <v>-0.36664400614114639</v>
      </c>
      <c r="AH95" s="18">
        <v>-0.31948326205908767</v>
      </c>
      <c r="AI95" s="21">
        <v>-0.11811705727310709</v>
      </c>
      <c r="AJ95" s="31">
        <v>-0.12949825567999848</v>
      </c>
      <c r="AK95" s="18">
        <v>0.79159420718197315</v>
      </c>
      <c r="AL95" s="18">
        <v>-0.10348798841704235</v>
      </c>
      <c r="AM95" s="18">
        <v>-0.52834983556155801</v>
      </c>
      <c r="AN95" s="18">
        <v>0.26776274578426434</v>
      </c>
      <c r="AO95" s="18">
        <v>-1.5413456988992663E-2</v>
      </c>
      <c r="AP95" s="18">
        <v>-0.33653530238169271</v>
      </c>
      <c r="AQ95" s="18">
        <v>-0.23931894307615481</v>
      </c>
      <c r="AR95" s="18">
        <v>-9.1670491563980439E-2</v>
      </c>
      <c r="AS95" s="18">
        <v>-0.12399698317638241</v>
      </c>
      <c r="AT95" s="18">
        <v>-0.19318086897623299</v>
      </c>
      <c r="AU95" s="18">
        <v>0.33014687778457563</v>
      </c>
      <c r="AV95" s="18">
        <v>2.5935631341598795E-2</v>
      </c>
      <c r="AW95" s="32">
        <v>-0.60671331546034213</v>
      </c>
      <c r="AX95" s="31">
        <v>1.1222074464360299E-2</v>
      </c>
      <c r="AY95" s="18">
        <v>0.32593528805183958</v>
      </c>
      <c r="AZ95" s="18">
        <v>0.4769183298608719</v>
      </c>
      <c r="BA95" s="18">
        <v>0.31427019270055956</v>
      </c>
      <c r="BB95" s="18">
        <v>0.41466154768843033</v>
      </c>
      <c r="BC95" s="18">
        <v>0.85783571932949032</v>
      </c>
      <c r="BD95" s="18">
        <v>0.38449440926263323</v>
      </c>
      <c r="BE95" s="18">
        <v>4.639523694518477E-2</v>
      </c>
      <c r="BF95" s="18">
        <v>0.84705269996398258</v>
      </c>
      <c r="BG95" s="18">
        <v>0.51584851842185497</v>
      </c>
      <c r="BH95" s="18">
        <v>0.68611315875655177</v>
      </c>
      <c r="BI95" s="18">
        <v>0.30847501901211372</v>
      </c>
      <c r="BJ95" s="18">
        <v>-0.33602967131097378</v>
      </c>
      <c r="BK95" s="31">
        <v>0.61678236150957955</v>
      </c>
      <c r="BL95" s="18">
        <v>-3.7582088763487786E-2</v>
      </c>
      <c r="BM95" s="18">
        <v>-0.54081145325193347</v>
      </c>
      <c r="BN95" s="18">
        <v>-0.18946007765980435</v>
      </c>
      <c r="BO95" s="32">
        <v>-0.32805212452956756</v>
      </c>
      <c r="BP95" s="18">
        <v>9.7990405598727515E-2</v>
      </c>
      <c r="BQ95" s="18">
        <v>0.86378155699386705</v>
      </c>
      <c r="BR95" s="18">
        <v>3.5421386255084869E-2</v>
      </c>
      <c r="BS95" s="18">
        <v>-4.7751070151779679E-2</v>
      </c>
      <c r="BT95" s="18">
        <v>0.12954268588408166</v>
      </c>
      <c r="BU95" s="18">
        <v>1.4339986613164907E-2</v>
      </c>
      <c r="BV95" s="18">
        <v>-0.19839518228334646</v>
      </c>
      <c r="BW95" s="21">
        <v>-0.19499246933202014</v>
      </c>
      <c r="BX95" s="104"/>
      <c r="BY95" s="104"/>
      <c r="BZ95" s="104"/>
      <c r="CA95" s="104"/>
    </row>
    <row r="96" spans="1:139" x14ac:dyDescent="0.25">
      <c r="B96" s="52"/>
      <c r="C96" s="52"/>
      <c r="D96" s="52"/>
      <c r="E96" s="31" t="str">
        <f t="shared" ref="E96" si="20">IF(E32=E$85,$K96,"")</f>
        <v/>
      </c>
      <c r="F96" s="52"/>
      <c r="G96" s="52"/>
      <c r="H96" s="52"/>
      <c r="I96" s="52"/>
      <c r="J96" s="52"/>
      <c r="K96" s="6">
        <v>10</v>
      </c>
      <c r="L96" s="31">
        <v>0.17085649555341861</v>
      </c>
      <c r="M96" s="18">
        <v>-0.24086001338129881</v>
      </c>
      <c r="N96" s="18">
        <v>0.16339377235892683</v>
      </c>
      <c r="O96" s="18">
        <v>7.2009718880127693E-2</v>
      </c>
      <c r="P96" s="18">
        <v>-5.294091357681012E-2</v>
      </c>
      <c r="Q96" s="18">
        <v>0.17754639631090188</v>
      </c>
      <c r="R96" s="18">
        <v>0.1607378403251094</v>
      </c>
      <c r="S96" s="18">
        <v>-6.692041826591287E-2</v>
      </c>
      <c r="T96" s="18">
        <v>0.35387945666786785</v>
      </c>
      <c r="U96" s="18">
        <v>0.18765643519807884</v>
      </c>
      <c r="V96" s="18">
        <v>-0.10039847252031382</v>
      </c>
      <c r="W96" s="18">
        <v>3.8580924288269793E-2</v>
      </c>
      <c r="X96" s="18">
        <v>-0.25908119381558553</v>
      </c>
      <c r="Y96" s="18">
        <v>-0.14256673259946434</v>
      </c>
      <c r="Z96" s="18">
        <v>0.66843434013356473</v>
      </c>
      <c r="AA96" s="18">
        <v>0.28615439815676125</v>
      </c>
      <c r="AB96" s="18">
        <v>-2.4505144867951092E-2</v>
      </c>
      <c r="AC96" s="18">
        <v>0.28957364178511247</v>
      </c>
      <c r="AD96" s="18">
        <v>0.31380089437374886</v>
      </c>
      <c r="AE96" s="18">
        <v>8.8372175384342555E-2</v>
      </c>
      <c r="AF96" s="18">
        <v>8.5090763292498314E-3</v>
      </c>
      <c r="AG96" s="18">
        <v>-0.36123482922702227</v>
      </c>
      <c r="AH96" s="18">
        <v>-0.31840397519601332</v>
      </c>
      <c r="AI96" s="21">
        <v>-0.10868582095072468</v>
      </c>
      <c r="AJ96" s="31">
        <v>-0.12949825743763621</v>
      </c>
      <c r="AK96" s="18">
        <v>0.77490595373269955</v>
      </c>
      <c r="AL96" s="18">
        <v>-0.1947836726748246</v>
      </c>
      <c r="AM96" s="18">
        <v>-0.60497978918222295</v>
      </c>
      <c r="AN96" s="18">
        <v>0.24733598274637303</v>
      </c>
      <c r="AO96" s="18">
        <v>-1.5413457023421579E-2</v>
      </c>
      <c r="AP96" s="18">
        <v>-0.37538342175898981</v>
      </c>
      <c r="AQ96" s="18">
        <v>-0.25212645486185187</v>
      </c>
      <c r="AR96" s="18">
        <v>-0.16003848751483457</v>
      </c>
      <c r="AS96" s="18">
        <v>-0.15320403154593593</v>
      </c>
      <c r="AT96" s="18">
        <v>-0.15061247259822802</v>
      </c>
      <c r="AU96" s="18">
        <v>0.27591947100347236</v>
      </c>
      <c r="AV96" s="18">
        <v>2.4868263819484988E-2</v>
      </c>
      <c r="AW96" s="32">
        <v>-0.60671319992326445</v>
      </c>
      <c r="AX96" s="31">
        <v>5.7311655193481581E-3</v>
      </c>
      <c r="AY96" s="18">
        <v>0.28111311701029762</v>
      </c>
      <c r="AZ96" s="18">
        <v>0.45058318181517931</v>
      </c>
      <c r="BA96" s="18">
        <v>0.15517733398159583</v>
      </c>
      <c r="BB96" s="18">
        <v>0.34832235851477766</v>
      </c>
      <c r="BC96" s="18">
        <v>0.98371337728205588</v>
      </c>
      <c r="BD96" s="18">
        <v>0.42824532898429313</v>
      </c>
      <c r="BE96" s="18">
        <v>1.904482148821196E-2</v>
      </c>
      <c r="BF96" s="18">
        <v>0.61355938621255612</v>
      </c>
      <c r="BG96" s="18">
        <v>0.46536898368460367</v>
      </c>
      <c r="BH96" s="18">
        <v>0.78323556045324116</v>
      </c>
      <c r="BI96" s="18">
        <v>0.32150825371058001</v>
      </c>
      <c r="BJ96" s="18">
        <v>-0.32203473534604843</v>
      </c>
      <c r="BK96" s="31">
        <v>0.71899951291609465</v>
      </c>
      <c r="BL96" s="18">
        <v>2.1427049328895609E-2</v>
      </c>
      <c r="BM96" s="18">
        <v>-0.52007830197763349</v>
      </c>
      <c r="BN96" s="18">
        <v>-0.23356253760519921</v>
      </c>
      <c r="BO96" s="32">
        <v>-0.29872557436843028</v>
      </c>
      <c r="BP96" s="18">
        <v>0.15269697905637947</v>
      </c>
      <c r="BQ96" s="18">
        <v>0.69973946758067773</v>
      </c>
      <c r="BR96" s="18">
        <v>4.8327644747407777E-2</v>
      </c>
      <c r="BS96" s="18">
        <v>-5.4591114088380771E-2</v>
      </c>
      <c r="BT96" s="18">
        <v>0.13180932679745874</v>
      </c>
      <c r="BU96" s="18">
        <v>4.3578082246787872E-2</v>
      </c>
      <c r="BV96" s="18">
        <v>-0.19242040639672819</v>
      </c>
      <c r="BW96" s="21">
        <v>-0.19499246929800149</v>
      </c>
      <c r="BX96" s="104"/>
      <c r="BY96" s="104"/>
      <c r="BZ96" s="104"/>
      <c r="CA96" s="104"/>
    </row>
    <row r="97" spans="2:79" x14ac:dyDescent="0.25">
      <c r="B97" s="52"/>
      <c r="C97" s="52"/>
      <c r="D97" s="52"/>
      <c r="E97" s="31" t="str">
        <f t="shared" ref="E97" si="21">IF(E33=E$85,$K97,"")</f>
        <v/>
      </c>
      <c r="F97" s="52"/>
      <c r="G97" s="52"/>
      <c r="H97" s="52"/>
      <c r="I97" s="52"/>
      <c r="J97" s="52"/>
      <c r="K97" s="6">
        <v>11</v>
      </c>
      <c r="L97" s="31">
        <v>0.22321372317409047</v>
      </c>
      <c r="M97" s="18">
        <v>-0.20140514918758395</v>
      </c>
      <c r="N97" s="18">
        <v>9.3450202509445135E-2</v>
      </c>
      <c r="O97" s="18">
        <v>7.8942837215190298E-2</v>
      </c>
      <c r="P97" s="18">
        <v>-5.2940920623290165E-2</v>
      </c>
      <c r="Q97" s="18">
        <v>0.17659099208888901</v>
      </c>
      <c r="R97" s="18">
        <v>0.16073784069744732</v>
      </c>
      <c r="S97" s="18">
        <v>-6.6920417607255922E-2</v>
      </c>
      <c r="T97" s="18">
        <v>0.36149935278195544</v>
      </c>
      <c r="U97" s="18">
        <v>0.18912232918106717</v>
      </c>
      <c r="V97" s="18">
        <v>-9.9063041177307382E-2</v>
      </c>
      <c r="W97" s="18">
        <v>3.8758942903309529E-2</v>
      </c>
      <c r="X97" s="18">
        <v>-0.25072458339873316</v>
      </c>
      <c r="Y97" s="18">
        <v>-8.0730737259884E-2</v>
      </c>
      <c r="Z97" s="18">
        <v>0.73311253994490511</v>
      </c>
      <c r="AA97" s="18">
        <v>0.28563807073711722</v>
      </c>
      <c r="AB97" s="18">
        <v>-1.0268028440066676E-2</v>
      </c>
      <c r="AC97" s="18">
        <v>0.32842124772674275</v>
      </c>
      <c r="AD97" s="18">
        <v>0.31342312474494383</v>
      </c>
      <c r="AE97" s="18">
        <v>8.8396670255701526E-2</v>
      </c>
      <c r="AF97" s="18">
        <v>8.5163592841145941E-3</v>
      </c>
      <c r="AG97" s="18">
        <v>-0.35227384001539114</v>
      </c>
      <c r="AH97" s="18">
        <v>-0.31584478240065872</v>
      </c>
      <c r="AI97" s="21">
        <v>-9.8178581678745741E-2</v>
      </c>
      <c r="AJ97" s="31">
        <v>-0.1294982691229975</v>
      </c>
      <c r="AK97" s="18">
        <v>0.74589016559458921</v>
      </c>
      <c r="AL97" s="18">
        <v>-0.24806358176179222</v>
      </c>
      <c r="AM97" s="18">
        <v>-0.67763175511204199</v>
      </c>
      <c r="AN97" s="18">
        <v>0.22249480479462516</v>
      </c>
      <c r="AO97" s="18">
        <v>-1.5413457303998212E-2</v>
      </c>
      <c r="AP97" s="18">
        <v>-0.41371581227189319</v>
      </c>
      <c r="AQ97" s="18">
        <v>-0.26897983197682102</v>
      </c>
      <c r="AR97" s="18">
        <v>-0.2337580177693554</v>
      </c>
      <c r="AS97" s="18">
        <v>-0.18639188845664389</v>
      </c>
      <c r="AT97" s="18">
        <v>-0.10690122873641306</v>
      </c>
      <c r="AU97" s="18">
        <v>0.20775507719696928</v>
      </c>
      <c r="AV97" s="18">
        <v>2.3116750885288861E-2</v>
      </c>
      <c r="AW97" s="32">
        <v>-0.60671266227982135</v>
      </c>
      <c r="AX97" s="31">
        <v>-1.0520457029412844E-2</v>
      </c>
      <c r="AY97" s="18">
        <v>0.23067573433729294</v>
      </c>
      <c r="AZ97" s="18">
        <v>0.40832097908219178</v>
      </c>
      <c r="BA97" s="18">
        <v>-4.1497895477329405E-2</v>
      </c>
      <c r="BB97" s="18">
        <v>0.25211024653200209</v>
      </c>
      <c r="BC97" s="18">
        <v>0.95469819901478647</v>
      </c>
      <c r="BD97" s="18">
        <v>0.45786856746940696</v>
      </c>
      <c r="BE97" s="18">
        <v>-1.6876636940686307E-2</v>
      </c>
      <c r="BF97" s="18">
        <v>0.35578449116565247</v>
      </c>
      <c r="BG97" s="18">
        <v>0.4098997756931414</v>
      </c>
      <c r="BH97" s="18">
        <v>0.84364182000980603</v>
      </c>
      <c r="BI97" s="18">
        <v>0.28145675670154624</v>
      </c>
      <c r="BJ97" s="18">
        <v>-0.30337708206810893</v>
      </c>
      <c r="BK97" s="31">
        <v>0.81135667110893328</v>
      </c>
      <c r="BL97" s="18">
        <v>8.1469597687115036E-2</v>
      </c>
      <c r="BM97" s="18">
        <v>-0.49716558245140852</v>
      </c>
      <c r="BN97" s="18">
        <v>-0.2794179127424099</v>
      </c>
      <c r="BO97" s="32">
        <v>-0.26807208103709151</v>
      </c>
      <c r="BP97" s="18">
        <v>0.20106363051692577</v>
      </c>
      <c r="BQ97" s="18">
        <v>0.43289541963831024</v>
      </c>
      <c r="BR97" s="18">
        <v>3.6091998142178144E-2</v>
      </c>
      <c r="BS97" s="18">
        <v>-6.0417085909288487E-2</v>
      </c>
      <c r="BT97" s="18">
        <v>0.13233067758230813</v>
      </c>
      <c r="BU97" s="18">
        <v>7.829697448833188E-2</v>
      </c>
      <c r="BV97" s="18">
        <v>-0.18176753347201363</v>
      </c>
      <c r="BW97" s="21">
        <v>-0.19499246902076831</v>
      </c>
      <c r="BX97" s="104"/>
      <c r="BY97" s="104"/>
      <c r="BZ97" s="104"/>
      <c r="CA97" s="104"/>
    </row>
    <row r="98" spans="2:79" x14ac:dyDescent="0.25">
      <c r="B98" s="52"/>
      <c r="C98" s="52"/>
      <c r="D98" s="52"/>
      <c r="E98" s="31" t="str">
        <f t="shared" ref="E98" si="22">IF(E34=E$85,$K98,"")</f>
        <v/>
      </c>
      <c r="F98" s="52"/>
      <c r="G98" s="52"/>
      <c r="H98" s="52"/>
      <c r="I98" s="52"/>
      <c r="J98" s="52"/>
      <c r="K98" s="6">
        <v>12</v>
      </c>
      <c r="L98" s="31">
        <v>0.2816867348647647</v>
      </c>
      <c r="M98" s="18">
        <v>-0.1505772015224191</v>
      </c>
      <c r="N98" s="18">
        <v>2.2266349282800246E-2</v>
      </c>
      <c r="O98" s="18">
        <v>9.1360741985854393E-2</v>
      </c>
      <c r="P98" s="18">
        <v>-5.2940002369843434E-2</v>
      </c>
      <c r="Q98" s="18">
        <v>0.1766908749779604</v>
      </c>
      <c r="R98" s="18">
        <v>0.16073784339630573</v>
      </c>
      <c r="S98" s="18">
        <v>-6.6920412748857946E-2</v>
      </c>
      <c r="T98" s="18">
        <v>0.37166994605648468</v>
      </c>
      <c r="U98" s="18">
        <v>0.1920468627569358</v>
      </c>
      <c r="V98" s="18">
        <v>-9.5139210286401488E-2</v>
      </c>
      <c r="W98" s="18">
        <v>3.9360448701205503E-2</v>
      </c>
      <c r="X98" s="18">
        <v>-0.23773894044415442</v>
      </c>
      <c r="Y98" s="18">
        <v>-1.4176452153600527E-2</v>
      </c>
      <c r="Z98" s="18">
        <v>0.79322816966405452</v>
      </c>
      <c r="AA98" s="18">
        <v>0.28500177406376548</v>
      </c>
      <c r="AB98" s="18">
        <v>1.4923437584442173E-2</v>
      </c>
      <c r="AC98" s="18">
        <v>0.37377590804457683</v>
      </c>
      <c r="AD98" s="18">
        <v>0.31289580667803363</v>
      </c>
      <c r="AE98" s="18">
        <v>8.8492632834849386E-2</v>
      </c>
      <c r="AF98" s="18">
        <v>8.5475597481870363E-3</v>
      </c>
      <c r="AG98" s="18">
        <v>-0.33792427771672839</v>
      </c>
      <c r="AH98" s="18">
        <v>-0.31015691095041059</v>
      </c>
      <c r="AI98" s="21">
        <v>-8.6579118493239363E-2</v>
      </c>
      <c r="AJ98" s="31">
        <v>-0.12949833963713839</v>
      </c>
      <c r="AK98" s="18">
        <v>0.69825630177130715</v>
      </c>
      <c r="AL98" s="18">
        <v>-0.27577056470056227</v>
      </c>
      <c r="AM98" s="18">
        <v>-0.74502895963383897</v>
      </c>
      <c r="AN98" s="18">
        <v>0.1926791451066252</v>
      </c>
      <c r="AO98" s="18">
        <v>-1.5413459373592913E-2</v>
      </c>
      <c r="AP98" s="18">
        <v>-0.4509392775117968</v>
      </c>
      <c r="AQ98" s="18">
        <v>-0.29060743369464437</v>
      </c>
      <c r="AR98" s="18">
        <v>-0.31244699674544857</v>
      </c>
      <c r="AS98" s="18">
        <v>-0.22363778544760507</v>
      </c>
      <c r="AT98" s="18">
        <v>-6.4470326483715035E-2</v>
      </c>
      <c r="AU98" s="18">
        <v>0.12400749990777965</v>
      </c>
      <c r="AV98" s="18">
        <v>2.0321628923327024E-2</v>
      </c>
      <c r="AW98" s="32">
        <v>-0.60671035129096929</v>
      </c>
      <c r="AX98" s="31">
        <v>-3.7049607409353147E-2</v>
      </c>
      <c r="AY98" s="18">
        <v>0.17557427631286193</v>
      </c>
      <c r="AZ98" s="18">
        <v>0.35143638392663301</v>
      </c>
      <c r="BA98" s="18">
        <v>-0.23428139763278438</v>
      </c>
      <c r="BB98" s="18">
        <v>0.13503358013194811</v>
      </c>
      <c r="BC98" s="18">
        <v>0.77892131335886594</v>
      </c>
      <c r="BD98" s="18">
        <v>0.47257262027017943</v>
      </c>
      <c r="BE98" s="18">
        <v>-6.0431150426237812E-2</v>
      </c>
      <c r="BF98" s="18">
        <v>0.12198529058177543</v>
      </c>
      <c r="BG98" s="18">
        <v>0.35044754446865489</v>
      </c>
      <c r="BH98" s="18">
        <v>0.86227688720496387</v>
      </c>
      <c r="BI98" s="18">
        <v>0.19935437019649491</v>
      </c>
      <c r="BJ98" s="18">
        <v>-0.28192072550158193</v>
      </c>
      <c r="BK98" s="31">
        <v>0.89210067136015958</v>
      </c>
      <c r="BL98" s="18">
        <v>0.14176759674594108</v>
      </c>
      <c r="BM98" s="18">
        <v>-0.47207939447968916</v>
      </c>
      <c r="BN98" s="18">
        <v>-0.32654190548392115</v>
      </c>
      <c r="BO98" s="32">
        <v>-0.23693920749571024</v>
      </c>
      <c r="BP98" s="18">
        <v>0.24215408862205368</v>
      </c>
      <c r="BQ98" s="18">
        <v>0.12816560131957466</v>
      </c>
      <c r="BR98" s="18">
        <v>2.1216061461842572E-3</v>
      </c>
      <c r="BS98" s="18">
        <v>-6.4927512838734852E-2</v>
      </c>
      <c r="BT98" s="18">
        <v>0.13074322783801021</v>
      </c>
      <c r="BU98" s="18">
        <v>0.11831811098992064</v>
      </c>
      <c r="BV98" s="18">
        <v>-0.16490463140418871</v>
      </c>
      <c r="BW98" s="21">
        <v>-0.19499246697583567</v>
      </c>
      <c r="BX98" s="104"/>
      <c r="BY98" s="104"/>
      <c r="BZ98" s="104"/>
      <c r="CA98" s="104"/>
    </row>
    <row r="99" spans="2:79" x14ac:dyDescent="0.25">
      <c r="B99" s="52"/>
      <c r="C99" s="52"/>
      <c r="D99" s="52"/>
      <c r="E99" s="31" t="str">
        <f t="shared" ref="E99" si="23">IF(E35=E$85,$K99,"")</f>
        <v/>
      </c>
      <c r="F99" s="52"/>
      <c r="G99" s="52"/>
      <c r="H99" s="52"/>
      <c r="I99" s="52"/>
      <c r="J99" s="52"/>
      <c r="K99" s="6">
        <v>13</v>
      </c>
      <c r="L99" s="31">
        <v>0.3462670565083934</v>
      </c>
      <c r="M99" s="18">
        <v>-8.7467644811160039E-2</v>
      </c>
      <c r="N99" s="18">
        <v>-4.8326159661166934E-2</v>
      </c>
      <c r="O99" s="18">
        <v>0.11241276473475892</v>
      </c>
      <c r="P99" s="18">
        <v>-5.2934172915116283E-2</v>
      </c>
      <c r="Q99" s="18">
        <v>0.17871914244942297</v>
      </c>
      <c r="R99" s="18">
        <v>0.16073786109831592</v>
      </c>
      <c r="S99" s="18">
        <v>-6.6920380319109338E-2</v>
      </c>
      <c r="T99" s="18">
        <v>0.38496958954746929</v>
      </c>
      <c r="U99" s="18">
        <v>0.19756655870516593</v>
      </c>
      <c r="V99" s="18">
        <v>-8.4760290489007753E-2</v>
      </c>
      <c r="W99" s="18">
        <v>4.1192894820990741E-2</v>
      </c>
      <c r="X99" s="18">
        <v>-0.21817220544129953</v>
      </c>
      <c r="Y99" s="18">
        <v>5.6734850405341208E-2</v>
      </c>
      <c r="Z99" s="18">
        <v>0.84768310376687761</v>
      </c>
      <c r="AA99" s="18">
        <v>0.28440123285997321</v>
      </c>
      <c r="AB99" s="18">
        <v>5.667177442319557E-2</v>
      </c>
      <c r="AC99" s="18">
        <v>0.42535146966413417</v>
      </c>
      <c r="AD99" s="18">
        <v>0.31218689470012329</v>
      </c>
      <c r="AE99" s="18">
        <v>8.8831988702940179E-2</v>
      </c>
      <c r="AF99" s="18">
        <v>8.6682803303014082E-3</v>
      </c>
      <c r="AG99" s="18">
        <v>-0.31572147093124969</v>
      </c>
      <c r="AH99" s="18">
        <v>-0.2983159873525188</v>
      </c>
      <c r="AI99" s="21">
        <v>-7.389318812156051E-2</v>
      </c>
      <c r="AJ99" s="31">
        <v>-0.12949872575524729</v>
      </c>
      <c r="AK99" s="18">
        <v>0.62451972866793082</v>
      </c>
      <c r="AL99" s="18">
        <v>-0.28866084126748659</v>
      </c>
      <c r="AM99" s="18">
        <v>-0.80593637264009421</v>
      </c>
      <c r="AN99" s="18">
        <v>0.15736715839813181</v>
      </c>
      <c r="AO99" s="18">
        <v>-1.54134731881128E-2</v>
      </c>
      <c r="AP99" s="18">
        <v>-0.48644151675666608</v>
      </c>
      <c r="AQ99" s="18">
        <v>-0.31765778705081826</v>
      </c>
      <c r="AR99" s="18">
        <v>-0.39555613044715571</v>
      </c>
      <c r="AS99" s="18">
        <v>-0.26490791885997389</v>
      </c>
      <c r="AT99" s="18">
        <v>-2.6693808767746574E-2</v>
      </c>
      <c r="AU99" s="18">
        <v>2.350179743414299E-2</v>
      </c>
      <c r="AV99" s="18">
        <v>1.5984814327591926E-2</v>
      </c>
      <c r="AW99" s="32">
        <v>-0.60670117813446078</v>
      </c>
      <c r="AX99" s="31">
        <v>-7.3082727137429915E-2</v>
      </c>
      <c r="AY99" s="18">
        <v>0.11681195632848995</v>
      </c>
      <c r="AZ99" s="18">
        <v>0.2816482797729678</v>
      </c>
      <c r="BA99" s="18">
        <v>-0.39390071106543195</v>
      </c>
      <c r="BB99" s="18">
        <v>7.1636066688735012E-3</v>
      </c>
      <c r="BC99" s="18">
        <v>0.50354268037863648</v>
      </c>
      <c r="BD99" s="18">
        <v>0.47197258868503988</v>
      </c>
      <c r="BE99" s="18">
        <v>-0.11050901578527517</v>
      </c>
      <c r="BF99" s="18">
        <v>-5.9763375776444416E-2</v>
      </c>
      <c r="BG99" s="18">
        <v>0.28804516000156577</v>
      </c>
      <c r="BH99" s="18">
        <v>0.8375532735958765</v>
      </c>
      <c r="BI99" s="18">
        <v>9.6007845365939787E-2</v>
      </c>
      <c r="BJ99" s="18">
        <v>-0.26135245228107296</v>
      </c>
      <c r="BK99" s="31">
        <v>0.95965387154319526</v>
      </c>
      <c r="BL99" s="18">
        <v>0.20146799457802478</v>
      </c>
      <c r="BM99" s="18">
        <v>-0.44487542365820976</v>
      </c>
      <c r="BN99" s="18">
        <v>-0.37437245011449483</v>
      </c>
      <c r="BO99" s="32">
        <v>-0.20632085596369781</v>
      </c>
      <c r="BP99" s="18">
        <v>0.27515345626317544</v>
      </c>
      <c r="BQ99" s="18">
        <v>-0.15442085239438696</v>
      </c>
      <c r="BR99" s="18">
        <v>-4.4710712616942372E-2</v>
      </c>
      <c r="BS99" s="18">
        <v>-6.7828886357793577E-2</v>
      </c>
      <c r="BT99" s="18">
        <v>0.12670205935443971</v>
      </c>
      <c r="BU99" s="18">
        <v>0.16291265744817141</v>
      </c>
      <c r="BV99" s="18">
        <v>-0.14139861101522583</v>
      </c>
      <c r="BW99" s="21">
        <v>-0.19499245332593459</v>
      </c>
      <c r="BX99" s="104"/>
      <c r="BY99" s="104"/>
      <c r="BZ99" s="104"/>
      <c r="CA99" s="104"/>
    </row>
    <row r="100" spans="2:79" x14ac:dyDescent="0.25">
      <c r="B100" s="52"/>
      <c r="C100" s="52"/>
      <c r="D100" s="52"/>
      <c r="E100" s="31" t="str">
        <f t="shared" ref="E100" si="24">IF(E36=E$85,$K100,"")</f>
        <v/>
      </c>
      <c r="F100" s="52"/>
      <c r="G100" s="52"/>
      <c r="H100" s="52"/>
      <c r="I100" s="52"/>
      <c r="J100" s="52"/>
      <c r="K100" s="6">
        <v>14</v>
      </c>
      <c r="L100" s="31">
        <v>0.41676359635142313</v>
      </c>
      <c r="M100" s="18">
        <v>-1.1572469058080459E-2</v>
      </c>
      <c r="N100" s="18">
        <v>-0.11622294448055104</v>
      </c>
      <c r="O100" s="18">
        <v>0.14616607064247891</v>
      </c>
      <c r="P100" s="18">
        <v>-5.2907330086042953E-2</v>
      </c>
      <c r="Q100" s="18">
        <v>0.18392043747285444</v>
      </c>
      <c r="R100" s="18">
        <v>0.16073796613906624</v>
      </c>
      <c r="S100" s="18">
        <v>-6.6920184476672584E-2</v>
      </c>
      <c r="T100" s="18">
        <v>0.40200438888651341</v>
      </c>
      <c r="U100" s="18">
        <v>0.20741473978947061</v>
      </c>
      <c r="V100" s="18">
        <v>-6.0084187739977583E-2</v>
      </c>
      <c r="W100" s="18">
        <v>4.6220590200596379E-2</v>
      </c>
      <c r="X100" s="18">
        <v>-0.18959512715215063</v>
      </c>
      <c r="Y100" s="18">
        <v>0.13149885583465226</v>
      </c>
      <c r="Z100" s="18">
        <v>0.89544658098328755</v>
      </c>
      <c r="AA100" s="18">
        <v>0.28438857372006077</v>
      </c>
      <c r="AB100" s="18">
        <v>0.12182370828883883</v>
      </c>
      <c r="AC100" s="18">
        <v>0.48238555298554059</v>
      </c>
      <c r="AD100" s="18">
        <v>0.31131196650285214</v>
      </c>
      <c r="AE100" s="18">
        <v>8.9914419946487203E-2</v>
      </c>
      <c r="AF100" s="18">
        <v>9.0898712774081444E-3</v>
      </c>
      <c r="AG100" s="18">
        <v>-0.28254284886985903</v>
      </c>
      <c r="AH100" s="18">
        <v>-0.2752459665760329</v>
      </c>
      <c r="AI100" s="21">
        <v>-6.0151726240213768E-2</v>
      </c>
      <c r="AJ100" s="31">
        <v>-0.12950064372907069</v>
      </c>
      <c r="AK100" s="18">
        <v>0.51707557448895791</v>
      </c>
      <c r="AL100" s="18">
        <v>-0.29404098183026234</v>
      </c>
      <c r="AM100" s="18">
        <v>-0.85919806047563319</v>
      </c>
      <c r="AN100" s="18">
        <v>0.11611027732338736</v>
      </c>
      <c r="AO100" s="18">
        <v>-1.5413556613650247E-2</v>
      </c>
      <c r="AP100" s="18">
        <v>-0.51960739844134096</v>
      </c>
      <c r="AQ100" s="18">
        <v>-0.35060851316350095</v>
      </c>
      <c r="AR100" s="18">
        <v>-0.48235621110789789</v>
      </c>
      <c r="AS100" s="18">
        <v>-0.31003881712857401</v>
      </c>
      <c r="AT100" s="18">
        <v>2.076875516301091E-3</v>
      </c>
      <c r="AU100" s="18">
        <v>-9.4225357166976054E-2</v>
      </c>
      <c r="AV100" s="18">
        <v>9.4444658253223894E-3</v>
      </c>
      <c r="AW100" s="32">
        <v>-0.60666756380462139</v>
      </c>
      <c r="AX100" s="31">
        <v>-0.11759008081591693</v>
      </c>
      <c r="AY100" s="18">
        <v>5.5415656034568217E-2</v>
      </c>
      <c r="AZ100" s="18">
        <v>0.20100560696395875</v>
      </c>
      <c r="BA100" s="18">
        <v>-0.50853282276630341</v>
      </c>
      <c r="BB100" s="18">
        <v>-0.12177229377103249</v>
      </c>
      <c r="BC100" s="18">
        <v>0.19430776723896737</v>
      </c>
      <c r="BD100" s="18">
        <v>0.45610934336942921</v>
      </c>
      <c r="BE100" s="18">
        <v>-0.16587221718847089</v>
      </c>
      <c r="BF100" s="18">
        <v>-0.18329674034115429</v>
      </c>
      <c r="BG100" s="18">
        <v>0.22372234509003053</v>
      </c>
      <c r="BH100" s="18">
        <v>0.77157431105651131</v>
      </c>
      <c r="BI100" s="18">
        <v>-6.5071753229620499E-3</v>
      </c>
      <c r="BJ100" s="18">
        <v>-0.24630447923447712</v>
      </c>
      <c r="BK100" s="31">
        <v>1.0126653213244414</v>
      </c>
      <c r="BL100" s="18">
        <v>0.25966092111715022</v>
      </c>
      <c r="BM100" s="18">
        <v>-0.41566454287592908</v>
      </c>
      <c r="BN100" s="18">
        <v>-0.42227836958659615</v>
      </c>
      <c r="BO100" s="32">
        <v>-0.17730972978232579</v>
      </c>
      <c r="BP100" s="18">
        <v>0.29939538464901938</v>
      </c>
      <c r="BQ100" s="18">
        <v>-0.37741971901634536</v>
      </c>
      <c r="BR100" s="18">
        <v>-9.3809189614341607E-2</v>
      </c>
      <c r="BS100" s="18">
        <v>-6.8850862866922186E-2</v>
      </c>
      <c r="BT100" s="18">
        <v>0.11990065581352707</v>
      </c>
      <c r="BU100" s="18">
        <v>0.2106567524353572</v>
      </c>
      <c r="BV100" s="18">
        <v>-0.11294183271187251</v>
      </c>
      <c r="BW100" s="21">
        <v>-0.1949923708945252</v>
      </c>
      <c r="BX100" s="104"/>
      <c r="BY100" s="104"/>
      <c r="BZ100" s="104"/>
      <c r="CA100" s="104"/>
    </row>
    <row r="101" spans="2:79" x14ac:dyDescent="0.25">
      <c r="B101" s="52"/>
      <c r="C101" s="52"/>
      <c r="D101" s="52"/>
      <c r="E101" s="31" t="str">
        <f t="shared" ref="E101" si="25">IF(E37=E$85,$K101,"")</f>
        <v/>
      </c>
      <c r="F101" s="52"/>
      <c r="G101" s="52"/>
      <c r="H101" s="52"/>
      <c r="I101" s="52"/>
      <c r="J101" s="52"/>
      <c r="K101" s="6">
        <v>15</v>
      </c>
      <c r="L101" s="31">
        <v>0.49277098441977552</v>
      </c>
      <c r="M101" s="18">
        <v>7.7089836482685359E-2</v>
      </c>
      <c r="N101" s="18">
        <v>-0.17912775707149442</v>
      </c>
      <c r="O101" s="18">
        <v>0.19728695532654322</v>
      </c>
      <c r="P101" s="18">
        <v>-5.2802110947400359E-2</v>
      </c>
      <c r="Q101" s="18">
        <v>0.19397294365060172</v>
      </c>
      <c r="R101" s="18">
        <v>0.16073852985448317</v>
      </c>
      <c r="S101" s="18">
        <v>-6.6919114780377653E-2</v>
      </c>
      <c r="T101" s="18">
        <v>0.42336881807570315</v>
      </c>
      <c r="U101" s="18">
        <v>0.22400968790941972</v>
      </c>
      <c r="V101" s="18">
        <v>-7.4600049816887365E-3</v>
      </c>
      <c r="W101" s="18">
        <v>5.8626918841201879E-2</v>
      </c>
      <c r="X101" s="18">
        <v>-0.14916087880392759</v>
      </c>
      <c r="Y101" s="18">
        <v>0.20946525872750243</v>
      </c>
      <c r="Z101" s="18">
        <v>0.93558751811721652</v>
      </c>
      <c r="AA101" s="18">
        <v>0.28645154321242006</v>
      </c>
      <c r="AB101" s="18">
        <v>0.21778266696959203</v>
      </c>
      <c r="AC101" s="18">
        <v>0.54358536324840512</v>
      </c>
      <c r="AD101" s="18">
        <v>0.31046246197328481</v>
      </c>
      <c r="AE101" s="18">
        <v>9.3025522512505801E-2</v>
      </c>
      <c r="AF101" s="18">
        <v>1.0417713391593041E-2</v>
      </c>
      <c r="AG101" s="18">
        <v>-0.23468630541989025</v>
      </c>
      <c r="AH101" s="18">
        <v>-0.23322375994186245</v>
      </c>
      <c r="AI101" s="21">
        <v>-4.5413589900275914E-2</v>
      </c>
      <c r="AJ101" s="31">
        <v>-0.12950928321150515</v>
      </c>
      <c r="AK101" s="18">
        <v>0.37004877785368234</v>
      </c>
      <c r="AL101" s="18">
        <v>-0.2960596368934113</v>
      </c>
      <c r="AM101" s="18">
        <v>-0.90377352756418505</v>
      </c>
      <c r="AN101" s="18">
        <v>6.8572378400602929E-2</v>
      </c>
      <c r="AO101" s="18">
        <v>-1.5414012286013622E-2</v>
      </c>
      <c r="AP101" s="18">
        <v>-0.54983639390371009</v>
      </c>
      <c r="AQ101" s="18">
        <v>-0.38966455762727831</v>
      </c>
      <c r="AR101" s="18">
        <v>-0.57192343324714501</v>
      </c>
      <c r="AS101" s="18">
        <v>-0.35872207911499709</v>
      </c>
      <c r="AT101" s="18">
        <v>1.6638273093823985E-2</v>
      </c>
      <c r="AU101" s="18">
        <v>-0.22868990814629492</v>
      </c>
      <c r="AV101" s="18">
        <v>-1.3953229524364674E-4</v>
      </c>
      <c r="AW101" s="32">
        <v>-0.60655389072132959</v>
      </c>
      <c r="AX101" s="31">
        <v>-0.16933048819755725</v>
      </c>
      <c r="AY101" s="18">
        <v>-7.5912325867657504E-3</v>
      </c>
      <c r="AZ101" s="18">
        <v>0.11179065427687362</v>
      </c>
      <c r="BA101" s="18">
        <v>-0.58084885572825895</v>
      </c>
      <c r="BB101" s="18">
        <v>-0.24355199749798934</v>
      </c>
      <c r="BC101" s="18">
        <v>-8.9624969228909612E-2</v>
      </c>
      <c r="BD101" s="18">
        <v>0.4254496961365537</v>
      </c>
      <c r="BE101" s="18">
        <v>-0.22520074618638208</v>
      </c>
      <c r="BF101" s="18">
        <v>-0.25752272980652791</v>
      </c>
      <c r="BG101" s="18">
        <v>0.15847819737268731</v>
      </c>
      <c r="BH101" s="18">
        <v>0.66983874121769948</v>
      </c>
      <c r="BI101" s="18">
        <v>-9.2233415211602221E-2</v>
      </c>
      <c r="BJ101" s="18">
        <v>-0.24069792594583289</v>
      </c>
      <c r="BK101" s="31">
        <v>1.0500556564511774</v>
      </c>
      <c r="BL101" s="18">
        <v>0.31540150571112358</v>
      </c>
      <c r="BM101" s="18">
        <v>-0.38461716370269394</v>
      </c>
      <c r="BN101" s="18">
        <v>-0.46957136775179431</v>
      </c>
      <c r="BO101" s="32">
        <v>-0.15103554434587985</v>
      </c>
      <c r="BP101" s="18">
        <v>0.31438492477062674</v>
      </c>
      <c r="BQ101" s="18">
        <v>-0.52995033691646065</v>
      </c>
      <c r="BR101" s="18">
        <v>-0.13666536403962282</v>
      </c>
      <c r="BS101" s="18">
        <v>-6.7762454892432017E-2</v>
      </c>
      <c r="BT101" s="18">
        <v>0.1100918740873035</v>
      </c>
      <c r="BU101" s="18">
        <v>0.25931998186931593</v>
      </c>
      <c r="BV101" s="18">
        <v>-8.3807854913807447E-2</v>
      </c>
      <c r="BW101" s="21">
        <v>-0.19499192065210241</v>
      </c>
      <c r="BX101" s="104"/>
      <c r="BY101" s="104"/>
      <c r="BZ101" s="104"/>
      <c r="CA101" s="104"/>
    </row>
    <row r="102" spans="2:79" x14ac:dyDescent="0.25">
      <c r="B102" s="52"/>
      <c r="C102" s="52"/>
      <c r="D102" s="52"/>
      <c r="E102" s="31" t="str">
        <f t="shared" ref="E102" si="26">IF(E38=E$85,$K102,"")</f>
        <v/>
      </c>
      <c r="F102" s="52"/>
      <c r="G102" s="52"/>
      <c r="H102" s="52"/>
      <c r="I102" s="52"/>
      <c r="J102" s="52"/>
      <c r="K102" s="6">
        <v>16</v>
      </c>
      <c r="L102" s="31">
        <v>0.57364022211748023</v>
      </c>
      <c r="M102" s="18">
        <v>0.17787351974548454</v>
      </c>
      <c r="N102" s="18">
        <v>-0.23466579680087241</v>
      </c>
      <c r="O102" s="18">
        <v>0.27030260857314203</v>
      </c>
      <c r="P102" s="18">
        <v>-5.2436095704160149E-2</v>
      </c>
      <c r="Q102" s="18">
        <v>0.21101590945522736</v>
      </c>
      <c r="R102" s="18">
        <v>0.16074126499423672</v>
      </c>
      <c r="S102" s="18">
        <v>-6.6913832033739698E-2</v>
      </c>
      <c r="T102" s="18">
        <v>0.4495926707511031</v>
      </c>
      <c r="U102" s="18">
        <v>0.25038882389723088</v>
      </c>
      <c r="V102" s="18">
        <v>9.2917763162502137E-2</v>
      </c>
      <c r="W102" s="18">
        <v>8.6108717833491749E-2</v>
      </c>
      <c r="X102" s="18">
        <v>-9.3767864026518211E-2</v>
      </c>
      <c r="Y102" s="18">
        <v>0.28983982186066037</v>
      </c>
      <c r="Z102" s="18">
        <v>0.96730463481881979</v>
      </c>
      <c r="AA102" s="18">
        <v>0.29394833779157115</v>
      </c>
      <c r="AB102" s="18">
        <v>0.35121186699621071</v>
      </c>
      <c r="AC102" s="18">
        <v>0.60711412071316362</v>
      </c>
      <c r="AD102" s="18">
        <v>0.31032971232569495</v>
      </c>
      <c r="AE102" s="18">
        <v>0.10107291329293894</v>
      </c>
      <c r="AF102" s="18">
        <v>1.4185720829890865E-2</v>
      </c>
      <c r="AG102" s="18">
        <v>-0.16810512705854272</v>
      </c>
      <c r="AH102" s="18">
        <v>-0.16175973482039963</v>
      </c>
      <c r="AI102" s="21">
        <v>-2.9767652348558465E-2</v>
      </c>
      <c r="AJ102" s="31">
        <v>-0.12954455831601355</v>
      </c>
      <c r="AK102" s="18">
        <v>0.18172835227061146</v>
      </c>
      <c r="AL102" s="18">
        <v>-0.29674154385544521</v>
      </c>
      <c r="AM102" s="18">
        <v>-0.93877145769168757</v>
      </c>
      <c r="AN102" s="18">
        <v>1.457119287105807E-2</v>
      </c>
      <c r="AO102" s="18">
        <v>-1.5416262645779147E-2</v>
      </c>
      <c r="AP102" s="18">
        <v>-0.57656049576067314</v>
      </c>
      <c r="AQ102" s="18">
        <v>-0.4346563907396217</v>
      </c>
      <c r="AR102" s="18">
        <v>-0.66311827449570737</v>
      </c>
      <c r="AS102" s="18">
        <v>-0.41049398304551377</v>
      </c>
      <c r="AT102" s="18">
        <v>1.1268463797311168E-2</v>
      </c>
      <c r="AU102" s="18">
        <v>-0.37825967870911265</v>
      </c>
      <c r="AV102" s="18">
        <v>-1.3780258942363635E-2</v>
      </c>
      <c r="AW102" s="32">
        <v>-0.6061992974249113</v>
      </c>
      <c r="AX102" s="31">
        <v>-0.22690359230856538</v>
      </c>
      <c r="AY102" s="18">
        <v>-7.121357290059438E-2</v>
      </c>
      <c r="AZ102" s="18">
        <v>1.6416631610886911E-2</v>
      </c>
      <c r="BA102" s="18">
        <v>-0.62109446228854082</v>
      </c>
      <c r="BB102" s="18">
        <v>-0.35219599412528846</v>
      </c>
      <c r="BC102" s="18">
        <v>-0.3126170484444038</v>
      </c>
      <c r="BD102" s="18">
        <v>0.38086766960926299</v>
      </c>
      <c r="BE102" s="18">
        <v>-0.2871391721440022</v>
      </c>
      <c r="BF102" s="18">
        <v>-0.29721437770836417</v>
      </c>
      <c r="BG102" s="18">
        <v>9.3256585141492931E-2</v>
      </c>
      <c r="BH102" s="18">
        <v>0.54048417577029328</v>
      </c>
      <c r="BI102" s="18">
        <v>-0.15439718798692953</v>
      </c>
      <c r="BJ102" s="18">
        <v>-0.24609285459882491</v>
      </c>
      <c r="BK102" s="31">
        <v>1.0710536362329441</v>
      </c>
      <c r="BL102" s="18">
        <v>0.36773457213490501</v>
      </c>
      <c r="BM102" s="18">
        <v>-0.35196597167522931</v>
      </c>
      <c r="BN102" s="18">
        <v>-0.51552114127767579</v>
      </c>
      <c r="BO102" s="32">
        <v>-0.12859351499665661</v>
      </c>
      <c r="BP102" s="18">
        <v>0.31981603809742154</v>
      </c>
      <c r="BQ102" s="18">
        <v>-0.62057690778175634</v>
      </c>
      <c r="BR102" s="18">
        <v>-0.16891578998478102</v>
      </c>
      <c r="BS102" s="18">
        <v>-6.4388332176502167E-2</v>
      </c>
      <c r="BT102" s="18">
        <v>9.7108924922853751E-2</v>
      </c>
      <c r="BU102" s="18">
        <v>0.30581844765538052</v>
      </c>
      <c r="BV102" s="18">
        <v>-6.010350915226545E-2</v>
      </c>
      <c r="BW102" s="21">
        <v>-0.19498969710822683</v>
      </c>
      <c r="BX102" s="104"/>
      <c r="BY102" s="104"/>
      <c r="BZ102" s="104"/>
      <c r="CA102" s="104"/>
    </row>
    <row r="103" spans="2:79" x14ac:dyDescent="0.25">
      <c r="B103" s="52"/>
      <c r="C103" s="52"/>
      <c r="D103" s="52"/>
      <c r="E103" s="31" t="str">
        <f t="shared" ref="E103:E143" si="27">IF(E39=E$85,$K103,"")</f>
        <v/>
      </c>
      <c r="F103" s="52"/>
      <c r="G103" s="52"/>
      <c r="H103" s="52"/>
      <c r="I103" s="52"/>
      <c r="J103" s="52"/>
      <c r="K103" s="6">
        <v>17</v>
      </c>
      <c r="L103" s="31">
        <v>0.65845350364345945</v>
      </c>
      <c r="M103" s="18">
        <v>0.28942528238502291</v>
      </c>
      <c r="N103" s="18">
        <v>-0.28052619593250538</v>
      </c>
      <c r="O103" s="18">
        <v>0.36842335037092822</v>
      </c>
      <c r="P103" s="18">
        <v>-5.1290067864717549E-2</v>
      </c>
      <c r="Q103" s="18">
        <v>0.23761692566784956</v>
      </c>
      <c r="R103" s="18">
        <v>0.16075325827181783</v>
      </c>
      <c r="S103" s="18">
        <v>-6.6890252697571428E-2</v>
      </c>
      <c r="T103" s="18">
        <v>0.48107548382707688</v>
      </c>
      <c r="U103" s="18">
        <v>0.28988364981003167</v>
      </c>
      <c r="V103" s="18">
        <v>0.26346711306355275</v>
      </c>
      <c r="W103" s="18">
        <v>0.14061789215747456</v>
      </c>
      <c r="X103" s="18">
        <v>-2.0347398128532646E-2</v>
      </c>
      <c r="Y103" s="18">
        <v>0.37169193607478979</v>
      </c>
      <c r="Z103" s="18">
        <v>0.98995303064125528</v>
      </c>
      <c r="AA103" s="18">
        <v>0.31334509640148733</v>
      </c>
      <c r="AB103" s="18">
        <v>0.52616975825618129</v>
      </c>
      <c r="AC103" s="18">
        <v>0.67062818326586504</v>
      </c>
      <c r="AD103" s="18">
        <v>0.31279394110203684</v>
      </c>
      <c r="AE103" s="18">
        <v>0.11977590231835364</v>
      </c>
      <c r="AF103" s="18">
        <v>2.380687897002047E-2</v>
      </c>
      <c r="AG103" s="18">
        <v>-7.8834575781391081E-2</v>
      </c>
      <c r="AH103" s="18">
        <v>-4.8495181595319847E-2</v>
      </c>
      <c r="AI103" s="21">
        <v>-1.3334068352913564E-2</v>
      </c>
      <c r="AJ103" s="31">
        <v>-0.1296750425154104</v>
      </c>
      <c r="AK103" s="18">
        <v>-4.2969874036287603E-2</v>
      </c>
      <c r="AL103" s="18">
        <v>-0.29694917236298218</v>
      </c>
      <c r="AM103" s="18">
        <v>-0.96347932949859316</v>
      </c>
      <c r="AN103" s="18">
        <v>-4.5880520094327082E-2</v>
      </c>
      <c r="AO103" s="18">
        <v>-1.5426307038566515E-2</v>
      </c>
      <c r="AP103" s="18">
        <v>-0.59926188198249108</v>
      </c>
      <c r="AQ103" s="18">
        <v>-0.48495161071904735</v>
      </c>
      <c r="AR103" s="18">
        <v>-0.75455128150656314</v>
      </c>
      <c r="AS103" s="18">
        <v>-0.46473135964077672</v>
      </c>
      <c r="AT103" s="18">
        <v>-1.9695296866071743E-2</v>
      </c>
      <c r="AU103" s="18">
        <v>-0.54002212411714545</v>
      </c>
      <c r="AV103" s="18">
        <v>-3.2628407352017219E-2</v>
      </c>
      <c r="AW103" s="32">
        <v>-0.60517949454265618</v>
      </c>
      <c r="AX103" s="31">
        <v>-0.28880626613326377</v>
      </c>
      <c r="AY103" s="18">
        <v>-0.13450588202848024</v>
      </c>
      <c r="AZ103" s="18">
        <v>-8.2673499960751462E-2</v>
      </c>
      <c r="BA103" s="18">
        <v>-0.64070481727812945</v>
      </c>
      <c r="BB103" s="18">
        <v>-0.44422173593213854</v>
      </c>
      <c r="BC103" s="18">
        <v>-0.4655825506447131</v>
      </c>
      <c r="BD103" s="18">
        <v>0.32360816715220886</v>
      </c>
      <c r="BE103" s="18">
        <v>-0.35034091517762778</v>
      </c>
      <c r="BF103" s="18">
        <v>-0.31618675712582889</v>
      </c>
      <c r="BG103" s="18">
        <v>2.8925200896197212E-2</v>
      </c>
      <c r="BH103" s="18">
        <v>0.39321377629587284</v>
      </c>
      <c r="BI103" s="18">
        <v>-0.19405895582385077</v>
      </c>
      <c r="BJ103" s="18">
        <v>-0.26098715933925087</v>
      </c>
      <c r="BK103" s="31">
        <v>1.07522259815372</v>
      </c>
      <c r="BL103" s="18">
        <v>0.41572135133812016</v>
      </c>
      <c r="BM103" s="18">
        <v>-0.3180067138036069</v>
      </c>
      <c r="BN103" s="18">
        <v>-0.55937321891234104</v>
      </c>
      <c r="BO103" s="32">
        <v>-0.11096926256189465</v>
      </c>
      <c r="BP103" s="18">
        <v>0.31558300554371677</v>
      </c>
      <c r="BQ103" s="18">
        <v>-0.66631492195657305</v>
      </c>
      <c r="BR103" s="18">
        <v>-0.19020163759107667</v>
      </c>
      <c r="BS103" s="18">
        <v>-5.8624215699496912E-2</v>
      </c>
      <c r="BT103" s="18">
        <v>8.0885029755034893E-2</v>
      </c>
      <c r="BU103" s="18">
        <v>0.34626536965220284</v>
      </c>
      <c r="BV103" s="18">
        <v>-4.7775616334054138E-2</v>
      </c>
      <c r="BW103" s="21">
        <v>-0.19497977240577177</v>
      </c>
      <c r="BX103" s="104"/>
      <c r="BY103" s="104"/>
      <c r="BZ103" s="104"/>
      <c r="CA103" s="104"/>
    </row>
    <row r="104" spans="2:79" x14ac:dyDescent="0.25">
      <c r="B104" s="52"/>
      <c r="C104" s="52"/>
      <c r="D104" s="52"/>
      <c r="E104" s="31" t="str">
        <f t="shared" si="27"/>
        <v/>
      </c>
      <c r="F104" s="52"/>
      <c r="G104" s="52"/>
      <c r="H104" s="52"/>
      <c r="I104" s="52"/>
      <c r="J104" s="52"/>
      <c r="K104" s="6">
        <v>18</v>
      </c>
      <c r="L104" s="31">
        <v>0.74600526571459247</v>
      </c>
      <c r="M104" s="18">
        <v>0.40963957225259845</v>
      </c>
      <c r="N104" s="18">
        <v>-0.31462649436314483</v>
      </c>
      <c r="O104" s="18">
        <v>0.49207497605934991</v>
      </c>
      <c r="P104" s="18">
        <v>-4.8043493343416704E-2</v>
      </c>
      <c r="Q104" s="18">
        <v>0.27665177044514655</v>
      </c>
      <c r="R104" s="18">
        <v>0.16080076104032784</v>
      </c>
      <c r="S104" s="18">
        <v>-6.6795177550493204E-2</v>
      </c>
      <c r="T104" s="18">
        <v>0.5180115675934871</v>
      </c>
      <c r="U104" s="18">
        <v>0.34546377506550519</v>
      </c>
      <c r="V104" s="18">
        <v>0.51999172954374617</v>
      </c>
      <c r="W104" s="18">
        <v>0.23707895783987226</v>
      </c>
      <c r="X104" s="18">
        <v>7.3719921408352485E-2</v>
      </c>
      <c r="Y104" s="18">
        <v>0.45396794866292789</v>
      </c>
      <c r="Z104" s="18">
        <v>1.0030659840616094</v>
      </c>
      <c r="AA104" s="18">
        <v>0.35516553915157301</v>
      </c>
      <c r="AB104" s="18">
        <v>0.74195429812725566</v>
      </c>
      <c r="AC104" s="18">
        <v>0.73136992360436692</v>
      </c>
      <c r="AD104" s="18">
        <v>0.32212373694967072</v>
      </c>
      <c r="AE104" s="18">
        <v>0.15874526587394236</v>
      </c>
      <c r="AF104" s="18">
        <v>4.5874546703052597E-2</v>
      </c>
      <c r="AG104" s="18">
        <v>3.6385672232599919E-2</v>
      </c>
      <c r="AH104" s="18">
        <v>0.11839822901838598</v>
      </c>
      <c r="AI104" s="21">
        <v>3.7354533015890312E-3</v>
      </c>
      <c r="AJ104" s="31">
        <v>-0.13011204004459775</v>
      </c>
      <c r="AK104" s="18">
        <v>-0.29086985761218198</v>
      </c>
      <c r="AL104" s="18">
        <v>-0.29700620753230139</v>
      </c>
      <c r="AM104" s="18">
        <v>-0.9773875326993563</v>
      </c>
      <c r="AN104" s="18">
        <v>-0.11253703868855208</v>
      </c>
      <c r="AO104" s="18">
        <v>-1.5466807407944788E-2</v>
      </c>
      <c r="AP104" s="18">
        <v>-0.61748956080837814</v>
      </c>
      <c r="AQ104" s="18">
        <v>-0.53939371620131438</v>
      </c>
      <c r="AR104" s="18">
        <v>-0.84452734391649043</v>
      </c>
      <c r="AS104" s="18">
        <v>-0.52065487269825239</v>
      </c>
      <c r="AT104" s="18">
        <v>-8.1039427302328104E-2</v>
      </c>
      <c r="AU104" s="18">
        <v>-0.70975239308138138</v>
      </c>
      <c r="AV104" s="18">
        <v>-5.7897666407344762E-2</v>
      </c>
      <c r="AW104" s="32">
        <v>-0.6024771704699603</v>
      </c>
      <c r="AX104" s="31">
        <v>-0.35348963502800845</v>
      </c>
      <c r="AY104" s="18">
        <v>-0.19658959743416471</v>
      </c>
      <c r="AZ104" s="18">
        <v>-0.18310037436909588</v>
      </c>
      <c r="BA104" s="18">
        <v>-0.64871083578577826</v>
      </c>
      <c r="BB104" s="18">
        <v>-0.51846862262401816</v>
      </c>
      <c r="BC104" s="18">
        <v>-0.5582848649303398</v>
      </c>
      <c r="BD104" s="18">
        <v>0.25523545120554747</v>
      </c>
      <c r="BE104" s="18">
        <v>-0.41350796341465978</v>
      </c>
      <c r="BF104" s="18">
        <v>-0.32431771561582795</v>
      </c>
      <c r="BG104" s="18">
        <v>-3.3741171716404894E-2</v>
      </c>
      <c r="BH104" s="18">
        <v>0.23810223213194248</v>
      </c>
      <c r="BI104" s="18">
        <v>-0.2165132578268355</v>
      </c>
      <c r="BJ104" s="18">
        <v>-0.2814920378475409</v>
      </c>
      <c r="BK104" s="31">
        <v>1.0624755647918889</v>
      </c>
      <c r="BL104" s="18">
        <v>0.45846719390578539</v>
      </c>
      <c r="BM104" s="18">
        <v>-0.28309676488030799</v>
      </c>
      <c r="BN104" s="18">
        <v>-0.60036896694904152</v>
      </c>
      <c r="BO104" s="32">
        <v>-9.8967240101275389E-2</v>
      </c>
      <c r="BP104" s="18">
        <v>0.30178528202046495</v>
      </c>
      <c r="BQ104" s="18">
        <v>-0.68390014914059638</v>
      </c>
      <c r="BR104" s="18">
        <v>-0.20264404258050206</v>
      </c>
      <c r="BS104" s="18">
        <v>-5.0450271986210521E-2</v>
      </c>
      <c r="BT104" s="18">
        <v>6.1470318041332885E-2</v>
      </c>
      <c r="BU104" s="18">
        <v>0.37614774388707367</v>
      </c>
      <c r="BV104" s="18">
        <v>-5.0206497905199599E-2</v>
      </c>
      <c r="BW104" s="21">
        <v>-0.19493975463178148</v>
      </c>
      <c r="BX104" s="104"/>
      <c r="BY104" s="104"/>
      <c r="BZ104" s="104"/>
      <c r="CA104" s="104"/>
    </row>
    <row r="105" spans="2:79" x14ac:dyDescent="0.25">
      <c r="B105" s="52"/>
      <c r="C105" s="52"/>
      <c r="D105" s="52"/>
      <c r="E105" s="31" t="str">
        <f t="shared" si="27"/>
        <v/>
      </c>
      <c r="F105" s="52"/>
      <c r="G105" s="52"/>
      <c r="H105" s="52"/>
      <c r="I105" s="52"/>
      <c r="J105" s="52"/>
      <c r="K105" s="6">
        <v>19</v>
      </c>
      <c r="L105" s="31">
        <v>0.83479165505075581</v>
      </c>
      <c r="M105" s="18">
        <v>0.53565919208103674</v>
      </c>
      <c r="N105" s="18">
        <v>-0.335287956346212</v>
      </c>
      <c r="O105" s="18">
        <v>0.63749327460746641</v>
      </c>
      <c r="P105" s="18">
        <v>-3.9708895431973437E-2</v>
      </c>
      <c r="Q105" s="18">
        <v>0.33107419020201184</v>
      </c>
      <c r="R105" s="18">
        <v>0.16097060825831405</v>
      </c>
      <c r="S105" s="18">
        <v>-6.6449069857166074E-2</v>
      </c>
      <c r="T105" s="18">
        <v>0.56031095910216155</v>
      </c>
      <c r="U105" s="18">
        <v>0.41877385687439883</v>
      </c>
      <c r="V105" s="18">
        <v>0.85815081684919492</v>
      </c>
      <c r="W105" s="18">
        <v>0.38856518966541548</v>
      </c>
      <c r="X105" s="18">
        <v>0.1900828238154153</v>
      </c>
      <c r="Y105" s="18">
        <v>0.53551026209350339</v>
      </c>
      <c r="Z105" s="18">
        <v>1.0063709444913287</v>
      </c>
      <c r="AA105" s="18">
        <v>0.43339248829424271</v>
      </c>
      <c r="AB105" s="18">
        <v>0.99118091777288253</v>
      </c>
      <c r="AC105" s="18">
        <v>0.78631469900965978</v>
      </c>
      <c r="AD105" s="18">
        <v>0.34655993444012984</v>
      </c>
      <c r="AE105" s="18">
        <v>0.23131528275135038</v>
      </c>
      <c r="AF105" s="18">
        <v>9.123763621621675E-2</v>
      </c>
      <c r="AG105" s="18">
        <v>0.17933698753801319</v>
      </c>
      <c r="AH105" s="18">
        <v>0.34623956601463368</v>
      </c>
      <c r="AI105" s="21">
        <v>2.1258502915894817E-2</v>
      </c>
      <c r="AJ105" s="31">
        <v>-0.13143603573497814</v>
      </c>
      <c r="AK105" s="18">
        <v>-0.54063945612874487</v>
      </c>
      <c r="AL105" s="18">
        <v>-0.29702035267403076</v>
      </c>
      <c r="AM105" s="18">
        <v>-0.98020684516114265</v>
      </c>
      <c r="AN105" s="18">
        <v>-0.18488832450463011</v>
      </c>
      <c r="AO105" s="18">
        <v>-1.5614243197472177E-2</v>
      </c>
      <c r="AP105" s="18">
        <v>-0.63087424094408373</v>
      </c>
      <c r="AQ105" s="18">
        <v>-0.59627821379252421</v>
      </c>
      <c r="AR105" s="18">
        <v>-0.93096005717963237</v>
      </c>
      <c r="AS105" s="18">
        <v>-0.5773404193212528</v>
      </c>
      <c r="AT105" s="18">
        <v>-0.17568063905767256</v>
      </c>
      <c r="AU105" s="18">
        <v>-0.8820063758003347</v>
      </c>
      <c r="AV105" s="18">
        <v>-9.0745358503731693E-2</v>
      </c>
      <c r="AW105" s="32">
        <v>-0.59588466845260701</v>
      </c>
      <c r="AX105" s="31">
        <v>-0.41941333798891089</v>
      </c>
      <c r="AY105" s="18">
        <v>-0.25666568867742123</v>
      </c>
      <c r="AZ105" s="18">
        <v>-0.2826280831275223</v>
      </c>
      <c r="BA105" s="18">
        <v>-0.65084345344072048</v>
      </c>
      <c r="BB105" s="18">
        <v>-0.57562409259944936</v>
      </c>
      <c r="BC105" s="18">
        <v>-0.60826419538467036</v>
      </c>
      <c r="BD105" s="18">
        <v>0.17756974743024934</v>
      </c>
      <c r="BE105" s="18">
        <v>-0.47542420555688758</v>
      </c>
      <c r="BF105" s="18">
        <v>-0.32744888669936134</v>
      </c>
      <c r="BG105" s="18">
        <v>-9.4072862250915601E-2</v>
      </c>
      <c r="BH105" s="18">
        <v>8.4483283834521194E-2</v>
      </c>
      <c r="BI105" s="18">
        <v>-0.22785435058126188</v>
      </c>
      <c r="BJ105" s="18">
        <v>-0.30297171214391483</v>
      </c>
      <c r="BK105" s="31">
        <v>1.0330782787510544</v>
      </c>
      <c r="BL105" s="18">
        <v>0.49514915400613657</v>
      </c>
      <c r="BM105" s="18">
        <v>-0.24765128039015916</v>
      </c>
      <c r="BN105" s="18">
        <v>-0.63776705018209445</v>
      </c>
      <c r="BO105" s="32">
        <v>-9.3149897611856047E-2</v>
      </c>
      <c r="BP105" s="18">
        <v>0.27872568469349135</v>
      </c>
      <c r="BQ105" s="18">
        <v>-0.68561205000122505</v>
      </c>
      <c r="BR105" s="18">
        <v>-0.2091244387114434</v>
      </c>
      <c r="BS105" s="18">
        <v>-3.9941414912712164E-2</v>
      </c>
      <c r="BT105" s="18">
        <v>3.9044526399736469E-2</v>
      </c>
      <c r="BU105" s="18">
        <v>0.39064571111461655</v>
      </c>
      <c r="BV105" s="18">
        <v>-6.6714767140111347E-2</v>
      </c>
      <c r="BW105" s="21">
        <v>-0.19479407555713885</v>
      </c>
      <c r="BX105" s="104"/>
      <c r="BY105" s="104"/>
      <c r="BZ105" s="104"/>
      <c r="CA105" s="104"/>
    </row>
    <row r="106" spans="2:79" x14ac:dyDescent="0.25">
      <c r="B106" s="52"/>
      <c r="C106" s="52"/>
      <c r="D106" s="52"/>
      <c r="E106" s="31">
        <f t="shared" si="27"/>
        <v>20</v>
      </c>
      <c r="F106" s="52"/>
      <c r="G106" s="52"/>
      <c r="H106" s="52"/>
      <c r="I106" s="52"/>
      <c r="J106" s="52"/>
      <c r="K106" s="6">
        <v>20</v>
      </c>
      <c r="L106" s="31">
        <v>0.92301065066631116</v>
      </c>
      <c r="M106" s="18">
        <v>0.66392836632865238</v>
      </c>
      <c r="N106" s="18">
        <v>-0.34140709948487136</v>
      </c>
      <c r="O106" s="18">
        <v>0.79588292122654247</v>
      </c>
      <c r="P106" s="18">
        <v>-2.0320849172703215E-2</v>
      </c>
      <c r="Q106" s="18">
        <v>0.40356540209708486</v>
      </c>
      <c r="R106" s="18">
        <v>0.16151841722359772</v>
      </c>
      <c r="S106" s="18">
        <v>-6.5312360604217481E-2</v>
      </c>
      <c r="T106" s="18">
        <v>0.6075236871495342</v>
      </c>
      <c r="U106" s="18">
        <v>0.50903516230058143</v>
      </c>
      <c r="V106" s="18">
        <v>1.2419386500818503</v>
      </c>
      <c r="W106" s="18">
        <v>0.59791864902795244</v>
      </c>
      <c r="X106" s="18">
        <v>0.32885019329144743</v>
      </c>
      <c r="Y106" s="18">
        <v>0.61508191202133455</v>
      </c>
      <c r="Z106" s="18">
        <v>0.99979895193202173</v>
      </c>
      <c r="AA106" s="18">
        <v>0.56178381603523952</v>
      </c>
      <c r="AB106" s="18">
        <v>1.2587743754898908</v>
      </c>
      <c r="AC106" s="18">
        <v>0.8323626983942497</v>
      </c>
      <c r="AD106" s="18">
        <v>0.39949779323832391</v>
      </c>
      <c r="AE106" s="18">
        <v>0.35156296193456726</v>
      </c>
      <c r="AF106" s="18">
        <v>0.17454293127689866</v>
      </c>
      <c r="AG106" s="18">
        <v>0.34949668742504603</v>
      </c>
      <c r="AH106" s="18">
        <v>0.632974919204079</v>
      </c>
      <c r="AI106" s="21">
        <v>3.9024039293822366E-2</v>
      </c>
      <c r="AJ106" s="31">
        <v>-0.13506134654205049</v>
      </c>
      <c r="AK106" s="18">
        <v>-0.76520131141677084</v>
      </c>
      <c r="AL106" s="18">
        <v>-0.29702352177082297</v>
      </c>
      <c r="AM106" s="18">
        <v>-0.97187843368303384</v>
      </c>
      <c r="AN106" s="18">
        <v>-0.26213868374683458</v>
      </c>
      <c r="AO106" s="18">
        <v>-1.6098460541963441E-2</v>
      </c>
      <c r="AP106" s="18">
        <v>-0.63914068880588126</v>
      </c>
      <c r="AQ106" s="18">
        <v>-0.65336733437784389</v>
      </c>
      <c r="AR106" s="18">
        <v>-1.0112515410571066</v>
      </c>
      <c r="AS106" s="18">
        <v>-0.63373865212142677</v>
      </c>
      <c r="AT106" s="18">
        <v>-0.30362698832642615</v>
      </c>
      <c r="AU106" s="18">
        <v>-1.0503508697614206</v>
      </c>
      <c r="AV106" s="18">
        <v>-0.13210977159818704</v>
      </c>
      <c r="AW106" s="32">
        <v>-0.5810928504601458</v>
      </c>
      <c r="AX106" s="31">
        <v>-0.48509404281531499</v>
      </c>
      <c r="AY106" s="18">
        <v>-0.31402235035163684</v>
      </c>
      <c r="AZ106" s="18">
        <v>-0.3792261939394701</v>
      </c>
      <c r="BA106" s="18">
        <v>-0.65014411726750565</v>
      </c>
      <c r="BB106" s="18">
        <v>-0.61760995227511251</v>
      </c>
      <c r="BC106" s="18">
        <v>-0.63234416968136109</v>
      </c>
      <c r="BD106" s="18">
        <v>9.2615934651066434E-2</v>
      </c>
      <c r="BE106" s="18">
        <v>-0.53498107766617264</v>
      </c>
      <c r="BF106" s="18">
        <v>-0.3285341151452163</v>
      </c>
      <c r="BG106" s="18">
        <v>-0.15151291079678686</v>
      </c>
      <c r="BH106" s="18">
        <v>-5.9916034492014103E-2</v>
      </c>
      <c r="BI106" s="18">
        <v>-0.23298310537907391</v>
      </c>
      <c r="BJ106" s="18">
        <v>-0.32170897612177574</v>
      </c>
      <c r="BK106" s="31">
        <v>0.98764002980768684</v>
      </c>
      <c r="BL106" s="18">
        <v>0.52504226438168344</v>
      </c>
      <c r="BM106" s="18">
        <v>-0.21213684424141865</v>
      </c>
      <c r="BN106" s="18">
        <v>-0.67086551796452809</v>
      </c>
      <c r="BO106" s="32">
        <v>-9.3793986634116699E-2</v>
      </c>
      <c r="BP106" s="18">
        <v>0.24690215492246326</v>
      </c>
      <c r="BQ106" s="18">
        <v>-0.67878790663860855</v>
      </c>
      <c r="BR106" s="18">
        <v>-0.2121438786546643</v>
      </c>
      <c r="BS106" s="18">
        <v>-2.7273507573060768E-2</v>
      </c>
      <c r="BT106" s="18">
        <v>1.3924170958229322E-2</v>
      </c>
      <c r="BU106" s="18">
        <v>0.38509173660440144</v>
      </c>
      <c r="BV106" s="18">
        <v>-9.2863740877178441E-2</v>
      </c>
      <c r="BW106" s="21">
        <v>-0.19431562692597609</v>
      </c>
      <c r="BX106" s="104"/>
      <c r="BY106" s="104"/>
      <c r="BZ106" s="104"/>
      <c r="CA106" s="104"/>
    </row>
    <row r="107" spans="2:79" x14ac:dyDescent="0.25">
      <c r="B107" s="52"/>
      <c r="C107" s="52"/>
      <c r="D107" s="52"/>
      <c r="E107" s="31" t="str">
        <f t="shared" si="27"/>
        <v/>
      </c>
      <c r="F107" s="52"/>
      <c r="G107" s="52"/>
      <c r="H107" s="52"/>
      <c r="I107" s="52"/>
      <c r="J107" s="52"/>
      <c r="K107" s="6">
        <v>21</v>
      </c>
      <c r="L107" s="31">
        <v>1.0085750132890121</v>
      </c>
      <c r="M107" s="18">
        <v>0.79030166480754915</v>
      </c>
      <c r="N107" s="18">
        <v>-0.33260639396980307</v>
      </c>
      <c r="O107" s="18">
        <v>0.95364019966598246</v>
      </c>
      <c r="P107" s="18">
        <v>2.0500022211038395E-2</v>
      </c>
      <c r="Q107" s="18">
        <v>0.49607388140072384</v>
      </c>
      <c r="R107" s="18">
        <v>0.16311069656608282</v>
      </c>
      <c r="S107" s="18">
        <v>-6.1947350395276851E-2</v>
      </c>
      <c r="T107" s="18">
        <v>0.65877633285729154</v>
      </c>
      <c r="U107" s="18">
        <v>0.61213588923676587</v>
      </c>
      <c r="V107" s="18">
        <v>1.6034774150374631</v>
      </c>
      <c r="W107" s="18">
        <v>0.84888687726940915</v>
      </c>
      <c r="X107" s="18">
        <v>0.48806401063840904</v>
      </c>
      <c r="Y107" s="18">
        <v>0.69139602946503709</v>
      </c>
      <c r="Z107" s="18">
        <v>0.98348702951947076</v>
      </c>
      <c r="AA107" s="18">
        <v>0.74654619854519555</v>
      </c>
      <c r="AB107" s="18">
        <v>1.5225056432875341</v>
      </c>
      <c r="AC107" s="18">
        <v>0.86655925611636486</v>
      </c>
      <c r="AD107" s="18">
        <v>0.49860311479592134</v>
      </c>
      <c r="AE107" s="18">
        <v>0.52764691707665334</v>
      </c>
      <c r="AF107" s="18">
        <v>0.31057262992174434</v>
      </c>
      <c r="AG107" s="18">
        <v>0.54331742687745777</v>
      </c>
      <c r="AH107" s="18">
        <v>0.96301419904194885</v>
      </c>
      <c r="AI107" s="21">
        <v>5.6795714051119411E-2</v>
      </c>
      <c r="AJ107" s="31">
        <v>-0.14402107370463638</v>
      </c>
      <c r="AK107" s="18">
        <v>-0.93631375465480371</v>
      </c>
      <c r="AL107" s="18">
        <v>-0.29702416347637928</v>
      </c>
      <c r="AM107" s="18">
        <v>-0.95257589546287103</v>
      </c>
      <c r="AN107" s="18">
        <v>-0.34319866383263276</v>
      </c>
      <c r="AO107" s="18">
        <v>-1.753188779853693E-2</v>
      </c>
      <c r="AP107" s="18">
        <v>-0.64211673714371753</v>
      </c>
      <c r="AQ107" s="18">
        <v>-0.70792990799019573</v>
      </c>
      <c r="AR107" s="18">
        <v>-1.0821428488664611</v>
      </c>
      <c r="AS107" s="18">
        <v>-0.68870136600350151</v>
      </c>
      <c r="AT107" s="18">
        <v>-0.46108369073597605</v>
      </c>
      <c r="AU107" s="18">
        <v>-1.2077262106332849</v>
      </c>
      <c r="AV107" s="18">
        <v>-0.18251529027607968</v>
      </c>
      <c r="AW107" s="32">
        <v>-0.55060723145062151</v>
      </c>
      <c r="AX107" s="31">
        <v>-0.54914582201449846</v>
      </c>
      <c r="AY107" s="18">
        <v>-0.36803777556507061</v>
      </c>
      <c r="AZ107" s="18">
        <v>-0.47111112860460747</v>
      </c>
      <c r="BA107" s="18">
        <v>-0.64796321229343723</v>
      </c>
      <c r="BB107" s="18">
        <v>-0.64697291292617631</v>
      </c>
      <c r="BC107" s="18">
        <v>-0.64274426816229335</v>
      </c>
      <c r="BD107" s="18">
        <v>2.4886116450149043E-3</v>
      </c>
      <c r="BE107" s="18">
        <v>-0.59119480410512293</v>
      </c>
      <c r="BF107" s="18">
        <v>-0.32887305450681165</v>
      </c>
      <c r="BG107" s="18">
        <v>-0.20562019992812924</v>
      </c>
      <c r="BH107" s="18">
        <v>-0.18949618730987117</v>
      </c>
      <c r="BI107" s="18">
        <v>-0.23506510899684799</v>
      </c>
      <c r="BJ107" s="18">
        <v>-0.33580185934699774</v>
      </c>
      <c r="BK107" s="31">
        <v>0.92709274130459196</v>
      </c>
      <c r="BL107" s="18">
        <v>0.54754333404595501</v>
      </c>
      <c r="BM107" s="18">
        <v>-0.17706262827036279</v>
      </c>
      <c r="BN107" s="18">
        <v>-0.69902360242688777</v>
      </c>
      <c r="BO107" s="32">
        <v>-0.10086872843878159</v>
      </c>
      <c r="BP107" s="18">
        <v>0.20699367371491029</v>
      </c>
      <c r="BQ107" s="18">
        <v>-0.66708655292932695</v>
      </c>
      <c r="BR107" s="18">
        <v>-0.21340598408016076</v>
      </c>
      <c r="BS107" s="18">
        <v>-1.2724630778433194E-2</v>
      </c>
      <c r="BT107" s="18">
        <v>-1.343690716343978E-2</v>
      </c>
      <c r="BU107" s="18">
        <v>0.35554102826896694</v>
      </c>
      <c r="BV107" s="18">
        <v>-0.12238800966593531</v>
      </c>
      <c r="BW107" s="21">
        <v>-0.19289927131512746</v>
      </c>
      <c r="BX107" s="104"/>
      <c r="BY107" s="104"/>
      <c r="BZ107" s="104"/>
      <c r="CA107" s="104"/>
    </row>
    <row r="108" spans="2:79" x14ac:dyDescent="0.25">
      <c r="B108" s="52"/>
      <c r="C108" s="52"/>
      <c r="D108" s="52"/>
      <c r="E108" s="31" t="str">
        <f t="shared" si="27"/>
        <v/>
      </c>
      <c r="F108" s="52"/>
      <c r="G108" s="52"/>
      <c r="H108" s="52"/>
      <c r="I108" s="52"/>
      <c r="J108" s="52"/>
      <c r="K108" s="6">
        <v>22</v>
      </c>
      <c r="L108" s="31">
        <v>1.0891400276672616</v>
      </c>
      <c r="M108" s="18">
        <v>0.91020755062225556</v>
      </c>
      <c r="N108" s="18">
        <v>-0.30934630045881739</v>
      </c>
      <c r="O108" s="18">
        <v>1.0939200265743956</v>
      </c>
      <c r="P108" s="18">
        <v>9.8132238258891863E-2</v>
      </c>
      <c r="Q108" s="18">
        <v>0.60928337817396516</v>
      </c>
      <c r="R108" s="18">
        <v>0.16727652487517161</v>
      </c>
      <c r="S108" s="18">
        <v>-5.2978890032866308E-2</v>
      </c>
      <c r="T108" s="18">
        <v>0.71273060986909087</v>
      </c>
      <c r="U108" s="18">
        <v>0.72031279672765469</v>
      </c>
      <c r="V108" s="18">
        <v>1.8600607637117177</v>
      </c>
      <c r="W108" s="18">
        <v>1.102675331424134</v>
      </c>
      <c r="X108" s="18">
        <v>0.66332650355770983</v>
      </c>
      <c r="Y108" s="18">
        <v>0.76314929210204496</v>
      </c>
      <c r="Z108" s="18">
        <v>0.95777343280005167</v>
      </c>
      <c r="AA108" s="18">
        <v>0.9774047797438129</v>
      </c>
      <c r="AB108" s="18">
        <v>1.7553935788703654</v>
      </c>
      <c r="AC108" s="18">
        <v>0.88632167081733526</v>
      </c>
      <c r="AD108" s="18">
        <v>0.66087461159583771</v>
      </c>
      <c r="AE108" s="18">
        <v>0.75297580218242233</v>
      </c>
      <c r="AF108" s="18">
        <v>0.50666131425467564</v>
      </c>
      <c r="AG108" s="18">
        <v>0.75379682748032784</v>
      </c>
      <c r="AH108" s="18">
        <v>1.3058681915379022</v>
      </c>
      <c r="AI108" s="21">
        <v>7.4316429488065133E-2</v>
      </c>
      <c r="AJ108" s="31">
        <v>-0.16397360811477912</v>
      </c>
      <c r="AK108" s="18">
        <v>-1.0303401566345753</v>
      </c>
      <c r="AL108" s="18">
        <v>-0.29702428095517036</v>
      </c>
      <c r="AM108" s="18">
        <v>-0.92269924130871528</v>
      </c>
      <c r="AN108" s="18">
        <v>-0.42669285310054061</v>
      </c>
      <c r="AO108" s="18">
        <v>-2.1352238674915924E-2</v>
      </c>
      <c r="AP108" s="18">
        <v>-0.63973744273435584</v>
      </c>
      <c r="AQ108" s="18">
        <v>-0.75677399241540422</v>
      </c>
      <c r="AR108" s="18">
        <v>-1.1395574748157176</v>
      </c>
      <c r="AS108" s="18">
        <v>-0.74101102695001786</v>
      </c>
      <c r="AT108" s="18">
        <v>-0.63992553780646166</v>
      </c>
      <c r="AU108" s="18">
        <v>-1.3469179139529504</v>
      </c>
      <c r="AV108" s="18">
        <v>-0.24186745911125648</v>
      </c>
      <c r="AW108" s="32">
        <v>-0.49299162969006138</v>
      </c>
      <c r="AX108" s="31">
        <v>-0.61031072710971501</v>
      </c>
      <c r="AY108" s="18">
        <v>-0.41817826501924288</v>
      </c>
      <c r="AZ108" s="18">
        <v>-0.5567657943222073</v>
      </c>
      <c r="BA108" s="18">
        <v>-0.64476458678539939</v>
      </c>
      <c r="BB108" s="18">
        <v>-0.66637997150356187</v>
      </c>
      <c r="BC108" s="18">
        <v>-0.64677974328918464</v>
      </c>
      <c r="BD108" s="18">
        <v>-9.0662164310415294E-2</v>
      </c>
      <c r="BE108" s="18">
        <v>-0.6432151004426816</v>
      </c>
      <c r="BF108" s="18">
        <v>-0.32896853794672332</v>
      </c>
      <c r="BG108" s="18">
        <v>-0.25606845430385716</v>
      </c>
      <c r="BH108" s="18">
        <v>-0.30094003266032188</v>
      </c>
      <c r="BI108" s="18">
        <v>-0.23582521894096159</v>
      </c>
      <c r="BJ108" s="18">
        <v>-0.34509896308256216</v>
      </c>
      <c r="BK108" s="31">
        <v>0.85265936726856761</v>
      </c>
      <c r="BL108" s="18">
        <v>0.56219117887882164</v>
      </c>
      <c r="BM108" s="18">
        <v>-0.14296915890680206</v>
      </c>
      <c r="BN108" s="18">
        <v>-0.72168226521205769</v>
      </c>
      <c r="BO108" s="32">
        <v>-0.114038224114</v>
      </c>
      <c r="BP108" s="18">
        <v>0.15984121530464823</v>
      </c>
      <c r="BQ108" s="18">
        <v>-0.65199886624150338</v>
      </c>
      <c r="BR108" s="18">
        <v>-0.21388021694927423</v>
      </c>
      <c r="BS108" s="18">
        <v>3.3291572374769818E-3</v>
      </c>
      <c r="BT108" s="18">
        <v>-4.2454381820360286E-2</v>
      </c>
      <c r="BU108" s="18">
        <v>0.29939643426190343</v>
      </c>
      <c r="BV108" s="18">
        <v>-0.14960205818258901</v>
      </c>
      <c r="BW108" s="21">
        <v>-0.18912438554472022</v>
      </c>
      <c r="BX108" s="104"/>
      <c r="BY108" s="104"/>
      <c r="BZ108" s="104"/>
      <c r="CA108" s="104"/>
    </row>
    <row r="109" spans="2:79" x14ac:dyDescent="0.25">
      <c r="B109" s="52"/>
      <c r="C109" s="52"/>
      <c r="D109" s="52"/>
      <c r="E109" s="31" t="str">
        <f t="shared" si="27"/>
        <v/>
      </c>
      <c r="F109" s="52"/>
      <c r="G109" s="52"/>
      <c r="H109" s="52"/>
      <c r="I109" s="52"/>
      <c r="J109" s="52"/>
      <c r="K109" s="6">
        <v>23</v>
      </c>
      <c r="L109" s="31">
        <v>1.1621476250942215</v>
      </c>
      <c r="M109" s="18">
        <v>1.0188602062290144</v>
      </c>
      <c r="N109" s="18">
        <v>-0.27298206915513734</v>
      </c>
      <c r="O109" s="18">
        <v>1.1994190685965052</v>
      </c>
      <c r="P109" s="18">
        <v>0.23107033122514531</v>
      </c>
      <c r="Q109" s="18">
        <v>0.7420766342615418</v>
      </c>
      <c r="R109" s="18">
        <v>0.17707108916920647</v>
      </c>
      <c r="S109" s="18">
        <v>-3.1491359530509973E-2</v>
      </c>
      <c r="T109" s="18">
        <v>0.76757324680688921</v>
      </c>
      <c r="U109" s="18">
        <v>0.822755018343865</v>
      </c>
      <c r="V109" s="18">
        <v>1.9442908530936314</v>
      </c>
      <c r="W109" s="18">
        <v>1.3052713770132183</v>
      </c>
      <c r="X109" s="18">
        <v>0.84769555918180939</v>
      </c>
      <c r="Y109" s="18">
        <v>0.82905817626385547</v>
      </c>
      <c r="Z109" s="18">
        <v>0.92318598464836932</v>
      </c>
      <c r="AA109" s="18">
        <v>1.2221086044552834</v>
      </c>
      <c r="AB109" s="18">
        <v>1.9297638849519561</v>
      </c>
      <c r="AC109" s="18">
        <v>0.88964778806838385</v>
      </c>
      <c r="AD109" s="18">
        <v>0.89305313546127585</v>
      </c>
      <c r="AE109" s="18">
        <v>0.99986088555492314</v>
      </c>
      <c r="AF109" s="18">
        <v>0.75322142751677956</v>
      </c>
      <c r="AG109" s="18">
        <v>0.97051325650361464</v>
      </c>
      <c r="AH109" s="18">
        <v>1.6193032372679061</v>
      </c>
      <c r="AI109" s="21">
        <v>9.1314044134414879E-2</v>
      </c>
      <c r="AJ109" s="31">
        <v>-0.2039182433658106</v>
      </c>
      <c r="AK109" s="18">
        <v>-1.0336061718880833</v>
      </c>
      <c r="AL109" s="18">
        <v>-0.29702430035299143</v>
      </c>
      <c r="AM109" s="18">
        <v>-0.8828611118702917</v>
      </c>
      <c r="AN109" s="18">
        <v>-0.51098536240232995</v>
      </c>
      <c r="AO109" s="18">
        <v>-3.0505221647320148E-2</v>
      </c>
      <c r="AP109" s="18">
        <v>-0.63204022640200708</v>
      </c>
      <c r="AQ109" s="18">
        <v>-0.79622244501442296</v>
      </c>
      <c r="AR109" s="18">
        <v>-1.1784848717507046</v>
      </c>
      <c r="AS109" s="18">
        <v>-0.78940472364563941</v>
      </c>
      <c r="AT109" s="18">
        <v>-0.82774237486243551</v>
      </c>
      <c r="AU109" s="18">
        <v>-1.4610960259739318</v>
      </c>
      <c r="AV109" s="18">
        <v>-0.30927012269870191</v>
      </c>
      <c r="AW109" s="32">
        <v>-0.39336604564390437</v>
      </c>
      <c r="AX109" s="31">
        <v>-0.66747870027804646</v>
      </c>
      <c r="AY109" s="18">
        <v>-0.46399216446472563</v>
      </c>
      <c r="AZ109" s="18">
        <v>-0.634938050366604</v>
      </c>
      <c r="BA109" s="18">
        <v>-0.64060614423623807</v>
      </c>
      <c r="BB109" s="18">
        <v>-0.67826688426212189</v>
      </c>
      <c r="BC109" s="18">
        <v>-0.64818857048837442</v>
      </c>
      <c r="BD109" s="18">
        <v>-0.18472048168969457</v>
      </c>
      <c r="BE109" s="18">
        <v>-0.69032575832049237</v>
      </c>
      <c r="BF109" s="18">
        <v>-0.32899281923811213</v>
      </c>
      <c r="BG109" s="18">
        <v>-0.30264159535022356</v>
      </c>
      <c r="BH109" s="18">
        <v>-0.39304931575569324</v>
      </c>
      <c r="BI109" s="18">
        <v>-0.23607514362421703</v>
      </c>
      <c r="BJ109" s="18">
        <v>-0.35053103858355567</v>
      </c>
      <c r="BK109" s="31">
        <v>0.76581318953970046</v>
      </c>
      <c r="BL109" s="18">
        <v>0.568682337779429</v>
      </c>
      <c r="BM109" s="18">
        <v>-0.11041468443409341</v>
      </c>
      <c r="BN109" s="18">
        <v>-0.73838245541978187</v>
      </c>
      <c r="BO109" s="32">
        <v>-0.13268773688521002</v>
      </c>
      <c r="BP109" s="18">
        <v>0.10642487151901592</v>
      </c>
      <c r="BQ109" s="18">
        <v>-0.63394816489836592</v>
      </c>
      <c r="BR109" s="18">
        <v>-0.21404064280084764</v>
      </c>
      <c r="BS109" s="18">
        <v>2.0423816340716244E-2</v>
      </c>
      <c r="BT109" s="18">
        <v>-7.2427988015766637E-2</v>
      </c>
      <c r="BU109" s="18">
        <v>0.21600576414200223</v>
      </c>
      <c r="BV109" s="18">
        <v>-0.17104421426745769</v>
      </c>
      <c r="BW109" s="21">
        <v>-0.180080138276208</v>
      </c>
      <c r="BX109" s="104"/>
      <c r="BY109" s="104"/>
      <c r="BZ109" s="104"/>
      <c r="CA109" s="104"/>
    </row>
    <row r="110" spans="2:79" x14ac:dyDescent="0.25">
      <c r="B110" s="52"/>
      <c r="C110" s="52"/>
      <c r="D110" s="52"/>
      <c r="E110" s="31" t="str">
        <f t="shared" si="27"/>
        <v/>
      </c>
      <c r="F110" s="52"/>
      <c r="G110" s="52"/>
      <c r="H110" s="52"/>
      <c r="I110" s="52"/>
      <c r="J110" s="52"/>
      <c r="K110" s="6">
        <v>24</v>
      </c>
      <c r="L110" s="31">
        <v>1.2248878962389385</v>
      </c>
      <c r="M110" s="18">
        <v>1.1115082130328786</v>
      </c>
      <c r="N110" s="18">
        <v>-0.22575221397811862</v>
      </c>
      <c r="O110" s="18">
        <v>1.2557815334965738</v>
      </c>
      <c r="P110" s="18">
        <v>0.43507390512226801</v>
      </c>
      <c r="Q110" s="18">
        <v>0.89108708086702126</v>
      </c>
      <c r="R110" s="18">
        <v>0.19772219182733636</v>
      </c>
      <c r="S110" s="18">
        <v>1.4694976185452457E-2</v>
      </c>
      <c r="T110" s="18">
        <v>0.82104463606672762</v>
      </c>
      <c r="U110" s="18">
        <v>0.90721373500723457</v>
      </c>
      <c r="V110" s="18">
        <v>1.8326730539133282</v>
      </c>
      <c r="W110" s="18">
        <v>1.4054309333202815</v>
      </c>
      <c r="X110" s="18">
        <v>1.0319372978629398</v>
      </c>
      <c r="Y110" s="18">
        <v>0.8878964760355218</v>
      </c>
      <c r="Z110" s="18">
        <v>0.88042405200381901</v>
      </c>
      <c r="AA110" s="18">
        <v>1.4300847986509488</v>
      </c>
      <c r="AB110" s="18">
        <v>2.0221759980967735</v>
      </c>
      <c r="AC110" s="18">
        <v>0.87528231586134653</v>
      </c>
      <c r="AD110" s="18">
        <v>1.1802822199691534</v>
      </c>
      <c r="AE110" s="18">
        <v>1.2215615614518884</v>
      </c>
      <c r="AF110" s="18">
        <v>1.0177108331652185</v>
      </c>
      <c r="AG110" s="18">
        <v>1.1802433515681163</v>
      </c>
      <c r="AH110" s="18">
        <v>1.8572788189004497</v>
      </c>
      <c r="AI110" s="21">
        <v>0.10750807461657472</v>
      </c>
      <c r="AJ110" s="31">
        <v>-0.27557917480320948</v>
      </c>
      <c r="AK110" s="18">
        <v>-0.94567889783062697</v>
      </c>
      <c r="AL110" s="18">
        <v>-0.29702430280196107</v>
      </c>
      <c r="AM110" s="18">
        <v>-0.83386589027461622</v>
      </c>
      <c r="AN110" s="18">
        <v>-0.59422358239972972</v>
      </c>
      <c r="AO110" s="18">
        <v>-5.0178094128007812E-2</v>
      </c>
      <c r="AP110" s="18">
        <v>-0.61913845945900503</v>
      </c>
      <c r="AQ110" s="18">
        <v>-0.82197772712902484</v>
      </c>
      <c r="AR110" s="18">
        <v>-1.1929778510655593</v>
      </c>
      <c r="AS110" s="18">
        <v>-0.83257418947868833</v>
      </c>
      <c r="AT110" s="18">
        <v>-1.0085919719902718</v>
      </c>
      <c r="AU110" s="18">
        <v>-1.5443671992520815</v>
      </c>
      <c r="AV110" s="18">
        <v>-0.38290276209159579</v>
      </c>
      <c r="AW110" s="32">
        <v>-0.23625325445286566</v>
      </c>
      <c r="AX110" s="31">
        <v>-0.7196967650328514</v>
      </c>
      <c r="AY110" s="18">
        <v>-0.50510033458124692</v>
      </c>
      <c r="AZ110" s="18">
        <v>-0.70462016516249448</v>
      </c>
      <c r="BA110" s="18">
        <v>-0.63537327771978547</v>
      </c>
      <c r="BB110" s="18">
        <v>-0.68464232139611181</v>
      </c>
      <c r="BC110" s="18">
        <v>-0.64863074142011423</v>
      </c>
      <c r="BD110" s="18">
        <v>-0.27766611845190703</v>
      </c>
      <c r="BE110" s="18">
        <v>-0.73193801323910423</v>
      </c>
      <c r="BF110" s="18">
        <v>-0.32899839650299095</v>
      </c>
      <c r="BG110" s="18">
        <v>-0.34522605066197254</v>
      </c>
      <c r="BH110" s="18">
        <v>-0.46635600505436853</v>
      </c>
      <c r="BI110" s="18">
        <v>-0.23614923236447374</v>
      </c>
      <c r="BJ110" s="18">
        <v>-0.35335901491785082</v>
      </c>
      <c r="BK110" s="31">
        <v>0.66823007466628104</v>
      </c>
      <c r="BL110" s="18">
        <v>0.56688152638176437</v>
      </c>
      <c r="BM110" s="18">
        <v>-7.995830503350021E-2</v>
      </c>
      <c r="BN110" s="18">
        <v>-0.74877970494920842</v>
      </c>
      <c r="BO110" s="32">
        <v>-0.15597047736880476</v>
      </c>
      <c r="BP110" s="18">
        <v>4.7838452179378432E-2</v>
      </c>
      <c r="BQ110" s="18">
        <v>-0.61291097392040439</v>
      </c>
      <c r="BR110" s="18">
        <v>-0.21408955867584784</v>
      </c>
      <c r="BS110" s="18">
        <v>3.8022942601060788E-2</v>
      </c>
      <c r="BT110" s="18">
        <v>-0.10256358839270238</v>
      </c>
      <c r="BU110" s="18">
        <v>0.10713341314641377</v>
      </c>
      <c r="BV110" s="18">
        <v>-0.18579523598131159</v>
      </c>
      <c r="BW110" s="21">
        <v>-0.16063999644048649</v>
      </c>
      <c r="BX110" s="104"/>
      <c r="BY110" s="104"/>
      <c r="BZ110" s="104"/>
      <c r="CA110" s="104"/>
    </row>
    <row r="111" spans="2:79" x14ac:dyDescent="0.25">
      <c r="B111" s="52"/>
      <c r="C111" s="52"/>
      <c r="D111" s="52"/>
      <c r="E111" s="31" t="str">
        <f t="shared" si="27"/>
        <v/>
      </c>
      <c r="F111" s="52"/>
      <c r="G111" s="52"/>
      <c r="H111" s="52"/>
      <c r="I111" s="52"/>
      <c r="J111" s="52"/>
      <c r="K111" s="6">
        <v>25</v>
      </c>
      <c r="L111" s="31">
        <v>1.2745782097269833</v>
      </c>
      <c r="M111" s="18">
        <v>1.1837041913166297</v>
      </c>
      <c r="N111" s="18">
        <v>-0.17069119610437433</v>
      </c>
      <c r="O111" s="18">
        <v>1.2547093886427929</v>
      </c>
      <c r="P111" s="18">
        <v>0.7135305482993638</v>
      </c>
      <c r="Q111" s="18">
        <v>1.0504428645142183</v>
      </c>
      <c r="R111" s="18">
        <v>0.2366526789351624</v>
      </c>
      <c r="S111" s="18">
        <v>0.10351026772311274</v>
      </c>
      <c r="T111" s="18">
        <v>0.87051051755288023</v>
      </c>
      <c r="U111" s="18">
        <v>0.96233892949136446</v>
      </c>
      <c r="V111" s="18">
        <v>1.5561972823515182</v>
      </c>
      <c r="W111" s="18">
        <v>1.3755734895141773</v>
      </c>
      <c r="X111" s="18">
        <v>1.2051715818711937</v>
      </c>
      <c r="Y111" s="18">
        <v>0.93853187499482427</v>
      </c>
      <c r="Z111" s="18">
        <v>0.8303349982423921</v>
      </c>
      <c r="AA111" s="18">
        <v>1.5471240275708042</v>
      </c>
      <c r="AB111" s="18">
        <v>2.0180181499662204</v>
      </c>
      <c r="AC111" s="18">
        <v>0.84282116521640449</v>
      </c>
      <c r="AD111" s="18">
        <v>1.4797863473622535</v>
      </c>
      <c r="AE111" s="18">
        <v>1.3654472964048885</v>
      </c>
      <c r="AF111" s="18">
        <v>1.2482486938820241</v>
      </c>
      <c r="AG111" s="18">
        <v>1.368170027616197</v>
      </c>
      <c r="AH111" s="18">
        <v>1.9808645207014504</v>
      </c>
      <c r="AI111" s="21">
        <v>0.12261718030586696</v>
      </c>
      <c r="AJ111" s="31">
        <v>-0.39024586056540356</v>
      </c>
      <c r="AK111" s="18">
        <v>-0.77949247798292753</v>
      </c>
      <c r="AL111" s="18">
        <v>-0.29702429973364392</v>
      </c>
      <c r="AM111" s="18">
        <v>-0.77668270554986785</v>
      </c>
      <c r="AN111" s="18">
        <v>-0.67439940801711584</v>
      </c>
      <c r="AO111" s="18">
        <v>-8.8004006661027978E-2</v>
      </c>
      <c r="AP111" s="18">
        <v>-0.60113945442662176</v>
      </c>
      <c r="AQ111" s="18">
        <v>-0.82884968554913041</v>
      </c>
      <c r="AR111" s="18">
        <v>-1.1763577886073791</v>
      </c>
      <c r="AS111" s="18">
        <v>-0.86910716796040732</v>
      </c>
      <c r="AT111" s="18">
        <v>-1.1644708315246399</v>
      </c>
      <c r="AU111" s="18">
        <v>-1.592277795521049</v>
      </c>
      <c r="AV111" s="18">
        <v>-0.45999508002155987</v>
      </c>
      <c r="AW111" s="32">
        <v>-1.1316899856333662E-2</v>
      </c>
      <c r="AX111" s="31">
        <v>-0.76616817937093917</v>
      </c>
      <c r="AY111" s="18">
        <v>-0.54118403534575066</v>
      </c>
      <c r="AZ111" s="18">
        <v>-0.76501278968939301</v>
      </c>
      <c r="BA111" s="18">
        <v>-0.62887446338822484</v>
      </c>
      <c r="BB111" s="18">
        <v>-0.6870201527732398</v>
      </c>
      <c r="BC111" s="18">
        <v>-0.64875293812895563</v>
      </c>
      <c r="BD111" s="18">
        <v>-0.36762541449658892</v>
      </c>
      <c r="BE111" s="18">
        <v>-0.7675779797379132</v>
      </c>
      <c r="BF111" s="18">
        <v>-0.328999554201856</v>
      </c>
      <c r="BG111" s="18">
        <v>-0.38380068589047966</v>
      </c>
      <c r="BH111" s="18">
        <v>-0.52261924955619388</v>
      </c>
      <c r="BI111" s="18">
        <v>-0.23616905116343595</v>
      </c>
      <c r="BJ111" s="18">
        <v>-0.35467611510300084</v>
      </c>
      <c r="BK111" s="31">
        <v>0.56173614239149683</v>
      </c>
      <c r="BL111" s="18">
        <v>0.55682632534518217</v>
      </c>
      <c r="BM111" s="18">
        <v>-5.2135717501869183E-2</v>
      </c>
      <c r="BN111" s="18">
        <v>-0.75265224521396912</v>
      </c>
      <c r="BO111" s="32">
        <v>-0.18286782137893037</v>
      </c>
      <c r="BP111" s="18">
        <v>-1.4737050722450018E-2</v>
      </c>
      <c r="BQ111" s="18">
        <v>-0.58871000609145896</v>
      </c>
      <c r="BR111" s="18">
        <v>-0.21410301462661505</v>
      </c>
      <c r="BS111" s="18">
        <v>5.5538474672792743E-2</v>
      </c>
      <c r="BT111" s="18">
        <v>-0.13200203536099084</v>
      </c>
      <c r="BU111" s="18">
        <v>-2.2792758892743584E-2</v>
      </c>
      <c r="BV111" s="18">
        <v>-0.19475790691316061</v>
      </c>
      <c r="BW111" s="21">
        <v>-0.12325703807457722</v>
      </c>
      <c r="BX111" s="104"/>
      <c r="BY111" s="104"/>
      <c r="BZ111" s="104"/>
      <c r="CA111" s="104"/>
    </row>
    <row r="112" spans="2:79" x14ac:dyDescent="0.25">
      <c r="B112" s="52"/>
      <c r="C112" s="52"/>
      <c r="D112" s="52"/>
      <c r="E112" s="31" t="str">
        <f t="shared" si="27"/>
        <v/>
      </c>
      <c r="F112" s="52"/>
      <c r="G112" s="52"/>
      <c r="H112" s="52"/>
      <c r="I112" s="52"/>
      <c r="J112" s="52"/>
      <c r="K112" s="6">
        <v>26</v>
      </c>
      <c r="L112" s="31">
        <v>1.3084591361558633</v>
      </c>
      <c r="M112" s="18">
        <v>1.2315762083021524</v>
      </c>
      <c r="N112" s="18">
        <v>-0.11146615726325193</v>
      </c>
      <c r="O112" s="18">
        <v>1.1958428785441151</v>
      </c>
      <c r="P112" s="18">
        <v>1.0473638542173151</v>
      </c>
      <c r="Q112" s="18">
        <v>1.2117997776430582</v>
      </c>
      <c r="R112" s="18">
        <v>0.30199113002030992</v>
      </c>
      <c r="S112" s="18">
        <v>0.25569620312638996</v>
      </c>
      <c r="T112" s="18">
        <v>0.91307662950819868</v>
      </c>
      <c r="U112" s="18">
        <v>0.98012466053585312</v>
      </c>
      <c r="V112" s="18">
        <v>1.1864311665023295</v>
      </c>
      <c r="W112" s="18">
        <v>1.2240261698353732</v>
      </c>
      <c r="X112" s="18">
        <v>1.3558719431056729</v>
      </c>
      <c r="Y112" s="18">
        <v>0.97995735743542045</v>
      </c>
      <c r="Z112" s="18">
        <v>0.77388611298921284</v>
      </c>
      <c r="AA112" s="18">
        <v>1.5358897931795872</v>
      </c>
      <c r="AB112" s="18">
        <v>1.9145256171787119</v>
      </c>
      <c r="AC112" s="18">
        <v>0.79274150578816216</v>
      </c>
      <c r="AD112" s="18">
        <v>1.7268288495361821</v>
      </c>
      <c r="AE112" s="18">
        <v>1.3930180342320493</v>
      </c>
      <c r="AF112" s="18">
        <v>1.3890389887506129</v>
      </c>
      <c r="AG112" s="18">
        <v>1.5195565777079203</v>
      </c>
      <c r="AH112" s="18">
        <v>1.9686375876982671</v>
      </c>
      <c r="AI112" s="21">
        <v>0.13636716255924294</v>
      </c>
      <c r="AJ112" s="31">
        <v>-0.55272190349683981</v>
      </c>
      <c r="AK112" s="18">
        <v>-0.55828349735059235</v>
      </c>
      <c r="AL112" s="18">
        <v>-0.29702427646564766</v>
      </c>
      <c r="AM112" s="18">
        <v>-0.71241359052930509</v>
      </c>
      <c r="AN112" s="18">
        <v>-0.74942561153138176</v>
      </c>
      <c r="AO112" s="18">
        <v>-0.15279992445506524</v>
      </c>
      <c r="AP112" s="18">
        <v>-0.57792875899246088</v>
      </c>
      <c r="AQ112" s="18">
        <v>-0.81039646683741662</v>
      </c>
      <c r="AR112" s="18">
        <v>-1.121721066976364</v>
      </c>
      <c r="AS112" s="18">
        <v>-0.89731306168302094</v>
      </c>
      <c r="AT112" s="18">
        <v>-1.277360334205853</v>
      </c>
      <c r="AU112" s="18">
        <v>-1.6022083448712026</v>
      </c>
      <c r="AV112" s="18">
        <v>-0.53692557454885437</v>
      </c>
      <c r="AW112" s="32">
        <v>0.27897631755738028</v>
      </c>
      <c r="AX112" s="31">
        <v>-0.80624286443047333</v>
      </c>
      <c r="AY112" s="18">
        <v>-0.57197124628902474</v>
      </c>
      <c r="AZ112" s="18">
        <v>-0.81547807975203268</v>
      </c>
      <c r="BA112" s="18">
        <v>-0.62087490750485186</v>
      </c>
      <c r="BB112" s="18">
        <v>-0.68643929004189641</v>
      </c>
      <c r="BC112" s="18">
        <v>-0.64877498430320391</v>
      </c>
      <c r="BD112" s="18">
        <v>-0.45290978861069042</v>
      </c>
      <c r="BE112" s="18">
        <v>-0.79686970865937679</v>
      </c>
      <c r="BF112" s="18">
        <v>-0.32899977145991433</v>
      </c>
      <c r="BG112" s="18">
        <v>-0.41842505214618952</v>
      </c>
      <c r="BH112" s="18">
        <v>-0.5643105927319384</v>
      </c>
      <c r="BI112" s="18">
        <v>-0.23617383829495234</v>
      </c>
      <c r="BJ112" s="18">
        <v>-0.35522642777824859</v>
      </c>
      <c r="BK112" s="31">
        <v>0.44825360982794726</v>
      </c>
      <c r="BL112" s="18">
        <v>0.5387258762837619</v>
      </c>
      <c r="BM112" s="18">
        <v>-2.7412995578823707E-2</v>
      </c>
      <c r="BN112" s="18">
        <v>-0.74989481516483092</v>
      </c>
      <c r="BO112" s="32">
        <v>-0.21224925663074817</v>
      </c>
      <c r="BP112" s="18">
        <v>-8.0059764300627223E-2</v>
      </c>
      <c r="BQ112" s="18">
        <v>-0.56113656369901055</v>
      </c>
      <c r="BR112" s="18">
        <v>-0.21410635645316958</v>
      </c>
      <c r="BS112" s="18">
        <v>7.2355561890761227E-2</v>
      </c>
      <c r="BT112" s="18">
        <v>-0.15985357626059557</v>
      </c>
      <c r="BU112" s="18">
        <v>-0.16674031948957324</v>
      </c>
      <c r="BV112" s="18">
        <v>-0.1995972875362238</v>
      </c>
      <c r="BW112" s="21">
        <v>-5.9200945973799352E-2</v>
      </c>
      <c r="BX112" s="104"/>
      <c r="BY112" s="104"/>
      <c r="BZ112" s="104"/>
      <c r="CA112" s="104"/>
    </row>
    <row r="113" spans="2:79" x14ac:dyDescent="0.25">
      <c r="B113" s="52"/>
      <c r="C113" s="52"/>
      <c r="D113" s="52"/>
      <c r="E113" s="31" t="str">
        <f t="shared" si="27"/>
        <v/>
      </c>
      <c r="F113" s="52"/>
      <c r="G113" s="52"/>
      <c r="H113" s="52"/>
      <c r="I113" s="52"/>
      <c r="J113" s="52"/>
      <c r="K113" s="6">
        <v>27</v>
      </c>
      <c r="L113" s="31">
        <v>1.3239051587811468</v>
      </c>
      <c r="M113" s="18">
        <v>1.2520801016748542</v>
      </c>
      <c r="N113" s="18">
        <v>-5.2145776693254597E-2</v>
      </c>
      <c r="O113" s="18">
        <v>1.0868160017925517</v>
      </c>
      <c r="P113" s="18">
        <v>1.3906378991904627</v>
      </c>
      <c r="Q113" s="18">
        <v>1.3647283564736916</v>
      </c>
      <c r="R113" s="18">
        <v>0.39898827093701389</v>
      </c>
      <c r="S113" s="18">
        <v>0.48667045714655893</v>
      </c>
      <c r="T113" s="18">
        <v>0.94574125173027035</v>
      </c>
      <c r="U113" s="18">
        <v>0.95768330667886725</v>
      </c>
      <c r="V113" s="18">
        <v>0.80557764558486844</v>
      </c>
      <c r="W113" s="18">
        <v>0.99118755001279379</v>
      </c>
      <c r="X113" s="18">
        <v>1.4730993462611555</v>
      </c>
      <c r="Y113" s="18">
        <v>1.0113072018589278</v>
      </c>
      <c r="Z113" s="18">
        <v>0.71213292723657162</v>
      </c>
      <c r="AA113" s="18">
        <v>1.3917098473842913</v>
      </c>
      <c r="AB113" s="18">
        <v>1.7213595265294948</v>
      </c>
      <c r="AC113" s="18">
        <v>0.72635457272211668</v>
      </c>
      <c r="AD113" s="18">
        <v>1.8546636593563779</v>
      </c>
      <c r="AE113" s="18">
        <v>1.2965421585359476</v>
      </c>
      <c r="AF113" s="18">
        <v>1.4020601508112223</v>
      </c>
      <c r="AG113" s="18">
        <v>1.6216363932018276</v>
      </c>
      <c r="AH113" s="18">
        <v>1.8227522328619887</v>
      </c>
      <c r="AI113" s="21">
        <v>0.14849916731899773</v>
      </c>
      <c r="AJ113" s="31">
        <v>-0.75415569214300382</v>
      </c>
      <c r="AK113" s="18">
        <v>-0.31035443909256744</v>
      </c>
      <c r="AL113" s="18">
        <v>-0.29702413445405013</v>
      </c>
      <c r="AM113" s="18">
        <v>-0.6422582459584506</v>
      </c>
      <c r="AN113" s="18">
        <v>-0.81722355464285945</v>
      </c>
      <c r="AO113" s="18">
        <v>-0.25106863125705831</v>
      </c>
      <c r="AP113" s="18">
        <v>-0.54867770861370024</v>
      </c>
      <c r="AQ113" s="18">
        <v>-0.75865678421070515</v>
      </c>
      <c r="AR113" s="18">
        <v>-1.0228050534626021</v>
      </c>
      <c r="AS113" s="18">
        <v>-0.91485708847075287</v>
      </c>
      <c r="AT113" s="18">
        <v>-1.3315591725789582</v>
      </c>
      <c r="AU113" s="18">
        <v>-1.5736107243775199</v>
      </c>
      <c r="AV113" s="18">
        <v>-0.60945055829777905</v>
      </c>
      <c r="AW113" s="32">
        <v>0.61274633019086566</v>
      </c>
      <c r="AX113" s="31">
        <v>-0.83940090330490591</v>
      </c>
      <c r="AY113" s="18">
        <v>-0.59722254015744891</v>
      </c>
      <c r="AZ113" s="18">
        <v>-0.85548740071710483</v>
      </c>
      <c r="BA113" s="18">
        <v>-0.61110715323718034</v>
      </c>
      <c r="BB113" s="18">
        <v>-0.68353111867280292</v>
      </c>
      <c r="BC113" s="18">
        <v>-0.64875522776073469</v>
      </c>
      <c r="BD113" s="18">
        <v>-0.53204119356200463</v>
      </c>
      <c r="BE113" s="18">
        <v>-0.81951557252389806</v>
      </c>
      <c r="BF113" s="18">
        <v>-0.32899980833332793</v>
      </c>
      <c r="BG113" s="18">
        <v>-0.44922662815762315</v>
      </c>
      <c r="BH113" s="18">
        <v>-0.5941643730982058</v>
      </c>
      <c r="BI113" s="18">
        <v>-0.23617488238269277</v>
      </c>
      <c r="BJ113" s="18">
        <v>-0.35543311676890177</v>
      </c>
      <c r="BK113" s="31">
        <v>0.32974781269463582</v>
      </c>
      <c r="BL113" s="18">
        <v>0.51295364854062941</v>
      </c>
      <c r="BM113" s="18">
        <v>-6.0766637027361847E-3</v>
      </c>
      <c r="BN113" s="18">
        <v>-0.74047593037741666</v>
      </c>
      <c r="BO113" s="32">
        <v>-0.24290256806499172</v>
      </c>
      <c r="BP113" s="18">
        <v>-0.14685175048637633</v>
      </c>
      <c r="BQ113" s="18">
        <v>-0.53000026715303683</v>
      </c>
      <c r="BR113" s="18">
        <v>-0.21410710619872114</v>
      </c>
      <c r="BS113" s="18">
        <v>8.7860318324257919E-2</v>
      </c>
      <c r="BT113" s="18">
        <v>-0.18523607753022139</v>
      </c>
      <c r="BU113" s="18">
        <v>-0.31548074529278558</v>
      </c>
      <c r="BV113" s="18">
        <v>-0.20191221247786917</v>
      </c>
      <c r="BW113" s="21">
        <v>3.8017684310817146E-2</v>
      </c>
      <c r="BX113" s="104"/>
      <c r="BY113" s="104"/>
      <c r="BZ113" s="104"/>
      <c r="CA113" s="104"/>
    </row>
    <row r="114" spans="2:79" x14ac:dyDescent="0.25">
      <c r="B114" s="52"/>
      <c r="C114" s="52"/>
      <c r="D114" s="52"/>
      <c r="E114" s="31" t="str">
        <f t="shared" si="27"/>
        <v/>
      </c>
      <c r="F114" s="52"/>
      <c r="G114" s="52"/>
      <c r="H114" s="52"/>
      <c r="I114" s="52"/>
      <c r="J114" s="52"/>
      <c r="K114" s="6">
        <v>28</v>
      </c>
      <c r="L114" s="31">
        <v>1.3185467782069753</v>
      </c>
      <c r="M114" s="18">
        <v>1.2432121516355963</v>
      </c>
      <c r="N114" s="18">
        <v>3.0825079495392371E-3</v>
      </c>
      <c r="O114" s="18">
        <v>0.94146893194923076</v>
      </c>
      <c r="P114" s="18">
        <v>1.6776163295634381</v>
      </c>
      <c r="Q114" s="18">
        <v>1.4974673231068867</v>
      </c>
      <c r="R114" s="18">
        <v>0.52501506851263036</v>
      </c>
      <c r="S114" s="18">
        <v>0.79418107402741578</v>
      </c>
      <c r="T114" s="18">
        <v>0.96557554524852907</v>
      </c>
      <c r="U114" s="18">
        <v>0.89767838404690981</v>
      </c>
      <c r="V114" s="18">
        <v>0.47743918926979223</v>
      </c>
      <c r="W114" s="18">
        <v>0.73187043299669174</v>
      </c>
      <c r="X114" s="18">
        <v>1.5477749633301605</v>
      </c>
      <c r="Y114" s="18">
        <v>1.0318312809431758</v>
      </c>
      <c r="Z114" s="18">
        <v>0.64618405953942137</v>
      </c>
      <c r="AA114" s="18">
        <v>1.1444865716473758</v>
      </c>
      <c r="AB114" s="18">
        <v>1.4585791952939551</v>
      </c>
      <c r="AC114" s="18">
        <v>0.64568805013209341</v>
      </c>
      <c r="AD114" s="18">
        <v>1.8207686407422559</v>
      </c>
      <c r="AE114" s="18">
        <v>1.1025328899773705</v>
      </c>
      <c r="AF114" s="18">
        <v>1.2836437331093979</v>
      </c>
      <c r="AG114" s="18">
        <v>1.6653860691971474</v>
      </c>
      <c r="AH114" s="18">
        <v>1.568319446521258</v>
      </c>
      <c r="AI114" s="21">
        <v>0.15877775190461216</v>
      </c>
      <c r="AJ114" s="31">
        <v>-0.96786772720014702</v>
      </c>
      <c r="AK114" s="18">
        <v>-6.3313941304901866E-2</v>
      </c>
      <c r="AL114" s="18">
        <v>-0.29702335207184266</v>
      </c>
      <c r="AM114" s="18">
        <v>-0.56747693902450991</v>
      </c>
      <c r="AN114" s="18">
        <v>-0.87581707843020773</v>
      </c>
      <c r="AO114" s="18">
        <v>-0.38164951769905503</v>
      </c>
      <c r="AP114" s="18">
        <v>-0.51089065657464938</v>
      </c>
      <c r="AQ114" s="18">
        <v>-0.66429899638903134</v>
      </c>
      <c r="AR114" s="18">
        <v>-0.87519422157116988</v>
      </c>
      <c r="AS114" s="18">
        <v>-0.9181376348171072</v>
      </c>
      <c r="AT114" s="18">
        <v>-1.3159138390043763</v>
      </c>
      <c r="AU114" s="18">
        <v>-1.5080580434556947</v>
      </c>
      <c r="AV114" s="18">
        <v>-0.67304095784199525</v>
      </c>
      <c r="AW114" s="32">
        <v>0.94733255228565805</v>
      </c>
      <c r="AX114" s="31">
        <v>-0.86523121873283582</v>
      </c>
      <c r="AY114" s="18">
        <v>-0.61671767626341745</v>
      </c>
      <c r="AZ114" s="18">
        <v>-0.88456951597680189</v>
      </c>
      <c r="BA114" s="18">
        <v>-0.59927490810871964</v>
      </c>
      <c r="BB114" s="18">
        <v>-0.67860316580393398</v>
      </c>
      <c r="BC114" s="18">
        <v>-0.64868740523775836</v>
      </c>
      <c r="BD114" s="18">
        <v>-0.60376475165671262</v>
      </c>
      <c r="BE114" s="18">
        <v>-0.83527572106702896</v>
      </c>
      <c r="BF114" s="18">
        <v>-0.32899981399487771</v>
      </c>
      <c r="BG114" s="18">
        <v>-0.4763876894620821</v>
      </c>
      <c r="BH114" s="18">
        <v>-0.61483716995383908</v>
      </c>
      <c r="BI114" s="18">
        <v>-0.2361750837354592</v>
      </c>
      <c r="BJ114" s="18">
        <v>-0.35550296676861959</v>
      </c>
      <c r="BK114" s="31">
        <v>0.20817857011361318</v>
      </c>
      <c r="BL114" s="18">
        <v>0.48003462622613013</v>
      </c>
      <c r="BM114" s="18">
        <v>1.2038626249363804E-2</v>
      </c>
      <c r="BN114" s="18">
        <v>-0.72430256572641594</v>
      </c>
      <c r="BO114" s="32">
        <v>-0.27346753543874658</v>
      </c>
      <c r="BP114" s="18">
        <v>-0.21382130428853752</v>
      </c>
      <c r="BQ114" s="18">
        <v>-0.49515268511471011</v>
      </c>
      <c r="BR114" s="18">
        <v>-0.21410725822295137</v>
      </c>
      <c r="BS114" s="18">
        <v>0.10146891303303709</v>
      </c>
      <c r="BT114" s="18">
        <v>-0.20731497271707675</v>
      </c>
      <c r="BU114" s="18">
        <v>-0.45833911919741588</v>
      </c>
      <c r="BV114" s="18">
        <v>-0.20282618955761095</v>
      </c>
      <c r="BW114" s="21">
        <v>0.16745099345299161</v>
      </c>
      <c r="BX114" s="104"/>
      <c r="BY114" s="104"/>
      <c r="BZ114" s="104"/>
      <c r="CA114" s="104"/>
    </row>
    <row r="115" spans="2:79" x14ac:dyDescent="0.25">
      <c r="B115" s="52"/>
      <c r="C115" s="52"/>
      <c r="D115" s="52"/>
      <c r="E115" s="31" t="str">
        <f t="shared" si="27"/>
        <v/>
      </c>
      <c r="F115" s="52"/>
      <c r="G115" s="52"/>
      <c r="H115" s="52"/>
      <c r="I115" s="52"/>
      <c r="J115" s="52"/>
      <c r="K115" s="6">
        <v>29</v>
      </c>
      <c r="L115" s="31">
        <v>1.2903991697984996</v>
      </c>
      <c r="M115" s="18">
        <v>1.2041638602662212</v>
      </c>
      <c r="N115" s="18">
        <v>5.0223676307137644E-2</v>
      </c>
      <c r="O115" s="18">
        <v>0.77678407562895613</v>
      </c>
      <c r="P115" s="18">
        <v>1.8418819020705304</v>
      </c>
      <c r="Q115" s="18">
        <v>1.5979887782075779</v>
      </c>
      <c r="R115" s="18">
        <v>0.66562404840350098</v>
      </c>
      <c r="S115" s="18">
        <v>1.1472593107400249</v>
      </c>
      <c r="T115" s="18">
        <v>0.96991730455350211</v>
      </c>
      <c r="U115" s="18">
        <v>0.80709843360344691</v>
      </c>
      <c r="V115" s="18">
        <v>0.23270719348925764</v>
      </c>
      <c r="W115" s="18">
        <v>0.49397211222846382</v>
      </c>
      <c r="X115" s="18">
        <v>1.5737423747654438</v>
      </c>
      <c r="Y115" s="18">
        <v>1.0407665841945608</v>
      </c>
      <c r="Z115" s="18">
        <v>0.57716032759004388</v>
      </c>
      <c r="AA115" s="18">
        <v>0.84558974724852198</v>
      </c>
      <c r="AB115" s="18">
        <v>1.1525983858643079</v>
      </c>
      <c r="AC115" s="18">
        <v>0.5533134959844217</v>
      </c>
      <c r="AD115" s="18">
        <v>1.6253407829513904</v>
      </c>
      <c r="AE115" s="18">
        <v>0.85989188375584169</v>
      </c>
      <c r="AF115" s="18">
        <v>1.0660999165359499</v>
      </c>
      <c r="AG115" s="18">
        <v>1.6468412570764963</v>
      </c>
      <c r="AH115" s="18">
        <v>1.2463424270304131</v>
      </c>
      <c r="AI115" s="21">
        <v>0.1669984666561207</v>
      </c>
      <c r="AJ115" s="31">
        <v>-1.1526700998351662</v>
      </c>
      <c r="AK115" s="18">
        <v>0.16057912674666996</v>
      </c>
      <c r="AL115" s="18">
        <v>-0.29701945483127595</v>
      </c>
      <c r="AM115" s="18">
        <v>-0.48935294077693292</v>
      </c>
      <c r="AN115" s="18">
        <v>-0.92342628577018271</v>
      </c>
      <c r="AO115" s="18">
        <v>-0.53079589345296907</v>
      </c>
      <c r="AP115" s="18">
        <v>-0.45891928000638299</v>
      </c>
      <c r="AQ115" s="18">
        <v>-0.51759817769838679</v>
      </c>
      <c r="AR115" s="18">
        <v>-0.67773272468625878</v>
      </c>
      <c r="AS115" s="18">
        <v>-0.9014236824014058</v>
      </c>
      <c r="AT115" s="18">
        <v>-1.2255396850646525</v>
      </c>
      <c r="AU115" s="18">
        <v>-1.409100471848675</v>
      </c>
      <c r="AV115" s="18">
        <v>-0.72326951203642575</v>
      </c>
      <c r="AW115" s="32">
        <v>1.2263216993273724</v>
      </c>
      <c r="AX115" s="31">
        <v>-0.88340768134362002</v>
      </c>
      <c r="AY115" s="18">
        <v>-0.6302440771655049</v>
      </c>
      <c r="AZ115" s="18">
        <v>-0.90226527195327566</v>
      </c>
      <c r="BA115" s="18">
        <v>-0.58505592907413662</v>
      </c>
      <c r="BB115" s="18">
        <v>-0.67171892667954325</v>
      </c>
      <c r="BC115" s="18">
        <v>-0.64851889489367598</v>
      </c>
      <c r="BD115" s="18">
        <v>-0.66704966113611297</v>
      </c>
      <c r="BE115" s="18">
        <v>-0.8439482805816334</v>
      </c>
      <c r="BF115" s="18">
        <v>-0.3289998147814705</v>
      </c>
      <c r="BG115" s="18">
        <v>-0.50013236396332306</v>
      </c>
      <c r="BH115" s="18">
        <v>-0.62868880017995488</v>
      </c>
      <c r="BI115" s="18">
        <v>-0.23617508954225128</v>
      </c>
      <c r="BJ115" s="18">
        <v>-0.35552400316947769</v>
      </c>
      <c r="BK115" s="31">
        <v>8.5459139583326849E-2</v>
      </c>
      <c r="BL115" s="18">
        <v>0.44062752950075379</v>
      </c>
      <c r="BM115" s="18">
        <v>2.8171112477367921E-2</v>
      </c>
      <c r="BN115" s="18">
        <v>-0.7008746533278134</v>
      </c>
      <c r="BO115" s="32">
        <v>-0.30213344719175461</v>
      </c>
      <c r="BP115" s="18">
        <v>-0.27968201069965493</v>
      </c>
      <c r="BQ115" s="18">
        <v>-0.45650288813114132</v>
      </c>
      <c r="BR115" s="18">
        <v>-0.21410728609060986</v>
      </c>
      <c r="BS115" s="18">
        <v>0.1126562753193501</v>
      </c>
      <c r="BT115" s="18">
        <v>-0.22534260585598118</v>
      </c>
      <c r="BU115" s="18">
        <v>-0.58421791971825943</v>
      </c>
      <c r="BV115" s="18">
        <v>-0.20286907667225312</v>
      </c>
      <c r="BW115" s="21">
        <v>0.31606405227722267</v>
      </c>
      <c r="BX115" s="104"/>
      <c r="BY115" s="104"/>
      <c r="BZ115" s="104"/>
      <c r="CA115" s="104"/>
    </row>
    <row r="116" spans="2:79" x14ac:dyDescent="0.25">
      <c r="B116" s="52"/>
      <c r="C116" s="52"/>
      <c r="D116" s="52"/>
      <c r="E116" s="31" t="str">
        <f t="shared" si="27"/>
        <v/>
      </c>
      <c r="F116" s="52"/>
      <c r="G116" s="52"/>
      <c r="H116" s="52"/>
      <c r="I116" s="52"/>
      <c r="J116" s="52"/>
      <c r="K116" s="6">
        <v>30</v>
      </c>
      <c r="L116" s="31">
        <v>1.2379911444231109</v>
      </c>
      <c r="M116" s="18">
        <v>1.1354048168856745</v>
      </c>
      <c r="N116" s="18">
        <v>8.5786667354919355E-2</v>
      </c>
      <c r="O116" s="18">
        <v>0.60946978244381089</v>
      </c>
      <c r="P116" s="18">
        <v>1.8404198445370819</v>
      </c>
      <c r="Q116" s="18">
        <v>1.6552535057608988</v>
      </c>
      <c r="R116" s="18">
        <v>0.79507186324864976</v>
      </c>
      <c r="S116" s="18">
        <v>1.4850189728066718</v>
      </c>
      <c r="T116" s="18">
        <v>0.9565608976217852</v>
      </c>
      <c r="U116" s="18">
        <v>0.6945272129588409</v>
      </c>
      <c r="V116" s="18">
        <v>7.0952371773937206E-2</v>
      </c>
      <c r="W116" s="18">
        <v>0.30399904546796586</v>
      </c>
      <c r="X116" s="18">
        <v>1.5483393695200398</v>
      </c>
      <c r="Y116" s="18">
        <v>1.0369880655020389</v>
      </c>
      <c r="Z116" s="18">
        <v>0.50613981666853203</v>
      </c>
      <c r="AA116" s="18">
        <v>0.54747646967918384</v>
      </c>
      <c r="AB116" s="18">
        <v>0.83125596323483553</v>
      </c>
      <c r="AC116" s="18">
        <v>0.45214039806627249</v>
      </c>
      <c r="AD116" s="18">
        <v>1.3110289015539576</v>
      </c>
      <c r="AE116" s="18">
        <v>0.61977752822946863</v>
      </c>
      <c r="AF116" s="18">
        <v>0.80333611541628602</v>
      </c>
      <c r="AG116" s="18">
        <v>1.5676893421154121</v>
      </c>
      <c r="AH116" s="18">
        <v>0.90293688282287687</v>
      </c>
      <c r="AI116" s="21">
        <v>0.17299461120693263</v>
      </c>
      <c r="AJ116" s="31">
        <v>-1.2649703034425746</v>
      </c>
      <c r="AK116" s="18">
        <v>0.3469326893094351</v>
      </c>
      <c r="AL116" s="18">
        <v>-0.297001908605451</v>
      </c>
      <c r="AM116" s="18">
        <v>-0.40915528257070066</v>
      </c>
      <c r="AN116" s="18">
        <v>-0.95855406033652368</v>
      </c>
      <c r="AO116" s="18">
        <v>-0.67122288476569802</v>
      </c>
      <c r="AP116" s="18">
        <v>-0.38231895083285955</v>
      </c>
      <c r="AQ116" s="18">
        <v>-0.3105626457147701</v>
      </c>
      <c r="AR116" s="18">
        <v>-0.43388377341291057</v>
      </c>
      <c r="AS116" s="18">
        <v>-0.85596399447470939</v>
      </c>
      <c r="AT116" s="18">
        <v>-1.0626989461578433</v>
      </c>
      <c r="AU116" s="18">
        <v>-1.2819440095966868</v>
      </c>
      <c r="AV116" s="18">
        <v>-0.7561569212722129</v>
      </c>
      <c r="AW116" s="32">
        <v>1.394476195904145</v>
      </c>
      <c r="AX116" s="31">
        <v>-0.89366488215695328</v>
      </c>
      <c r="AY116" s="18">
        <v>-0.63758829418125451</v>
      </c>
      <c r="AZ116" s="18">
        <v>-0.90809452418121994</v>
      </c>
      <c r="BA116" s="18">
        <v>-0.5681058786362374</v>
      </c>
      <c r="BB116" s="18">
        <v>-0.66276401345793567</v>
      </c>
      <c r="BC116" s="18">
        <v>-0.64812708528844898</v>
      </c>
      <c r="BD116" s="18">
        <v>-0.72108015463499997</v>
      </c>
      <c r="BE116" s="18">
        <v>-0.84535181379600499</v>
      </c>
      <c r="BF116" s="18">
        <v>-0.32899981488038266</v>
      </c>
      <c r="BG116" s="18">
        <v>-0.52071434209787493</v>
      </c>
      <c r="BH116" s="18">
        <v>-0.63767371368433801</v>
      </c>
      <c r="BI116" s="18">
        <v>-0.23617491249676267</v>
      </c>
      <c r="BJ116" s="18">
        <v>-0.35552840430002197</v>
      </c>
      <c r="BK116" s="31">
        <v>-3.6574042911012405E-2</v>
      </c>
      <c r="BL116" s="18">
        <v>0.39550291091816514</v>
      </c>
      <c r="BM116" s="18">
        <v>4.5853103858421118E-2</v>
      </c>
      <c r="BN116" s="18">
        <v>-0.66853936890756738</v>
      </c>
      <c r="BO116" s="32">
        <v>-0.32585953739264334</v>
      </c>
      <c r="BP116" s="18">
        <v>-0.34316821534278086</v>
      </c>
      <c r="BQ116" s="18">
        <v>-0.4140305827501321</v>
      </c>
      <c r="BR116" s="18">
        <v>-0.21410729067859011</v>
      </c>
      <c r="BS116" s="18">
        <v>0.12098264446012255</v>
      </c>
      <c r="BT116" s="18">
        <v>-0.23869457337209607</v>
      </c>
      <c r="BU116" s="18">
        <v>-0.68277375874090074</v>
      </c>
      <c r="BV116" s="18">
        <v>-0.20188576603065761</v>
      </c>
      <c r="BW116" s="21">
        <v>0.45822958232552125</v>
      </c>
      <c r="BX116" s="104"/>
      <c r="BY116" s="104"/>
      <c r="BZ116" s="104"/>
      <c r="CA116" s="104"/>
    </row>
    <row r="117" spans="2:79" x14ac:dyDescent="0.25">
      <c r="B117" s="52"/>
      <c r="C117" s="52"/>
      <c r="D117" s="52"/>
      <c r="E117" s="31" t="str">
        <f t="shared" si="27"/>
        <v/>
      </c>
      <c r="F117" s="52"/>
      <c r="G117" s="52"/>
      <c r="H117" s="52"/>
      <c r="I117" s="52"/>
      <c r="J117" s="52"/>
      <c r="K117" s="6">
        <v>31</v>
      </c>
      <c r="L117" s="31">
        <v>1.1604869409814511</v>
      </c>
      <c r="M117" s="18">
        <v>1.0386853635863207</v>
      </c>
      <c r="N117" s="18">
        <v>0.10706648506395966</v>
      </c>
      <c r="O117" s="18">
        <v>0.45312072336962594</v>
      </c>
      <c r="P117" s="18">
        <v>1.6707442476790906</v>
      </c>
      <c r="Q117" s="18">
        <v>1.660483276578814</v>
      </c>
      <c r="R117" s="18">
        <v>0.88318337939560798</v>
      </c>
      <c r="S117" s="18">
        <v>1.7312437533740217</v>
      </c>
      <c r="T117" s="18">
        <v>0.92392532227188906</v>
      </c>
      <c r="U117" s="18">
        <v>0.56652293121358588</v>
      </c>
      <c r="V117" s="18">
        <v>-2.7692133097757074E-2</v>
      </c>
      <c r="W117" s="18">
        <v>0.1637313476819468</v>
      </c>
      <c r="X117" s="18">
        <v>1.4722026227304914</v>
      </c>
      <c r="Y117" s="18">
        <v>1.0182698646503039</v>
      </c>
      <c r="Z117" s="18">
        <v>0.43406791091221242</v>
      </c>
      <c r="AA117" s="18">
        <v>0.2869621818837334</v>
      </c>
      <c r="AB117" s="18">
        <v>0.51927151820805117</v>
      </c>
      <c r="AC117" s="18">
        <v>0.34520118540693079</v>
      </c>
      <c r="AD117" s="18">
        <v>0.94408548523637992</v>
      </c>
      <c r="AE117" s="18">
        <v>0.4180925207041738</v>
      </c>
      <c r="AF117" s="18">
        <v>0.5489625911960202</v>
      </c>
      <c r="AG117" s="18">
        <v>1.4350161397184844</v>
      </c>
      <c r="AH117" s="18">
        <v>0.57871930949819095</v>
      </c>
      <c r="AI117" s="21">
        <v>0.17664285381706232</v>
      </c>
      <c r="AJ117" s="31">
        <v>-1.2752923118035038</v>
      </c>
      <c r="AK117" s="18">
        <v>0.48940911833458273</v>
      </c>
      <c r="AL117" s="18">
        <v>-0.29693054228718985</v>
      </c>
      <c r="AM117" s="18">
        <v>-0.32810058727036173</v>
      </c>
      <c r="AN117" s="18">
        <v>-0.98005750336113495</v>
      </c>
      <c r="AO117" s="18">
        <v>-0.76759362997312874</v>
      </c>
      <c r="AP117" s="18">
        <v>-0.26525951209284954</v>
      </c>
      <c r="AQ117" s="18">
        <v>-4.0177296624950093E-2</v>
      </c>
      <c r="AR117" s="18">
        <v>-0.15268075077026405</v>
      </c>
      <c r="AS117" s="18">
        <v>-0.7695785821316804</v>
      </c>
      <c r="AT117" s="18">
        <v>-0.83665672148108161</v>
      </c>
      <c r="AU117" s="18">
        <v>-1.1329887704877346</v>
      </c>
      <c r="AV117" s="18">
        <v>-0.76836362832013438</v>
      </c>
      <c r="AW117" s="32">
        <v>1.415449895064147</v>
      </c>
      <c r="AX117" s="31">
        <v>-0.89577564479671978</v>
      </c>
      <c r="AY117" s="18">
        <v>-0.63853144974209219</v>
      </c>
      <c r="AZ117" s="18">
        <v>-0.90154037455457314</v>
      </c>
      <c r="BA117" s="18">
        <v>-0.54806379769158819</v>
      </c>
      <c r="BB117" s="18">
        <v>-0.65149621499896049</v>
      </c>
      <c r="BC117" s="18">
        <v>-0.64725938420541207</v>
      </c>
      <c r="BD117" s="18">
        <v>-0.76523878623941255</v>
      </c>
      <c r="BE117" s="18">
        <v>-0.83931133026944371</v>
      </c>
      <c r="BF117" s="18">
        <v>-0.32899981489164198</v>
      </c>
      <c r="BG117" s="18">
        <v>-0.53840560812134652</v>
      </c>
      <c r="BH117" s="18">
        <v>-0.64331798252124661</v>
      </c>
      <c r="BI117" s="18">
        <v>-0.23617393515673818</v>
      </c>
      <c r="BJ117" s="18">
        <v>-0.35552266783733744</v>
      </c>
      <c r="BK117" s="31">
        <v>-0.15617792551668641</v>
      </c>
      <c r="BL117" s="18">
        <v>0.34551814355850752</v>
      </c>
      <c r="BM117" s="18">
        <v>7.2865156449860247E-2</v>
      </c>
      <c r="BN117" s="18">
        <v>-0.62315799903811342</v>
      </c>
      <c r="BO117" s="32">
        <v>-0.33883175665947407</v>
      </c>
      <c r="BP117" s="18">
        <v>-0.4030469889747641</v>
      </c>
      <c r="BQ117" s="18">
        <v>-0.36779802996368666</v>
      </c>
      <c r="BR117" s="18">
        <v>-0.21410729109130255</v>
      </c>
      <c r="BS117" s="18">
        <v>0.12611627574955289</v>
      </c>
      <c r="BT117" s="18">
        <v>-0.24690077765659066</v>
      </c>
      <c r="BU117" s="18">
        <v>-0.74558838433072461</v>
      </c>
      <c r="BV117" s="18">
        <v>-0.19870363135851193</v>
      </c>
      <c r="BW117" s="21">
        <v>0.56186827224893066</v>
      </c>
      <c r="BX117" s="104"/>
      <c r="BY117" s="104"/>
      <c r="BZ117" s="104"/>
      <c r="CA117" s="104"/>
    </row>
    <row r="118" spans="2:79" x14ac:dyDescent="0.25">
      <c r="B118" s="52"/>
      <c r="C118" s="52"/>
      <c r="D118" s="52"/>
      <c r="E118" s="31" t="str">
        <f t="shared" si="27"/>
        <v/>
      </c>
      <c r="F118" s="52"/>
      <c r="G118" s="52"/>
      <c r="H118" s="52"/>
      <c r="I118" s="52"/>
      <c r="J118" s="52"/>
      <c r="K118" s="6">
        <v>32</v>
      </c>
      <c r="L118" s="31">
        <v>1.0577925082502428</v>
      </c>
      <c r="M118" s="18">
        <v>0.91695745501059767</v>
      </c>
      <c r="N118" s="18">
        <v>0.11236874322315182</v>
      </c>
      <c r="O118" s="18">
        <v>0.31657324333456721</v>
      </c>
      <c r="P118" s="18">
        <v>1.3716658301238065</v>
      </c>
      <c r="Q118" s="18">
        <v>1.6082552505542176</v>
      </c>
      <c r="R118" s="18">
        <v>0.90659146967186177</v>
      </c>
      <c r="S118" s="18">
        <v>1.8217023159339247</v>
      </c>
      <c r="T118" s="18">
        <v>0.87118372126108534</v>
      </c>
      <c r="U118" s="18">
        <v>0.42409776557189638</v>
      </c>
      <c r="V118" s="18">
        <v>-9.0347616920528201E-2</v>
      </c>
      <c r="W118" s="18">
        <v>5.5346102954064592E-2</v>
      </c>
      <c r="X118" s="18">
        <v>1.3481070105493846</v>
      </c>
      <c r="Y118" s="18">
        <v>0.98003908487636038</v>
      </c>
      <c r="Z118" s="18">
        <v>0.36158969788749473</v>
      </c>
      <c r="AA118" s="18">
        <v>7.8971582133839091E-2</v>
      </c>
      <c r="AB118" s="18">
        <v>0.23508430537683167</v>
      </c>
      <c r="AC118" s="18">
        <v>0.23545062769456382</v>
      </c>
      <c r="AD118" s="18">
        <v>0.58818525169914171</v>
      </c>
      <c r="AE118" s="18">
        <v>0.26774491247144599</v>
      </c>
      <c r="AF118" s="18">
        <v>0.33849813446830307</v>
      </c>
      <c r="AG118" s="18">
        <v>1.2602593103262527</v>
      </c>
      <c r="AH118" s="18">
        <v>0.30163909229657559</v>
      </c>
      <c r="AI118" s="21">
        <v>0.17786744926362488</v>
      </c>
      <c r="AJ118" s="31">
        <v>-1.1807460880773886</v>
      </c>
      <c r="AK118" s="18">
        <v>0.58812191748678233</v>
      </c>
      <c r="AL118" s="18">
        <v>-0.29666846128874824</v>
      </c>
      <c r="AM118" s="18">
        <v>-0.24730711222206625</v>
      </c>
      <c r="AN118" s="18">
        <v>-0.98719592237242226</v>
      </c>
      <c r="AO118" s="18">
        <v>-0.78727056404241447</v>
      </c>
      <c r="AP118" s="18">
        <v>-8.9005956546307441E-2</v>
      </c>
      <c r="AQ118" s="18">
        <v>0.28786274935051936</v>
      </c>
      <c r="AR118" s="18">
        <v>0.15110164733738257</v>
      </c>
      <c r="AS118" s="18">
        <v>-0.62752520596503358</v>
      </c>
      <c r="AT118" s="18">
        <v>-0.562535265891702</v>
      </c>
      <c r="AU118" s="18">
        <v>-0.96927406022980778</v>
      </c>
      <c r="AV118" s="18">
        <v>-0.75712409270759529</v>
      </c>
      <c r="AW118" s="32">
        <v>1.2845618776319507</v>
      </c>
      <c r="AX118" s="31">
        <v>-0.8895320817975545</v>
      </c>
      <c r="AY118" s="18">
        <v>-0.63284946475865755</v>
      </c>
      <c r="AZ118" s="18">
        <v>-0.88205468488641836</v>
      </c>
      <c r="BA118" s="18">
        <v>-0.52455945629517653</v>
      </c>
      <c r="BB118" s="18">
        <v>-0.63758139793108182</v>
      </c>
      <c r="BC118" s="18">
        <v>-0.645427120180741</v>
      </c>
      <c r="BD118" s="18">
        <v>-0.79908460473990872</v>
      </c>
      <c r="BE118" s="18">
        <v>-0.82564885999748538</v>
      </c>
      <c r="BF118" s="18">
        <v>-0.32899981489280156</v>
      </c>
      <c r="BG118" s="18">
        <v>-0.55348645194780111</v>
      </c>
      <c r="BH118" s="18">
        <v>-0.64675268007593989</v>
      </c>
      <c r="BI118" s="18">
        <v>-0.23616920728828633</v>
      </c>
      <c r="BJ118" s="18">
        <v>-0.35549091416073714</v>
      </c>
      <c r="BK118" s="31">
        <v>-0.27170347045519549</v>
      </c>
      <c r="BL118" s="18">
        <v>0.2915904335923466</v>
      </c>
      <c r="BM118" s="18">
        <v>0.12350108922821279</v>
      </c>
      <c r="BN118" s="18">
        <v>-0.55625872923903497</v>
      </c>
      <c r="BO118" s="32">
        <v>-0.33009445998481152</v>
      </c>
      <c r="BP118" s="18">
        <v>-0.45812710537780221</v>
      </c>
      <c r="BQ118" s="18">
        <v>-0.31796056714767323</v>
      </c>
      <c r="BR118" s="18">
        <v>-0.21410728906336715</v>
      </c>
      <c r="BS118" s="18">
        <v>0.12785082674435058</v>
      </c>
      <c r="BT118" s="18">
        <v>-0.2496691916246426</v>
      </c>
      <c r="BU118" s="18">
        <v>-0.76716359438354098</v>
      </c>
      <c r="BV118" s="18">
        <v>-0.19036458988711941</v>
      </c>
      <c r="BW118" s="21">
        <v>0.59994754711984877</v>
      </c>
      <c r="BX118" s="104"/>
      <c r="BY118" s="104"/>
      <c r="BZ118" s="104"/>
      <c r="CA118" s="104"/>
    </row>
    <row r="119" spans="2:79" x14ac:dyDescent="0.25">
      <c r="B119" s="52"/>
      <c r="C119" s="52"/>
      <c r="D119" s="52"/>
      <c r="E119" s="31" t="str">
        <f t="shared" si="27"/>
        <v/>
      </c>
      <c r="F119" s="52"/>
      <c r="G119" s="52"/>
      <c r="H119" s="52"/>
      <c r="I119" s="52"/>
      <c r="J119" s="52"/>
      <c r="K119" s="6">
        <v>33</v>
      </c>
      <c r="L119" s="31">
        <v>0.93063758207837299</v>
      </c>
      <c r="M119" s="18">
        <v>0.77421903502090084</v>
      </c>
      <c r="N119" s="18">
        <v>0.10115361401622802</v>
      </c>
      <c r="O119" s="18">
        <v>0.20361129978407688</v>
      </c>
      <c r="P119" s="18">
        <v>1.0072819152242658</v>
      </c>
      <c r="Q119" s="18">
        <v>1.4972396388009495</v>
      </c>
      <c r="R119" s="18">
        <v>0.8587445581923181</v>
      </c>
      <c r="S119" s="18">
        <v>1.7311867134677943</v>
      </c>
      <c r="T119" s="18">
        <v>0.79834129073671489</v>
      </c>
      <c r="U119" s="18">
        <v>0.26058294247835867</v>
      </c>
      <c r="V119" s="18">
        <v>-0.14400893333430362</v>
      </c>
      <c r="W119" s="18">
        <v>-5.0266130653387517E-2</v>
      </c>
      <c r="X119" s="18">
        <v>1.1788980295610643</v>
      </c>
      <c r="Y119" s="18">
        <v>0.91382459651230119</v>
      </c>
      <c r="Z119" s="18">
        <v>0.28873588052506605</v>
      </c>
      <c r="AA119" s="18">
        <v>-7.9616983040022238E-2</v>
      </c>
      <c r="AB119" s="18">
        <v>-1.0462911138931899E-2</v>
      </c>
      <c r="AC119" s="18">
        <v>0.12559894912878988</v>
      </c>
      <c r="AD119" s="18">
        <v>0.28486051082106895</v>
      </c>
      <c r="AE119" s="18">
        <v>0.1605713075724004</v>
      </c>
      <c r="AF119" s="18">
        <v>0.18253805176294322</v>
      </c>
      <c r="AG119" s="18">
        <v>1.057582743373199</v>
      </c>
      <c r="AH119" s="18">
        <v>8.4685189507333392E-2</v>
      </c>
      <c r="AI119" s="21">
        <v>0.17664285381706232</v>
      </c>
      <c r="AJ119" s="31">
        <v>-1.0062484492775225</v>
      </c>
      <c r="AK119" s="18">
        <v>0.64715157540951695</v>
      </c>
      <c r="AL119" s="18">
        <v>-0.29580009825256498</v>
      </c>
      <c r="AM119" s="18">
        <v>-0.16772094585525588</v>
      </c>
      <c r="AN119" s="18">
        <v>-0.97964653992833228</v>
      </c>
      <c r="AO119" s="18">
        <v>-0.71133432078328795</v>
      </c>
      <c r="AP119" s="18">
        <v>0.16080208229098203</v>
      </c>
      <c r="AQ119" s="18">
        <v>0.65618379495682677</v>
      </c>
      <c r="AR119" s="18">
        <v>0.45783065215476865</v>
      </c>
      <c r="AS119" s="18">
        <v>-0.41544543800203787</v>
      </c>
      <c r="AT119" s="18">
        <v>-0.25938168846971837</v>
      </c>
      <c r="AU119" s="18">
        <v>-0.79787568986514801</v>
      </c>
      <c r="AV119" s="18">
        <v>-0.71988988150695421</v>
      </c>
      <c r="AW119" s="32">
        <v>1.030494478334012</v>
      </c>
      <c r="AX119" s="31">
        <v>-0.87473164583361307</v>
      </c>
      <c r="AY119" s="18">
        <v>-0.62031863585369695</v>
      </c>
      <c r="AZ119" s="18">
        <v>-0.84908728542266687</v>
      </c>
      <c r="BA119" s="18">
        <v>-0.49722269708107708</v>
      </c>
      <c r="BB119" s="18">
        <v>-0.6206190308241254</v>
      </c>
      <c r="BC119" s="18">
        <v>-0.64173883315430835</v>
      </c>
      <c r="BD119" s="18">
        <v>-0.82232883761489295</v>
      </c>
      <c r="BE119" s="18">
        <v>-0.80417929336492788</v>
      </c>
      <c r="BF119" s="18">
        <v>-0.32899981489289903</v>
      </c>
      <c r="BG119" s="18">
        <v>-0.5662369048880489</v>
      </c>
      <c r="BH119" s="18">
        <v>-0.64877666562228986</v>
      </c>
      <c r="BI119" s="18">
        <v>-0.23614855574658683</v>
      </c>
      <c r="BJ119" s="18">
        <v>-0.35536169355046493</v>
      </c>
      <c r="BK119" s="31">
        <v>-0.38157940257290568</v>
      </c>
      <c r="BL119" s="18">
        <v>0.23466904288593793</v>
      </c>
      <c r="BM119" s="18">
        <v>0.21961846721227019</v>
      </c>
      <c r="BN119" s="18">
        <v>-0.45345281445173213</v>
      </c>
      <c r="BO119" s="32">
        <v>-0.28107751123094593</v>
      </c>
      <c r="BP119" s="18">
        <v>-0.50726596879984376</v>
      </c>
      <c r="BQ119" s="18">
        <v>-0.26477517465177836</v>
      </c>
      <c r="BR119" s="18">
        <v>-0.21410727455186362</v>
      </c>
      <c r="BS119" s="18">
        <v>0.12611627574955289</v>
      </c>
      <c r="BT119" s="18">
        <v>-0.24690077765659066</v>
      </c>
      <c r="BU119" s="18">
        <v>-0.74558838433072461</v>
      </c>
      <c r="BV119" s="18">
        <v>-0.17093982500156552</v>
      </c>
      <c r="BW119" s="21">
        <v>0.56186827224986391</v>
      </c>
      <c r="BX119" s="104"/>
      <c r="BY119" s="104"/>
      <c r="BZ119" s="104"/>
      <c r="CA119" s="104"/>
    </row>
    <row r="120" spans="2:79" x14ac:dyDescent="0.25">
      <c r="B120" s="52"/>
      <c r="C120" s="52"/>
      <c r="D120" s="52"/>
      <c r="E120" s="31" t="str">
        <f t="shared" si="27"/>
        <v/>
      </c>
      <c r="F120" s="52"/>
      <c r="G120" s="52"/>
      <c r="H120" s="52"/>
      <c r="I120" s="52"/>
      <c r="J120" s="52"/>
      <c r="K120" s="6">
        <v>34</v>
      </c>
      <c r="L120" s="31">
        <v>0.78062518120648494</v>
      </c>
      <c r="M120" s="18">
        <v>0.61529369734549455</v>
      </c>
      <c r="N120" s="18">
        <v>7.4084113922369688E-2</v>
      </c>
      <c r="O120" s="18">
        <v>0.11376200142135887</v>
      </c>
      <c r="P120" s="18">
        <v>0.64305049084514387</v>
      </c>
      <c r="Q120" s="18">
        <v>1.3304549897586744</v>
      </c>
      <c r="R120" s="18">
        <v>0.75285842477740561</v>
      </c>
      <c r="S120" s="18">
        <v>1.4847867748976229</v>
      </c>
      <c r="T120" s="18">
        <v>0.70625385135629459</v>
      </c>
      <c r="U120" s="18">
        <v>6.2293587003825673E-2</v>
      </c>
      <c r="V120" s="18">
        <v>-0.21288466344115811</v>
      </c>
      <c r="W120" s="18">
        <v>-0.18508095512009953</v>
      </c>
      <c r="X120" s="18">
        <v>0.96513060508538562</v>
      </c>
      <c r="Y120" s="18">
        <v>0.80630102745595755</v>
      </c>
      <c r="Z120" s="18">
        <v>0.21438346557913401</v>
      </c>
      <c r="AA120" s="18">
        <v>-0.20128468415627826</v>
      </c>
      <c r="AB120" s="18">
        <v>-0.21370927232576692</v>
      </c>
      <c r="AC120" s="18">
        <v>1.7991597646347224E-2</v>
      </c>
      <c r="AD120" s="18">
        <v>4.7999631937546972E-2</v>
      </c>
      <c r="AE120" s="18">
        <v>7.3957912642981127E-2</v>
      </c>
      <c r="AF120" s="18">
        <v>7.0050673381318831E-2</v>
      </c>
      <c r="AG120" s="18">
        <v>0.84199188019657478</v>
      </c>
      <c r="AH120" s="18">
        <v>-7.2129426444158262E-2</v>
      </c>
      <c r="AI120" s="21">
        <v>0.17299461120693263</v>
      </c>
      <c r="AJ120" s="31">
        <v>-0.79374692821419923</v>
      </c>
      <c r="AK120" s="18">
        <v>0.67206871694237003</v>
      </c>
      <c r="AL120" s="18">
        <v>-0.29320649559623579</v>
      </c>
      <c r="AM120" s="18">
        <v>-8.9969662197339706E-2</v>
      </c>
      <c r="AN120" s="18">
        <v>-0.95747892633218168</v>
      </c>
      <c r="AO120" s="18">
        <v>-0.54029048714019789</v>
      </c>
      <c r="AP120" s="18">
        <v>0.48278119978818984</v>
      </c>
      <c r="AQ120" s="18">
        <v>1.035096328899227</v>
      </c>
      <c r="AR120" s="18">
        <v>0.74501428151816529</v>
      </c>
      <c r="AS120" s="18">
        <v>-0.12464681367075883</v>
      </c>
      <c r="AT120" s="18">
        <v>5.2193768500111093E-2</v>
      </c>
      <c r="AU120" s="18">
        <v>-0.62528583612609356</v>
      </c>
      <c r="AV120" s="18">
        <v>-0.65379767715767523</v>
      </c>
      <c r="AW120" s="32">
        <v>0.70507436644612886</v>
      </c>
      <c r="AX120" s="31">
        <v>-0.85116922075073753</v>
      </c>
      <c r="AY120" s="18">
        <v>-0.60072682255519305</v>
      </c>
      <c r="AZ120" s="18">
        <v>-0.80213932732329041</v>
      </c>
      <c r="BA120" s="18">
        <v>-0.46569478291468136</v>
      </c>
      <c r="BB120" s="18">
        <v>-0.60016134697398693</v>
      </c>
      <c r="BC120" s="18">
        <v>-0.63466416210275867</v>
      </c>
      <c r="BD120" s="18">
        <v>-0.83481057967524164</v>
      </c>
      <c r="BE120" s="18">
        <v>-0.77471186493382227</v>
      </c>
      <c r="BF120" s="18">
        <v>-0.32899981489278113</v>
      </c>
      <c r="BG120" s="18">
        <v>-0.576929579382365</v>
      </c>
      <c r="BH120" s="18">
        <v>-0.64992727085494906</v>
      </c>
      <c r="BI120" s="18">
        <v>-0.23606707721619299</v>
      </c>
      <c r="BJ120" s="18">
        <v>-0.35489128825198724</v>
      </c>
      <c r="BK120" s="31">
        <v>-0.48428024860262675</v>
      </c>
      <c r="BL120" s="18">
        <v>0.1757079070563482</v>
      </c>
      <c r="BM120" s="18">
        <v>0.38778977050873475</v>
      </c>
      <c r="BN120" s="18">
        <v>-0.2949219509241483</v>
      </c>
      <c r="BO120" s="32">
        <v>-0.1650987183470623</v>
      </c>
      <c r="BP120" s="18">
        <v>-0.54937577997004106</v>
      </c>
      <c r="BQ120" s="18">
        <v>-0.20860645295179991</v>
      </c>
      <c r="BR120" s="18">
        <v>-0.21410718462411202</v>
      </c>
      <c r="BS120" s="18">
        <v>0.12098264446012255</v>
      </c>
      <c r="BT120" s="18">
        <v>-0.23869457337209607</v>
      </c>
      <c r="BU120" s="18">
        <v>-0.68277375874090074</v>
      </c>
      <c r="BV120" s="18">
        <v>-0.13042147774359292</v>
      </c>
      <c r="BW120" s="21">
        <v>0.45822958233459987</v>
      </c>
      <c r="BX120" s="104"/>
      <c r="BY120" s="104"/>
      <c r="BZ120" s="104"/>
      <c r="CA120" s="104"/>
    </row>
    <row r="121" spans="2:79" x14ac:dyDescent="0.25">
      <c r="B121" s="52"/>
      <c r="C121" s="52"/>
      <c r="D121" s="52"/>
      <c r="E121" s="31" t="str">
        <f t="shared" si="27"/>
        <v/>
      </c>
      <c r="F121" s="52"/>
      <c r="G121" s="52"/>
      <c r="H121" s="52"/>
      <c r="I121" s="52"/>
      <c r="J121" s="52"/>
      <c r="K121" s="6">
        <v>35</v>
      </c>
      <c r="L121" s="31">
        <v>0.61024123628452509</v>
      </c>
      <c r="M121" s="18">
        <v>0.44556268055462128</v>
      </c>
      <c r="N121" s="18">
        <v>3.2973550208399316E-2</v>
      </c>
      <c r="O121" s="18">
        <v>4.368791389894211E-2</v>
      </c>
      <c r="P121" s="18">
        <v>0.32597292471151096</v>
      </c>
      <c r="Q121" s="18">
        <v>1.1149957459150535</v>
      </c>
      <c r="R121" s="18">
        <v>0.61599835750025789</v>
      </c>
      <c r="S121" s="18">
        <v>1.1464409833147748</v>
      </c>
      <c r="T121" s="18">
        <v>0.5965857022185157</v>
      </c>
      <c r="U121" s="18">
        <v>-0.18691742532095976</v>
      </c>
      <c r="V121" s="18">
        <v>-0.31714103843945163</v>
      </c>
      <c r="W121" s="18">
        <v>-0.37512021663852024</v>
      </c>
      <c r="X121" s="18">
        <v>0.70382337398295602</v>
      </c>
      <c r="Y121" s="18">
        <v>0.64065413928766113</v>
      </c>
      <c r="Z121" s="18">
        <v>0.1354655799748985</v>
      </c>
      <c r="AA121" s="18">
        <v>-0.29986089925012804</v>
      </c>
      <c r="AB121" s="18">
        <v>-0.37656091370536759</v>
      </c>
      <c r="AC121" s="18">
        <v>-8.5458820016811876E-2</v>
      </c>
      <c r="AD121" s="18">
        <v>-0.12954374087809206</v>
      </c>
      <c r="AE121" s="18">
        <v>-2.2503501052915001E-2</v>
      </c>
      <c r="AF121" s="18">
        <v>-2.3553761984476868E-2</v>
      </c>
      <c r="AG121" s="18">
        <v>0.62753556595240989</v>
      </c>
      <c r="AH121" s="18">
        <v>-0.17739263217180956</v>
      </c>
      <c r="AI121" s="21">
        <v>0.1669984666561207</v>
      </c>
      <c r="AJ121" s="31">
        <v>-0.58570180049953657</v>
      </c>
      <c r="AK121" s="18">
        <v>0.6680654767124885</v>
      </c>
      <c r="AL121" s="18">
        <v>-0.28623142965769238</v>
      </c>
      <c r="AM121" s="18">
        <v>-1.406755167417395E-2</v>
      </c>
      <c r="AN121" s="18">
        <v>-0.92108005161660245</v>
      </c>
      <c r="AO121" s="18">
        <v>-0.29255890855478922</v>
      </c>
      <c r="AP121" s="18">
        <v>0.84923648339249636</v>
      </c>
      <c r="AQ121" s="18">
        <v>1.3855062990733733</v>
      </c>
      <c r="AR121" s="18">
        <v>0.99019082513665668</v>
      </c>
      <c r="AS121" s="18">
        <v>0.24121449233564227</v>
      </c>
      <c r="AT121" s="18">
        <v>0.35239460807654971</v>
      </c>
      <c r="AU121" s="18">
        <v>-0.4567833391692892</v>
      </c>
      <c r="AV121" s="18">
        <v>-0.5552913274615372</v>
      </c>
      <c r="AW121" s="32">
        <v>0.36611128335126542</v>
      </c>
      <c r="AX121" s="31">
        <v>-0.8186358662345411</v>
      </c>
      <c r="AY121" s="18">
        <v>-0.57389014484070544</v>
      </c>
      <c r="AZ121" s="18">
        <v>-0.74083890164071287</v>
      </c>
      <c r="BA121" s="18">
        <v>-0.42964165167310253</v>
      </c>
      <c r="BB121" s="18">
        <v>-0.5757295617070628</v>
      </c>
      <c r="BC121" s="18">
        <v>-0.62173946485205889</v>
      </c>
      <c r="BD121" s="18">
        <v>-0.8364746815875086</v>
      </c>
      <c r="BE121" s="18">
        <v>-0.73705733038532828</v>
      </c>
      <c r="BF121" s="18">
        <v>-0.32899981489143043</v>
      </c>
      <c r="BG121" s="18">
        <v>-0.58582352215910516</v>
      </c>
      <c r="BH121" s="18">
        <v>-0.65054279887976685</v>
      </c>
      <c r="BI121" s="18">
        <v>-0.23577688825673865</v>
      </c>
      <c r="BJ121" s="18">
        <v>-0.35334708482085198</v>
      </c>
      <c r="BK121" s="31">
        <v>-0.57828293554882859</v>
      </c>
      <c r="BL121" s="18">
        <v>0.11563982714452503</v>
      </c>
      <c r="BM121" s="18">
        <v>0.65002563852425488</v>
      </c>
      <c r="BN121" s="18">
        <v>-6.034845567320693E-2</v>
      </c>
      <c r="BO121" s="32">
        <v>4.7930130947752836E-2</v>
      </c>
      <c r="BP121" s="18">
        <v>-0.58343047663110148</v>
      </c>
      <c r="BQ121" s="18">
        <v>-0.14992940404431365</v>
      </c>
      <c r="BR121" s="18">
        <v>-0.21410668093293816</v>
      </c>
      <c r="BS121" s="18">
        <v>0.1126562753193501</v>
      </c>
      <c r="BT121" s="18">
        <v>-0.22534260585598118</v>
      </c>
      <c r="BU121" s="18">
        <v>-0.58421791971825943</v>
      </c>
      <c r="BV121" s="18">
        <v>-5.4890165252396012E-2</v>
      </c>
      <c r="BW121" s="21">
        <v>0.31606405235664692</v>
      </c>
      <c r="BX121" s="104"/>
      <c r="BY121" s="104"/>
      <c r="BZ121" s="104"/>
      <c r="CA121" s="104"/>
    </row>
    <row r="122" spans="2:79" x14ac:dyDescent="0.25">
      <c r="B122" s="52"/>
      <c r="C122" s="52"/>
      <c r="D122" s="52"/>
      <c r="E122" s="31" t="str">
        <f t="shared" si="27"/>
        <v/>
      </c>
      <c r="F122" s="52"/>
      <c r="G122" s="52"/>
      <c r="H122" s="52"/>
      <c r="I122" s="52"/>
      <c r="J122" s="52"/>
      <c r="K122" s="6">
        <v>36</v>
      </c>
      <c r="L122" s="31">
        <v>0.42281896925863149</v>
      </c>
      <c r="M122" s="18">
        <v>0.27066983404639128</v>
      </c>
      <c r="N122" s="18">
        <v>-1.9362488755384377E-2</v>
      </c>
      <c r="O122" s="18">
        <v>-1.1331004772886205E-2</v>
      </c>
      <c r="P122" s="18">
        <v>7.6562466527828804E-2</v>
      </c>
      <c r="Q122" s="18">
        <v>0.86127693316276233</v>
      </c>
      <c r="R122" s="18">
        <v>0.47787155555411687</v>
      </c>
      <c r="S122" s="18">
        <v>0.79157254280864653</v>
      </c>
      <c r="T122" s="18">
        <v>0.47171184841089581</v>
      </c>
      <c r="U122" s="18">
        <v>-0.49730445255846267</v>
      </c>
      <c r="V122" s="18">
        <v>-0.46974189206977301</v>
      </c>
      <c r="W122" s="18">
        <v>-0.63022411840028236</v>
      </c>
      <c r="X122" s="18">
        <v>0.39026416359289867</v>
      </c>
      <c r="Y122" s="18">
        <v>0.40210254420128755</v>
      </c>
      <c r="Z122" s="18">
        <v>4.6081170217483314E-2</v>
      </c>
      <c r="AA122" s="18">
        <v>-0.38597361745424064</v>
      </c>
      <c r="AB122" s="18">
        <v>-0.50436524499311541</v>
      </c>
      <c r="AC122" s="18">
        <v>-0.18329013066470357</v>
      </c>
      <c r="AD122" s="18">
        <v>-0.2645599422983903</v>
      </c>
      <c r="AE122" s="18">
        <v>-0.16125823853212812</v>
      </c>
      <c r="AF122" s="18">
        <v>-0.12813830623750147</v>
      </c>
      <c r="AG122" s="18">
        <v>0.42588551564887767</v>
      </c>
      <c r="AH122" s="18">
        <v>-0.24363128554184693</v>
      </c>
      <c r="AI122" s="21">
        <v>0.15877775190461216</v>
      </c>
      <c r="AJ122" s="31">
        <v>-0.41152778239315768</v>
      </c>
      <c r="AK122" s="18">
        <v>0.63893186637638633</v>
      </c>
      <c r="AL122" s="18">
        <v>-0.26936613909989521</v>
      </c>
      <c r="AM122" s="18">
        <v>6.1109874021726962E-2</v>
      </c>
      <c r="AN122" s="18">
        <v>-0.87102530627578423</v>
      </c>
      <c r="AO122" s="18">
        <v>1.3068999243720653E-3</v>
      </c>
      <c r="AP122" s="18">
        <v>1.2043149542721336</v>
      </c>
      <c r="AQ122" s="18">
        <v>1.665500054190084</v>
      </c>
      <c r="AR122" s="18">
        <v>1.1742062488281353</v>
      </c>
      <c r="AS122" s="18">
        <v>0.66044024955777125</v>
      </c>
      <c r="AT122" s="18">
        <v>0.6242515402527149</v>
      </c>
      <c r="AU122" s="18">
        <v>-0.29579020792313554</v>
      </c>
      <c r="AV122" s="18">
        <v>-0.42040999119844574</v>
      </c>
      <c r="AW122" s="32">
        <v>6.1045858238556128E-2</v>
      </c>
      <c r="AX122" s="31">
        <v>-0.77692439684136982</v>
      </c>
      <c r="AY122" s="18">
        <v>-0.53967468902135696</v>
      </c>
      <c r="AZ122" s="18">
        <v>-0.66503449371302104</v>
      </c>
      <c r="BA122" s="18">
        <v>-0.38876885875873335</v>
      </c>
      <c r="BB122" s="18">
        <v>-0.54682967199740962</v>
      </c>
      <c r="BC122" s="18">
        <v>-0.59926398486305221</v>
      </c>
      <c r="BD122" s="18">
        <v>-0.82735360476436604</v>
      </c>
      <c r="BE122" s="18">
        <v>-0.69104056630359412</v>
      </c>
      <c r="BF122" s="18">
        <v>-0.32899981487841157</v>
      </c>
      <c r="BG122" s="18">
        <v>-0.593157574512436</v>
      </c>
      <c r="BH122" s="18">
        <v>-0.6508030086439951</v>
      </c>
      <c r="BI122" s="18">
        <v>-0.23484463103253067</v>
      </c>
      <c r="BJ122" s="18">
        <v>-0.34877806076235213</v>
      </c>
      <c r="BK122" s="31">
        <v>-0.66202021355276974</v>
      </c>
      <c r="BL122" s="18">
        <v>5.5353555550978428E-2</v>
      </c>
      <c r="BM122" s="18">
        <v>1.0085481180551013</v>
      </c>
      <c r="BN122" s="18">
        <v>0.26059032910849866</v>
      </c>
      <c r="BO122" s="32">
        <v>0.3791641663468544</v>
      </c>
      <c r="BP122" s="18">
        <v>-0.60847508555876817</v>
      </c>
      <c r="BQ122" s="18">
        <v>-8.9328493554336141E-2</v>
      </c>
      <c r="BR122" s="18">
        <v>-0.21410412991707414</v>
      </c>
      <c r="BS122" s="18">
        <v>0.10146891303303709</v>
      </c>
      <c r="BT122" s="18">
        <v>-0.20731497271707675</v>
      </c>
      <c r="BU122" s="18">
        <v>-0.45833911919741588</v>
      </c>
      <c r="BV122" s="18">
        <v>7.0395749982458872E-2</v>
      </c>
      <c r="BW122" s="21">
        <v>0.16745099408282119</v>
      </c>
      <c r="BX122" s="104"/>
      <c r="BY122" s="104"/>
      <c r="BZ122" s="104"/>
      <c r="CA122" s="104"/>
    </row>
    <row r="123" spans="2:79" x14ac:dyDescent="0.25">
      <c r="B123" s="52"/>
      <c r="C123" s="52"/>
      <c r="D123" s="52"/>
      <c r="E123" s="31" t="str">
        <f t="shared" si="27"/>
        <v/>
      </c>
      <c r="F123" s="52"/>
      <c r="G123" s="52"/>
      <c r="H123" s="52"/>
      <c r="I123" s="52"/>
      <c r="J123" s="52"/>
      <c r="K123" s="6">
        <v>37</v>
      </c>
      <c r="L123" s="31">
        <v>0.22245530382284942</v>
      </c>
      <c r="M123" s="18">
        <v>9.6221751469720951E-2</v>
      </c>
      <c r="N123" s="18">
        <v>-7.9334339241603602E-2</v>
      </c>
      <c r="O123" s="18">
        <v>-5.6189129077397232E-2</v>
      </c>
      <c r="P123" s="18">
        <v>-0.10742179892838902</v>
      </c>
      <c r="Q123" s="18">
        <v>0.58192120751807641</v>
      </c>
      <c r="R123" s="18">
        <v>0.36059113961435618</v>
      </c>
      <c r="S123" s="18">
        <v>0.47913376828691984</v>
      </c>
      <c r="T123" s="18">
        <v>0.33457537200538873</v>
      </c>
      <c r="U123" s="18">
        <v>-0.86324828403523302</v>
      </c>
      <c r="V123" s="18">
        <v>-0.67066063054727965</v>
      </c>
      <c r="W123" s="18">
        <v>-0.93439574058128649</v>
      </c>
      <c r="X123" s="18">
        <v>2.4105106387350417E-2</v>
      </c>
      <c r="Y123" s="18">
        <v>8.7710158085045009E-2</v>
      </c>
      <c r="Z123" s="18">
        <v>-6.3025379629632006E-2</v>
      </c>
      <c r="AA123" s="18">
        <v>-0.46587915906324229</v>
      </c>
      <c r="AB123" s="18">
        <v>-0.60388382727639278</v>
      </c>
      <c r="AC123" s="18">
        <v>-0.27446531535915841</v>
      </c>
      <c r="AD123" s="18">
        <v>-0.37399652314778242</v>
      </c>
      <c r="AE123" s="18">
        <v>-0.36960296549963018</v>
      </c>
      <c r="AF123" s="18">
        <v>-0.27127884997673468</v>
      </c>
      <c r="AG123" s="18">
        <v>0.24547212547216157</v>
      </c>
      <c r="AH123" s="18">
        <v>-0.28385911015669746</v>
      </c>
      <c r="AI123" s="21">
        <v>0.14849916731899773</v>
      </c>
      <c r="AJ123" s="31">
        <v>-0.28241809826836894</v>
      </c>
      <c r="AK123" s="18">
        <v>0.58682171807159922</v>
      </c>
      <c r="AL123" s="18">
        <v>-0.23277434648907169</v>
      </c>
      <c r="AM123" s="18">
        <v>0.13857436027553732</v>
      </c>
      <c r="AN123" s="18">
        <v>-0.80789902243560729</v>
      </c>
      <c r="AO123" s="18">
        <v>0.30419342059557636</v>
      </c>
      <c r="AP123" s="18">
        <v>1.4767439004501244</v>
      </c>
      <c r="AQ123" s="18">
        <v>1.839224504144888</v>
      </c>
      <c r="AR123" s="18">
        <v>1.2842029690939587</v>
      </c>
      <c r="AS123" s="18">
        <v>1.091821074530849</v>
      </c>
      <c r="AT123" s="18">
        <v>0.85500511205736962</v>
      </c>
      <c r="AU123" s="18">
        <v>-0.14323849895253032</v>
      </c>
      <c r="AV123" s="18">
        <v>-0.24623380751423099</v>
      </c>
      <c r="AW123" s="32">
        <v>-0.18244953726392071</v>
      </c>
      <c r="AX123" s="31">
        <v>-0.7258415592261942</v>
      </c>
      <c r="AY123" s="18">
        <v>-0.49802229362159284</v>
      </c>
      <c r="AZ123" s="18">
        <v>-0.57489926218728715</v>
      </c>
      <c r="BA123" s="18">
        <v>-0.34283785484078627</v>
      </c>
      <c r="BB123" s="18">
        <v>-0.51296948964492506</v>
      </c>
      <c r="BC123" s="18">
        <v>-0.56208870562071533</v>
      </c>
      <c r="BD123" s="18">
        <v>-0.80755449289007886</v>
      </c>
      <c r="BE123" s="18">
        <v>-0.63651802040569017</v>
      </c>
      <c r="BF123" s="18">
        <v>-0.32899981476486279</v>
      </c>
      <c r="BG123" s="18">
        <v>-0.59913835675123361</v>
      </c>
      <c r="BH123" s="18">
        <v>-0.6507300452599466</v>
      </c>
      <c r="BI123" s="18">
        <v>-0.23214569684861755</v>
      </c>
      <c r="BJ123" s="18">
        <v>-0.33660685445707472</v>
      </c>
      <c r="BK123" s="31">
        <v>-0.73384362529835978</v>
      </c>
      <c r="BL123" s="18">
        <v>-4.3241579075630199E-3</v>
      </c>
      <c r="BM123" s="18">
        <v>1.4306989210354264</v>
      </c>
      <c r="BN123" s="18">
        <v>0.6548322163602146</v>
      </c>
      <c r="BO123" s="32">
        <v>0.82268128249269612</v>
      </c>
      <c r="BP123" s="18">
        <v>-0.62363904475933751</v>
      </c>
      <c r="BQ123" s="18">
        <v>-2.7492596757575871E-2</v>
      </c>
      <c r="BR123" s="18">
        <v>-0.21409245158958476</v>
      </c>
      <c r="BS123" s="18">
        <v>8.7860318324257919E-2</v>
      </c>
      <c r="BT123" s="18">
        <v>-0.18523607753022139</v>
      </c>
      <c r="BU123" s="18">
        <v>-0.31548074529278558</v>
      </c>
      <c r="BV123" s="18">
        <v>0.25406344163251615</v>
      </c>
      <c r="BW123" s="21">
        <v>3.8017688838293123E-2</v>
      </c>
      <c r="BX123" s="104"/>
      <c r="BY123" s="104"/>
      <c r="BZ123" s="104"/>
      <c r="CA123" s="104"/>
    </row>
    <row r="124" spans="2:79" x14ac:dyDescent="0.25">
      <c r="B124" s="52"/>
      <c r="C124" s="52"/>
      <c r="D124" s="52"/>
      <c r="E124" s="31" t="str">
        <f t="shared" si="27"/>
        <v/>
      </c>
      <c r="F124" s="52"/>
      <c r="G124" s="52"/>
      <c r="H124" s="52"/>
      <c r="I124" s="52"/>
      <c r="J124" s="52"/>
      <c r="K124" s="6">
        <v>38</v>
      </c>
      <c r="L124" s="31">
        <v>1.3879863782165575E-2</v>
      </c>
      <c r="M124" s="18">
        <v>-7.2495286878108411E-2</v>
      </c>
      <c r="N124" s="18">
        <v>-0.14286345955123692</v>
      </c>
      <c r="O124" s="18">
        <v>-9.5181865709221478E-2</v>
      </c>
      <c r="P124" s="18">
        <v>-0.24100114388150617</v>
      </c>
      <c r="Q124" s="18">
        <v>0.29046683916219718</v>
      </c>
      <c r="R124" s="18">
        <v>0.27398099632612199</v>
      </c>
      <c r="S124" s="18">
        <v>0.23595716365746938</v>
      </c>
      <c r="T124" s="18">
        <v>0.18851483453708723</v>
      </c>
      <c r="U124" s="18">
        <v>-1.256013118613984</v>
      </c>
      <c r="V124" s="18">
        <v>-0.90129755558537661</v>
      </c>
      <c r="W124" s="18">
        <v>-1.2426230924152082</v>
      </c>
      <c r="X124" s="18">
        <v>-0.38159371240932832</v>
      </c>
      <c r="Y124" s="18">
        <v>-0.2830010179088368</v>
      </c>
      <c r="Z124" s="18">
        <v>-0.20379698955427392</v>
      </c>
      <c r="AA124" s="18">
        <v>-0.54222026686109104</v>
      </c>
      <c r="AB124" s="18">
        <v>-0.6817499418348214</v>
      </c>
      <c r="AC124" s="18">
        <v>-0.35831587287860178</v>
      </c>
      <c r="AD124" s="18">
        <v>-0.47016214976430748</v>
      </c>
      <c r="AE124" s="18">
        <v>-0.65904566993919844</v>
      </c>
      <c r="AF124" s="18">
        <v>-0.4700489978248627</v>
      </c>
      <c r="AG124" s="18">
        <v>9.1220600433069232E-2</v>
      </c>
      <c r="AH124" s="18">
        <v>-0.3099034930349962</v>
      </c>
      <c r="AI124" s="21">
        <v>0.13636716255924294</v>
      </c>
      <c r="AJ124" s="31">
        <v>-0.19425886216797628</v>
      </c>
      <c r="AK124" s="18">
        <v>0.5125957092399136</v>
      </c>
      <c r="AL124" s="18">
        <v>-0.16172811359952427</v>
      </c>
      <c r="AM124" s="18">
        <v>0.22391975976986578</v>
      </c>
      <c r="AN124" s="18">
        <v>-0.73208299184890313</v>
      </c>
      <c r="AO124" s="18">
        <v>0.57630008230967178</v>
      </c>
      <c r="AP124" s="18">
        <v>1.6048852734811736</v>
      </c>
      <c r="AQ124" s="18">
        <v>1.8854471315542194</v>
      </c>
      <c r="AR124" s="18">
        <v>1.3156462617692231</v>
      </c>
      <c r="AS124" s="18">
        <v>1.4799251623565146</v>
      </c>
      <c r="AT124" s="18">
        <v>1.0367416953007931</v>
      </c>
      <c r="AU124" s="18">
        <v>2.9291715440566413E-3</v>
      </c>
      <c r="AV124" s="18">
        <v>-3.3581987514586929E-2</v>
      </c>
      <c r="AW124" s="32">
        <v>-0.35715500477606249</v>
      </c>
      <c r="AX124" s="31">
        <v>-0.6652261845231795</v>
      </c>
      <c r="AY124" s="18">
        <v>-0.44897906209748945</v>
      </c>
      <c r="AZ124" s="18">
        <v>-0.47103679366587647</v>
      </c>
      <c r="BA124" s="18">
        <v>-0.29168310885011917</v>
      </c>
      <c r="BB124" s="18">
        <v>-0.47367781400660636</v>
      </c>
      <c r="BC124" s="18">
        <v>-0.50365562452218904</v>
      </c>
      <c r="BD124" s="18">
        <v>-0.77725214974627965</v>
      </c>
      <c r="BE124" s="18">
        <v>-0.57339916296775995</v>
      </c>
      <c r="BF124" s="18">
        <v>-0.3289998138683623</v>
      </c>
      <c r="BG124" s="18">
        <v>-0.60390884287512869</v>
      </c>
      <c r="BH124" s="18">
        <v>-0.65012069789463811</v>
      </c>
      <c r="BI124" s="18">
        <v>-0.22511306590004307</v>
      </c>
      <c r="BJ124" s="18">
        <v>-0.30746096956411717</v>
      </c>
      <c r="BK124" s="31">
        <v>-0.79201274230890484</v>
      </c>
      <c r="BL124" s="18">
        <v>-6.2637070454746424E-2</v>
      </c>
      <c r="BM124" s="18">
        <v>1.8446439698473378</v>
      </c>
      <c r="BN124" s="18">
        <v>1.0770273282477332</v>
      </c>
      <c r="BO124" s="32">
        <v>1.329989264039743</v>
      </c>
      <c r="BP124" s="18">
        <v>-0.62815477487049853</v>
      </c>
      <c r="BQ124" s="18">
        <v>3.4794402976249361E-2</v>
      </c>
      <c r="BR124" s="18">
        <v>-0.21404414928776447</v>
      </c>
      <c r="BS124" s="18">
        <v>7.2355561890761227E-2</v>
      </c>
      <c r="BT124" s="18">
        <v>-0.15985357626059557</v>
      </c>
      <c r="BU124" s="18">
        <v>-0.16674031948957324</v>
      </c>
      <c r="BV124" s="18">
        <v>0.48939091790669187</v>
      </c>
      <c r="BW124" s="21">
        <v>-5.920091647172987E-2</v>
      </c>
      <c r="BX124" s="104"/>
      <c r="BY124" s="104"/>
      <c r="BZ124" s="104"/>
      <c r="CA124" s="104"/>
    </row>
    <row r="125" spans="2:79" x14ac:dyDescent="0.25">
      <c r="B125" s="52"/>
      <c r="C125" s="52"/>
      <c r="D125" s="52"/>
      <c r="E125" s="31" t="str">
        <f t="shared" si="27"/>
        <v/>
      </c>
      <c r="F125" s="52"/>
      <c r="G125" s="52"/>
      <c r="H125" s="52"/>
      <c r="I125" s="52"/>
      <c r="J125" s="52"/>
      <c r="K125" s="6">
        <v>39</v>
      </c>
      <c r="L125" s="31">
        <v>-0.19771923906873565</v>
      </c>
      <c r="M125" s="18">
        <v>-0.230762435562121</v>
      </c>
      <c r="N125" s="18">
        <v>-0.20569636021047899</v>
      </c>
      <c r="O125" s="18">
        <v>-0.13165558844468883</v>
      </c>
      <c r="P125" s="18">
        <v>-0.34205481730522869</v>
      </c>
      <c r="Q125" s="18">
        <v>9.1484167501293401E-5</v>
      </c>
      <c r="R125" s="18">
        <v>0.21688019518019658</v>
      </c>
      <c r="S125" s="18">
        <v>5.6646784357915897E-2</v>
      </c>
      <c r="T125" s="18">
        <v>3.7078657697670103E-2</v>
      </c>
      <c r="U125" s="18">
        <v>-1.6242495726400712</v>
      </c>
      <c r="V125" s="18">
        <v>-1.1241625756563227</v>
      </c>
      <c r="W125" s="18">
        <v>-1.4902686544132406</v>
      </c>
      <c r="X125" s="18">
        <v>-0.79327621976651752</v>
      </c>
      <c r="Y125" s="18">
        <v>-0.66357524905077236</v>
      </c>
      <c r="Z125" s="18">
        <v>-0.38812196670011029</v>
      </c>
      <c r="AA125" s="18">
        <v>-0.61532147951343086</v>
      </c>
      <c r="AB125" s="18">
        <v>-0.74354534500550751</v>
      </c>
      <c r="AC125" s="18">
        <v>-0.43446700207594602</v>
      </c>
      <c r="AD125" s="18">
        <v>-0.55995166461885848</v>
      </c>
      <c r="AE125" s="18">
        <v>-1.0133962462002031</v>
      </c>
      <c r="AF125" s="18">
        <v>-0.72204746771290451</v>
      </c>
      <c r="AG125" s="18">
        <v>-3.5189513278254814E-2</v>
      </c>
      <c r="AH125" s="18">
        <v>-0.33223734963105422</v>
      </c>
      <c r="AI125" s="21">
        <v>0.12261718030586696</v>
      </c>
      <c r="AJ125" s="31">
        <v>-0.13448582189497726</v>
      </c>
      <c r="AK125" s="18">
        <v>0.41649362390908296</v>
      </c>
      <c r="AL125" s="18">
        <v>-3.8761696877732232E-2</v>
      </c>
      <c r="AM125" s="18">
        <v>0.3252629093960594</v>
      </c>
      <c r="AN125" s="18">
        <v>-0.64355350893407925</v>
      </c>
      <c r="AO125" s="18">
        <v>0.77966923764641416</v>
      </c>
      <c r="AP125" s="18">
        <v>1.5624009129940832</v>
      </c>
      <c r="AQ125" s="18">
        <v>1.8029011798358205</v>
      </c>
      <c r="AR125" s="18">
        <v>1.2729118133847899</v>
      </c>
      <c r="AS125" s="18">
        <v>1.767166774578192</v>
      </c>
      <c r="AT125" s="18">
        <v>1.1663183573455305</v>
      </c>
      <c r="AU125" s="18">
        <v>0.14783642099982813</v>
      </c>
      <c r="AV125" s="18">
        <v>0.20971683228230917</v>
      </c>
      <c r="AW125" s="32">
        <v>-0.47065713944484938</v>
      </c>
      <c r="AX125" s="31">
        <v>-0.59497234619570327</v>
      </c>
      <c r="AY125" s="18">
        <v>-0.39272485732036011</v>
      </c>
      <c r="AZ125" s="18">
        <v>-0.35457720080288713</v>
      </c>
      <c r="BA125" s="18">
        <v>-0.23522945285630309</v>
      </c>
      <c r="BB125" s="18">
        <v>-0.42852605237053698</v>
      </c>
      <c r="BC125" s="18">
        <v>-0.41647566391037188</v>
      </c>
      <c r="BD125" s="18">
        <v>-0.73668804859526094</v>
      </c>
      <c r="BE125" s="18">
        <v>-0.50167084570403342</v>
      </c>
      <c r="BF125" s="18">
        <v>-0.32899980746220858</v>
      </c>
      <c r="BG125" s="18">
        <v>-0.60746234694583823</v>
      </c>
      <c r="BH125" s="18">
        <v>-0.64836309522894942</v>
      </c>
      <c r="BI125" s="18">
        <v>-0.20864606291591836</v>
      </c>
      <c r="BJ125" s="18">
        <v>-0.24484655489440121</v>
      </c>
      <c r="BK125" s="31">
        <v>-0.83472953739023015</v>
      </c>
      <c r="BL125" s="18">
        <v>-0.11888800627362273</v>
      </c>
      <c r="BM125" s="18">
        <v>2.1546240585568377</v>
      </c>
      <c r="BN125" s="18">
        <v>1.453973967765136</v>
      </c>
      <c r="BO125" s="32">
        <v>1.8096862500859592</v>
      </c>
      <c r="BP125" s="18">
        <v>-0.62138229192959915</v>
      </c>
      <c r="BQ125" s="18">
        <v>9.6667397780132336E-2</v>
      </c>
      <c r="BR125" s="18">
        <v>-0.21386375096302002</v>
      </c>
      <c r="BS125" s="18">
        <v>5.5538474672792743E-2</v>
      </c>
      <c r="BT125" s="18">
        <v>-0.13200203536099084</v>
      </c>
      <c r="BU125" s="18">
        <v>-2.2792758892743584E-2</v>
      </c>
      <c r="BV125" s="18">
        <v>0.74761721472640252</v>
      </c>
      <c r="BW125" s="21">
        <v>-0.12325686380882432</v>
      </c>
      <c r="BX125" s="104"/>
      <c r="BY125" s="104"/>
      <c r="BZ125" s="104"/>
      <c r="CA125" s="104"/>
    </row>
    <row r="126" spans="2:79" x14ac:dyDescent="0.25">
      <c r="B126" s="52"/>
      <c r="C126" s="52"/>
      <c r="D126" s="52"/>
      <c r="E126" s="31" t="str">
        <f t="shared" si="27"/>
        <v/>
      </c>
      <c r="F126" s="52"/>
      <c r="G126" s="52"/>
      <c r="H126" s="52"/>
      <c r="I126" s="52"/>
      <c r="J126" s="52"/>
      <c r="K126" s="6">
        <v>40</v>
      </c>
      <c r="L126" s="31">
        <v>-0.4069049356396679</v>
      </c>
      <c r="M126" s="18">
        <v>-0.37462444907700682</v>
      </c>
      <c r="N126" s="18">
        <v>-0.26371737200474754</v>
      </c>
      <c r="O126" s="18">
        <v>-0.16796924110614386</v>
      </c>
      <c r="P126" s="18">
        <v>-0.4250745115570459</v>
      </c>
      <c r="Q126" s="18">
        <v>-0.27747494714448906</v>
      </c>
      <c r="R126" s="18">
        <v>0.18170409579166658</v>
      </c>
      <c r="S126" s="18">
        <v>-8.6162094651694804E-2</v>
      </c>
      <c r="T126" s="18">
        <v>-0.1161567262493734</v>
      </c>
      <c r="U126" s="18">
        <v>-1.9049108511821691</v>
      </c>
      <c r="V126" s="18">
        <v>-1.2915591584542372</v>
      </c>
      <c r="W126" s="18">
        <v>-1.615087241278925</v>
      </c>
      <c r="X126" s="18">
        <v>-1.1583435514004756</v>
      </c>
      <c r="Y126" s="18">
        <v>-0.98880069102984713</v>
      </c>
      <c r="Z126" s="18">
        <v>-0.62272939330825239</v>
      </c>
      <c r="AA126" s="18">
        <v>-0.68427628810114505</v>
      </c>
      <c r="AB126" s="18">
        <v>-0.79343615286217162</v>
      </c>
      <c r="AC126" s="18">
        <v>-0.50275734596648514</v>
      </c>
      <c r="AD126" s="18">
        <v>-0.64609540172169222</v>
      </c>
      <c r="AE126" s="18">
        <v>-1.3828564718764169</v>
      </c>
      <c r="AF126" s="18">
        <v>-0.99929523362431194</v>
      </c>
      <c r="AG126" s="18">
        <v>-0.13469897446002693</v>
      </c>
      <c r="AH126" s="18">
        <v>-0.36045397406440111</v>
      </c>
      <c r="AI126" s="21">
        <v>0.10750807461657472</v>
      </c>
      <c r="AJ126" s="31">
        <v>-8.8511475397799633E-2</v>
      </c>
      <c r="AK126" s="18">
        <v>0.29892328238651833</v>
      </c>
      <c r="AL126" s="18">
        <v>0.14986579485833995</v>
      </c>
      <c r="AM126" s="18">
        <v>0.45144300496525014</v>
      </c>
      <c r="AN126" s="18">
        <v>-0.54175281238214379</v>
      </c>
      <c r="AO126" s="18">
        <v>0.88581392521605617</v>
      </c>
      <c r="AP126" s="18">
        <v>1.3699506389998921</v>
      </c>
      <c r="AQ126" s="18">
        <v>1.610482220253991</v>
      </c>
      <c r="AR126" s="18">
        <v>1.1682995834445893</v>
      </c>
      <c r="AS126" s="18">
        <v>1.9092938284692809</v>
      </c>
      <c r="AT126" s="18">
        <v>1.2447289863028739</v>
      </c>
      <c r="AU126" s="18">
        <v>0.2988883306247358</v>
      </c>
      <c r="AV126" s="18">
        <v>0.46649737156815274</v>
      </c>
      <c r="AW126" s="32">
        <v>-0.53753208647797412</v>
      </c>
      <c r="AX126" s="31">
        <v>-0.51505625510370878</v>
      </c>
      <c r="AY126" s="18">
        <v>-0.32960170927366794</v>
      </c>
      <c r="AZ126" s="18">
        <v>-0.22725152653226754</v>
      </c>
      <c r="BA126" s="18">
        <v>-0.17350890588035861</v>
      </c>
      <c r="BB126" s="18">
        <v>-0.37715211832549972</v>
      </c>
      <c r="BC126" s="18">
        <v>-0.29320212577814236</v>
      </c>
      <c r="BD126" s="18">
        <v>-0.68617496595813587</v>
      </c>
      <c r="BE126" s="18">
        <v>-0.42142326944278685</v>
      </c>
      <c r="BF126" s="18">
        <v>-0.32899976604035025</v>
      </c>
      <c r="BG126" s="18">
        <v>-0.60942717701571791</v>
      </c>
      <c r="BH126" s="18">
        <v>-0.64407759031557055</v>
      </c>
      <c r="BI126" s="18">
        <v>-0.17407249698834604</v>
      </c>
      <c r="BJ126" s="18">
        <v>-0.12450607691879434</v>
      </c>
      <c r="BK126" s="31">
        <v>-0.86023539591508791</v>
      </c>
      <c r="BL126" s="18">
        <v>-0.17238563999868406</v>
      </c>
      <c r="BM126" s="18">
        <v>2.2740594213227281</v>
      </c>
      <c r="BN126" s="18">
        <v>1.705824665081918</v>
      </c>
      <c r="BO126" s="32">
        <v>2.1502957568157628</v>
      </c>
      <c r="BP126" s="18">
        <v>-0.6028399744494457</v>
      </c>
      <c r="BQ126" s="18">
        <v>0.15719803620298811</v>
      </c>
      <c r="BR126" s="18">
        <v>-0.21325578905323253</v>
      </c>
      <c r="BS126" s="18">
        <v>3.8022942601060788E-2</v>
      </c>
      <c r="BT126" s="18">
        <v>-0.10256358839270238</v>
      </c>
      <c r="BU126" s="18">
        <v>0.10713341314641377</v>
      </c>
      <c r="BV126" s="18">
        <v>0.97998409150542065</v>
      </c>
      <c r="BW126" s="21">
        <v>-0.16063906332617278</v>
      </c>
      <c r="BX126" s="104"/>
      <c r="BY126" s="104"/>
      <c r="BZ126" s="104"/>
      <c r="CA126" s="104"/>
    </row>
    <row r="127" spans="2:79" x14ac:dyDescent="0.25">
      <c r="B127" s="52"/>
      <c r="C127" s="52"/>
      <c r="D127" s="52"/>
      <c r="E127" s="31" t="str">
        <f t="shared" si="27"/>
        <v/>
      </c>
      <c r="F127" s="52"/>
      <c r="G127" s="52"/>
      <c r="H127" s="52"/>
      <c r="I127" s="52"/>
      <c r="J127" s="52"/>
      <c r="K127" s="6">
        <v>41</v>
      </c>
      <c r="L127" s="31">
        <v>-0.60822479231279392</v>
      </c>
      <c r="M127" s="18">
        <v>-0.50102504757929012</v>
      </c>
      <c r="N127" s="18">
        <v>-0.31323217569590811</v>
      </c>
      <c r="O127" s="18">
        <v>-0.20563034499982702</v>
      </c>
      <c r="P127" s="18">
        <v>-0.49900635619118322</v>
      </c>
      <c r="Q127" s="18">
        <v>-0.53272623453606305</v>
      </c>
      <c r="R127" s="18">
        <v>0.15897185906341924</v>
      </c>
      <c r="S127" s="18">
        <v>-0.22825342548415117</v>
      </c>
      <c r="T127" s="18">
        <v>-0.26775033543850263</v>
      </c>
      <c r="U127" s="18">
        <v>-2.0422151009308438</v>
      </c>
      <c r="V127" s="18">
        <v>-1.3618993817563496</v>
      </c>
      <c r="W127" s="18">
        <v>-1.5828222770353964</v>
      </c>
      <c r="X127" s="18">
        <v>-1.4186033289475877</v>
      </c>
      <c r="Y127" s="18">
        <v>-1.1957651002471947</v>
      </c>
      <c r="Z127" s="18">
        <v>-0.90282977489129412</v>
      </c>
      <c r="AA127" s="18">
        <v>-0.74764192700244969</v>
      </c>
      <c r="AB127" s="18">
        <v>-0.83420563620449917</v>
      </c>
      <c r="AC127" s="18">
        <v>-0.5631639790999583</v>
      </c>
      <c r="AD127" s="18">
        <v>-0.72879005532338093</v>
      </c>
      <c r="AE127" s="18">
        <v>-1.6922648426388582</v>
      </c>
      <c r="AF127" s="18">
        <v>-1.2509519898703576</v>
      </c>
      <c r="AG127" s="18">
        <v>-0.21006512221964385</v>
      </c>
      <c r="AH127" s="18">
        <v>-0.40325342973897438</v>
      </c>
      <c r="AI127" s="21">
        <v>9.1314044134414879E-2</v>
      </c>
      <c r="AJ127" s="31">
        <v>-4.351544499996457E-2</v>
      </c>
      <c r="AK127" s="18">
        <v>0.16120890521119113</v>
      </c>
      <c r="AL127" s="18">
        <v>0.40395173585577238</v>
      </c>
      <c r="AM127" s="18">
        <v>0.60789132974028881</v>
      </c>
      <c r="AN127" s="18">
        <v>-0.42561990265290239</v>
      </c>
      <c r="AO127" s="18">
        <v>0.88476238604996971</v>
      </c>
      <c r="AP127" s="18">
        <v>1.0857973742091229</v>
      </c>
      <c r="AQ127" s="18">
        <v>1.3422091803495391</v>
      </c>
      <c r="AR127" s="18">
        <v>1.0197221919151032</v>
      </c>
      <c r="AS127" s="18">
        <v>1.8885470929066426</v>
      </c>
      <c r="AT127" s="18">
        <v>1.276126969665025</v>
      </c>
      <c r="AU127" s="18">
        <v>0.46372474812729969</v>
      </c>
      <c r="AV127" s="18">
        <v>0.71069430930371746</v>
      </c>
      <c r="AW127" s="32">
        <v>-0.57277404088549211</v>
      </c>
      <c r="AX127" s="31">
        <v>-0.42556537965921593</v>
      </c>
      <c r="AY127" s="18">
        <v>-0.26013884928386588</v>
      </c>
      <c r="AZ127" s="18">
        <v>-9.1432672829244721E-2</v>
      </c>
      <c r="BA127" s="18">
        <v>-0.10667613838666601</v>
      </c>
      <c r="BB127" s="18">
        <v>-0.31928604718501485</v>
      </c>
      <c r="BC127" s="18">
        <v>-0.12833255712187486</v>
      </c>
      <c r="BD127" s="18">
        <v>-0.62610636184362867</v>
      </c>
      <c r="BE127" s="18">
        <v>-0.33287610429570025</v>
      </c>
      <c r="BF127" s="18">
        <v>-0.32899952374905328</v>
      </c>
      <c r="BG127" s="18">
        <v>-0.60859398464985415</v>
      </c>
      <c r="BH127" s="18">
        <v>-0.63453815137637304</v>
      </c>
      <c r="BI127" s="18">
        <v>-0.10917862854121377</v>
      </c>
      <c r="BJ127" s="18">
        <v>8.158138393229758E-2</v>
      </c>
      <c r="BK127" s="31">
        <v>-0.86698187548717853</v>
      </c>
      <c r="BL127" s="18">
        <v>-0.22231362460291959</v>
      </c>
      <c r="BM127" s="18">
        <v>2.1615759075368759</v>
      </c>
      <c r="BN127" s="18">
        <v>1.7766941909996206</v>
      </c>
      <c r="BO127" s="32">
        <v>2.2607546180207607</v>
      </c>
      <c r="BP127" s="18">
        <v>-0.57224076464495477</v>
      </c>
      <c r="BQ127" s="18">
        <v>0.21541648748777498</v>
      </c>
      <c r="BR127" s="18">
        <v>-0.21140853460597731</v>
      </c>
      <c r="BS127" s="18">
        <v>2.0423816340716244E-2</v>
      </c>
      <c r="BT127" s="18">
        <v>-7.2427988015766637E-2</v>
      </c>
      <c r="BU127" s="18">
        <v>0.21600576414200223</v>
      </c>
      <c r="BV127" s="18">
        <v>1.1314089405474834</v>
      </c>
      <c r="BW127" s="21">
        <v>-0.18007560908250494</v>
      </c>
      <c r="BX127" s="104"/>
      <c r="BY127" s="104"/>
      <c r="BZ127" s="104"/>
      <c r="CA127" s="104"/>
    </row>
    <row r="128" spans="2:79" x14ac:dyDescent="0.25">
      <c r="B128" s="52"/>
      <c r="C128" s="52"/>
      <c r="D128" s="52"/>
      <c r="E128" s="31" t="str">
        <f t="shared" si="27"/>
        <v/>
      </c>
      <c r="F128" s="52"/>
      <c r="G128" s="52"/>
      <c r="H128" s="52"/>
      <c r="I128" s="52"/>
      <c r="J128" s="52"/>
      <c r="K128" s="6">
        <v>42</v>
      </c>
      <c r="L128" s="31">
        <v>-0.79645474775282121</v>
      </c>
      <c r="M128" s="18">
        <v>-0.60787728667655472</v>
      </c>
      <c r="N128" s="18">
        <v>-0.35119885563753461</v>
      </c>
      <c r="O128" s="18">
        <v>-0.24549168064719468</v>
      </c>
      <c r="P128" s="18">
        <v>-0.56776323103480453</v>
      </c>
      <c r="Q128" s="18">
        <v>-0.75878931739591149</v>
      </c>
      <c r="R128" s="18">
        <v>0.13996115906802731</v>
      </c>
      <c r="S128" s="18">
        <v>-0.40094715349239485</v>
      </c>
      <c r="T128" s="18">
        <v>-0.41453079254746911</v>
      </c>
      <c r="U128" s="18">
        <v>-2.0071912084921695</v>
      </c>
      <c r="V128" s="18">
        <v>-1.3164435995395702</v>
      </c>
      <c r="W128" s="18">
        <v>-1.4025301982371512</v>
      </c>
      <c r="X128" s="18">
        <v>-1.531640671623518</v>
      </c>
      <c r="Y128" s="18">
        <v>-1.2488921641449071</v>
      </c>
      <c r="Z128" s="18">
        <v>-1.2072717064050535</v>
      </c>
      <c r="AA128" s="18">
        <v>-0.80382443478195009</v>
      </c>
      <c r="AB128" s="18">
        <v>-0.86750371073413723</v>
      </c>
      <c r="AC128" s="18">
        <v>-0.61574026527753278</v>
      </c>
      <c r="AD128" s="18">
        <v>-0.80694705347030393</v>
      </c>
      <c r="AE128" s="18">
        <v>-1.8651700684990038</v>
      </c>
      <c r="AF128" s="18">
        <v>-1.418083574361807</v>
      </c>
      <c r="AG128" s="18">
        <v>-0.26505118780027093</v>
      </c>
      <c r="AH128" s="18">
        <v>-0.46700984233408516</v>
      </c>
      <c r="AI128" s="21">
        <v>7.4316429488065133E-2</v>
      </c>
      <c r="AJ128" s="31">
        <v>1.0313751417921208E-2</v>
      </c>
      <c r="AK128" s="18">
        <v>6.1877062021443718E-3</v>
      </c>
      <c r="AL128" s="18">
        <v>0.6996857828119224</v>
      </c>
      <c r="AM128" s="18">
        <v>0.79104387536762633</v>
      </c>
      <c r="AN128" s="18">
        <v>-0.29386382508283893</v>
      </c>
      <c r="AO128" s="18">
        <v>0.78995741035716882</v>
      </c>
      <c r="AP128" s="18">
        <v>0.78106063957729943</v>
      </c>
      <c r="AQ128" s="18">
        <v>1.0387551256144969</v>
      </c>
      <c r="AR128" s="18">
        <v>0.84762196827883129</v>
      </c>
      <c r="AS128" s="18">
        <v>1.7190172253872442</v>
      </c>
      <c r="AT128" s="18">
        <v>1.2667265192534891</v>
      </c>
      <c r="AU128" s="18">
        <v>0.64691823012435135</v>
      </c>
      <c r="AV128" s="18">
        <v>0.9116267736703314</v>
      </c>
      <c r="AW128" s="32">
        <v>-0.58792571709594887</v>
      </c>
      <c r="AX128" s="31">
        <v>-0.32672809610283715</v>
      </c>
      <c r="AY128" s="18">
        <v>-0.18507200596817586</v>
      </c>
      <c r="AZ128" s="18">
        <v>4.9867323820153686E-2</v>
      </c>
      <c r="BA128" s="18">
        <v>-3.502167855031868E-2</v>
      </c>
      <c r="BB128" s="18">
        <v>-0.25477643932408811</v>
      </c>
      <c r="BC128" s="18">
        <v>7.9646971531686539E-2</v>
      </c>
      <c r="BD128" s="18">
        <v>-0.55696924226501765</v>
      </c>
      <c r="BE128" s="18">
        <v>-0.23640320379083068</v>
      </c>
      <c r="BF128" s="18">
        <v>-0.32899824202913541</v>
      </c>
      <c r="BG128" s="18">
        <v>-0.60203106632895798</v>
      </c>
      <c r="BH128" s="18">
        <v>-0.6149161966010751</v>
      </c>
      <c r="BI128" s="18">
        <v>-7.5871950642597552E-4</v>
      </c>
      <c r="BJ128" s="18">
        <v>0.39417352976588793</v>
      </c>
      <c r="BK128" s="31">
        <v>-0.85387416784084724</v>
      </c>
      <c r="BL128" s="18">
        <v>-0.26748475569397095</v>
      </c>
      <c r="BM128" s="18">
        <v>1.8397321983728483</v>
      </c>
      <c r="BN128" s="18">
        <v>1.6587577321716158</v>
      </c>
      <c r="BO128" s="32">
        <v>2.108922449260604</v>
      </c>
      <c r="BP128" s="18">
        <v>-0.52953215964028555</v>
      </c>
      <c r="BQ128" s="18">
        <v>0.27033634996296552</v>
      </c>
      <c r="BR128" s="18">
        <v>-0.20635366522518694</v>
      </c>
      <c r="BS128" s="18">
        <v>3.3291572374769818E-3</v>
      </c>
      <c r="BT128" s="18">
        <v>-4.2454381820360286E-2</v>
      </c>
      <c r="BU128" s="18">
        <v>0.29939643426190343</v>
      </c>
      <c r="BV128" s="18">
        <v>1.1614048351926956</v>
      </c>
      <c r="BW128" s="21">
        <v>-0.18910445724817224</v>
      </c>
      <c r="BX128" s="104"/>
      <c r="BY128" s="104"/>
      <c r="BZ128" s="104"/>
      <c r="CA128" s="104"/>
    </row>
    <row r="129" spans="2:79" x14ac:dyDescent="0.25">
      <c r="B129" s="52"/>
      <c r="C129" s="52"/>
      <c r="D129" s="52"/>
      <c r="E129" s="31" t="str">
        <f t="shared" si="27"/>
        <v/>
      </c>
      <c r="F129" s="52"/>
      <c r="G129" s="52"/>
      <c r="H129" s="52"/>
      <c r="I129" s="52"/>
      <c r="J129" s="52"/>
      <c r="K129" s="6">
        <v>43</v>
      </c>
      <c r="L129" s="31">
        <v>-0.96683745238643648</v>
      </c>
      <c r="M129" s="18">
        <v>-0.69407024680206275</v>
      </c>
      <c r="N129" s="18">
        <v>-0.37539028392729856</v>
      </c>
      <c r="O129" s="18">
        <v>-0.28793755525542331</v>
      </c>
      <c r="P129" s="18">
        <v>-0.63176334499067544</v>
      </c>
      <c r="Q129" s="18">
        <v>-0.95147857096277488</v>
      </c>
      <c r="R129" s="18">
        <v>0.11740979361229406</v>
      </c>
      <c r="S129" s="18">
        <v>-0.61977641251173599</v>
      </c>
      <c r="T129" s="18">
        <v>-0.55369480764683021</v>
      </c>
      <c r="U129" s="18">
        <v>-1.8087382787885882</v>
      </c>
      <c r="V129" s="18">
        <v>-1.1673854695990027</v>
      </c>
      <c r="W129" s="18">
        <v>-1.1225182977778432</v>
      </c>
      <c r="X129" s="18">
        <v>-1.4891798374771386</v>
      </c>
      <c r="Y129" s="18">
        <v>-1.1552187350298431</v>
      </c>
      <c r="Z129" s="18">
        <v>-1.4987160636854209</v>
      </c>
      <c r="AA129" s="18">
        <v>-0.85128515753740253</v>
      </c>
      <c r="AB129" s="18">
        <v>-0.89416780198241153</v>
      </c>
      <c r="AC129" s="18">
        <v>-0.66057082151917768</v>
      </c>
      <c r="AD129" s="18">
        <v>-0.87894245190117959</v>
      </c>
      <c r="AE129" s="18">
        <v>-1.854442772363869</v>
      </c>
      <c r="AF129" s="18">
        <v>-1.4562525268863187</v>
      </c>
      <c r="AG129" s="18">
        <v>-0.30373352791694602</v>
      </c>
      <c r="AH129" s="18">
        <v>-0.55285884481225811</v>
      </c>
      <c r="AI129" s="21">
        <v>5.6795714051119411E-2</v>
      </c>
      <c r="AJ129" s="31">
        <v>7.9893441748049715E-2</v>
      </c>
      <c r="AK129" s="18">
        <v>-0.16142596914063623</v>
      </c>
      <c r="AL129" s="18">
        <v>0.98766400572180468</v>
      </c>
      <c r="AM129" s="18">
        <v>0.98416538116435437</v>
      </c>
      <c r="AN129" s="18">
        <v>-0.14552441137350736</v>
      </c>
      <c r="AO129" s="18">
        <v>0.63437910326541835</v>
      </c>
      <c r="AP129" s="18">
        <v>0.51384971303481675</v>
      </c>
      <c r="AQ129" s="18">
        <v>0.73842356304121515</v>
      </c>
      <c r="AR129" s="18">
        <v>0.67180990707276234</v>
      </c>
      <c r="AS129" s="18">
        <v>1.4418711366875954</v>
      </c>
      <c r="AT129" s="18">
        <v>1.2237672834822817</v>
      </c>
      <c r="AU129" s="18">
        <v>0.84620449734648595</v>
      </c>
      <c r="AV129" s="18">
        <v>1.0414868560439696</v>
      </c>
      <c r="AW129" s="32">
        <v>-0.58964276252917369</v>
      </c>
      <c r="AX129" s="31">
        <v>-0.21894205871336991</v>
      </c>
      <c r="AY129" s="18">
        <v>-0.10535468810449145</v>
      </c>
      <c r="AZ129" s="18">
        <v>0.19305085653665821</v>
      </c>
      <c r="BA129" s="18">
        <v>4.1018055098772432E-2</v>
      </c>
      <c r="BB129" s="18">
        <v>-0.18361656848714636</v>
      </c>
      <c r="BC129" s="18">
        <v>0.32612740656708339</v>
      </c>
      <c r="BD129" s="18">
        <v>-0.47935895444156618</v>
      </c>
      <c r="BE129" s="18">
        <v>-0.13255431587870437</v>
      </c>
      <c r="BF129" s="18">
        <v>-0.32899211228452913</v>
      </c>
      <c r="BG129" s="18">
        <v>-0.58373225766773007</v>
      </c>
      <c r="BH129" s="18">
        <v>-0.57757517317232243</v>
      </c>
      <c r="BI129" s="18">
        <v>0.1594145437939469</v>
      </c>
      <c r="BJ129" s="18">
        <v>0.81007072622838561</v>
      </c>
      <c r="BK129" s="31">
        <v>-0.82056899674404404</v>
      </c>
      <c r="BL129" s="18">
        <v>-0.30598813112558459</v>
      </c>
      <c r="BM129" s="18">
        <v>1.3850747984832885</v>
      </c>
      <c r="BN129" s="18">
        <v>1.3956074786839432</v>
      </c>
      <c r="BO129" s="32">
        <v>1.7359483288338011</v>
      </c>
      <c r="BP129" s="18">
        <v>-0.47493741883240992</v>
      </c>
      <c r="BQ129" s="18">
        <v>0.32098185782627608</v>
      </c>
      <c r="BR129" s="18">
        <v>-0.19391390297223751</v>
      </c>
      <c r="BS129" s="18">
        <v>-1.2724630778433194E-2</v>
      </c>
      <c r="BT129" s="18">
        <v>-1.343690716343978E-2</v>
      </c>
      <c r="BU129" s="18">
        <v>0.35554102826896694</v>
      </c>
      <c r="BV129" s="18">
        <v>1.0615704951952916</v>
      </c>
      <c r="BW129" s="21">
        <v>-0.19281978676902983</v>
      </c>
      <c r="BX129" s="104"/>
      <c r="BY129" s="104"/>
      <c r="BZ129" s="104"/>
      <c r="CA129" s="104"/>
    </row>
    <row r="130" spans="2:79" x14ac:dyDescent="0.25">
      <c r="B130" s="52"/>
      <c r="C130" s="52"/>
      <c r="D130" s="52"/>
      <c r="E130" s="31" t="str">
        <f t="shared" si="27"/>
        <v/>
      </c>
      <c r="F130" s="52"/>
      <c r="G130" s="52"/>
      <c r="H130" s="52"/>
      <c r="I130" s="52"/>
      <c r="J130" s="52"/>
      <c r="K130" s="6">
        <v>44</v>
      </c>
      <c r="L130" s="31">
        <v>-1.1152993294276339</v>
      </c>
      <c r="M130" s="18">
        <v>-0.75941820401398141</v>
      </c>
      <c r="N130" s="18">
        <v>-0.38447984826833503</v>
      </c>
      <c r="O130" s="18">
        <v>-0.3330283380526472</v>
      </c>
      <c r="P130" s="18">
        <v>-0.68945480108141122</v>
      </c>
      <c r="Q130" s="18">
        <v>-1.1090591164062462</v>
      </c>
      <c r="R130" s="18">
        <v>8.5134982643653073E-2</v>
      </c>
      <c r="S130" s="18">
        <v>-0.87594834153214118</v>
      </c>
      <c r="T130" s="18">
        <v>-0.68286830235951212</v>
      </c>
      <c r="U130" s="18">
        <v>-1.4907334184115058</v>
      </c>
      <c r="V130" s="18">
        <v>-0.95256545506148016</v>
      </c>
      <c r="W130" s="18">
        <v>-0.80944366913153676</v>
      </c>
      <c r="X130" s="18">
        <v>-1.3214703617097239</v>
      </c>
      <c r="Y130" s="18">
        <v>-0.96072271917364205</v>
      </c>
      <c r="Z130" s="18">
        <v>-1.7309743153375265</v>
      </c>
      <c r="AA130" s="18">
        <v>-0.88866131336766285</v>
      </c>
      <c r="AB130" s="18">
        <v>-0.91452379029137609</v>
      </c>
      <c r="AC130" s="18">
        <v>-0.69774465681866293</v>
      </c>
      <c r="AD130" s="18">
        <v>-0.94301345534468906</v>
      </c>
      <c r="AE130" s="18">
        <v>-1.6630992112852265</v>
      </c>
      <c r="AF130" s="18">
        <v>-1.3548016208245237</v>
      </c>
      <c r="AG130" s="18">
        <v>-0.32999374078739974</v>
      </c>
      <c r="AH130" s="18">
        <v>-0.65364618672499697</v>
      </c>
      <c r="AI130" s="21">
        <v>3.9024039293822366E-2</v>
      </c>
      <c r="AJ130" s="31">
        <v>0.1695895210420422</v>
      </c>
      <c r="AK130" s="18">
        <v>-0.3349665951886529</v>
      </c>
      <c r="AL130" s="18">
        <v>1.204007623500734</v>
      </c>
      <c r="AM130" s="18">
        <v>1.1583379924978048</v>
      </c>
      <c r="AN130" s="18">
        <v>1.9215615895079363E-2</v>
      </c>
      <c r="AO130" s="18">
        <v>0.45874797190598976</v>
      </c>
      <c r="AP130" s="18">
        <v>0.31478780634648185</v>
      </c>
      <c r="AQ130" s="18">
        <v>0.47027875789097295</v>
      </c>
      <c r="AR130" s="18">
        <v>0.50886293174537056</v>
      </c>
      <c r="AS130" s="18">
        <v>1.1125441146934498</v>
      </c>
      <c r="AT130" s="18">
        <v>1.1546647024990073</v>
      </c>
      <c r="AU130" s="18">
        <v>1.0498537422669576</v>
      </c>
      <c r="AV130" s="18">
        <v>1.0834909605436955</v>
      </c>
      <c r="AW130" s="32">
        <v>-0.57965679824310135</v>
      </c>
      <c r="AX130" s="31">
        <v>-0.10279943895248889</v>
      </c>
      <c r="AY130" s="18">
        <v>-2.2159455238937142E-2</v>
      </c>
      <c r="AZ130" s="18">
        <v>0.33404210357522168</v>
      </c>
      <c r="BA130" s="18">
        <v>0.12085477473048256</v>
      </c>
      <c r="BB130" s="18">
        <v>-0.10596877660615966</v>
      </c>
      <c r="BC130" s="18">
        <v>0.59891840034720101</v>
      </c>
      <c r="BD130" s="18">
        <v>-0.3939941903105747</v>
      </c>
      <c r="BE130" s="18">
        <v>-2.2072226411039786E-2</v>
      </c>
      <c r="BF130" s="18">
        <v>-0.32896562106177085</v>
      </c>
      <c r="BG130" s="18">
        <v>-0.54310448261214583</v>
      </c>
      <c r="BH130" s="18">
        <v>-0.51190825422817166</v>
      </c>
      <c r="BI130" s="18">
        <v>0.36640720703183594</v>
      </c>
      <c r="BJ130" s="18">
        <v>1.2872261475364644</v>
      </c>
      <c r="BK130" s="31">
        <v>-0.76778898127023776</v>
      </c>
      <c r="BL130" s="18">
        <v>-0.33486667530633052</v>
      </c>
      <c r="BM130" s="18">
        <v>0.89560556651121415</v>
      </c>
      <c r="BN130" s="18">
        <v>1.0628070329349733</v>
      </c>
      <c r="BO130" s="32">
        <v>1.2377152345821696</v>
      </c>
      <c r="BP130" s="18">
        <v>-0.40899458031565272</v>
      </c>
      <c r="BQ130" s="18">
        <v>0.36641636769637087</v>
      </c>
      <c r="BR130" s="18">
        <v>-0.16643382006297006</v>
      </c>
      <c r="BS130" s="18">
        <v>-2.7273507573060768E-2</v>
      </c>
      <c r="BT130" s="18">
        <v>1.3924170958229322E-2</v>
      </c>
      <c r="BU130" s="18">
        <v>0.38509173660440144</v>
      </c>
      <c r="BV130" s="18">
        <v>0.85938997001272555</v>
      </c>
      <c r="BW130" s="21">
        <v>-0.1940282456565971</v>
      </c>
      <c r="BX130" s="104"/>
      <c r="BY130" s="104"/>
      <c r="BZ130" s="104"/>
      <c r="CA130" s="104"/>
    </row>
    <row r="131" spans="2:79" x14ac:dyDescent="0.25">
      <c r="B131" s="52"/>
      <c r="C131" s="52"/>
      <c r="D131" s="52"/>
      <c r="E131" s="31" t="str">
        <f t="shared" si="27"/>
        <v/>
      </c>
      <c r="F131" s="52"/>
      <c r="G131" s="52"/>
      <c r="H131" s="52"/>
      <c r="I131" s="52"/>
      <c r="J131" s="52"/>
      <c r="K131" s="6">
        <v>45</v>
      </c>
      <c r="L131" s="31">
        <v>-1.2386315365495837</v>
      </c>
      <c r="M131" s="18">
        <v>-0.80456222030109492</v>
      </c>
      <c r="N131" s="18">
        <v>-0.3780508028221935</v>
      </c>
      <c r="O131" s="18">
        <v>-0.38059883485872026</v>
      </c>
      <c r="P131" s="18">
        <v>-0.73844786124719575</v>
      </c>
      <c r="Q131" s="18">
        <v>-1.2318146436006174</v>
      </c>
      <c r="R131" s="18">
        <v>3.7506119259842333E-2</v>
      </c>
      <c r="S131" s="18">
        <v>-1.1343079294784144</v>
      </c>
      <c r="T131" s="18">
        <v>-0.8001326310521355</v>
      </c>
      <c r="U131" s="18">
        <v>-1.1166886675251519</v>
      </c>
      <c r="V131" s="18">
        <v>-0.71993457114138781</v>
      </c>
      <c r="W131" s="18">
        <v>-0.52287859127419389</v>
      </c>
      <c r="X131" s="18">
        <v>-1.0847441296493234</v>
      </c>
      <c r="Y131" s="18">
        <v>-0.72997052048371858</v>
      </c>
      <c r="Z131" s="18">
        <v>-1.8622398623507284</v>
      </c>
      <c r="AA131" s="18">
        <v>-0.91484702808343865</v>
      </c>
      <c r="AB131" s="18">
        <v>-0.92862508004182753</v>
      </c>
      <c r="AC131" s="18">
        <v>-0.72734500246024802</v>
      </c>
      <c r="AD131" s="18">
        <v>-0.99746534944025089</v>
      </c>
      <c r="AE131" s="18">
        <v>-1.3429520920903899</v>
      </c>
      <c r="AF131" s="18">
        <v>-1.1417232349182618</v>
      </c>
      <c r="AG131" s="18">
        <v>-0.34721003801989292</v>
      </c>
      <c r="AH131" s="18">
        <v>-0.75317553337509358</v>
      </c>
      <c r="AI131" s="21">
        <v>2.1258502915894817E-2</v>
      </c>
      <c r="AJ131" s="31">
        <v>0.2812322538532217</v>
      </c>
      <c r="AK131" s="18">
        <v>-0.50606431884840841</v>
      </c>
      <c r="AL131" s="18">
        <v>1.292786070318489</v>
      </c>
      <c r="AM131" s="18">
        <v>1.2804860051036506</v>
      </c>
      <c r="AN131" s="18">
        <v>0.19811571630345709</v>
      </c>
      <c r="AO131" s="18">
        <v>0.29791733591449293</v>
      </c>
      <c r="AP131" s="18">
        <v>0.18736637380297566</v>
      </c>
      <c r="AQ131" s="18">
        <v>0.25095800258167478</v>
      </c>
      <c r="AR131" s="18">
        <v>0.37050055070619498</v>
      </c>
      <c r="AS131" s="18">
        <v>0.78526504372040173</v>
      </c>
      <c r="AT131" s="18">
        <v>1.0664017294703132</v>
      </c>
      <c r="AU131" s="18">
        <v>1.2370299438308525</v>
      </c>
      <c r="AV131" s="18">
        <v>1.0372888932675026</v>
      </c>
      <c r="AW131" s="32">
        <v>-0.55522258889793263</v>
      </c>
      <c r="AX131" s="31">
        <v>2.0892777376406491E-2</v>
      </c>
      <c r="AY131" s="18">
        <v>6.3132359060420362E-2</v>
      </c>
      <c r="AZ131" s="18">
        <v>0.46844599103862516</v>
      </c>
      <c r="BA131" s="18">
        <v>0.20374718595348873</v>
      </c>
      <c r="BB131" s="18">
        <v>-2.2185631462174782E-2</v>
      </c>
      <c r="BC131" s="18">
        <v>0.87817119338503713</v>
      </c>
      <c r="BD131" s="18">
        <v>-0.30173041401433531</v>
      </c>
      <c r="BE131" s="18">
        <v>9.4096119460045813E-2</v>
      </c>
      <c r="BF131" s="18">
        <v>-0.32886221409696337</v>
      </c>
      <c r="BG131" s="18">
        <v>-0.46426795412833544</v>
      </c>
      <c r="BH131" s="18">
        <v>-0.40542211944255857</v>
      </c>
      <c r="BI131" s="18">
        <v>0.59587805380470049</v>
      </c>
      <c r="BJ131" s="18">
        <v>1.74321429268223</v>
      </c>
      <c r="BK131" s="31">
        <v>-0.69759772306053969</v>
      </c>
      <c r="BL131" s="18">
        <v>-0.35016049868321897</v>
      </c>
      <c r="BM131" s="18">
        <v>0.45455483307924216</v>
      </c>
      <c r="BN131" s="18">
        <v>0.73733340579088413</v>
      </c>
      <c r="BO131" s="32">
        <v>0.72466366192339948</v>
      </c>
      <c r="BP131" s="18">
        <v>-0.33258925210205426</v>
      </c>
      <c r="BQ131" s="18">
        <v>0.40577098036989112</v>
      </c>
      <c r="BR131" s="18">
        <v>-0.11208205935063827</v>
      </c>
      <c r="BS131" s="18">
        <v>-3.9941414912712164E-2</v>
      </c>
      <c r="BT131" s="18">
        <v>3.9044526399736469E-2</v>
      </c>
      <c r="BU131" s="18">
        <v>0.39064571111461655</v>
      </c>
      <c r="BV131" s="18">
        <v>0.6060095875100634</v>
      </c>
      <c r="BW131" s="21">
        <v>-0.19385219147377358</v>
      </c>
      <c r="BX131" s="104"/>
      <c r="BY131" s="104"/>
      <c r="BZ131" s="104"/>
      <c r="CA131" s="104"/>
    </row>
    <row r="132" spans="2:79" x14ac:dyDescent="0.25">
      <c r="B132" s="52"/>
      <c r="C132" s="52"/>
      <c r="D132" s="52"/>
      <c r="E132" s="31" t="str">
        <f t="shared" si="27"/>
        <v/>
      </c>
      <c r="F132" s="52"/>
      <c r="G132" s="52"/>
      <c r="H132" s="52"/>
      <c r="I132" s="52"/>
      <c r="J132" s="52"/>
      <c r="K132" s="6">
        <v>46</v>
      </c>
      <c r="L132" s="31">
        <v>-1.3346224306499739</v>
      </c>
      <c r="M132" s="18">
        <v>-0.83083655456731642</v>
      </c>
      <c r="N132" s="18">
        <v>-0.35653685074812025</v>
      </c>
      <c r="O132" s="18">
        <v>-0.43031938578148493</v>
      </c>
      <c r="P132" s="18">
        <v>-0.77625797944056119</v>
      </c>
      <c r="Q132" s="18">
        <v>-1.3215230224292385</v>
      </c>
      <c r="R132" s="18">
        <v>-3.0656202572698243E-2</v>
      </c>
      <c r="S132" s="18">
        <v>-1.341956327976022</v>
      </c>
      <c r="T132" s="18">
        <v>-0.9040214781597502</v>
      </c>
      <c r="U132" s="18">
        <v>-0.74945102808986575</v>
      </c>
      <c r="V132" s="18">
        <v>-0.51044071584703676</v>
      </c>
      <c r="W132" s="18">
        <v>-0.29840165652262368</v>
      </c>
      <c r="X132" s="18">
        <v>-0.83910555663643382</v>
      </c>
      <c r="Y132" s="18">
        <v>-0.52107377147146727</v>
      </c>
      <c r="Z132" s="18">
        <v>-1.86920836225914</v>
      </c>
      <c r="AA132" s="18">
        <v>-0.92905218672747369</v>
      </c>
      <c r="AB132" s="18">
        <v>-0.93642170335654407</v>
      </c>
      <c r="AC132" s="18">
        <v>-0.74945261417752562</v>
      </c>
      <c r="AD132" s="18">
        <v>-1.040792499815014</v>
      </c>
      <c r="AE132" s="18">
        <v>-0.97194697463445912</v>
      </c>
      <c r="AF132" s="18">
        <v>-0.87120093030662427</v>
      </c>
      <c r="AG132" s="18">
        <v>-0.35812626032238132</v>
      </c>
      <c r="AH132" s="18">
        <v>-0.82977351476304295</v>
      </c>
      <c r="AI132" s="21">
        <v>3.7354533015890312E-3</v>
      </c>
      <c r="AJ132" s="31">
        <v>0.41378403646833883</v>
      </c>
      <c r="AK132" s="18">
        <v>-0.66520627755048611</v>
      </c>
      <c r="AL132" s="18">
        <v>1.2293602489136928</v>
      </c>
      <c r="AM132" s="18">
        <v>1.3259500127091981</v>
      </c>
      <c r="AN132" s="18">
        <v>0.38611718849191223</v>
      </c>
      <c r="AO132" s="18">
        <v>0.17219359277518498</v>
      </c>
      <c r="AP132" s="18">
        <v>0.11793291299180188</v>
      </c>
      <c r="AQ132" s="18">
        <v>8.5169729050426052E-2</v>
      </c>
      <c r="AR132" s="18">
        <v>0.26307199985496349</v>
      </c>
      <c r="AS132" s="18">
        <v>0.50072526143123375</v>
      </c>
      <c r="AT132" s="18">
        <v>0.96516140160969077</v>
      </c>
      <c r="AU132" s="18">
        <v>1.3821258446658846</v>
      </c>
      <c r="AV132" s="18">
        <v>0.91914210531397456</v>
      </c>
      <c r="AW132" s="32">
        <v>-0.50970021633519902</v>
      </c>
      <c r="AX132" s="31">
        <v>0.15109911971450685</v>
      </c>
      <c r="AY132" s="18">
        <v>0.14895336818117844</v>
      </c>
      <c r="AZ132" s="18">
        <v>0.59175105895185665</v>
      </c>
      <c r="BA132" s="18">
        <v>0.28880532992025854</v>
      </c>
      <c r="BB132" s="18">
        <v>6.7173735885198371E-2</v>
      </c>
      <c r="BC132" s="18">
        <v>1.1381609921090445</v>
      </c>
      <c r="BD132" s="18">
        <v>-0.20356998282506733</v>
      </c>
      <c r="BE132" s="18">
        <v>0.21479578243399411</v>
      </c>
      <c r="BF132" s="18">
        <v>-0.32849786846453932</v>
      </c>
      <c r="BG132" s="18">
        <v>-0.32782092966085502</v>
      </c>
      <c r="BH132" s="18">
        <v>-0.24668599559408511</v>
      </c>
      <c r="BI132" s="18">
        <v>0.80530026639953711</v>
      </c>
      <c r="BJ132" s="18">
        <v>2.0750456041709939</v>
      </c>
      <c r="BK132" s="31">
        <v>-0.61356956066739765</v>
      </c>
      <c r="BL132" s="18">
        <v>-0.3477760751498723</v>
      </c>
      <c r="BM132" s="18">
        <v>0.10846691619246873</v>
      </c>
      <c r="BN132" s="18">
        <v>0.47257842481018542</v>
      </c>
      <c r="BO132" s="32">
        <v>0.28279222157958156</v>
      </c>
      <c r="BP132" s="18">
        <v>-0.24697682821789602</v>
      </c>
      <c r="BQ132" s="18">
        <v>0.43827208516794591</v>
      </c>
      <c r="BR132" s="18">
        <v>-1.6181839636869644E-2</v>
      </c>
      <c r="BS132" s="18">
        <v>-5.0450271986210521E-2</v>
      </c>
      <c r="BT132" s="18">
        <v>6.1470318041332885E-2</v>
      </c>
      <c r="BU132" s="18">
        <v>0.37614774388707367</v>
      </c>
      <c r="BV132" s="18">
        <v>0.35537319785569343</v>
      </c>
      <c r="BW132" s="21">
        <v>-0.19214141968557191</v>
      </c>
      <c r="BX132" s="104"/>
      <c r="BY132" s="104"/>
      <c r="BZ132" s="104"/>
      <c r="CA132" s="104"/>
    </row>
    <row r="133" spans="2:79" x14ac:dyDescent="0.25">
      <c r="B133" s="52"/>
      <c r="C133" s="52"/>
      <c r="D133" s="52"/>
      <c r="E133" s="31" t="str">
        <f t="shared" si="27"/>
        <v/>
      </c>
      <c r="F133" s="52"/>
      <c r="G133" s="52"/>
      <c r="H133" s="52"/>
      <c r="I133" s="52"/>
      <c r="J133" s="52"/>
      <c r="K133" s="6">
        <v>47</v>
      </c>
      <c r="L133" s="31">
        <v>-1.402132730253081</v>
      </c>
      <c r="M133" s="18">
        <v>-0.84011337265121155</v>
      </c>
      <c r="N133" s="18">
        <v>-0.32110720060081632</v>
      </c>
      <c r="O133" s="18">
        <v>-0.48173217766936782</v>
      </c>
      <c r="P133" s="18">
        <v>-0.80077717782051383</v>
      </c>
      <c r="Q133" s="18">
        <v>-1.3809310254250053</v>
      </c>
      <c r="R133" s="18">
        <v>-0.12357169423382347</v>
      </c>
      <c r="S133" s="18">
        <v>-1.447209454272756</v>
      </c>
      <c r="T133" s="18">
        <v>-0.99349585573030641</v>
      </c>
      <c r="U133" s="18">
        <v>-0.43485714401794351</v>
      </c>
      <c r="V133" s="18">
        <v>-0.34751850265293854</v>
      </c>
      <c r="W133" s="18">
        <v>-0.14477492455687757</v>
      </c>
      <c r="X133" s="18">
        <v>-0.62899758976350384</v>
      </c>
      <c r="Y133" s="18">
        <v>-0.36885917359430281</v>
      </c>
      <c r="Z133" s="18">
        <v>-1.7556137768474578</v>
      </c>
      <c r="AA133" s="18">
        <v>-0.93084315832482645</v>
      </c>
      <c r="AB133" s="18">
        <v>-0.93786899802262635</v>
      </c>
      <c r="AC133" s="18">
        <v>-0.76415843035510478</v>
      </c>
      <c r="AD133" s="18">
        <v>-1.0717615573682391</v>
      </c>
      <c r="AE133" s="18">
        <v>-0.62365911501990656</v>
      </c>
      <c r="AF133" s="18">
        <v>-0.60138850751175599</v>
      </c>
      <c r="AG133" s="18">
        <v>-0.36486364390371934</v>
      </c>
      <c r="AH133" s="18">
        <v>-0.8638217924437287</v>
      </c>
      <c r="AI133" s="21">
        <v>-1.3334068352913564E-2</v>
      </c>
      <c r="AJ133" s="31">
        <v>0.56292948859449943</v>
      </c>
      <c r="AK133" s="18">
        <v>-0.8025593550846648</v>
      </c>
      <c r="AL133" s="18">
        <v>1.031427603996951</v>
      </c>
      <c r="AM133" s="18">
        <v>1.2892345517174451</v>
      </c>
      <c r="AN133" s="18">
        <v>0.57504856582523334</v>
      </c>
      <c r="AO133" s="18">
        <v>8.6392317336235536E-2</v>
      </c>
      <c r="AP133" s="18">
        <v>8.7307896215009284E-2</v>
      </c>
      <c r="AQ133" s="18">
        <v>-3.1286046942679668E-2</v>
      </c>
      <c r="AR133" s="18">
        <v>0.18801494756983705</v>
      </c>
      <c r="AS133" s="18">
        <v>0.28042607823217741</v>
      </c>
      <c r="AT133" s="18">
        <v>0.85616241965932427</v>
      </c>
      <c r="AU133" s="18">
        <v>1.462216287328546</v>
      </c>
      <c r="AV133" s="18">
        <v>0.75672207673276115</v>
      </c>
      <c r="AW133" s="32">
        <v>-0.43350064582585784</v>
      </c>
      <c r="AX133" s="31">
        <v>0.28655005890757868</v>
      </c>
      <c r="AY133" s="18">
        <v>0.23358541495089602</v>
      </c>
      <c r="AZ133" s="18">
        <v>0.6995632649434802</v>
      </c>
      <c r="BA133" s="18">
        <v>0.3750008365950267</v>
      </c>
      <c r="BB133" s="18">
        <v>0.16133365583517389</v>
      </c>
      <c r="BC133" s="18">
        <v>1.3509203424695555</v>
      </c>
      <c r="BD133" s="18">
        <v>-0.10066739277927383</v>
      </c>
      <c r="BE133" s="18">
        <v>0.33866827581496151</v>
      </c>
      <c r="BF133" s="18">
        <v>-0.32734001004197255</v>
      </c>
      <c r="BG133" s="18">
        <v>-0.11666756981203863</v>
      </c>
      <c r="BH133" s="18">
        <v>-3.0154251309284508E-2</v>
      </c>
      <c r="BI133" s="18">
        <v>0.94553288586456474</v>
      </c>
      <c r="BJ133" s="18">
        <v>2.1961249114250814</v>
      </c>
      <c r="BK133" s="31">
        <v>-0.52079028523692217</v>
      </c>
      <c r="BL133" s="18">
        <v>-0.32543435608701698</v>
      </c>
      <c r="BM133" s="18">
        <v>-0.13424075785800071</v>
      </c>
      <c r="BN133" s="18">
        <v>0.28925360126350097</v>
      </c>
      <c r="BO133" s="32">
        <v>-4.5997950874067051E-2</v>
      </c>
      <c r="BP133" s="18">
        <v>-0.15378986288869101</v>
      </c>
      <c r="BQ133" s="18">
        <v>0.4632666115273848</v>
      </c>
      <c r="BR133" s="18">
        <v>0.13395657276508174</v>
      </c>
      <c r="BS133" s="18">
        <v>-5.8624215699496912E-2</v>
      </c>
      <c r="BT133" s="18">
        <v>8.0885029755034893E-2</v>
      </c>
      <c r="BU133" s="18">
        <v>0.34626536965220284</v>
      </c>
      <c r="BV133" s="18">
        <v>0.14624909066813627</v>
      </c>
      <c r="BW133" s="21">
        <v>-0.18744335102236309</v>
      </c>
      <c r="BX133" s="104"/>
      <c r="BY133" s="104"/>
      <c r="BZ133" s="104"/>
      <c r="CA133" s="104"/>
    </row>
    <row r="134" spans="2:79" x14ac:dyDescent="0.25">
      <c r="B134" s="52"/>
      <c r="C134" s="52"/>
      <c r="D134" s="52"/>
      <c r="E134" s="31" t="str">
        <f t="shared" si="27"/>
        <v/>
      </c>
      <c r="F134" s="52"/>
      <c r="G134" s="52"/>
      <c r="H134" s="52"/>
      <c r="I134" s="52"/>
      <c r="J134" s="52"/>
      <c r="K134" s="6">
        <v>48</v>
      </c>
      <c r="L134" s="31">
        <v>-1.4411089965658053</v>
      </c>
      <c r="M134" s="18">
        <v>-0.83463900996213369</v>
      </c>
      <c r="N134" s="18">
        <v>-0.27351283285723105</v>
      </c>
      <c r="O134" s="18">
        <v>-0.53427376952819527</v>
      </c>
      <c r="P134" s="18">
        <v>-0.81057201269551693</v>
      </c>
      <c r="Q134" s="18">
        <v>-1.413294872671339</v>
      </c>
      <c r="R134" s="18">
        <v>-0.24347607526586312</v>
      </c>
      <c r="S134" s="18">
        <v>-1.4213458916668082</v>
      </c>
      <c r="T134" s="18">
        <v>-1.0679051677881279</v>
      </c>
      <c r="U134" s="18">
        <v>-0.19481343391222092</v>
      </c>
      <c r="V134" s="18">
        <v>-0.23608368568032267</v>
      </c>
      <c r="W134" s="18">
        <v>-5.1873413137459121E-2</v>
      </c>
      <c r="X134" s="18">
        <v>-0.47475567200747038</v>
      </c>
      <c r="Y134" s="18">
        <v>-0.28187193131017263</v>
      </c>
      <c r="Z134" s="18">
        <v>-1.5509497357700859</v>
      </c>
      <c r="AA134" s="18">
        <v>-0.92016503366413227</v>
      </c>
      <c r="AB134" s="18">
        <v>-0.93299109462218766</v>
      </c>
      <c r="AC134" s="18">
        <v>-0.77158130965746818</v>
      </c>
      <c r="AD134" s="18">
        <v>-1.0894735317835833</v>
      </c>
      <c r="AE134" s="18">
        <v>-0.34506499338425201</v>
      </c>
      <c r="AF134" s="18">
        <v>-0.37479012214848761</v>
      </c>
      <c r="AG134" s="18">
        <v>-0.36905336926811649</v>
      </c>
      <c r="AH134" s="18">
        <v>-0.84590624708874951</v>
      </c>
      <c r="AI134" s="21">
        <v>-2.9767652348558465E-2</v>
      </c>
      <c r="AJ134" s="31">
        <v>0.72093089883661188</v>
      </c>
      <c r="AK134" s="18">
        <v>-0.90895341903354532</v>
      </c>
      <c r="AL134" s="18">
        <v>0.75104729010651994</v>
      </c>
      <c r="AM134" s="18">
        <v>1.1866345299341452</v>
      </c>
      <c r="AN134" s="18">
        <v>0.75405871867365448</v>
      </c>
      <c r="AO134" s="18">
        <v>3.4661515423361183E-2</v>
      </c>
      <c r="AP134" s="18">
        <v>7.865277127404452E-2</v>
      </c>
      <c r="AQ134" s="18">
        <v>-0.1075717544885957</v>
      </c>
      <c r="AR134" s="18">
        <v>0.14296808364791166</v>
      </c>
      <c r="AS134" s="18">
        <v>0.12785925459056038</v>
      </c>
      <c r="AT134" s="18">
        <v>0.74364255659533662</v>
      </c>
      <c r="AU134" s="18">
        <v>1.4648748104758482</v>
      </c>
      <c r="AV134" s="18">
        <v>0.5808192484282747</v>
      </c>
      <c r="AW134" s="32">
        <v>-0.31592781705876616</v>
      </c>
      <c r="AX134" s="31">
        <v>0.4257456972021072</v>
      </c>
      <c r="AY134" s="18">
        <v>0.31520666213642468</v>
      </c>
      <c r="AZ134" s="18">
        <v>0.78785343789382511</v>
      </c>
      <c r="BA134" s="18">
        <v>0.4611832665305845</v>
      </c>
      <c r="BB134" s="18">
        <v>0.25929969681282927</v>
      </c>
      <c r="BC134" s="18">
        <v>1.4910997147792673</v>
      </c>
      <c r="BD134" s="18">
        <v>5.6716599807307144E-3</v>
      </c>
      <c r="BE134" s="18">
        <v>0.46416494594475344</v>
      </c>
      <c r="BF134" s="18">
        <v>-0.32402450736922633</v>
      </c>
      <c r="BG134" s="18">
        <v>0.17412072032671788</v>
      </c>
      <c r="BH134" s="18">
        <v>0.23825713085537326</v>
      </c>
      <c r="BI134" s="18">
        <v>0.97926784284910939</v>
      </c>
      <c r="BJ134" s="18">
        <v>2.0727454468325184</v>
      </c>
      <c r="BK134" s="31">
        <v>-0.42564323628741074</v>
      </c>
      <c r="BL134" s="18">
        <v>-0.28525102268225733</v>
      </c>
      <c r="BM134" s="18">
        <v>-0.29044293182449771</v>
      </c>
      <c r="BN134" s="18">
        <v>0.18143144695503219</v>
      </c>
      <c r="BO134" s="32">
        <v>-0.26082161170607554</v>
      </c>
      <c r="BP134" s="18">
        <v>-5.5026873071992721E-2</v>
      </c>
      <c r="BQ134" s="18">
        <v>0.48024383828098183</v>
      </c>
      <c r="BR134" s="18">
        <v>0.3407476635734521</v>
      </c>
      <c r="BS134" s="18">
        <v>-6.4388332176502167E-2</v>
      </c>
      <c r="BT134" s="18">
        <v>9.7108924922853751E-2</v>
      </c>
      <c r="BU134" s="18">
        <v>0.30581844765538052</v>
      </c>
      <c r="BV134" s="18">
        <v>-5.101222124523741E-3</v>
      </c>
      <c r="BW134" s="21">
        <v>-0.17659071109940427</v>
      </c>
      <c r="BX134" s="104"/>
      <c r="BY134" s="104"/>
      <c r="BZ134" s="104"/>
      <c r="CA134" s="104"/>
    </row>
    <row r="135" spans="2:79" x14ac:dyDescent="0.25">
      <c r="B135" s="52"/>
      <c r="C135" s="52"/>
      <c r="D135" s="52"/>
      <c r="E135" s="31" t="str">
        <f t="shared" si="27"/>
        <v/>
      </c>
      <c r="F135" s="52"/>
      <c r="G135" s="52"/>
      <c r="H135" s="52"/>
      <c r="I135" s="52"/>
      <c r="J135" s="52"/>
      <c r="K135" s="6">
        <v>49</v>
      </c>
      <c r="L135" s="31">
        <v>-1.4525358783871525</v>
      </c>
      <c r="M135" s="18">
        <v>-0.81687372269504555</v>
      </c>
      <c r="N135" s="18">
        <v>-0.21591196007569124</v>
      </c>
      <c r="O135" s="18">
        <v>-0.58729163976011978</v>
      </c>
      <c r="P135" s="18">
        <v>-0.80505815402384173</v>
      </c>
      <c r="Q135" s="18">
        <v>-1.422024050180831</v>
      </c>
      <c r="R135" s="18">
        <v>-0.38936010099695206</v>
      </c>
      <c r="S135" s="18">
        <v>-1.2716725118109458</v>
      </c>
      <c r="T135" s="18">
        <v>-1.1269417238346118</v>
      </c>
      <c r="U135" s="18">
        <v>-2.9818061461088674E-2</v>
      </c>
      <c r="V135" s="18">
        <v>-0.16836089476949256</v>
      </c>
      <c r="W135" s="18">
        <v>-1.8901533095866604E-3</v>
      </c>
      <c r="X135" s="18">
        <v>-0.37575456884570302</v>
      </c>
      <c r="Y135" s="18">
        <v>-0.25005153156921522</v>
      </c>
      <c r="Z135" s="18">
        <v>-1.300015693766652</v>
      </c>
      <c r="AA135" s="18">
        <v>-0.89734447144304919</v>
      </c>
      <c r="AB135" s="18">
        <v>-0.92191351016134326</v>
      </c>
      <c r="AC135" s="18">
        <v>-0.7718869651308331</v>
      </c>
      <c r="AD135" s="18">
        <v>-1.0934080349309068</v>
      </c>
      <c r="AE135" s="18">
        <v>-0.15080484530511779</v>
      </c>
      <c r="AF135" s="18">
        <v>-0.20985589288509976</v>
      </c>
      <c r="AG135" s="18">
        <v>-0.37210888210059889</v>
      </c>
      <c r="AH135" s="18">
        <v>-0.78103708194067301</v>
      </c>
      <c r="AI135" s="21">
        <v>-4.5413589900275914E-2</v>
      </c>
      <c r="AJ135" s="31">
        <v>0.87702347256027424</v>
      </c>
      <c r="AK135" s="18">
        <v>-0.97688653598351793</v>
      </c>
      <c r="AL135" s="18">
        <v>0.45252344278801671</v>
      </c>
      <c r="AM135" s="18">
        <v>1.0491218176420745</v>
      </c>
      <c r="AN135" s="18">
        <v>0.91087092406917014</v>
      </c>
      <c r="AO135" s="18">
        <v>6.9127688988417924E-3</v>
      </c>
      <c r="AP135" s="18">
        <v>8.0452568076810421E-2</v>
      </c>
      <c r="AQ135" s="18">
        <v>-0.15428280008624837</v>
      </c>
      <c r="AR135" s="18">
        <v>0.12316093174801285</v>
      </c>
      <c r="AS135" s="18">
        <v>3.4079436932244578E-2</v>
      </c>
      <c r="AT135" s="18">
        <v>0.63093364604434687</v>
      </c>
      <c r="AU135" s="18">
        <v>1.3929140715912882</v>
      </c>
      <c r="AV135" s="18">
        <v>0.41739779100454388</v>
      </c>
      <c r="AW135" s="32">
        <v>-0.14832465035875964</v>
      </c>
      <c r="AX135" s="31">
        <v>0.56696950525190748</v>
      </c>
      <c r="AY135" s="18">
        <v>0.3919488401997373</v>
      </c>
      <c r="AZ135" s="18">
        <v>0.8531983361829949</v>
      </c>
      <c r="BA135" s="18">
        <v>0.54610242682628451</v>
      </c>
      <c r="BB135" s="18">
        <v>0.35986531617150597</v>
      </c>
      <c r="BC135" s="18">
        <v>1.5409147370666558</v>
      </c>
      <c r="BD135" s="18">
        <v>0.11399836766843885</v>
      </c>
      <c r="BE135" s="18">
        <v>0.58956953314498795</v>
      </c>
      <c r="BF135" s="18">
        <v>-0.31548076817900028</v>
      </c>
      <c r="BG135" s="18">
        <v>0.52663191898717143</v>
      </c>
      <c r="BH135" s="18">
        <v>0.53714827171992086</v>
      </c>
      <c r="BI135" s="18">
        <v>0.89706574695463603</v>
      </c>
      <c r="BJ135" s="18">
        <v>1.7392439092772309</v>
      </c>
      <c r="BK135" s="31">
        <v>-0.33536847830020755</v>
      </c>
      <c r="BL135" s="18">
        <v>-0.23557960244603421</v>
      </c>
      <c r="BM135" s="18">
        <v>-0.38617521652228659</v>
      </c>
      <c r="BN135" s="18">
        <v>0.12961120626842254</v>
      </c>
      <c r="BO135" s="32">
        <v>-0.38522606606422422</v>
      </c>
      <c r="BP135" s="18">
        <v>4.6980158580312903E-2</v>
      </c>
      <c r="BQ135" s="18">
        <v>0.48885274388092637</v>
      </c>
      <c r="BR135" s="18">
        <v>0.58768751540201258</v>
      </c>
      <c r="BS135" s="18">
        <v>-6.7762454892432017E-2</v>
      </c>
      <c r="BT135" s="18">
        <v>0.1100918740873035</v>
      </c>
      <c r="BU135" s="18">
        <v>0.25931998186931593</v>
      </c>
      <c r="BV135" s="18">
        <v>-0.10149333870808512</v>
      </c>
      <c r="BW135" s="21">
        <v>-0.15427397633616391</v>
      </c>
      <c r="BX135" s="104"/>
      <c r="BY135" s="104"/>
      <c r="BZ135" s="104"/>
      <c r="CA135" s="104"/>
    </row>
    <row r="136" spans="2:79" x14ac:dyDescent="0.25">
      <c r="B136" s="52"/>
      <c r="C136" s="52"/>
      <c r="D136" s="52"/>
      <c r="E136" s="31" t="str">
        <f t="shared" si="27"/>
        <v/>
      </c>
      <c r="F136" s="52"/>
      <c r="G136" s="52"/>
      <c r="H136" s="52"/>
      <c r="I136" s="52"/>
      <c r="J136" s="52"/>
      <c r="K136" s="6">
        <v>50</v>
      </c>
      <c r="L136" s="31">
        <v>-1.4383323018806742</v>
      </c>
      <c r="M136" s="18">
        <v>-0.78934474478371364</v>
      </c>
      <c r="N136" s="18">
        <v>-0.15069185929049222</v>
      </c>
      <c r="O136" s="18">
        <v>-0.64005950713713189</v>
      </c>
      <c r="P136" s="18">
        <v>-0.78456913344451085</v>
      </c>
      <c r="Q136" s="18">
        <v>-1.4104387888263863</v>
      </c>
      <c r="R136" s="18">
        <v>-0.55587776902832087</v>
      </c>
      <c r="S136" s="18">
        <v>-1.0383296545319516</v>
      </c>
      <c r="T136" s="18">
        <v>-1.1705946844569721</v>
      </c>
      <c r="U136" s="18">
        <v>7.304835857671059E-2</v>
      </c>
      <c r="V136" s="18">
        <v>-0.13155964571167816</v>
      </c>
      <c r="W136" s="18">
        <v>2.2143578030265829E-2</v>
      </c>
      <c r="X136" s="18">
        <v>-0.31966124689467978</v>
      </c>
      <c r="Y136" s="18">
        <v>-0.25574549186694845</v>
      </c>
      <c r="Z136" s="18">
        <v>-1.0483929438661477</v>
      </c>
      <c r="AA136" s="18">
        <v>-0.86307310893204603</v>
      </c>
      <c r="AB136" s="18">
        <v>-0.90487569765671438</v>
      </c>
      <c r="AC136" s="18">
        <v>-0.7653049549805202</v>
      </c>
      <c r="AD136" s="18">
        <v>-1.0834488685094312</v>
      </c>
      <c r="AE136" s="18">
        <v>-3.1269664942657052E-2</v>
      </c>
      <c r="AF136" s="18">
        <v>-0.10426081613524379</v>
      </c>
      <c r="AG136" s="18">
        <v>-0.37571797601754575</v>
      </c>
      <c r="AH136" s="18">
        <v>-0.68639154252354029</v>
      </c>
      <c r="AI136" s="21">
        <v>-6.0151726240213768E-2</v>
      </c>
      <c r="AJ136" s="31">
        <v>1.0184721234077434</v>
      </c>
      <c r="AK136" s="18">
        <v>-1.0013977432664716</v>
      </c>
      <c r="AL136" s="18">
        <v>0.18890254341593826</v>
      </c>
      <c r="AM136" s="18">
        <v>0.90978825295599419</v>
      </c>
      <c r="AN136" s="18">
        <v>1.0336980105373303</v>
      </c>
      <c r="AO136" s="18">
        <v>-6.3901522463064072E-3</v>
      </c>
      <c r="AP136" s="18">
        <v>8.6181340927986905E-2</v>
      </c>
      <c r="AQ136" s="18">
        <v>-0.18105844090557105</v>
      </c>
      <c r="AR136" s="18">
        <v>0.12275084354607063</v>
      </c>
      <c r="AS136" s="18">
        <v>-1.5576139154031502E-2</v>
      </c>
      <c r="AT136" s="18">
        <v>0.52058113923728766</v>
      </c>
      <c r="AU136" s="18">
        <v>1.2638073948604083</v>
      </c>
      <c r="AV136" s="18">
        <v>0.2827681087464064</v>
      </c>
      <c r="AW136" s="32">
        <v>7.1658427830515348E-2</v>
      </c>
      <c r="AX136" s="31">
        <v>0.70831243560081925</v>
      </c>
      <c r="AY136" s="18">
        <v>0.46196215178590117</v>
      </c>
      <c r="AZ136" s="18">
        <v>0.89299453686735308</v>
      </c>
      <c r="BA136" s="18">
        <v>0.6284362332869381</v>
      </c>
      <c r="BB136" s="18">
        <v>0.4616281308113046</v>
      </c>
      <c r="BC136" s="18">
        <v>1.4938519266127146</v>
      </c>
      <c r="BD136" s="18">
        <v>0.22273660530645878</v>
      </c>
      <c r="BE136" s="18">
        <v>0.71302970932446796</v>
      </c>
      <c r="BF136" s="18">
        <v>-0.2957004886220993</v>
      </c>
      <c r="BG136" s="18">
        <v>0.89487464956119289</v>
      </c>
      <c r="BH136" s="18">
        <v>0.82989430355585048</v>
      </c>
      <c r="BI136" s="18">
        <v>0.72162108117617396</v>
      </c>
      <c r="BJ136" s="18">
        <v>1.2825667272684118</v>
      </c>
      <c r="BK136" s="31">
        <v>-0.25742607936914608</v>
      </c>
      <c r="BL136" s="18">
        <v>-0.19038476990252418</v>
      </c>
      <c r="BM136" s="18">
        <v>-0.44514873358099138</v>
      </c>
      <c r="BN136" s="18">
        <v>0.11249586501246721</v>
      </c>
      <c r="BO136" s="32">
        <v>-0.44945624814819157</v>
      </c>
      <c r="BP136" s="18">
        <v>0.14962088318452005</v>
      </c>
      <c r="BQ136" s="18">
        <v>0.48891407439897561</v>
      </c>
      <c r="BR136" s="18">
        <v>0.83618516982775837</v>
      </c>
      <c r="BS136" s="18">
        <v>-6.8850862866922186E-2</v>
      </c>
      <c r="BT136" s="18">
        <v>0.11990065581352707</v>
      </c>
      <c r="BU136" s="18">
        <v>0.2106567524353572</v>
      </c>
      <c r="BV136" s="18">
        <v>-0.15597296599810606</v>
      </c>
      <c r="BW136" s="21">
        <v>-0.11330761077428125</v>
      </c>
      <c r="BX136" s="104"/>
      <c r="BY136" s="104"/>
      <c r="BZ136" s="104"/>
      <c r="CA136" s="104"/>
    </row>
    <row r="137" spans="2:79" x14ac:dyDescent="0.25">
      <c r="B137" s="52"/>
      <c r="C137" s="52"/>
      <c r="D137" s="52"/>
      <c r="E137" s="31" t="str">
        <f t="shared" si="27"/>
        <v/>
      </c>
      <c r="F137" s="52"/>
      <c r="G137" s="52"/>
      <c r="H137" s="52"/>
      <c r="I137" s="52"/>
      <c r="J137" s="52"/>
      <c r="K137" s="6">
        <v>51</v>
      </c>
      <c r="L137" s="31">
        <v>-1.4012009586162326</v>
      </c>
      <c r="M137" s="18">
        <v>-0.75451987570940848</v>
      </c>
      <c r="N137" s="18">
        <v>-8.0301821007164098E-2</v>
      </c>
      <c r="O137" s="18">
        <v>-0.69179389949191605</v>
      </c>
      <c r="P137" s="18">
        <v>-0.75032598569079512</v>
      </c>
      <c r="Q137" s="18">
        <v>-1.3816311570409834</v>
      </c>
      <c r="R137" s="18">
        <v>-0.73287895591894503</v>
      </c>
      <c r="S137" s="18">
        <v>-0.77693901224181172</v>
      </c>
      <c r="T137" s="18">
        <v>-1.1991075797051107</v>
      </c>
      <c r="U137" s="18">
        <v>0.13147914072037314</v>
      </c>
      <c r="V137" s="18">
        <v>-0.11360346430096997</v>
      </c>
      <c r="W137" s="18">
        <v>3.2503471617187502E-2</v>
      </c>
      <c r="X137" s="18">
        <v>-0.29147292925748419</v>
      </c>
      <c r="Y137" s="18">
        <v>-0.28214579923220318</v>
      </c>
      <c r="Z137" s="18">
        <v>-0.83029047325442429</v>
      </c>
      <c r="AA137" s="18">
        <v>-0.818372746526564</v>
      </c>
      <c r="AB137" s="18">
        <v>-0.88223082732190283</v>
      </c>
      <c r="AC137" s="18">
        <v>-0.75214149307930855</v>
      </c>
      <c r="AD137" s="18">
        <v>-1.0598897604392676</v>
      </c>
      <c r="AE137" s="18">
        <v>3.4118631096646188E-2</v>
      </c>
      <c r="AF137" s="18">
        <v>-4.4283316803466984E-2</v>
      </c>
      <c r="AG137" s="18">
        <v>-0.3826742026017092</v>
      </c>
      <c r="AH137" s="18">
        <v>-0.58396758534120607</v>
      </c>
      <c r="AI137" s="21">
        <v>-7.389318812156051E-2</v>
      </c>
      <c r="AJ137" s="31">
        <v>1.1322157439748042</v>
      </c>
      <c r="AK137" s="18">
        <v>-0.98066557085275718</v>
      </c>
      <c r="AL137" s="18">
        <v>-1.1458812504628546E-2</v>
      </c>
      <c r="AM137" s="18">
        <v>0.79281426461111648</v>
      </c>
      <c r="AN137" s="18">
        <v>1.1134059121744748</v>
      </c>
      <c r="AO137" s="18">
        <v>-1.2107662627558066E-2</v>
      </c>
      <c r="AP137" s="18">
        <v>9.2712504462195422E-2</v>
      </c>
      <c r="AQ137" s="18">
        <v>-0.19543812108247949</v>
      </c>
      <c r="AR137" s="18">
        <v>0.13588776848877948</v>
      </c>
      <c r="AS137" s="18">
        <v>-3.6083150984235729E-2</v>
      </c>
      <c r="AT137" s="18">
        <v>0.41447484374295657</v>
      </c>
      <c r="AU137" s="18">
        <v>1.1040671421780621</v>
      </c>
      <c r="AV137" s="18">
        <v>0.18280249568979659</v>
      </c>
      <c r="AW137" s="32">
        <v>0.33573785872894191</v>
      </c>
      <c r="AX137" s="31">
        <v>0.84770723675818549</v>
      </c>
      <c r="AY137" s="18">
        <v>0.52348460672926045</v>
      </c>
      <c r="AZ137" s="18">
        <v>0.90562590590602365</v>
      </c>
      <c r="BA137" s="18">
        <v>0.70682337349530744</v>
      </c>
      <c r="BB137" s="18">
        <v>0.56301608034379202</v>
      </c>
      <c r="BC137" s="18">
        <v>1.3560674932363941</v>
      </c>
      <c r="BD137" s="18">
        <v>0.33020653354875784</v>
      </c>
      <c r="BE137" s="18">
        <v>0.83259691428517746</v>
      </c>
      <c r="BF137" s="18">
        <v>-0.25464860095463687</v>
      </c>
      <c r="BG137" s="18">
        <v>1.21113506476184</v>
      </c>
      <c r="BH137" s="18">
        <v>1.0708409211267589</v>
      </c>
      <c r="BI137" s="18">
        <v>0.4976409712414579</v>
      </c>
      <c r="BJ137" s="18">
        <v>0.80566475079864153</v>
      </c>
      <c r="BK137" s="31">
        <v>-0.19873881526743031</v>
      </c>
      <c r="BL137" s="18">
        <v>-0.16535458050869561</v>
      </c>
      <c r="BM137" s="18">
        <v>-0.48402108832636759</v>
      </c>
      <c r="BN137" s="18">
        <v>0.11346693758331</v>
      </c>
      <c r="BO137" s="32">
        <v>-0.47914172972651575</v>
      </c>
      <c r="BP137" s="18">
        <v>0.25008383825188085</v>
      </c>
      <c r="BQ137" s="18">
        <v>0.48042654980526167</v>
      </c>
      <c r="BR137" s="18">
        <v>1.0330478928860345</v>
      </c>
      <c r="BS137" s="18">
        <v>-6.7828886357793577E-2</v>
      </c>
      <c r="BT137" s="18">
        <v>0.12670205935443971</v>
      </c>
      <c r="BU137" s="18">
        <v>0.16291265744817141</v>
      </c>
      <c r="BV137" s="18">
        <v>-0.18344443974914124</v>
      </c>
      <c r="BW137" s="21">
        <v>-4.6446963271178393E-2</v>
      </c>
      <c r="BX137" s="104"/>
      <c r="BY137" s="104"/>
      <c r="BZ137" s="104"/>
      <c r="CA137" s="104"/>
    </row>
    <row r="138" spans="2:79" x14ac:dyDescent="0.25">
      <c r="B138" s="52"/>
      <c r="C138" s="52"/>
      <c r="D138" s="52"/>
      <c r="E138" s="31" t="str">
        <f t="shared" si="27"/>
        <v/>
      </c>
      <c r="F138" s="52"/>
      <c r="G138" s="52"/>
      <c r="H138" s="52"/>
      <c r="I138" s="52"/>
      <c r="J138" s="52"/>
      <c r="K138" s="6">
        <v>52</v>
      </c>
      <c r="L138" s="31">
        <v>-1.3444436493238219</v>
      </c>
      <c r="M138" s="18">
        <v>-0.71470608008540015</v>
      </c>
      <c r="N138" s="18">
        <v>-7.1084503169976943E-3</v>
      </c>
      <c r="O138" s="18">
        <v>-0.74167296035391095</v>
      </c>
      <c r="P138" s="18">
        <v>-0.70431753289643684</v>
      </c>
      <c r="Q138" s="18">
        <v>-1.33840764759273</v>
      </c>
      <c r="R138" s="18">
        <v>-0.90594520720374105</v>
      </c>
      <c r="S138" s="18">
        <v>-0.5373562482097507</v>
      </c>
      <c r="T138" s="18">
        <v>-1.2129416166493252</v>
      </c>
      <c r="U138" s="18">
        <v>0.16181226081514316</v>
      </c>
      <c r="V138" s="18">
        <v>-0.10571401113448876</v>
      </c>
      <c r="W138" s="18">
        <v>3.6515746964488359E-2</v>
      </c>
      <c r="X138" s="18">
        <v>-0.2788956739920837</v>
      </c>
      <c r="Y138" s="18">
        <v>-0.31713762157500525</v>
      </c>
      <c r="Z138" s="18">
        <v>-0.66296937822413748</v>
      </c>
      <c r="AA138" s="18">
        <v>-0.76454475766475394</v>
      </c>
      <c r="AB138" s="18">
        <v>-0.85443734733826204</v>
      </c>
      <c r="AC138" s="18">
        <v>-0.73278675397520165</v>
      </c>
      <c r="AD138" s="18">
        <v>-1.0234199799128056</v>
      </c>
      <c r="AE138" s="18">
        <v>6.6067973899104057E-2</v>
      </c>
      <c r="AF138" s="18">
        <v>-1.3894924710856736E-2</v>
      </c>
      <c r="AG138" s="18">
        <v>-0.39808317982548125</v>
      </c>
      <c r="AH138" s="18">
        <v>-0.4924173114839645</v>
      </c>
      <c r="AI138" s="21">
        <v>-8.6579118493239363E-2</v>
      </c>
      <c r="AJ138" s="31">
        <v>1.2068323205236338</v>
      </c>
      <c r="AK138" s="18">
        <v>-0.91623167625808</v>
      </c>
      <c r="AL138" s="18">
        <v>-0.14489818193570081</v>
      </c>
      <c r="AM138" s="18">
        <v>0.70878583512486826</v>
      </c>
      <c r="AN138" s="18">
        <v>1.1453650612368138</v>
      </c>
      <c r="AO138" s="18">
        <v>-1.4315594867873477E-2</v>
      </c>
      <c r="AP138" s="18">
        <v>9.8795244334650256E-2</v>
      </c>
      <c r="AQ138" s="18">
        <v>-0.20267393707822426</v>
      </c>
      <c r="AR138" s="18">
        <v>0.15741391074688946</v>
      </c>
      <c r="AS138" s="18">
        <v>-3.9656317045826547E-2</v>
      </c>
      <c r="AT138" s="18">
        <v>0.3139709793868482</v>
      </c>
      <c r="AU138" s="18">
        <v>0.94120390675329324</v>
      </c>
      <c r="AV138" s="18">
        <v>0.11528472815804625</v>
      </c>
      <c r="AW138" s="32">
        <v>0.62243618414288659</v>
      </c>
      <c r="AX138" s="31">
        <v>0.98297225871336158</v>
      </c>
      <c r="AY138" s="18">
        <v>0.57491203115630385</v>
      </c>
      <c r="AZ138" s="18">
        <v>0.8905691051533986</v>
      </c>
      <c r="BA138" s="18">
        <v>0.77989972479397751</v>
      </c>
      <c r="BB138" s="18">
        <v>0.66232321180833509</v>
      </c>
      <c r="BC138" s="18">
        <v>1.1450647127378388</v>
      </c>
      <c r="BD138" s="18">
        <v>0.43465563811277486</v>
      </c>
      <c r="BE138" s="18">
        <v>0.94627334124902074</v>
      </c>
      <c r="BF138" s="18">
        <v>-0.17851110483603841</v>
      </c>
      <c r="BG138" s="18">
        <v>1.4051114198670684</v>
      </c>
      <c r="BH138" s="18">
        <v>1.216584576828017</v>
      </c>
      <c r="BI138" s="18">
        <v>0.27346614940819192</v>
      </c>
      <c r="BJ138" s="18">
        <v>0.39063284872746695</v>
      </c>
      <c r="BK138" s="31">
        <v>-0.16492392257393029</v>
      </c>
      <c r="BL138" s="18">
        <v>-0.17201174647915701</v>
      </c>
      <c r="BM138" s="18">
        <v>-0.51250995876629424</v>
      </c>
      <c r="BN138" s="18">
        <v>0.1220766021184827</v>
      </c>
      <c r="BO138" s="32">
        <v>-0.49146051798098972</v>
      </c>
      <c r="BP138" s="18">
        <v>0.34545347107687507</v>
      </c>
      <c r="BQ138" s="18">
        <v>0.46356690839089654</v>
      </c>
      <c r="BR138" s="18">
        <v>1.1283299245439338</v>
      </c>
      <c r="BS138" s="18">
        <v>-6.4927512838734852E-2</v>
      </c>
      <c r="BT138" s="18">
        <v>0.13074322783801021</v>
      </c>
      <c r="BU138" s="18">
        <v>0.11831811098992064</v>
      </c>
      <c r="BV138" s="18">
        <v>-0.19584811611052416</v>
      </c>
      <c r="BW138" s="21">
        <v>4.9880668753037843E-2</v>
      </c>
      <c r="BX138" s="104"/>
      <c r="BY138" s="104"/>
      <c r="BZ138" s="104"/>
      <c r="CA138" s="104"/>
    </row>
    <row r="139" spans="2:79" x14ac:dyDescent="0.25">
      <c r="B139" s="52"/>
      <c r="C139" s="52"/>
      <c r="D139" s="52"/>
      <c r="E139" s="31" t="str">
        <f t="shared" si="27"/>
        <v/>
      </c>
      <c r="F139" s="52"/>
      <c r="G139" s="52"/>
      <c r="H139" s="52"/>
      <c r="I139" s="52"/>
      <c r="J139" s="52"/>
      <c r="K139" s="6">
        <v>53</v>
      </c>
      <c r="L139" s="31">
        <v>-1.2717569905146648</v>
      </c>
      <c r="M139" s="18">
        <v>-0.67197496300858184</v>
      </c>
      <c r="N139" s="18">
        <v>6.6719440055028501E-2</v>
      </c>
      <c r="O139" s="18">
        <v>-0.78885758670923301</v>
      </c>
      <c r="P139" s="18">
        <v>-0.6491093920584502</v>
      </c>
      <c r="Q139" s="18">
        <v>-1.2832869053366136</v>
      </c>
      <c r="R139" s="18">
        <v>-1.058079152879762</v>
      </c>
      <c r="S139" s="18">
        <v>-0.3494697509829785</v>
      </c>
      <c r="T139" s="18">
        <v>-1.2127452812840205</v>
      </c>
      <c r="U139" s="18">
        <v>0.17623551474435295</v>
      </c>
      <c r="V139" s="18">
        <v>-0.10258598367164978</v>
      </c>
      <c r="W139" s="18">
        <v>3.7914182680434574E-2</v>
      </c>
      <c r="X139" s="18">
        <v>-0.27392900362528877</v>
      </c>
      <c r="Y139" s="18">
        <v>-0.35357809301724524</v>
      </c>
      <c r="Z139" s="18">
        <v>-0.54806351229000017</v>
      </c>
      <c r="AA139" s="18">
        <v>-0.70310721905911922</v>
      </c>
      <c r="AB139" s="18">
        <v>-0.82204512848452305</v>
      </c>
      <c r="AC139" s="18">
        <v>-0.70771616486624889</v>
      </c>
      <c r="AD139" s="18">
        <v>-0.97509083890621617</v>
      </c>
      <c r="AE139" s="18">
        <v>8.0057226809259724E-2</v>
      </c>
      <c r="AF139" s="18">
        <v>-1.103932977268695E-4</v>
      </c>
      <c r="AG139" s="18">
        <v>-0.4306319578266054</v>
      </c>
      <c r="AH139" s="18">
        <v>-0.42211820531283029</v>
      </c>
      <c r="AI139" s="21">
        <v>-9.8178581678745741E-2</v>
      </c>
      <c r="AJ139" s="31">
        <v>1.2344240680260075</v>
      </c>
      <c r="AK139" s="18">
        <v>-0.81281132921284738</v>
      </c>
      <c r="AL139" s="18">
        <v>-0.22356190553447941</v>
      </c>
      <c r="AM139" s="18">
        <v>0.65658511235443417</v>
      </c>
      <c r="AN139" s="18">
        <v>1.1304623864199321</v>
      </c>
      <c r="AO139" s="18">
        <v>-1.5082948703551318E-2</v>
      </c>
      <c r="AP139" s="18">
        <v>0.10405056735644375</v>
      </c>
      <c r="AQ139" s="18">
        <v>-0.20608284203169058</v>
      </c>
      <c r="AR139" s="18">
        <v>0.18321021398824011</v>
      </c>
      <c r="AS139" s="18">
        <v>-3.4799681989782352E-2</v>
      </c>
      <c r="AT139" s="18">
        <v>0.21999652406902909</v>
      </c>
      <c r="AU139" s="18">
        <v>0.79669983653427856</v>
      </c>
      <c r="AV139" s="18">
        <v>7.3572455035881848E-2</v>
      </c>
      <c r="AW139" s="32">
        <v>0.89817719000433416</v>
      </c>
      <c r="AX139" s="31">
        <v>1.1118635079907588</v>
      </c>
      <c r="AY139" s="18">
        <v>0.61486471792038322</v>
      </c>
      <c r="AZ139" s="18">
        <v>0.84842711027538242</v>
      </c>
      <c r="BA139" s="18">
        <v>0.84633721777555004</v>
      </c>
      <c r="BB139" s="18">
        <v>0.7577542325750366</v>
      </c>
      <c r="BC139" s="18">
        <v>0.88604195989818768</v>
      </c>
      <c r="BD139" s="18">
        <v>0.53429636573412798</v>
      </c>
      <c r="BE139" s="18">
        <v>1.0520644818045337</v>
      </c>
      <c r="BF139" s="18">
        <v>-5.2889256405514007E-2</v>
      </c>
      <c r="BG139" s="18">
        <v>1.4290806256695596</v>
      </c>
      <c r="BH139" s="18">
        <v>1.2386746976133494</v>
      </c>
      <c r="BI139" s="18">
        <v>8.4677199013460075E-2</v>
      </c>
      <c r="BJ139" s="18">
        <v>7.910529611229894E-2</v>
      </c>
      <c r="BK139" s="31">
        <v>-0.15963793098892842</v>
      </c>
      <c r="BL139" s="18">
        <v>-0.21283358267985436</v>
      </c>
      <c r="BM139" s="18">
        <v>-0.53548644442448534</v>
      </c>
      <c r="BN139" s="18">
        <v>0.13282235790620694</v>
      </c>
      <c r="BO139" s="32">
        <v>-0.49606268229963113</v>
      </c>
      <c r="BP139" s="18">
        <v>0.43282261997280602</v>
      </c>
      <c r="BQ139" s="18">
        <v>0.43868378718105328</v>
      </c>
      <c r="BR139" s="18">
        <v>1.0957702907186977</v>
      </c>
      <c r="BS139" s="18">
        <v>-6.0417085909288487E-2</v>
      </c>
      <c r="BT139" s="18">
        <v>0.13233067758230813</v>
      </c>
      <c r="BU139" s="18">
        <v>7.829697448833188E-2</v>
      </c>
      <c r="BV139" s="18">
        <v>-0.20087553479449061</v>
      </c>
      <c r="BW139" s="21">
        <v>0.17092745186576605</v>
      </c>
      <c r="BX139" s="104"/>
      <c r="BY139" s="104"/>
      <c r="BZ139" s="104"/>
      <c r="CA139" s="104"/>
    </row>
    <row r="140" spans="2:79" x14ac:dyDescent="0.25">
      <c r="B140" s="52"/>
      <c r="C140" s="52"/>
      <c r="D140" s="52"/>
      <c r="E140" s="31" t="str">
        <f t="shared" si="27"/>
        <v/>
      </c>
      <c r="F140" s="52"/>
      <c r="G140" s="52"/>
      <c r="H140" s="52"/>
      <c r="I140" s="52"/>
      <c r="J140" s="52"/>
      <c r="K140" s="6">
        <v>54</v>
      </c>
      <c r="L140" s="31">
        <v>-1.1870235512002609</v>
      </c>
      <c r="M140" s="18">
        <v>-0.62811470988368467</v>
      </c>
      <c r="N140" s="18">
        <v>0.13929305217132137</v>
      </c>
      <c r="O140" s="18">
        <v>-0.83251446413243657</v>
      </c>
      <c r="P140" s="18">
        <v>-0.58760766505880357</v>
      </c>
      <c r="Q140" s="18">
        <v>-1.218527925457072</v>
      </c>
      <c r="R140" s="18">
        <v>-1.1723557786542593</v>
      </c>
      <c r="S140" s="18">
        <v>-0.22075409361856424</v>
      </c>
      <c r="T140" s="18">
        <v>-1.1993294384606461</v>
      </c>
      <c r="U140" s="18">
        <v>0.18252761411856799</v>
      </c>
      <c r="V140" s="18">
        <v>-0.10146509297113591</v>
      </c>
      <c r="W140" s="18">
        <v>3.8353375580640378E-2</v>
      </c>
      <c r="X140" s="18">
        <v>-0.27221210195237461</v>
      </c>
      <c r="Y140" s="18">
        <v>-0.38795760004779545</v>
      </c>
      <c r="Z140" s="18">
        <v>-0.47710062167707812</v>
      </c>
      <c r="AA140" s="18">
        <v>-0.63572399477076846</v>
      </c>
      <c r="AB140" s="18">
        <v>-0.78567802186964242</v>
      </c>
      <c r="AC140" s="18">
        <v>-0.67748584355239794</v>
      </c>
      <c r="AD140" s="18">
        <v>-0.91626535626440975</v>
      </c>
      <c r="AE140" s="18">
        <v>8.555905202424631E-2</v>
      </c>
      <c r="AF140" s="18">
        <v>5.5021838998307411E-3</v>
      </c>
      <c r="AG140" s="18">
        <v>-0.49297218330616022</v>
      </c>
      <c r="AH140" s="18">
        <v>-0.37486278943574991</v>
      </c>
      <c r="AI140" s="21">
        <v>-0.10868582095072468</v>
      </c>
      <c r="AJ140" s="31">
        <v>1.2119938431309878</v>
      </c>
      <c r="AK140" s="18">
        <v>-0.67772304578170406</v>
      </c>
      <c r="AL140" s="18">
        <v>-0.26486625798349345</v>
      </c>
      <c r="AM140" s="18">
        <v>0.62868936063436764</v>
      </c>
      <c r="AN140" s="18">
        <v>1.0749680131646673</v>
      </c>
      <c r="AO140" s="18">
        <v>-1.5323262529782503E-2</v>
      </c>
      <c r="AP140" s="18">
        <v>0.10844488543130604</v>
      </c>
      <c r="AQ140" s="18">
        <v>-0.20758329551420276</v>
      </c>
      <c r="AR140" s="18">
        <v>0.21026594342044402</v>
      </c>
      <c r="AS140" s="18">
        <v>-2.668964638458499E-2</v>
      </c>
      <c r="AT140" s="18">
        <v>0.1331340894900705</v>
      </c>
      <c r="AU140" s="18">
        <v>0.68240689460226633</v>
      </c>
      <c r="AV140" s="18">
        <v>4.9917813872848452E-2</v>
      </c>
      <c r="AW140" s="32">
        <v>1.1229412566376338</v>
      </c>
      <c r="AX140" s="31">
        <v>1.23213320966352</v>
      </c>
      <c r="AY140" s="18">
        <v>0.64224670148466734</v>
      </c>
      <c r="AZ140" s="18">
        <v>0.78088741995744382</v>
      </c>
      <c r="BA140" s="18">
        <v>0.90488362942542067</v>
      </c>
      <c r="BB140" s="18">
        <v>0.84747639643547612</v>
      </c>
      <c r="BC140" s="18">
        <v>0.60696277243179075</v>
      </c>
      <c r="BD140" s="18">
        <v>0.62734908097866438</v>
      </c>
      <c r="BE140" s="18">
        <v>1.1480352604420436</v>
      </c>
      <c r="BF140" s="18">
        <v>0.130225000442803</v>
      </c>
      <c r="BG140" s="18">
        <v>1.2769007120938709</v>
      </c>
      <c r="BH140" s="18">
        <v>1.1326658468078947</v>
      </c>
      <c r="BI140" s="18">
        <v>-5.3066407637273744E-2</v>
      </c>
      <c r="BJ140" s="18">
        <v>-0.12603214566275767</v>
      </c>
      <c r="BK140" s="31">
        <v>-0.18414743407828471</v>
      </c>
      <c r="BL140" s="18">
        <v>-0.28024179018279249</v>
      </c>
      <c r="BM140" s="18">
        <v>-0.55510512056069472</v>
      </c>
      <c r="BN140" s="18">
        <v>0.14326478019093689</v>
      </c>
      <c r="BO140" s="32">
        <v>-0.49761517709716258</v>
      </c>
      <c r="BP140" s="18">
        <v>0.50941441512873653</v>
      </c>
      <c r="BQ140" s="18">
        <v>0.40628573430062465</v>
      </c>
      <c r="BR140" s="18">
        <v>0.94448510619828252</v>
      </c>
      <c r="BS140" s="18">
        <v>-5.4591114088380771E-2</v>
      </c>
      <c r="BT140" s="18">
        <v>0.13180932679745874</v>
      </c>
      <c r="BU140" s="18">
        <v>4.3578082246787872E-2</v>
      </c>
      <c r="BV140" s="18">
        <v>-0.20270816664499713</v>
      </c>
      <c r="BW140" s="21">
        <v>0.30067932102320183</v>
      </c>
      <c r="BX140" s="104"/>
      <c r="BY140" s="104"/>
      <c r="BZ140" s="104"/>
      <c r="CA140" s="104"/>
    </row>
    <row r="141" spans="2:79" x14ac:dyDescent="0.25">
      <c r="B141" s="52"/>
      <c r="C141" s="52"/>
      <c r="D141" s="52"/>
      <c r="E141" s="31" t="str">
        <f t="shared" si="27"/>
        <v/>
      </c>
      <c r="F141" s="52"/>
      <c r="G141" s="52"/>
      <c r="H141" s="52"/>
      <c r="I141" s="52"/>
      <c r="J141" s="52"/>
      <c r="K141" s="6">
        <v>55</v>
      </c>
      <c r="L141" s="31">
        <v>-1.0941126829846974</v>
      </c>
      <c r="M141" s="18">
        <v>-0.58460628405678972</v>
      </c>
      <c r="N141" s="18">
        <v>0.20905312499840406</v>
      </c>
      <c r="O141" s="18">
        <v>-0.87184025585428637</v>
      </c>
      <c r="P141" s="18">
        <v>-0.52280761674196274</v>
      </c>
      <c r="Q141" s="18">
        <v>-1.1461692238880625</v>
      </c>
      <c r="R141" s="18">
        <v>-1.2349935316277283</v>
      </c>
      <c r="S141" s="18">
        <v>-0.14284314283654376</v>
      </c>
      <c r="T141" s="18">
        <v>-1.1736463319278645</v>
      </c>
      <c r="U141" s="18">
        <v>0.18504911820323938</v>
      </c>
      <c r="V141" s="18">
        <v>-0.10110164333669007</v>
      </c>
      <c r="W141" s="18">
        <v>3.8477785011348645E-2</v>
      </c>
      <c r="X141" s="18">
        <v>-0.27170792575173502</v>
      </c>
      <c r="Y141" s="18">
        <v>-0.41889098277341702</v>
      </c>
      <c r="Z141" s="18">
        <v>-0.43774158155657139</v>
      </c>
      <c r="AA141" s="18">
        <v>-0.56413038211349198</v>
      </c>
      <c r="AB141" s="18">
        <v>-0.74601416983042812</v>
      </c>
      <c r="AC141" s="18">
        <v>-0.6427228364338462</v>
      </c>
      <c r="AD141" s="18">
        <v>-0.84855444747365472</v>
      </c>
      <c r="AE141" s="18">
        <v>8.7505953519986079E-2</v>
      </c>
      <c r="AF141" s="18">
        <v>7.5573094300717333E-3</v>
      </c>
      <c r="AG141" s="18">
        <v>-0.59968763149876614</v>
      </c>
      <c r="AH141" s="18">
        <v>-0.34676176123118796</v>
      </c>
      <c r="AI141" s="21">
        <v>-0.11811705727310709</v>
      </c>
      <c r="AJ141" s="31">
        <v>1.1419812074062619</v>
      </c>
      <c r="AK141" s="18">
        <v>-0.52003315204946565</v>
      </c>
      <c r="AL141" s="18">
        <v>-0.28426351748862083</v>
      </c>
      <c r="AM141" s="18">
        <v>0.61628333259562862</v>
      </c>
      <c r="AN141" s="18">
        <v>0.9892864230991838</v>
      </c>
      <c r="AO141" s="18">
        <v>-1.5391144885109641E-2</v>
      </c>
      <c r="AP141" s="18">
        <v>0.11205864382052309</v>
      </c>
      <c r="AQ141" s="18">
        <v>-0.20819764934152638</v>
      </c>
      <c r="AR141" s="18">
        <v>0.23657060451773304</v>
      </c>
      <c r="AS141" s="18">
        <v>-1.8086740813906901E-2</v>
      </c>
      <c r="AT141" s="18">
        <v>5.3689532107190352E-2</v>
      </c>
      <c r="AU141" s="18">
        <v>0.60079393353080701</v>
      </c>
      <c r="AV141" s="18">
        <v>3.7577660719527013E-2</v>
      </c>
      <c r="AW141" s="32">
        <v>1.259529421048712</v>
      </c>
      <c r="AX141" s="31">
        <v>1.3415926975905199</v>
      </c>
      <c r="AY141" s="18">
        <v>0.65629396159718145</v>
      </c>
      <c r="AZ141" s="18">
        <v>0.69060873486841268</v>
      </c>
      <c r="BA141" s="18">
        <v>0.9544016574440578</v>
      </c>
      <c r="BB141" s="18">
        <v>0.92967674993389338</v>
      </c>
      <c r="BC141" s="18">
        <v>0.33367500052866517</v>
      </c>
      <c r="BD141" s="18">
        <v>0.71208869173239187</v>
      </c>
      <c r="BE141" s="18">
        <v>1.232367496489478</v>
      </c>
      <c r="BF141" s="18">
        <v>0.3633585138210399</v>
      </c>
      <c r="BG141" s="18">
        <v>0.98654280004003969</v>
      </c>
      <c r="BH141" s="18">
        <v>0.91957539099947583</v>
      </c>
      <c r="BI141" s="18">
        <v>-0.14144762382668633</v>
      </c>
      <c r="BJ141" s="18">
        <v>-0.24568175507558654</v>
      </c>
      <c r="BK141" s="31">
        <v>-0.23720256865690015</v>
      </c>
      <c r="BL141" s="18">
        <v>-0.36007810132857121</v>
      </c>
      <c r="BM141" s="18">
        <v>-0.57224578134614357</v>
      </c>
      <c r="BN141" s="18">
        <v>0.15253455411216671</v>
      </c>
      <c r="BO141" s="32">
        <v>-0.49809032934995578</v>
      </c>
      <c r="BP141" s="18">
        <v>0.57270623895697237</v>
      </c>
      <c r="BQ141" s="18">
        <v>0.36702392900923841</v>
      </c>
      <c r="BR141" s="18">
        <v>0.71484600108317753</v>
      </c>
      <c r="BS141" s="18">
        <v>-4.7751070151779679E-2</v>
      </c>
      <c r="BT141" s="18">
        <v>0.12954268588408166</v>
      </c>
      <c r="BU141" s="18">
        <v>1.4339986613164907E-2</v>
      </c>
      <c r="BV141" s="18">
        <v>-0.20330982639893927</v>
      </c>
      <c r="BW141" s="21">
        <v>0.41365467909936382</v>
      </c>
      <c r="BX141" s="104"/>
      <c r="BY141" s="104"/>
      <c r="BZ141" s="104"/>
      <c r="CA141" s="104"/>
    </row>
    <row r="142" spans="2:79" x14ac:dyDescent="0.25">
      <c r="B142" s="52"/>
      <c r="C142" s="52"/>
      <c r="D142" s="52"/>
      <c r="E142" s="31" t="str">
        <f t="shared" si="27"/>
        <v/>
      </c>
      <c r="F142" s="52"/>
      <c r="G142" s="52"/>
      <c r="H142" s="52"/>
      <c r="I142" s="52"/>
      <c r="J142" s="52"/>
      <c r="K142" s="6">
        <v>56</v>
      </c>
      <c r="L142" s="31">
        <v>-0.99670331356497177</v>
      </c>
      <c r="M142" s="18">
        <v>-0.54262042258535215</v>
      </c>
      <c r="N142" s="18">
        <v>0.27478967044812364</v>
      </c>
      <c r="O142" s="18">
        <v>-0.90608602292530771</v>
      </c>
      <c r="P142" s="18">
        <v>-0.45755731535482363</v>
      </c>
      <c r="Q142" s="18">
        <v>-1.0680659160200201</v>
      </c>
      <c r="R142" s="18">
        <v>-1.2380829313288315</v>
      </c>
      <c r="S142" s="18">
        <v>-0.10088727759346133</v>
      </c>
      <c r="T142" s="18">
        <v>-1.1367705794089746</v>
      </c>
      <c r="U142" s="18">
        <v>0.18597825802585141</v>
      </c>
      <c r="V142" s="18">
        <v>-0.10099490524019106</v>
      </c>
      <c r="W142" s="18">
        <v>3.8509595690665428E-2</v>
      </c>
      <c r="X142" s="18">
        <v>-0.2715935734506239</v>
      </c>
      <c r="Y142" s="18">
        <v>-0.44604204596014552</v>
      </c>
      <c r="Z142" s="18">
        <v>-0.41833945073020956</v>
      </c>
      <c r="AA142" s="18">
        <v>-0.49005991960331563</v>
      </c>
      <c r="AB142" s="18">
        <v>-0.70376517815433171</v>
      </c>
      <c r="AC142" s="18">
        <v>-0.60411113930535498</v>
      </c>
      <c r="AD142" s="18">
        <v>-0.77374380543859045</v>
      </c>
      <c r="AE142" s="18">
        <v>8.812663932345452E-2</v>
      </c>
      <c r="AF142" s="18">
        <v>8.2350089239300699E-3</v>
      </c>
      <c r="AG142" s="18">
        <v>-0.76160856461191262</v>
      </c>
      <c r="AH142" s="18">
        <v>-0.33188315800847468</v>
      </c>
      <c r="AI142" s="21">
        <v>-0.12650701422780236</v>
      </c>
      <c r="AJ142" s="31">
        <v>1.0318255536102228</v>
      </c>
      <c r="AK142" s="18">
        <v>-0.34955400456834496</v>
      </c>
      <c r="AL142" s="18">
        <v>-0.2924341370534449</v>
      </c>
      <c r="AM142" s="18">
        <v>0.61225643491987969</v>
      </c>
      <c r="AN142" s="18">
        <v>0.88594698912179226</v>
      </c>
      <c r="AO142" s="18">
        <v>-1.5408453596267456E-2</v>
      </c>
      <c r="AP142" s="18">
        <v>0.11499889158412013</v>
      </c>
      <c r="AQ142" s="18">
        <v>-0.2084296017236841</v>
      </c>
      <c r="AR142" s="18">
        <v>0.26091974311607846</v>
      </c>
      <c r="AS142" s="18">
        <v>-1.0246622706321557E-2</v>
      </c>
      <c r="AT142" s="18">
        <v>-1.8253997648541298E-2</v>
      </c>
      <c r="AU142" s="18">
        <v>0.54778276427330341</v>
      </c>
      <c r="AV142" s="18">
        <v>3.1648853827310447E-2</v>
      </c>
      <c r="AW142" s="32">
        <v>1.2835885138313183</v>
      </c>
      <c r="AX142" s="31">
        <v>1.4381771134302763</v>
      </c>
      <c r="AY142" s="18">
        <v>0.65660847187906035</v>
      </c>
      <c r="AZ142" s="18">
        <v>0.58104652257699119</v>
      </c>
      <c r="BA142" s="18">
        <v>0.99390558116832028</v>
      </c>
      <c r="BB142" s="18">
        <v>1.0026223148175093</v>
      </c>
      <c r="BC142" s="18">
        <v>8.6230526622057213E-2</v>
      </c>
      <c r="BD142" s="18">
        <v>0.78689299778942989</v>
      </c>
      <c r="BE142" s="18">
        <v>1.303416249937885</v>
      </c>
      <c r="BF142" s="18">
        <v>0.61723676380880788</v>
      </c>
      <c r="BG142" s="18">
        <v>0.62472932488259436</v>
      </c>
      <c r="BH142" s="18">
        <v>0.63909227017066972</v>
      </c>
      <c r="BI142" s="18">
        <v>-0.19175228119719084</v>
      </c>
      <c r="BJ142" s="18">
        <v>-0.30786884815449383</v>
      </c>
      <c r="BK142" s="31">
        <v>-0.31523627479743888</v>
      </c>
      <c r="BL142" s="18">
        <v>-0.4374649785981517</v>
      </c>
      <c r="BM142" s="18">
        <v>-0.58728070636456442</v>
      </c>
      <c r="BN142" s="18">
        <v>0.16044654098696925</v>
      </c>
      <c r="BO142" s="32">
        <v>-0.49822356916928456</v>
      </c>
      <c r="BP142" s="18">
        <v>0.62054763624365661</v>
      </c>
      <c r="BQ142" s="18">
        <v>0.32167042941064483</v>
      </c>
      <c r="BR142" s="18">
        <v>0.46107387756715523</v>
      </c>
      <c r="BS142" s="18">
        <v>-4.0192882856474627E-2</v>
      </c>
      <c r="BT142" s="18">
        <v>0.12589512615153489</v>
      </c>
      <c r="BU142" s="18">
        <v>-9.6369690254321932E-3</v>
      </c>
      <c r="BV142" s="18">
        <v>-0.20348791784994763</v>
      </c>
      <c r="BW142" s="21">
        <v>0.4824933654621415</v>
      </c>
      <c r="BX142" s="104"/>
      <c r="BY142" s="104"/>
      <c r="BZ142" s="104"/>
      <c r="CA142" s="104"/>
    </row>
    <row r="143" spans="2:79" x14ac:dyDescent="0.25">
      <c r="B143" s="52"/>
      <c r="C143" s="52"/>
      <c r="D143" s="52"/>
      <c r="E143" s="31" t="str">
        <f t="shared" si="27"/>
        <v/>
      </c>
      <c r="F143" s="52"/>
      <c r="G143" s="52"/>
      <c r="H143" s="52"/>
      <c r="I143" s="52"/>
      <c r="J143" s="52"/>
      <c r="K143" s="6">
        <v>57</v>
      </c>
      <c r="L143" s="31">
        <v>-0.89813808404580531</v>
      </c>
      <c r="M143" s="18">
        <v>-0.50303125564944873</v>
      </c>
      <c r="N143" s="18">
        <v>0.33563669405035879</v>
      </c>
      <c r="O143" s="18">
        <v>-0.93458086181202549</v>
      </c>
      <c r="P143" s="18">
        <v>-0.39436143084946257</v>
      </c>
      <c r="Q143" s="18">
        <v>-0.98591770725724071</v>
      </c>
      <c r="R143" s="18">
        <v>-1.1812276473428613</v>
      </c>
      <c r="S143" s="18">
        <v>-8.0695755524110485E-2</v>
      </c>
      <c r="T143" s="18">
        <v>-1.0898803680168287</v>
      </c>
      <c r="U143" s="18">
        <v>0.18629332138329788</v>
      </c>
      <c r="V143" s="18">
        <v>-0.10096649256540791</v>
      </c>
      <c r="W143" s="18">
        <v>3.8516942272801023E-2</v>
      </c>
      <c r="X143" s="18">
        <v>-0.27158225331455654</v>
      </c>
      <c r="Y143" s="18">
        <v>-0.46952415272032355</v>
      </c>
      <c r="Z143" s="18">
        <v>-0.41010898177547073</v>
      </c>
      <c r="AA143" s="18">
        <v>-0.41517658807897639</v>
      </c>
      <c r="AB143" s="18">
        <v>-0.65965513501889839</v>
      </c>
      <c r="AC143" s="18">
        <v>-0.56237466575028983</v>
      </c>
      <c r="AD143" s="18">
        <v>-0.6937160921420723</v>
      </c>
      <c r="AE143" s="18">
        <v>8.8305094661186412E-2</v>
      </c>
      <c r="AF143" s="18">
        <v>8.4364901488260934E-3</v>
      </c>
      <c r="AG143" s="18">
        <v>-0.97716800841166507</v>
      </c>
      <c r="AH143" s="18">
        <v>-0.32483921849717257</v>
      </c>
      <c r="AI143" s="21">
        <v>-0.13390534135012189</v>
      </c>
      <c r="AJ143" s="31">
        <v>0.89266451608255204</v>
      </c>
      <c r="AK143" s="18">
        <v>-0.17584886774005581</v>
      </c>
      <c r="AL143" s="18">
        <v>-0.29552757632761711</v>
      </c>
      <c r="AM143" s="18">
        <v>0.61204048930883137</v>
      </c>
      <c r="AN143" s="18">
        <v>0.77738335590006735</v>
      </c>
      <c r="AO143" s="18">
        <v>-1.5412439913863324E-2</v>
      </c>
      <c r="AP143" s="18">
        <v>0.11737055203002256</v>
      </c>
      <c r="AQ143" s="18">
        <v>-0.20850887490600784</v>
      </c>
      <c r="AR143" s="18">
        <v>0.28270237277425486</v>
      </c>
      <c r="AS143" s="18">
        <v>-3.6026260664629231E-3</v>
      </c>
      <c r="AT143" s="18">
        <v>-8.2791888558357452E-2</v>
      </c>
      <c r="AU143" s="18">
        <v>0.51631021044070946</v>
      </c>
      <c r="AV143" s="18">
        <v>2.9025244281444713E-2</v>
      </c>
      <c r="AW143" s="32">
        <v>1.1907020561964834</v>
      </c>
      <c r="AX143" s="31">
        <v>1.5200091764780503</v>
      </c>
      <c r="AY143" s="18">
        <v>0.64317586938143001</v>
      </c>
      <c r="AZ143" s="18">
        <v>0.45623327754631937</v>
      </c>
      <c r="BA143" s="18">
        <v>1.0225938621366075</v>
      </c>
      <c r="BB143" s="18">
        <v>1.0647204574709734</v>
      </c>
      <c r="BC143" s="18">
        <v>-0.12295323438298156</v>
      </c>
      <c r="BD143" s="18">
        <v>0.85029062675562983</v>
      </c>
      <c r="BE143" s="18">
        <v>1.3597625545566796</v>
      </c>
      <c r="BF143" s="18">
        <v>0.84328133913014158</v>
      </c>
      <c r="BG143" s="18">
        <v>0.26213862258895226</v>
      </c>
      <c r="BH143" s="18">
        <v>0.33754201333595391</v>
      </c>
      <c r="BI143" s="18">
        <v>-0.21729087206782022</v>
      </c>
      <c r="BJ143" s="18">
        <v>-0.33678519065012535</v>
      </c>
      <c r="BK143" s="31">
        <v>-0.41285329063865139</v>
      </c>
      <c r="BL143" s="18">
        <v>-0.50181552254561002</v>
      </c>
      <c r="BM143" s="18">
        <v>-0.60041290989308083</v>
      </c>
      <c r="BN143" s="18">
        <v>0.16706947492657825</v>
      </c>
      <c r="BO143" s="32">
        <v>-0.49825860317085907</v>
      </c>
      <c r="BP143" s="18">
        <v>0.65126400380136573</v>
      </c>
      <c r="BQ143" s="18">
        <v>0.27109296222183865</v>
      </c>
      <c r="BR143" s="18">
        <v>0.23073902932767607</v>
      </c>
      <c r="BS143" s="18">
        <v>-3.2195620714030732E-2</v>
      </c>
      <c r="BT143" s="18">
        <v>0.12121687955488822</v>
      </c>
      <c r="BU143" s="18">
        <v>-2.8829823804900699E-2</v>
      </c>
      <c r="BV143" s="18">
        <v>-0.20353548665527182</v>
      </c>
      <c r="BW143" s="21">
        <v>0.48860128432225636</v>
      </c>
      <c r="BX143" s="104"/>
      <c r="BY143" s="104"/>
      <c r="BZ143" s="104"/>
      <c r="CA143" s="104"/>
    </row>
    <row r="144" spans="2:79" x14ac:dyDescent="0.25">
      <c r="B144" s="52"/>
      <c r="C144" s="52"/>
      <c r="D144" s="52"/>
      <c r="E144" s="31" t="str">
        <f t="shared" ref="E144" si="28">IF(E80=E$85,$K144,"")</f>
        <v/>
      </c>
      <c r="F144" s="52"/>
      <c r="G144" s="52"/>
      <c r="H144" s="52"/>
      <c r="I144" s="52"/>
      <c r="J144" s="52"/>
      <c r="K144" s="6">
        <v>58</v>
      </c>
      <c r="L144" s="31">
        <v>-0.80131479099662695</v>
      </c>
      <c r="M144" s="18">
        <v>-0.46644214274047086</v>
      </c>
      <c r="N144" s="18">
        <v>0.39104765899423793</v>
      </c>
      <c r="O144" s="18">
        <v>-0.95675372629983735</v>
      </c>
      <c r="P144" s="18">
        <v>-0.3352423339462664</v>
      </c>
      <c r="Q144" s="18">
        <v>-0.90128557825015632</v>
      </c>
      <c r="R144" s="18">
        <v>-1.071628031722359</v>
      </c>
      <c r="S144" s="18">
        <v>-7.1984635540072325E-2</v>
      </c>
      <c r="T144" s="18">
        <v>-1.0342374642073611</v>
      </c>
      <c r="U144" s="18">
        <v>0.18639169602494091</v>
      </c>
      <c r="V144" s="18">
        <v>-0.10095963320693881</v>
      </c>
      <c r="W144" s="18">
        <v>3.8518475518955111E-2</v>
      </c>
      <c r="X144" s="18">
        <v>-0.27158958877785355</v>
      </c>
      <c r="Y144" s="18">
        <v>-0.48961952165645012</v>
      </c>
      <c r="Z144" s="18">
        <v>-0.40741796059677382</v>
      </c>
      <c r="AA144" s="18">
        <v>-0.34101596089218589</v>
      </c>
      <c r="AB144" s="18">
        <v>-0.61440036673879272</v>
      </c>
      <c r="AC144" s="18">
        <v>-0.51825838932989299</v>
      </c>
      <c r="AD144" s="18">
        <v>-0.61037314264194575</v>
      </c>
      <c r="AE144" s="18">
        <v>8.8351403590219396E-2</v>
      </c>
      <c r="AF144" s="18">
        <v>8.4905413008863687E-3</v>
      </c>
      <c r="AG144" s="18">
        <v>-1.224663825349023</v>
      </c>
      <c r="AH144" s="18">
        <v>-0.32184859878093514</v>
      </c>
      <c r="AI144" s="21">
        <v>-0.14037308823252986</v>
      </c>
      <c r="AJ144" s="31">
        <v>0.73748266111704164</v>
      </c>
      <c r="AK144" s="18">
        <v>-7.3810750695068039E-3</v>
      </c>
      <c r="AL144" s="18">
        <v>-0.29658189857604472</v>
      </c>
      <c r="AM144" s="18">
        <v>0.61319007512005108</v>
      </c>
      <c r="AN144" s="18">
        <v>0.67405311151374725</v>
      </c>
      <c r="AO144" s="18">
        <v>-1.5413269570997579E-2</v>
      </c>
      <c r="AP144" s="18">
        <v>0.11926834716374785</v>
      </c>
      <c r="AQ144" s="18">
        <v>-0.20853233157468942</v>
      </c>
      <c r="AR144" s="18">
        <v>0.30171047934137818</v>
      </c>
      <c r="AS144" s="18">
        <v>1.806671676137038E-3</v>
      </c>
      <c r="AT144" s="18">
        <v>-0.14016085714002741</v>
      </c>
      <c r="AU144" s="18">
        <v>0.49917632530969641</v>
      </c>
      <c r="AV144" s="18">
        <v>2.7957220387828878E-2</v>
      </c>
      <c r="AW144" s="32">
        <v>0.99771390297907792</v>
      </c>
      <c r="AX144" s="31">
        <v>1.585459210234911</v>
      </c>
      <c r="AY144" s="18">
        <v>0.61636556268471487</v>
      </c>
      <c r="AZ144" s="18">
        <v>0.32053282940545191</v>
      </c>
      <c r="BA144" s="18">
        <v>1.0398761796428913</v>
      </c>
      <c r="BB144" s="18">
        <v>1.1145765292451257</v>
      </c>
      <c r="BC144" s="18">
        <v>-0.28906474657028258</v>
      </c>
      <c r="BD144" s="18">
        <v>0.9010063489893394</v>
      </c>
      <c r="BE144" s="18">
        <v>1.4002601261394751</v>
      </c>
      <c r="BF144" s="18">
        <v>0.98751900778906554</v>
      </c>
      <c r="BG144" s="18">
        <v>-4.830971502410919E-2</v>
      </c>
      <c r="BH144" s="18">
        <v>5.5599765022711356E-2</v>
      </c>
      <c r="BI144" s="18">
        <v>-0.22889805900521984</v>
      </c>
      <c r="BJ144" s="18">
        <v>-0.34884803638976158</v>
      </c>
      <c r="BK144" s="31">
        <v>-0.52352201634089035</v>
      </c>
      <c r="BL144" s="18">
        <v>-0.54884352197661823</v>
      </c>
      <c r="BM144" s="18">
        <v>-0.61180133448069107</v>
      </c>
      <c r="BN144" s="18">
        <v>0.17254806814961721</v>
      </c>
      <c r="BO144" s="32">
        <v>-0.498267720736291</v>
      </c>
      <c r="BP144" s="18">
        <v>0.66373856412046472</v>
      </c>
      <c r="BQ144" s="18">
        <v>0.21622740272167373</v>
      </c>
      <c r="BR144" s="18">
        <v>5.1575192924566499E-2</v>
      </c>
      <c r="BS144" s="18">
        <v>-2.4012660347252829E-2</v>
      </c>
      <c r="BT144" s="18">
        <v>0.11583215317710779</v>
      </c>
      <c r="BU144" s="18">
        <v>-4.385455405070033E-2</v>
      </c>
      <c r="BV144" s="18">
        <v>-0.20354695987354479</v>
      </c>
      <c r="BW144" s="21">
        <v>0.43026543567781939</v>
      </c>
      <c r="BX144" s="104"/>
      <c r="BY144" s="104"/>
      <c r="BZ144" s="104"/>
      <c r="CA144" s="104"/>
    </row>
    <row r="145" spans="2:138" x14ac:dyDescent="0.25">
      <c r="B145" s="52"/>
      <c r="C145" s="52"/>
      <c r="D145" s="52"/>
      <c r="E145" s="31" t="str">
        <f t="shared" ref="E145" si="29">IF(E81=E$85,$K145,"")</f>
        <v/>
      </c>
      <c r="F145" s="52"/>
      <c r="G145" s="52"/>
      <c r="H145" s="52"/>
      <c r="I145" s="52"/>
      <c r="J145" s="52"/>
      <c r="K145" s="6">
        <v>59</v>
      </c>
      <c r="L145" s="31">
        <v>-0.70861753438705222</v>
      </c>
      <c r="M145" s="18">
        <v>-0.43321947922491033</v>
      </c>
      <c r="N145" s="18">
        <v>0.44075767650953934</v>
      </c>
      <c r="O145" s="18">
        <v>-0.9721524454829098</v>
      </c>
      <c r="P145" s="18">
        <v>-0.28166601018910881</v>
      </c>
      <c r="Q145" s="18">
        <v>-0.81559813183086893</v>
      </c>
      <c r="R145" s="18">
        <v>-0.92258280716096297</v>
      </c>
      <c r="S145" s="18">
        <v>-6.8608081035446813E-2</v>
      </c>
      <c r="T145" s="18">
        <v>-0.97116522732856025</v>
      </c>
      <c r="U145" s="18">
        <v>0.18641999432715692</v>
      </c>
      <c r="V145" s="18">
        <v>-0.10095813059242754</v>
      </c>
      <c r="W145" s="18">
        <v>3.851876481033422E-2</v>
      </c>
      <c r="X145" s="18">
        <v>-0.27159622977551284</v>
      </c>
      <c r="Y145" s="18">
        <v>-0.5066632722727098</v>
      </c>
      <c r="Z145" s="18">
        <v>-0.40711861198769855</v>
      </c>
      <c r="AA145" s="18">
        <v>-0.26893795901812845</v>
      </c>
      <c r="AB145" s="18">
        <v>-0.56869071485330192</v>
      </c>
      <c r="AC145" s="18">
        <v>-0.47250885310199198</v>
      </c>
      <c r="AD145" s="18">
        <v>-0.52556260304978653</v>
      </c>
      <c r="AE145" s="18">
        <v>8.8362256766556693E-2</v>
      </c>
      <c r="AF145" s="18">
        <v>8.5036345606913921E-3</v>
      </c>
      <c r="AG145" s="18">
        <v>-1.461420264742936</v>
      </c>
      <c r="AH145" s="18">
        <v>-0.32070750471281861</v>
      </c>
      <c r="AI145" s="21">
        <v>-0.14597935696673928</v>
      </c>
      <c r="AJ145" s="31">
        <v>0.57913538647568907</v>
      </c>
      <c r="AK145" s="18">
        <v>0.14909397209463604</v>
      </c>
      <c r="AL145" s="18">
        <v>-0.29690576485976694</v>
      </c>
      <c r="AM145" s="18">
        <v>0.6146044067085632</v>
      </c>
      <c r="AN145" s="18">
        <v>0.58327800150585529</v>
      </c>
      <c r="AO145" s="18">
        <v>-1.5413425679659134E-2</v>
      </c>
      <c r="AP145" s="18">
        <v>0.12077518246071203</v>
      </c>
      <c r="AQ145" s="18">
        <v>-0.20853753938766112</v>
      </c>
      <c r="AR145" s="18">
        <v>0.31798816448523654</v>
      </c>
      <c r="AS145" s="18">
        <v>6.1041308294616115E-3</v>
      </c>
      <c r="AT145" s="18">
        <v>-0.19070670454676331</v>
      </c>
      <c r="AU145" s="18">
        <v>0.49060382206587044</v>
      </c>
      <c r="AV145" s="18">
        <v>2.7558615107321521E-2</v>
      </c>
      <c r="AW145" s="32">
        <v>0.73774042250030558</v>
      </c>
      <c r="AX145" s="31">
        <v>1.633198689377072</v>
      </c>
      <c r="AY145" s="18">
        <v>0.57691323466758826</v>
      </c>
      <c r="AZ145" s="18">
        <v>0.17838940620746335</v>
      </c>
      <c r="BA145" s="18">
        <v>1.0453936279237674</v>
      </c>
      <c r="BB145" s="18">
        <v>1.1510458737862475</v>
      </c>
      <c r="BC145" s="18">
        <v>-0.41347029322299295</v>
      </c>
      <c r="BD145" s="18">
        <v>0.93800161610081201</v>
      </c>
      <c r="BE145" s="18">
        <v>1.4240738559126562</v>
      </c>
      <c r="BF145" s="18">
        <v>1.0112495226120011</v>
      </c>
      <c r="BG145" s="18">
        <v>-0.28139971392324253</v>
      </c>
      <c r="BH145" s="18">
        <v>-0.17987156408481891</v>
      </c>
      <c r="BI145" s="18">
        <v>-0.23363312545703266</v>
      </c>
      <c r="BJ145" s="18">
        <v>-0.35337176900687467</v>
      </c>
      <c r="BK145" s="31">
        <v>-0.64035124886178285</v>
      </c>
      <c r="BL145" s="18">
        <v>-0.57956798905158335</v>
      </c>
      <c r="BM145" s="18">
        <v>-0.6215984977666249</v>
      </c>
      <c r="BN145" s="18">
        <v>0.17703891524123699</v>
      </c>
      <c r="BO145" s="32">
        <v>-0.4982703237973955</v>
      </c>
      <c r="BP145" s="18">
        <v>0.65746650450317401</v>
      </c>
      <c r="BQ145" s="18">
        <v>0.15804915976790102</v>
      </c>
      <c r="BR145" s="18">
        <v>-7.0267487238630105E-2</v>
      </c>
      <c r="BS145" s="18">
        <v>-1.586543604535981E-2</v>
      </c>
      <c r="BT145" s="18">
        <v>0.11003048958145209</v>
      </c>
      <c r="BU145" s="18">
        <v>-5.5374735228570157E-2</v>
      </c>
      <c r="BV145" s="18">
        <v>-0.20354946006428751</v>
      </c>
      <c r="BW145" s="21">
        <v>0.32342966476630963</v>
      </c>
      <c r="BX145" s="104"/>
      <c r="BY145" s="104"/>
      <c r="BZ145" s="104"/>
      <c r="CA145" s="104"/>
    </row>
    <row r="146" spans="2:138" x14ac:dyDescent="0.25">
      <c r="B146" s="52"/>
      <c r="C146" s="52"/>
      <c r="D146" s="52"/>
      <c r="E146" s="31" t="str">
        <f t="shared" ref="E146" si="30">IF(E82=E$85,$K146,"")</f>
        <v/>
      </c>
      <c r="F146" s="52"/>
      <c r="G146" s="52"/>
      <c r="H146" s="52"/>
      <c r="I146" s="52"/>
      <c r="J146" s="52"/>
      <c r="K146" s="6">
        <v>60</v>
      </c>
      <c r="L146" s="31">
        <v>-0.62188663596529303</v>
      </c>
      <c r="M146" s="18">
        <v>-0.40353067410524202</v>
      </c>
      <c r="N146" s="18">
        <v>0.48473803214513561</v>
      </c>
      <c r="O146" s="18">
        <v>-0.98045905416458101</v>
      </c>
      <c r="P146" s="18">
        <v>-0.23453089197025376</v>
      </c>
      <c r="Q146" s="18">
        <v>-0.73015027314946346</v>
      </c>
      <c r="R146" s="18">
        <v>-0.75083928815065359</v>
      </c>
      <c r="S146" s="18">
        <v>-6.7430244626179525E-2</v>
      </c>
      <c r="T146" s="18">
        <v>-0.90202443340651794</v>
      </c>
      <c r="U146" s="18">
        <v>0.18642749697782751</v>
      </c>
      <c r="V146" s="18">
        <v>-0.10095783179171368</v>
      </c>
      <c r="W146" s="18">
        <v>3.8518814174159956E-2</v>
      </c>
      <c r="X146" s="18">
        <v>-0.27159996526967994</v>
      </c>
      <c r="Y146" s="18">
        <v>-0.52099843860371453</v>
      </c>
      <c r="Z146" s="18">
        <v>-0.40766324760659634</v>
      </c>
      <c r="AA146" s="18">
        <v>-0.20009283893437951</v>
      </c>
      <c r="AB146" s="18">
        <v>-0.52317299093519565</v>
      </c>
      <c r="AC146" s="18">
        <v>-0.42585513758049964</v>
      </c>
      <c r="AD146" s="18">
        <v>-0.44101282814783327</v>
      </c>
      <c r="AE146" s="18">
        <v>8.8364555209435244E-2</v>
      </c>
      <c r="AF146" s="18">
        <v>8.5065000987967938E-3</v>
      </c>
      <c r="AG146" s="18">
        <v>-1.6340152764631548</v>
      </c>
      <c r="AH146" s="18">
        <v>-0.32031559725354025</v>
      </c>
      <c r="AI146" s="21">
        <v>-0.15079823293043476</v>
      </c>
      <c r="AJ146" s="31">
        <v>0.42865921768985771</v>
      </c>
      <c r="AK146" s="18">
        <v>0.28884745742830986</v>
      </c>
      <c r="AL146" s="18">
        <v>-0.29699551223701792</v>
      </c>
      <c r="AM146" s="18">
        <v>0.6158798901234589</v>
      </c>
      <c r="AN146" s="18">
        <v>0.50892458065070101</v>
      </c>
      <c r="AO146" s="18">
        <v>-1.5413452244600626E-2</v>
      </c>
      <c r="AP146" s="18">
        <v>0.12196241871050847</v>
      </c>
      <c r="AQ146" s="18">
        <v>-0.20853773179941265</v>
      </c>
      <c r="AR146" s="18">
        <v>0.33172262640704775</v>
      </c>
      <c r="AS146" s="18">
        <v>9.461118705171162E-3</v>
      </c>
      <c r="AT146" s="18">
        <v>-0.23485588385612885</v>
      </c>
      <c r="AU146" s="18">
        <v>0.48665605350581059</v>
      </c>
      <c r="AV146" s="18">
        <v>2.7423243446845574E-2</v>
      </c>
      <c r="AW146" s="32">
        <v>0.45089772793064464</v>
      </c>
      <c r="AX146" s="31">
        <v>1.66224480392053</v>
      </c>
      <c r="AY146" s="18">
        <v>0.52588683745061715</v>
      </c>
      <c r="AZ146" s="18">
        <v>3.4091281218650682E-2</v>
      </c>
      <c r="BA146" s="18">
        <v>1.0390311098315554</v>
      </c>
      <c r="BB146" s="18">
        <v>1.1732774966254462</v>
      </c>
      <c r="BC146" s="18">
        <v>-0.50158893145084804</v>
      </c>
      <c r="BD146" s="18">
        <v>0.96050834538516572</v>
      </c>
      <c r="BE146" s="18">
        <v>1.4307082497736978</v>
      </c>
      <c r="BF146" s="18">
        <v>0.90782266067740014</v>
      </c>
      <c r="BG146" s="18">
        <v>-0.43697667763865855</v>
      </c>
      <c r="BH146" s="18">
        <v>-0.35800594476458958</v>
      </c>
      <c r="BI146" s="18">
        <v>-0.23537019924289027</v>
      </c>
      <c r="BJ146" s="18">
        <v>-0.35489912879600122</v>
      </c>
      <c r="BK146" s="31">
        <v>-0.75682831436832398</v>
      </c>
      <c r="BL146" s="18">
        <v>-0.5978227372729652</v>
      </c>
      <c r="BM146" s="18">
        <v>-0.62995777632416128</v>
      </c>
      <c r="BN146" s="18">
        <v>0.18069002139262769</v>
      </c>
      <c r="BO146" s="32">
        <v>-0.49827123461909073</v>
      </c>
      <c r="BP146" s="18">
        <v>0.63257712991355297</v>
      </c>
      <c r="BQ146" s="18">
        <v>9.7544679010800883E-2</v>
      </c>
      <c r="BR146" s="18">
        <v>-0.14351480459073077</v>
      </c>
      <c r="BS146" s="18">
        <v>-7.9396952347515481E-3</v>
      </c>
      <c r="BT146" s="18">
        <v>0.10406128412325338</v>
      </c>
      <c r="BU146" s="18">
        <v>-6.4037242945608544E-2</v>
      </c>
      <c r="BV146" s="18">
        <v>-0.20354995253918429</v>
      </c>
      <c r="BW146" s="21">
        <v>0.19465433508316218</v>
      </c>
      <c r="BX146" s="104"/>
      <c r="BY146" s="104"/>
      <c r="BZ146" s="104"/>
      <c r="CA146" s="104"/>
    </row>
    <row r="147" spans="2:138" s="4" customFormat="1" x14ac:dyDescent="0.25">
      <c r="B147" s="70"/>
      <c r="C147" s="70"/>
      <c r="D147" s="70"/>
      <c r="E147" s="41" t="s">
        <v>41</v>
      </c>
      <c r="F147" s="70"/>
      <c r="G147" s="70"/>
      <c r="H147" s="70"/>
      <c r="I147" s="70"/>
      <c r="J147" s="70"/>
      <c r="K147" s="7"/>
      <c r="L147" s="41">
        <v>-0.54242357625227033</v>
      </c>
      <c r="M147" s="27">
        <v>-0.37738312637648908</v>
      </c>
      <c r="N147" s="27">
        <v>0.52314787732466439</v>
      </c>
      <c r="O147" s="27">
        <v>-0.98150070993143879</v>
      </c>
      <c r="P147" s="27">
        <v>-0.19421002794754352</v>
      </c>
      <c r="Q147" s="27">
        <v>-0.64609745336945423</v>
      </c>
      <c r="R147" s="27">
        <v>-0.5735204546546917</v>
      </c>
      <c r="S147" s="27">
        <v>-6.7060030119634587E-2</v>
      </c>
      <c r="T147" s="27">
        <v>-0.82818727743581122</v>
      </c>
      <c r="U147" s="27">
        <v>0.18642933098589126</v>
      </c>
      <c r="V147" s="27">
        <v>-0.10095777783643001</v>
      </c>
      <c r="W147" s="27">
        <v>3.8518821794254532E-2</v>
      </c>
      <c r="X147" s="27">
        <v>-0.27160175668785241</v>
      </c>
      <c r="Y147" s="27">
        <v>-0.53295781474390869</v>
      </c>
      <c r="Z147" s="27">
        <v>-0.40838637153423202</v>
      </c>
      <c r="AA147" s="27">
        <v>-0.13540098601979211</v>
      </c>
      <c r="AB147" s="27">
        <v>-0.47843711571283565</v>
      </c>
      <c r="AC147" s="27">
        <v>-0.37899122697642829</v>
      </c>
      <c r="AD147" s="27">
        <v>-0.35827902422327196</v>
      </c>
      <c r="AE147" s="27">
        <v>8.8364995240376359E-2</v>
      </c>
      <c r="AF147" s="27">
        <v>8.5070669642188148E-3</v>
      </c>
      <c r="AG147" s="27">
        <v>-1.6974307259926524</v>
      </c>
      <c r="AH147" s="27">
        <v>-0.32019429394334986</v>
      </c>
      <c r="AI147" s="48">
        <v>-0.15490606559068487</v>
      </c>
      <c r="AJ147" s="67">
        <v>0.29415882666503013</v>
      </c>
      <c r="AK147" s="65">
        <v>0.40921265269674323</v>
      </c>
      <c r="AL147" s="65">
        <v>-0.29701796461401775</v>
      </c>
      <c r="AM147" s="65">
        <v>0.61691610622385762</v>
      </c>
      <c r="AN147" s="65">
        <v>0.45179999652403408</v>
      </c>
      <c r="AO147" s="65">
        <v>-1.5413456334119143E-2</v>
      </c>
      <c r="AP147" s="65">
        <v>0.12289070806659609</v>
      </c>
      <c r="AQ147" s="65">
        <v>-0.20853701332293714</v>
      </c>
      <c r="AR147" s="65">
        <v>0.34317106768927558</v>
      </c>
      <c r="AS147" s="65">
        <v>1.2048945619812127E-2</v>
      </c>
      <c r="AT147" s="65">
        <v>-0.27309031929328731</v>
      </c>
      <c r="AU147" s="65">
        <v>0.48498109054664429</v>
      </c>
      <c r="AV147" s="65">
        <v>2.7382099099978661E-2</v>
      </c>
      <c r="AW147" s="68">
        <v>0.17430346059441093</v>
      </c>
      <c r="AX147" s="67">
        <v>1.6719939166587134</v>
      </c>
      <c r="AY147" s="65">
        <v>0.46463822681052003</v>
      </c>
      <c r="AZ147" s="65">
        <v>-0.1084340287235297</v>
      </c>
      <c r="BA147" s="65">
        <v>1.0209213292133041</v>
      </c>
      <c r="BB147" s="65">
        <v>1.1807470715892041</v>
      </c>
      <c r="BC147" s="65">
        <v>-0.56074092309773049</v>
      </c>
      <c r="BD147" s="65">
        <v>0.9680542670398653</v>
      </c>
      <c r="BE147" s="65">
        <v>1.4200244346107369</v>
      </c>
      <c r="BF147" s="65">
        <v>0.70564759534599653</v>
      </c>
      <c r="BG147" s="65">
        <v>-0.53003333875778402</v>
      </c>
      <c r="BH147" s="65">
        <v>-0.48107407099273347</v>
      </c>
      <c r="BI147" s="65">
        <v>-0.23594408257375843</v>
      </c>
      <c r="BJ147" s="65">
        <v>-0.35536395089314815</v>
      </c>
      <c r="BK147" s="67">
        <v>-0.86741451786497736</v>
      </c>
      <c r="BL147" s="65">
        <v>-0.6079179836450318</v>
      </c>
      <c r="BM147" s="65">
        <v>-0.63703197276314405</v>
      </c>
      <c r="BN147" s="65">
        <v>0.18363503533486003</v>
      </c>
      <c r="BO147" s="68">
        <v>-0.49827162772438799</v>
      </c>
      <c r="BP147" s="65">
        <v>0.58982225357798512</v>
      </c>
      <c r="BQ147" s="65">
        <v>3.5684210269399275E-2</v>
      </c>
      <c r="BR147" s="65">
        <v>-0.18270212361401364</v>
      </c>
      <c r="BS147" s="65">
        <v>-3.8404557119253724E-4</v>
      </c>
      <c r="BT147" s="65">
        <v>9.8131193811328538E-2</v>
      </c>
      <c r="BU147" s="65">
        <v>-7.0431857694011085E-2</v>
      </c>
      <c r="BV147" s="65">
        <v>-0.20355004025599624</v>
      </c>
      <c r="BW147" s="16">
        <v>7.0481498605372589E-2</v>
      </c>
      <c r="BX147" s="104"/>
      <c r="BY147" s="104"/>
      <c r="BZ147" s="104"/>
      <c r="CA147" s="104"/>
      <c r="CB147" s="105"/>
      <c r="CC147" s="105"/>
      <c r="CD147" s="105"/>
      <c r="CE147" s="105"/>
      <c r="CF147" s="105"/>
      <c r="CG147" s="105"/>
      <c r="CH147" s="105"/>
      <c r="CI147" s="105"/>
      <c r="CJ147" s="105"/>
      <c r="CK147" s="105"/>
      <c r="CL147" s="105"/>
      <c r="CM147" s="105"/>
      <c r="CN147" s="105"/>
      <c r="CO147" s="105"/>
      <c r="CP147" s="105"/>
      <c r="CQ147" s="105"/>
      <c r="CR147" s="105"/>
      <c r="CS147" s="105"/>
      <c r="CT147" s="105"/>
      <c r="CU147" s="105"/>
      <c r="CV147" s="105"/>
      <c r="CW147" s="105"/>
      <c r="CX147" s="105"/>
      <c r="CY147" s="105"/>
      <c r="CZ147" s="105"/>
      <c r="DA147" s="105"/>
      <c r="DB147" s="105"/>
      <c r="DC147" s="105"/>
      <c r="DD147" s="105"/>
      <c r="DE147" s="105"/>
      <c r="DF147" s="105"/>
      <c r="DG147" s="105"/>
      <c r="DH147" s="105"/>
      <c r="DI147" s="105"/>
      <c r="DJ147" s="105"/>
      <c r="DK147" s="105"/>
      <c r="DL147" s="105"/>
      <c r="DM147" s="105"/>
      <c r="DN147" s="105"/>
      <c r="DO147" s="105"/>
      <c r="DP147" s="105"/>
      <c r="DQ147" s="105"/>
      <c r="DR147" s="105"/>
      <c r="DS147" s="105"/>
      <c r="DT147" s="105"/>
      <c r="DU147" s="105"/>
      <c r="DV147" s="105"/>
      <c r="DW147" s="105"/>
      <c r="DX147" s="105"/>
      <c r="DY147" s="105"/>
      <c r="DZ147" s="105"/>
      <c r="EA147" s="105"/>
      <c r="EB147" s="105"/>
      <c r="EC147" s="105"/>
      <c r="ED147" s="105"/>
      <c r="EE147" s="105"/>
      <c r="EF147" s="105"/>
      <c r="EG147" s="105"/>
      <c r="EH147" s="105"/>
    </row>
    <row r="148" spans="2:138" x14ac:dyDescent="0.25">
      <c r="B148" s="52"/>
      <c r="C148" s="52"/>
      <c r="D148" s="52"/>
      <c r="E148" s="42">
        <f t="shared" ref="E148" si="31">E84</f>
        <v>-1.356242696284683</v>
      </c>
      <c r="F148" s="52"/>
      <c r="G148" s="52"/>
      <c r="H148" s="52"/>
      <c r="I148" s="52"/>
      <c r="J148" s="52"/>
      <c r="K148" s="8" t="str">
        <f t="shared" ref="K148" si="32">K84</f>
        <v>min</v>
      </c>
      <c r="L148" s="42">
        <v>-0.471025105207179</v>
      </c>
      <c r="M148" s="28">
        <v>-0.3546617360158546</v>
      </c>
      <c r="N148" s="28">
        <v>0.55628691394387531</v>
      </c>
      <c r="O148" s="28">
        <v>-0.97525567339884134</v>
      </c>
      <c r="P148" s="28">
        <v>-0.16063201969013821</v>
      </c>
      <c r="Q148" s="28">
        <v>-0.56444851186067879</v>
      </c>
      <c r="R148" s="28">
        <v>-0.40540151311158268</v>
      </c>
      <c r="S148" s="28">
        <v>-6.695507488473057E-2</v>
      </c>
      <c r="T148" s="28">
        <v>-0.7510103611919654</v>
      </c>
      <c r="U148" s="28">
        <v>0.18642974446249605</v>
      </c>
      <c r="V148" s="28">
        <v>-0.10095776898670417</v>
      </c>
      <c r="W148" s="28">
        <v>3.8518822858640639E-2</v>
      </c>
      <c r="X148" s="28">
        <v>-0.27160254967506092</v>
      </c>
      <c r="Y148" s="28">
        <v>-0.54285543347336185</v>
      </c>
      <c r="Z148" s="28">
        <v>-0.409046965217991</v>
      </c>
      <c r="AA148" s="28">
        <v>-7.5546097858986361E-2</v>
      </c>
      <c r="AB148" s="28">
        <v>-0.43500528492640289</v>
      </c>
      <c r="AC148" s="28">
        <v>-0.33256053104418715</v>
      </c>
      <c r="AD148" s="28">
        <v>-0.27870262823349601</v>
      </c>
      <c r="AE148" s="28">
        <v>8.8365071424059513E-2</v>
      </c>
      <c r="AF148" s="28">
        <v>8.5071683635539012E-3</v>
      </c>
      <c r="AG148" s="28">
        <v>-1.6340155786509403</v>
      </c>
      <c r="AH148" s="28">
        <v>-0.32016042520961258</v>
      </c>
      <c r="AI148" s="49">
        <v>-0.15837914363062069</v>
      </c>
      <c r="AJ148" s="29">
        <v>0.18038274325921302</v>
      </c>
      <c r="AK148" s="19">
        <v>0.50938620359597209</v>
      </c>
      <c r="AL148" s="19">
        <v>-0.29702303857064483</v>
      </c>
      <c r="AM148" s="19">
        <v>0.6177219456250832</v>
      </c>
      <c r="AN148" s="19">
        <v>0.41048583899862051</v>
      </c>
      <c r="AO148" s="19">
        <v>-1.5413456903791992E-2</v>
      </c>
      <c r="AP148" s="19">
        <v>0.12361101897061204</v>
      </c>
      <c r="AQ148" s="19">
        <v>-0.2085364077528753</v>
      </c>
      <c r="AR148" s="19">
        <v>0.35261484735823345</v>
      </c>
      <c r="AS148" s="19">
        <v>1.4020874019328057E-2</v>
      </c>
      <c r="AT148" s="19">
        <v>-0.30592528101979088</v>
      </c>
      <c r="AU148" s="19">
        <v>0.48432609949552308</v>
      </c>
      <c r="AV148" s="19">
        <v>2.7371357727947368E-2</v>
      </c>
      <c r="AW148" s="30">
        <v>-6.5274959495233431E-2</v>
      </c>
      <c r="AX148" s="29">
        <v>1.6622422957611263</v>
      </c>
      <c r="AY148" s="19">
        <v>0.39474345644014996</v>
      </c>
      <c r="AZ148" s="19">
        <v>-0.24578040261286738</v>
      </c>
      <c r="BA148" s="19">
        <v>0.99144018856716698</v>
      </c>
      <c r="BB148" s="19">
        <v>1.1732774966254462</v>
      </c>
      <c r="BC148" s="19">
        <v>-0.59842932942589866</v>
      </c>
      <c r="BD148" s="19">
        <v>0.96047854578065106</v>
      </c>
      <c r="BE148" s="19">
        <v>1.3922448969385539</v>
      </c>
      <c r="BF148" s="19">
        <v>0.45558630426146285</v>
      </c>
      <c r="BG148" s="19">
        <v>-0.58017093615528381</v>
      </c>
      <c r="BH148" s="19">
        <v>-0.55912879187551157</v>
      </c>
      <c r="BI148" s="19">
        <v>-0.23611501327189202</v>
      </c>
      <c r="BJ148" s="19">
        <v>-0.35549157354535438</v>
      </c>
      <c r="BK148" s="31">
        <v>-0.96793128096599523</v>
      </c>
      <c r="BL148" s="19">
        <v>-0.61330319843235936</v>
      </c>
      <c r="BM148" s="19">
        <v>-0.64297016056336542</v>
      </c>
      <c r="BN148" s="19">
        <v>0.18599206651262734</v>
      </c>
      <c r="BO148" s="30">
        <v>-0.49827181868741466</v>
      </c>
      <c r="BP148" s="19">
        <v>0.53053160540241318</v>
      </c>
      <c r="BQ148" s="19">
        <v>-2.6603140144162762E-2</v>
      </c>
      <c r="BR148" s="19">
        <v>-0.20144223896588115</v>
      </c>
      <c r="BS148" s="19">
        <v>6.6895219842203341E-3</v>
      </c>
      <c r="BT148" s="19">
        <v>9.2404044916111927E-2</v>
      </c>
      <c r="BU148" s="19">
        <v>-7.5070096598312208E-2</v>
      </c>
      <c r="BV148" s="19">
        <v>-0.20355005438812376</v>
      </c>
      <c r="BW148" s="20">
        <v>-3.1033189410721584E-2</v>
      </c>
      <c r="BX148" s="104"/>
      <c r="BY148" s="104"/>
      <c r="BZ148" s="104"/>
      <c r="CA148" s="104"/>
    </row>
    <row r="149" spans="2:138" x14ac:dyDescent="0.25">
      <c r="B149" s="52"/>
      <c r="C149" s="52"/>
      <c r="D149" s="52"/>
      <c r="E149" s="33">
        <f>IF(SUM(E150:E209)&lt;=60,SUM(E150:E209),MEDIAN(E150:E209))</f>
        <v>38</v>
      </c>
      <c r="F149" s="52"/>
      <c r="G149" s="52"/>
      <c r="H149" s="52"/>
      <c r="I149" s="52"/>
      <c r="J149" s="52"/>
      <c r="K149" s="52" t="s">
        <v>74</v>
      </c>
      <c r="L149" s="33">
        <f>IF(SUM(L150:L209)&lt;=60,SUM(L150:L209),MEDIAN(L150:L209))</f>
        <v>0</v>
      </c>
      <c r="M149" s="22">
        <f t="shared" ref="M149:O149" si="33">IF(SUM(M150:M209)&lt;=60,SUM(M150:M209),MEDIAN(M150:M209))</f>
        <v>0</v>
      </c>
      <c r="N149" s="22">
        <f t="shared" si="33"/>
        <v>0</v>
      </c>
      <c r="O149" s="22">
        <f t="shared" si="33"/>
        <v>0</v>
      </c>
      <c r="P149" s="22">
        <f>IF(SUM(P150:P209)&lt;=60,SUM(P150:P209),MEDIAN(P150:P209))</f>
        <v>0</v>
      </c>
      <c r="Q149" s="22">
        <f>IF(SUM(Q150:Q209)&lt;=60,SUM(Q150:Q209),MEDIAN(Q150:Q209))</f>
        <v>0</v>
      </c>
      <c r="R149" s="22">
        <f t="shared" ref="R149:AC149" si="34">IF(SUM(R150:R209)&lt;=60,SUM(R150:R209),MEDIAN(R150:R209))</f>
        <v>0</v>
      </c>
      <c r="S149" s="22">
        <f t="shared" si="34"/>
        <v>0</v>
      </c>
      <c r="T149" s="22">
        <f t="shared" si="34"/>
        <v>0</v>
      </c>
      <c r="U149" s="22">
        <f t="shared" si="34"/>
        <v>0</v>
      </c>
      <c r="V149" s="22">
        <f t="shared" si="34"/>
        <v>0</v>
      </c>
      <c r="W149" s="22">
        <f t="shared" si="34"/>
        <v>0</v>
      </c>
      <c r="X149" s="22">
        <f t="shared" si="34"/>
        <v>0</v>
      </c>
      <c r="Y149" s="22">
        <f t="shared" si="34"/>
        <v>0</v>
      </c>
      <c r="Z149" s="22">
        <f t="shared" si="34"/>
        <v>0</v>
      </c>
      <c r="AA149" s="22">
        <f t="shared" si="34"/>
        <v>0</v>
      </c>
      <c r="AB149" s="22">
        <f t="shared" si="34"/>
        <v>0</v>
      </c>
      <c r="AC149" s="22">
        <f t="shared" si="34"/>
        <v>0</v>
      </c>
      <c r="AD149" s="22">
        <f>IF(SUM(AD150:AD209)&lt;=60,SUM(AD150:AD209),MEDIAN(AD150:AD209))</f>
        <v>0</v>
      </c>
      <c r="AE149" s="22">
        <f t="shared" ref="AE149:AG149" si="35">IF(SUM(AE150:AE209)&lt;=60,SUM(AE150:AE209),MEDIAN(AE150:AE209))</f>
        <v>0</v>
      </c>
      <c r="AF149" s="22">
        <f t="shared" si="35"/>
        <v>0</v>
      </c>
      <c r="AG149" s="22">
        <f t="shared" si="35"/>
        <v>0</v>
      </c>
      <c r="AH149" s="22">
        <f>IF(SUM(AH150:AH209)&lt;=60,SUM(AH150:AH209),MEDIAN(AH150:AH209))</f>
        <v>0</v>
      </c>
      <c r="AI149" s="45">
        <f>IF(SUM(AI150:AI209)&lt;=60,SUM(AI150:AI209),MEDIAN(AI150:AI209))</f>
        <v>0</v>
      </c>
      <c r="AJ149" s="29">
        <f>IF(SUM(AJ150:AJ209)&lt;=60,SUM(AJ150:AJ209),MEDIAN(AJ150:AJ209))</f>
        <v>0</v>
      </c>
      <c r="AK149" s="19">
        <f>IF(SUM(AK150:AK209)&lt;=60,SUM(AK150:AK209),MEDIAN(AK150:AK209))</f>
        <v>0</v>
      </c>
      <c r="AL149" s="19">
        <f t="shared" ref="AL149:AV149" si="36">IF(SUM(AL150:AL209)&lt;=60,SUM(AL150:AL209),MEDIAN(AL150:AL209))</f>
        <v>0</v>
      </c>
      <c r="AM149" s="19">
        <f t="shared" si="36"/>
        <v>0</v>
      </c>
      <c r="AN149" s="19">
        <f t="shared" si="36"/>
        <v>0</v>
      </c>
      <c r="AO149" s="19">
        <f t="shared" si="36"/>
        <v>0</v>
      </c>
      <c r="AP149" s="19">
        <f t="shared" si="36"/>
        <v>0</v>
      </c>
      <c r="AQ149" s="19">
        <f t="shared" si="36"/>
        <v>0</v>
      </c>
      <c r="AR149" s="19">
        <f t="shared" si="36"/>
        <v>0</v>
      </c>
      <c r="AS149" s="19">
        <f t="shared" si="36"/>
        <v>0</v>
      </c>
      <c r="AT149" s="19">
        <f t="shared" si="36"/>
        <v>0</v>
      </c>
      <c r="AU149" s="19">
        <f t="shared" si="36"/>
        <v>0</v>
      </c>
      <c r="AV149" s="19">
        <f t="shared" si="36"/>
        <v>0</v>
      </c>
      <c r="AW149" s="30">
        <f>IF(SUM(AW150:AW209)&lt;=60,SUM(AW150:AW209),MEDIAN(AW150:AW209))</f>
        <v>0</v>
      </c>
      <c r="AX149" s="29">
        <f>IF(SUM(AX150:AX209)&lt;=60,SUM(AX150:AX209),MEDIAN(AX150:AX209))</f>
        <v>0</v>
      </c>
      <c r="AY149" s="19">
        <f>IF(SUM(AY150:AY209)&lt;=60,SUM(AY150:AY209),MEDIAN(AY150:AY209))</f>
        <v>0</v>
      </c>
      <c r="AZ149" s="19">
        <f t="shared" ref="AZ149:BW149" si="37">IF(SUM(AZ150:AZ209)&lt;=60,SUM(AZ150:AZ209),MEDIAN(AZ150:AZ209))</f>
        <v>0</v>
      </c>
      <c r="BA149" s="19">
        <f t="shared" si="37"/>
        <v>0</v>
      </c>
      <c r="BB149" s="19">
        <f t="shared" si="37"/>
        <v>0</v>
      </c>
      <c r="BC149" s="19">
        <f t="shared" si="37"/>
        <v>0</v>
      </c>
      <c r="BD149" s="19">
        <f t="shared" si="37"/>
        <v>0</v>
      </c>
      <c r="BE149" s="19">
        <f t="shared" si="37"/>
        <v>0</v>
      </c>
      <c r="BF149" s="19">
        <f t="shared" si="37"/>
        <v>0</v>
      </c>
      <c r="BG149" s="19">
        <f t="shared" si="37"/>
        <v>0</v>
      </c>
      <c r="BH149" s="19">
        <f t="shared" si="37"/>
        <v>0</v>
      </c>
      <c r="BI149" s="19">
        <f t="shared" si="37"/>
        <v>0</v>
      </c>
      <c r="BJ149" s="19">
        <f t="shared" si="37"/>
        <v>0</v>
      </c>
      <c r="BK149" s="31">
        <f t="shared" si="37"/>
        <v>0</v>
      </c>
      <c r="BL149" s="19">
        <f t="shared" si="37"/>
        <v>0</v>
      </c>
      <c r="BM149" s="19">
        <f t="shared" si="37"/>
        <v>0</v>
      </c>
      <c r="BN149" s="19">
        <f t="shared" si="37"/>
        <v>0</v>
      </c>
      <c r="BO149" s="30">
        <f t="shared" si="37"/>
        <v>0</v>
      </c>
      <c r="BP149" s="19">
        <f t="shared" si="37"/>
        <v>0</v>
      </c>
      <c r="BQ149" s="19">
        <f t="shared" si="37"/>
        <v>0</v>
      </c>
      <c r="BR149" s="19">
        <f t="shared" si="37"/>
        <v>0</v>
      </c>
      <c r="BS149" s="19">
        <f t="shared" si="37"/>
        <v>0</v>
      </c>
      <c r="BT149" s="19">
        <f t="shared" si="37"/>
        <v>0</v>
      </c>
      <c r="BU149" s="19">
        <f t="shared" si="37"/>
        <v>0</v>
      </c>
      <c r="BV149" s="19">
        <f t="shared" si="37"/>
        <v>0</v>
      </c>
      <c r="BW149" s="20">
        <f t="shared" si="37"/>
        <v>0</v>
      </c>
      <c r="BX149" s="104"/>
      <c r="BY149" s="104"/>
      <c r="BZ149" s="104"/>
      <c r="CA149" s="104"/>
    </row>
    <row r="150" spans="2:138" x14ac:dyDescent="0.25">
      <c r="B150" s="52"/>
      <c r="C150" s="52"/>
      <c r="D150" s="52"/>
      <c r="E150" s="31" t="str">
        <f>IF(E23=E$148,$K150,"")</f>
        <v/>
      </c>
      <c r="F150" s="52"/>
      <c r="G150" s="52"/>
      <c r="H150" s="52"/>
      <c r="I150" s="52"/>
      <c r="J150" s="52"/>
      <c r="K150" s="6">
        <v>1</v>
      </c>
      <c r="L150" s="31" t="str">
        <f>IF(L23=L$148,$K150,"")</f>
        <v/>
      </c>
      <c r="M150" s="18" t="str">
        <f t="shared" ref="M150:BW154" si="38">IF(M23=M$148,$K150,"")</f>
        <v/>
      </c>
      <c r="N150" s="18" t="str">
        <f t="shared" si="38"/>
        <v/>
      </c>
      <c r="O150" s="18" t="str">
        <f t="shared" si="38"/>
        <v/>
      </c>
      <c r="P150" s="18" t="str">
        <f t="shared" si="38"/>
        <v/>
      </c>
      <c r="Q150" s="18" t="str">
        <f t="shared" si="38"/>
        <v/>
      </c>
      <c r="R150" s="18" t="str">
        <f t="shared" si="38"/>
        <v/>
      </c>
      <c r="S150" s="18" t="str">
        <f t="shared" si="38"/>
        <v/>
      </c>
      <c r="T150" s="18" t="str">
        <f t="shared" si="38"/>
        <v/>
      </c>
      <c r="U150" s="18" t="str">
        <f t="shared" si="38"/>
        <v/>
      </c>
      <c r="V150" s="18" t="str">
        <f t="shared" si="38"/>
        <v/>
      </c>
      <c r="W150" s="18" t="str">
        <f t="shared" si="38"/>
        <v/>
      </c>
      <c r="X150" s="18" t="str">
        <f t="shared" si="38"/>
        <v/>
      </c>
      <c r="Y150" s="18" t="str">
        <f t="shared" si="38"/>
        <v/>
      </c>
      <c r="Z150" s="18" t="str">
        <f t="shared" si="38"/>
        <v/>
      </c>
      <c r="AA150" s="18" t="str">
        <f t="shared" si="38"/>
        <v/>
      </c>
      <c r="AB150" s="18" t="str">
        <f t="shared" si="38"/>
        <v/>
      </c>
      <c r="AC150" s="18" t="str">
        <f t="shared" si="38"/>
        <v/>
      </c>
      <c r="AD150" s="18" t="str">
        <f t="shared" si="38"/>
        <v/>
      </c>
      <c r="AE150" s="18" t="str">
        <f t="shared" si="38"/>
        <v/>
      </c>
      <c r="AF150" s="18" t="str">
        <f t="shared" si="38"/>
        <v/>
      </c>
      <c r="AG150" s="18" t="str">
        <f t="shared" si="38"/>
        <v/>
      </c>
      <c r="AH150" s="18" t="str">
        <f t="shared" si="38"/>
        <v/>
      </c>
      <c r="AI150" s="21" t="str">
        <f t="shared" si="38"/>
        <v/>
      </c>
      <c r="AJ150" s="31" t="str">
        <f t="shared" si="38"/>
        <v/>
      </c>
      <c r="AK150" s="18" t="str">
        <f t="shared" si="38"/>
        <v/>
      </c>
      <c r="AL150" s="18" t="str">
        <f t="shared" si="38"/>
        <v/>
      </c>
      <c r="AM150" s="18" t="str">
        <f t="shared" si="38"/>
        <v/>
      </c>
      <c r="AN150" s="18" t="str">
        <f t="shared" si="38"/>
        <v/>
      </c>
      <c r="AO150" s="18" t="str">
        <f t="shared" si="38"/>
        <v/>
      </c>
      <c r="AP150" s="18" t="str">
        <f t="shared" si="38"/>
        <v/>
      </c>
      <c r="AQ150" s="18" t="str">
        <f t="shared" si="38"/>
        <v/>
      </c>
      <c r="AR150" s="18" t="str">
        <f t="shared" si="38"/>
        <v/>
      </c>
      <c r="AS150" s="18" t="str">
        <f t="shared" si="38"/>
        <v/>
      </c>
      <c r="AT150" s="18" t="str">
        <f t="shared" si="38"/>
        <v/>
      </c>
      <c r="AU150" s="18" t="str">
        <f t="shared" si="38"/>
        <v/>
      </c>
      <c r="AV150" s="18" t="str">
        <f t="shared" si="38"/>
        <v/>
      </c>
      <c r="AW150" s="32" t="str">
        <f t="shared" si="38"/>
        <v/>
      </c>
      <c r="AX150" s="31" t="str">
        <f t="shared" si="38"/>
        <v/>
      </c>
      <c r="AY150" s="18" t="str">
        <f t="shared" si="38"/>
        <v/>
      </c>
      <c r="AZ150" s="18" t="str">
        <f t="shared" si="38"/>
        <v/>
      </c>
      <c r="BA150" s="18" t="str">
        <f t="shared" si="38"/>
        <v/>
      </c>
      <c r="BB150" s="18" t="str">
        <f t="shared" si="38"/>
        <v/>
      </c>
      <c r="BC150" s="18" t="str">
        <f t="shared" si="38"/>
        <v/>
      </c>
      <c r="BD150" s="18" t="str">
        <f t="shared" si="38"/>
        <v/>
      </c>
      <c r="BE150" s="18" t="str">
        <f t="shared" si="38"/>
        <v/>
      </c>
      <c r="BF150" s="18" t="str">
        <f t="shared" si="38"/>
        <v/>
      </c>
      <c r="BG150" s="18" t="str">
        <f t="shared" si="38"/>
        <v/>
      </c>
      <c r="BH150" s="18" t="str">
        <f t="shared" si="38"/>
        <v/>
      </c>
      <c r="BI150" s="18" t="str">
        <f t="shared" si="38"/>
        <v/>
      </c>
      <c r="BJ150" s="18" t="str">
        <f t="shared" si="38"/>
        <v/>
      </c>
      <c r="BK150" s="31" t="str">
        <f t="shared" si="38"/>
        <v/>
      </c>
      <c r="BL150" s="18" t="str">
        <f t="shared" si="38"/>
        <v/>
      </c>
      <c r="BM150" s="18" t="str">
        <f t="shared" si="38"/>
        <v/>
      </c>
      <c r="BN150" s="18" t="str">
        <f t="shared" si="38"/>
        <v/>
      </c>
      <c r="BO150" s="32" t="str">
        <f t="shared" si="38"/>
        <v/>
      </c>
      <c r="BP150" s="18" t="str">
        <f t="shared" si="38"/>
        <v/>
      </c>
      <c r="BQ150" s="18" t="str">
        <f t="shared" si="38"/>
        <v/>
      </c>
      <c r="BR150" s="18" t="str">
        <f t="shared" si="38"/>
        <v/>
      </c>
      <c r="BS150" s="18" t="str">
        <f t="shared" si="38"/>
        <v/>
      </c>
      <c r="BT150" s="18" t="str">
        <f t="shared" si="38"/>
        <v/>
      </c>
      <c r="BU150" s="18" t="str">
        <f t="shared" si="38"/>
        <v/>
      </c>
      <c r="BV150" s="18" t="str">
        <f t="shared" si="38"/>
        <v/>
      </c>
      <c r="BW150" s="21" t="str">
        <f t="shared" si="38"/>
        <v/>
      </c>
      <c r="BX150" s="104"/>
      <c r="BY150" s="104"/>
      <c r="BZ150" s="104"/>
      <c r="CA150" s="104"/>
    </row>
    <row r="151" spans="2:138" x14ac:dyDescent="0.25">
      <c r="B151" s="52"/>
      <c r="C151" s="52"/>
      <c r="D151" s="52"/>
      <c r="E151" s="31" t="str">
        <f t="shared" ref="E151" si="39">IF(E24=E$148,$K151,"")</f>
        <v/>
      </c>
      <c r="F151" s="52"/>
      <c r="G151" s="52"/>
      <c r="H151" s="52"/>
      <c r="I151" s="52"/>
      <c r="J151" s="52"/>
      <c r="K151" s="6">
        <v>2</v>
      </c>
      <c r="L151" s="31" t="str">
        <f t="shared" ref="L151:AA166" si="40">IF(L24=L$148,$K151,"")</f>
        <v/>
      </c>
      <c r="M151" s="18" t="str">
        <f t="shared" si="40"/>
        <v/>
      </c>
      <c r="N151" s="18" t="str">
        <f t="shared" si="40"/>
        <v/>
      </c>
      <c r="O151" s="18" t="str">
        <f t="shared" si="40"/>
        <v/>
      </c>
      <c r="P151" s="18" t="str">
        <f t="shared" si="40"/>
        <v/>
      </c>
      <c r="Q151" s="18" t="str">
        <f t="shared" si="40"/>
        <v/>
      </c>
      <c r="R151" s="18" t="str">
        <f t="shared" si="40"/>
        <v/>
      </c>
      <c r="S151" s="18" t="str">
        <f t="shared" si="40"/>
        <v/>
      </c>
      <c r="T151" s="18" t="str">
        <f t="shared" si="40"/>
        <v/>
      </c>
      <c r="U151" s="18" t="str">
        <f t="shared" si="40"/>
        <v/>
      </c>
      <c r="V151" s="18" t="str">
        <f t="shared" si="40"/>
        <v/>
      </c>
      <c r="W151" s="18" t="str">
        <f t="shared" si="40"/>
        <v/>
      </c>
      <c r="X151" s="18" t="str">
        <f t="shared" si="40"/>
        <v/>
      </c>
      <c r="Y151" s="18" t="str">
        <f t="shared" si="40"/>
        <v/>
      </c>
      <c r="Z151" s="18" t="str">
        <f t="shared" si="40"/>
        <v/>
      </c>
      <c r="AA151" s="18" t="str">
        <f t="shared" si="40"/>
        <v/>
      </c>
      <c r="AB151" s="18" t="str">
        <f t="shared" si="38"/>
        <v/>
      </c>
      <c r="AC151" s="18" t="str">
        <f t="shared" si="38"/>
        <v/>
      </c>
      <c r="AD151" s="18" t="str">
        <f t="shared" si="38"/>
        <v/>
      </c>
      <c r="AE151" s="18" t="str">
        <f t="shared" si="38"/>
        <v/>
      </c>
      <c r="AF151" s="18" t="str">
        <f t="shared" si="38"/>
        <v/>
      </c>
      <c r="AG151" s="18" t="str">
        <f t="shared" si="38"/>
        <v/>
      </c>
      <c r="AH151" s="18" t="str">
        <f t="shared" si="38"/>
        <v/>
      </c>
      <c r="AI151" s="21" t="str">
        <f t="shared" si="38"/>
        <v/>
      </c>
      <c r="AJ151" s="31" t="str">
        <f t="shared" si="38"/>
        <v/>
      </c>
      <c r="AK151" s="18" t="str">
        <f t="shared" si="38"/>
        <v/>
      </c>
      <c r="AL151" s="18" t="str">
        <f t="shared" si="38"/>
        <v/>
      </c>
      <c r="AM151" s="18" t="str">
        <f t="shared" si="38"/>
        <v/>
      </c>
      <c r="AN151" s="18" t="str">
        <f t="shared" si="38"/>
        <v/>
      </c>
      <c r="AO151" s="18" t="str">
        <f t="shared" si="38"/>
        <v/>
      </c>
      <c r="AP151" s="18" t="str">
        <f t="shared" si="38"/>
        <v/>
      </c>
      <c r="AQ151" s="18" t="str">
        <f t="shared" si="38"/>
        <v/>
      </c>
      <c r="AR151" s="18" t="str">
        <f t="shared" si="38"/>
        <v/>
      </c>
      <c r="AS151" s="18" t="str">
        <f t="shared" si="38"/>
        <v/>
      </c>
      <c r="AT151" s="18" t="str">
        <f t="shared" si="38"/>
        <v/>
      </c>
      <c r="AU151" s="18" t="str">
        <f t="shared" si="38"/>
        <v/>
      </c>
      <c r="AV151" s="18" t="str">
        <f t="shared" si="38"/>
        <v/>
      </c>
      <c r="AW151" s="32" t="str">
        <f t="shared" si="38"/>
        <v/>
      </c>
      <c r="AX151" s="31" t="str">
        <f t="shared" si="38"/>
        <v/>
      </c>
      <c r="AY151" s="18" t="str">
        <f t="shared" si="38"/>
        <v/>
      </c>
      <c r="AZ151" s="18" t="str">
        <f t="shared" si="38"/>
        <v/>
      </c>
      <c r="BA151" s="18" t="str">
        <f t="shared" si="38"/>
        <v/>
      </c>
      <c r="BB151" s="18" t="str">
        <f t="shared" si="38"/>
        <v/>
      </c>
      <c r="BC151" s="18" t="str">
        <f t="shared" si="38"/>
        <v/>
      </c>
      <c r="BD151" s="18" t="str">
        <f t="shared" si="38"/>
        <v/>
      </c>
      <c r="BE151" s="18" t="str">
        <f t="shared" si="38"/>
        <v/>
      </c>
      <c r="BF151" s="18" t="str">
        <f t="shared" si="38"/>
        <v/>
      </c>
      <c r="BG151" s="18" t="str">
        <f t="shared" si="38"/>
        <v/>
      </c>
      <c r="BH151" s="18" t="str">
        <f t="shared" si="38"/>
        <v/>
      </c>
      <c r="BI151" s="18" t="str">
        <f t="shared" si="38"/>
        <v/>
      </c>
      <c r="BJ151" s="18" t="str">
        <f t="shared" si="38"/>
        <v/>
      </c>
      <c r="BK151" s="31" t="str">
        <f t="shared" si="38"/>
        <v/>
      </c>
      <c r="BL151" s="18" t="str">
        <f t="shared" si="38"/>
        <v/>
      </c>
      <c r="BM151" s="18" t="str">
        <f t="shared" si="38"/>
        <v/>
      </c>
      <c r="BN151" s="18" t="str">
        <f t="shared" si="38"/>
        <v/>
      </c>
      <c r="BO151" s="32" t="str">
        <f t="shared" si="38"/>
        <v/>
      </c>
      <c r="BP151" s="18" t="str">
        <f t="shared" si="38"/>
        <v/>
      </c>
      <c r="BQ151" s="18" t="str">
        <f t="shared" si="38"/>
        <v/>
      </c>
      <c r="BR151" s="18" t="str">
        <f t="shared" si="38"/>
        <v/>
      </c>
      <c r="BS151" s="18" t="str">
        <f t="shared" si="38"/>
        <v/>
      </c>
      <c r="BT151" s="18" t="str">
        <f t="shared" si="38"/>
        <v/>
      </c>
      <c r="BU151" s="18" t="str">
        <f t="shared" si="38"/>
        <v/>
      </c>
      <c r="BV151" s="18" t="str">
        <f t="shared" si="38"/>
        <v/>
      </c>
      <c r="BW151" s="21" t="str">
        <f t="shared" si="38"/>
        <v/>
      </c>
      <c r="BX151" s="104"/>
      <c r="BY151" s="104"/>
      <c r="BZ151" s="104"/>
      <c r="CA151" s="104"/>
    </row>
    <row r="152" spans="2:138" x14ac:dyDescent="0.25">
      <c r="B152" s="52"/>
      <c r="C152" s="52"/>
      <c r="D152" s="52"/>
      <c r="E152" s="31" t="str">
        <f t="shared" ref="E152" si="41">IF(E25=E$148,$K152,"")</f>
        <v/>
      </c>
      <c r="F152" s="52"/>
      <c r="G152" s="52"/>
      <c r="H152" s="52"/>
      <c r="I152" s="52"/>
      <c r="J152" s="52"/>
      <c r="K152" s="6">
        <v>3</v>
      </c>
      <c r="L152" s="31" t="str">
        <f t="shared" si="40"/>
        <v/>
      </c>
      <c r="M152" s="18" t="str">
        <f t="shared" si="40"/>
        <v/>
      </c>
      <c r="N152" s="18" t="str">
        <f t="shared" si="40"/>
        <v/>
      </c>
      <c r="O152" s="18" t="str">
        <f t="shared" si="40"/>
        <v/>
      </c>
      <c r="P152" s="18" t="str">
        <f t="shared" si="40"/>
        <v/>
      </c>
      <c r="Q152" s="18" t="str">
        <f t="shared" si="40"/>
        <v/>
      </c>
      <c r="R152" s="18" t="str">
        <f t="shared" si="40"/>
        <v/>
      </c>
      <c r="S152" s="18" t="str">
        <f t="shared" si="40"/>
        <v/>
      </c>
      <c r="T152" s="18" t="str">
        <f t="shared" si="40"/>
        <v/>
      </c>
      <c r="U152" s="18" t="str">
        <f t="shared" si="40"/>
        <v/>
      </c>
      <c r="V152" s="18" t="str">
        <f t="shared" si="40"/>
        <v/>
      </c>
      <c r="W152" s="18" t="str">
        <f t="shared" si="40"/>
        <v/>
      </c>
      <c r="X152" s="18" t="str">
        <f t="shared" si="40"/>
        <v/>
      </c>
      <c r="Y152" s="18" t="str">
        <f t="shared" si="40"/>
        <v/>
      </c>
      <c r="Z152" s="18" t="str">
        <f t="shared" si="40"/>
        <v/>
      </c>
      <c r="AA152" s="18" t="str">
        <f t="shared" si="40"/>
        <v/>
      </c>
      <c r="AB152" s="18" t="str">
        <f t="shared" si="38"/>
        <v/>
      </c>
      <c r="AC152" s="18" t="str">
        <f t="shared" si="38"/>
        <v/>
      </c>
      <c r="AD152" s="18" t="str">
        <f t="shared" si="38"/>
        <v/>
      </c>
      <c r="AE152" s="18" t="str">
        <f t="shared" si="38"/>
        <v/>
      </c>
      <c r="AF152" s="18" t="str">
        <f t="shared" si="38"/>
        <v/>
      </c>
      <c r="AG152" s="18" t="str">
        <f t="shared" si="38"/>
        <v/>
      </c>
      <c r="AH152" s="18" t="str">
        <f t="shared" si="38"/>
        <v/>
      </c>
      <c r="AI152" s="21" t="str">
        <f t="shared" si="38"/>
        <v/>
      </c>
      <c r="AJ152" s="31" t="str">
        <f t="shared" si="38"/>
        <v/>
      </c>
      <c r="AK152" s="18" t="str">
        <f t="shared" si="38"/>
        <v/>
      </c>
      <c r="AL152" s="18" t="str">
        <f t="shared" si="38"/>
        <v/>
      </c>
      <c r="AM152" s="18" t="str">
        <f t="shared" si="38"/>
        <v/>
      </c>
      <c r="AN152" s="18" t="str">
        <f t="shared" si="38"/>
        <v/>
      </c>
      <c r="AO152" s="18" t="str">
        <f t="shared" si="38"/>
        <v/>
      </c>
      <c r="AP152" s="18" t="str">
        <f t="shared" si="38"/>
        <v/>
      </c>
      <c r="AQ152" s="18" t="str">
        <f t="shared" si="38"/>
        <v/>
      </c>
      <c r="AR152" s="18" t="str">
        <f t="shared" si="38"/>
        <v/>
      </c>
      <c r="AS152" s="18" t="str">
        <f t="shared" si="38"/>
        <v/>
      </c>
      <c r="AT152" s="18" t="str">
        <f t="shared" si="38"/>
        <v/>
      </c>
      <c r="AU152" s="18" t="str">
        <f t="shared" si="38"/>
        <v/>
      </c>
      <c r="AV152" s="18" t="str">
        <f t="shared" si="38"/>
        <v/>
      </c>
      <c r="AW152" s="32" t="str">
        <f t="shared" si="38"/>
        <v/>
      </c>
      <c r="AX152" s="31" t="str">
        <f t="shared" si="38"/>
        <v/>
      </c>
      <c r="AY152" s="18" t="str">
        <f t="shared" si="38"/>
        <v/>
      </c>
      <c r="AZ152" s="18" t="str">
        <f t="shared" si="38"/>
        <v/>
      </c>
      <c r="BA152" s="18" t="str">
        <f t="shared" si="38"/>
        <v/>
      </c>
      <c r="BB152" s="18" t="str">
        <f t="shared" si="38"/>
        <v/>
      </c>
      <c r="BC152" s="18" t="str">
        <f t="shared" si="38"/>
        <v/>
      </c>
      <c r="BD152" s="18" t="str">
        <f t="shared" si="38"/>
        <v/>
      </c>
      <c r="BE152" s="18" t="str">
        <f t="shared" si="38"/>
        <v/>
      </c>
      <c r="BF152" s="18" t="str">
        <f t="shared" si="38"/>
        <v/>
      </c>
      <c r="BG152" s="18" t="str">
        <f t="shared" si="38"/>
        <v/>
      </c>
      <c r="BH152" s="18" t="str">
        <f t="shared" si="38"/>
        <v/>
      </c>
      <c r="BI152" s="18" t="str">
        <f t="shared" si="38"/>
        <v/>
      </c>
      <c r="BJ152" s="18" t="str">
        <f t="shared" si="38"/>
        <v/>
      </c>
      <c r="BK152" s="31" t="str">
        <f t="shared" si="38"/>
        <v/>
      </c>
      <c r="BL152" s="18" t="str">
        <f t="shared" si="38"/>
        <v/>
      </c>
      <c r="BM152" s="18" t="str">
        <f t="shared" si="38"/>
        <v/>
      </c>
      <c r="BN152" s="18" t="str">
        <f t="shared" si="38"/>
        <v/>
      </c>
      <c r="BO152" s="32" t="str">
        <f t="shared" si="38"/>
        <v/>
      </c>
      <c r="BP152" s="18" t="str">
        <f t="shared" si="38"/>
        <v/>
      </c>
      <c r="BQ152" s="18" t="str">
        <f t="shared" si="38"/>
        <v/>
      </c>
      <c r="BR152" s="18" t="str">
        <f t="shared" si="38"/>
        <v/>
      </c>
      <c r="BS152" s="18" t="str">
        <f t="shared" si="38"/>
        <v/>
      </c>
      <c r="BT152" s="18" t="str">
        <f t="shared" si="38"/>
        <v/>
      </c>
      <c r="BU152" s="18" t="str">
        <f t="shared" si="38"/>
        <v/>
      </c>
      <c r="BV152" s="18" t="str">
        <f t="shared" si="38"/>
        <v/>
      </c>
      <c r="BW152" s="21" t="str">
        <f t="shared" si="38"/>
        <v/>
      </c>
      <c r="BX152" s="104"/>
      <c r="BY152" s="104"/>
      <c r="BZ152" s="104"/>
      <c r="CA152" s="104"/>
    </row>
    <row r="153" spans="2:138" x14ac:dyDescent="0.25">
      <c r="B153" s="52"/>
      <c r="C153" s="52"/>
      <c r="D153" s="52"/>
      <c r="E153" s="31" t="str">
        <f t="shared" ref="E153" si="42">IF(E26=E$148,$K153,"")</f>
        <v/>
      </c>
      <c r="F153" s="52"/>
      <c r="G153" s="52"/>
      <c r="H153" s="52"/>
      <c r="I153" s="52"/>
      <c r="J153" s="52"/>
      <c r="K153" s="6">
        <v>4</v>
      </c>
      <c r="L153" s="31" t="str">
        <f t="shared" si="40"/>
        <v/>
      </c>
      <c r="M153" s="18" t="str">
        <f t="shared" si="38"/>
        <v/>
      </c>
      <c r="N153" s="18" t="str">
        <f t="shared" si="38"/>
        <v/>
      </c>
      <c r="O153" s="18" t="str">
        <f t="shared" si="38"/>
        <v/>
      </c>
      <c r="P153" s="18" t="str">
        <f t="shared" si="38"/>
        <v/>
      </c>
      <c r="Q153" s="18" t="str">
        <f t="shared" si="38"/>
        <v/>
      </c>
      <c r="R153" s="18" t="str">
        <f t="shared" si="38"/>
        <v/>
      </c>
      <c r="S153" s="18" t="str">
        <f t="shared" si="38"/>
        <v/>
      </c>
      <c r="T153" s="18" t="str">
        <f t="shared" si="38"/>
        <v/>
      </c>
      <c r="U153" s="18" t="str">
        <f t="shared" si="38"/>
        <v/>
      </c>
      <c r="V153" s="18" t="str">
        <f t="shared" si="38"/>
        <v/>
      </c>
      <c r="W153" s="18" t="str">
        <f t="shared" si="38"/>
        <v/>
      </c>
      <c r="X153" s="18" t="str">
        <f t="shared" si="38"/>
        <v/>
      </c>
      <c r="Y153" s="18" t="str">
        <f t="shared" si="38"/>
        <v/>
      </c>
      <c r="Z153" s="18" t="str">
        <f t="shared" si="38"/>
        <v/>
      </c>
      <c r="AA153" s="18" t="str">
        <f t="shared" si="38"/>
        <v/>
      </c>
      <c r="AB153" s="18" t="str">
        <f t="shared" si="38"/>
        <v/>
      </c>
      <c r="AC153" s="18" t="str">
        <f t="shared" si="38"/>
        <v/>
      </c>
      <c r="AD153" s="18" t="str">
        <f t="shared" si="38"/>
        <v/>
      </c>
      <c r="AE153" s="18" t="str">
        <f t="shared" si="38"/>
        <v/>
      </c>
      <c r="AF153" s="18" t="str">
        <f t="shared" si="38"/>
        <v/>
      </c>
      <c r="AG153" s="18" t="str">
        <f t="shared" si="38"/>
        <v/>
      </c>
      <c r="AH153" s="18" t="str">
        <f t="shared" si="38"/>
        <v/>
      </c>
      <c r="AI153" s="21" t="str">
        <f t="shared" si="38"/>
        <v/>
      </c>
      <c r="AJ153" s="31" t="str">
        <f t="shared" si="38"/>
        <v/>
      </c>
      <c r="AK153" s="18" t="str">
        <f t="shared" si="38"/>
        <v/>
      </c>
      <c r="AL153" s="18" t="str">
        <f t="shared" si="38"/>
        <v/>
      </c>
      <c r="AM153" s="18" t="str">
        <f t="shared" si="38"/>
        <v/>
      </c>
      <c r="AN153" s="18" t="str">
        <f t="shared" si="38"/>
        <v/>
      </c>
      <c r="AO153" s="18" t="str">
        <f t="shared" si="38"/>
        <v/>
      </c>
      <c r="AP153" s="18" t="str">
        <f t="shared" si="38"/>
        <v/>
      </c>
      <c r="AQ153" s="18" t="str">
        <f t="shared" si="38"/>
        <v/>
      </c>
      <c r="AR153" s="18" t="str">
        <f t="shared" si="38"/>
        <v/>
      </c>
      <c r="AS153" s="18" t="str">
        <f t="shared" si="38"/>
        <v/>
      </c>
      <c r="AT153" s="18" t="str">
        <f t="shared" si="38"/>
        <v/>
      </c>
      <c r="AU153" s="18" t="str">
        <f t="shared" si="38"/>
        <v/>
      </c>
      <c r="AV153" s="18" t="str">
        <f t="shared" si="38"/>
        <v/>
      </c>
      <c r="AW153" s="32" t="str">
        <f t="shared" si="38"/>
        <v/>
      </c>
      <c r="AX153" s="31" t="str">
        <f t="shared" si="38"/>
        <v/>
      </c>
      <c r="AY153" s="18" t="str">
        <f t="shared" si="38"/>
        <v/>
      </c>
      <c r="AZ153" s="18" t="str">
        <f t="shared" si="38"/>
        <v/>
      </c>
      <c r="BA153" s="18" t="str">
        <f t="shared" si="38"/>
        <v/>
      </c>
      <c r="BB153" s="18" t="str">
        <f t="shared" si="38"/>
        <v/>
      </c>
      <c r="BC153" s="18" t="str">
        <f t="shared" si="38"/>
        <v/>
      </c>
      <c r="BD153" s="18" t="str">
        <f t="shared" si="38"/>
        <v/>
      </c>
      <c r="BE153" s="18" t="str">
        <f t="shared" si="38"/>
        <v/>
      </c>
      <c r="BF153" s="18" t="str">
        <f t="shared" si="38"/>
        <v/>
      </c>
      <c r="BG153" s="18" t="str">
        <f t="shared" si="38"/>
        <v/>
      </c>
      <c r="BH153" s="18" t="str">
        <f t="shared" si="38"/>
        <v/>
      </c>
      <c r="BI153" s="18" t="str">
        <f t="shared" si="38"/>
        <v/>
      </c>
      <c r="BJ153" s="18" t="str">
        <f t="shared" si="38"/>
        <v/>
      </c>
      <c r="BK153" s="31" t="str">
        <f t="shared" si="38"/>
        <v/>
      </c>
      <c r="BL153" s="18" t="str">
        <f t="shared" si="38"/>
        <v/>
      </c>
      <c r="BM153" s="18" t="str">
        <f t="shared" si="38"/>
        <v/>
      </c>
      <c r="BN153" s="18" t="str">
        <f t="shared" si="38"/>
        <v/>
      </c>
      <c r="BO153" s="32" t="str">
        <f t="shared" si="38"/>
        <v/>
      </c>
      <c r="BP153" s="18" t="str">
        <f t="shared" si="38"/>
        <v/>
      </c>
      <c r="BQ153" s="18" t="str">
        <f t="shared" si="38"/>
        <v/>
      </c>
      <c r="BR153" s="18" t="str">
        <f t="shared" si="38"/>
        <v/>
      </c>
      <c r="BS153" s="18" t="str">
        <f t="shared" si="38"/>
        <v/>
      </c>
      <c r="BT153" s="18" t="str">
        <f t="shared" si="38"/>
        <v/>
      </c>
      <c r="BU153" s="18" t="str">
        <f t="shared" si="38"/>
        <v/>
      </c>
      <c r="BV153" s="18" t="str">
        <f t="shared" si="38"/>
        <v/>
      </c>
      <c r="BW153" s="21" t="str">
        <f t="shared" si="38"/>
        <v/>
      </c>
      <c r="BX153" s="104"/>
      <c r="BY153" s="104"/>
      <c r="BZ153" s="104"/>
      <c r="CA153" s="104"/>
    </row>
    <row r="154" spans="2:138" x14ac:dyDescent="0.25">
      <c r="B154" s="52"/>
      <c r="C154" s="52"/>
      <c r="D154" s="52"/>
      <c r="E154" s="31" t="str">
        <f t="shared" ref="E154" si="43">IF(E27=E$148,$K154,"")</f>
        <v/>
      </c>
      <c r="F154" s="52"/>
      <c r="G154" s="52"/>
      <c r="H154" s="52"/>
      <c r="I154" s="52"/>
      <c r="J154" s="52"/>
      <c r="K154" s="6">
        <v>5</v>
      </c>
      <c r="L154" s="31" t="str">
        <f t="shared" si="40"/>
        <v/>
      </c>
      <c r="M154" s="18" t="str">
        <f t="shared" si="38"/>
        <v/>
      </c>
      <c r="N154" s="18" t="str">
        <f t="shared" si="38"/>
        <v/>
      </c>
      <c r="O154" s="18" t="str">
        <f t="shared" si="38"/>
        <v/>
      </c>
      <c r="P154" s="18" t="str">
        <f t="shared" si="38"/>
        <v/>
      </c>
      <c r="Q154" s="18" t="str">
        <f t="shared" si="38"/>
        <v/>
      </c>
      <c r="R154" s="18" t="str">
        <f t="shared" si="38"/>
        <v/>
      </c>
      <c r="S154" s="18" t="str">
        <f t="shared" si="38"/>
        <v/>
      </c>
      <c r="T154" s="18" t="str">
        <f t="shared" si="38"/>
        <v/>
      </c>
      <c r="U154" s="18" t="str">
        <f t="shared" si="38"/>
        <v/>
      </c>
      <c r="V154" s="18" t="str">
        <f t="shared" si="38"/>
        <v/>
      </c>
      <c r="W154" s="18" t="str">
        <f t="shared" si="38"/>
        <v/>
      </c>
      <c r="X154" s="18" t="str">
        <f t="shared" si="38"/>
        <v/>
      </c>
      <c r="Y154" s="18" t="str">
        <f t="shared" si="38"/>
        <v/>
      </c>
      <c r="Z154" s="18" t="str">
        <f t="shared" si="38"/>
        <v/>
      </c>
      <c r="AA154" s="18" t="str">
        <f t="shared" si="38"/>
        <v/>
      </c>
      <c r="AB154" s="18" t="str">
        <f t="shared" si="38"/>
        <v/>
      </c>
      <c r="AC154" s="18" t="str">
        <f t="shared" si="38"/>
        <v/>
      </c>
      <c r="AD154" s="18" t="str">
        <f t="shared" si="38"/>
        <v/>
      </c>
      <c r="AE154" s="18" t="str">
        <f t="shared" si="38"/>
        <v/>
      </c>
      <c r="AF154" s="18" t="str">
        <f t="shared" si="38"/>
        <v/>
      </c>
      <c r="AG154" s="18" t="str">
        <f t="shared" si="38"/>
        <v/>
      </c>
      <c r="AH154" s="18" t="str">
        <f t="shared" si="38"/>
        <v/>
      </c>
      <c r="AI154" s="21" t="str">
        <f t="shared" si="38"/>
        <v/>
      </c>
      <c r="AJ154" s="31" t="str">
        <f t="shared" si="38"/>
        <v/>
      </c>
      <c r="AK154" s="18" t="str">
        <f t="shared" si="38"/>
        <v/>
      </c>
      <c r="AL154" s="18" t="str">
        <f t="shared" si="38"/>
        <v/>
      </c>
      <c r="AM154" s="18" t="str">
        <f t="shared" si="38"/>
        <v/>
      </c>
      <c r="AN154" s="18" t="str">
        <f t="shared" si="38"/>
        <v/>
      </c>
      <c r="AO154" s="18" t="str">
        <f t="shared" si="38"/>
        <v/>
      </c>
      <c r="AP154" s="18" t="str">
        <f t="shared" ref="AP154:BW162" si="44">IF(AP27=AP$148,$K154,"")</f>
        <v/>
      </c>
      <c r="AQ154" s="18" t="str">
        <f t="shared" si="44"/>
        <v/>
      </c>
      <c r="AR154" s="18" t="str">
        <f t="shared" si="44"/>
        <v/>
      </c>
      <c r="AS154" s="18" t="str">
        <f t="shared" si="44"/>
        <v/>
      </c>
      <c r="AT154" s="18" t="str">
        <f t="shared" si="44"/>
        <v/>
      </c>
      <c r="AU154" s="18" t="str">
        <f t="shared" si="44"/>
        <v/>
      </c>
      <c r="AV154" s="18" t="str">
        <f t="shared" si="44"/>
        <v/>
      </c>
      <c r="AW154" s="32" t="str">
        <f t="shared" si="44"/>
        <v/>
      </c>
      <c r="AX154" s="31" t="str">
        <f t="shared" si="44"/>
        <v/>
      </c>
      <c r="AY154" s="18" t="str">
        <f t="shared" si="44"/>
        <v/>
      </c>
      <c r="AZ154" s="18" t="str">
        <f t="shared" si="44"/>
        <v/>
      </c>
      <c r="BA154" s="18" t="str">
        <f t="shared" si="44"/>
        <v/>
      </c>
      <c r="BB154" s="18" t="str">
        <f t="shared" si="44"/>
        <v/>
      </c>
      <c r="BC154" s="18" t="str">
        <f t="shared" si="44"/>
        <v/>
      </c>
      <c r="BD154" s="18" t="str">
        <f t="shared" si="44"/>
        <v/>
      </c>
      <c r="BE154" s="18" t="str">
        <f t="shared" si="44"/>
        <v/>
      </c>
      <c r="BF154" s="18" t="str">
        <f t="shared" si="44"/>
        <v/>
      </c>
      <c r="BG154" s="18" t="str">
        <f t="shared" si="44"/>
        <v/>
      </c>
      <c r="BH154" s="18" t="str">
        <f t="shared" si="44"/>
        <v/>
      </c>
      <c r="BI154" s="18" t="str">
        <f t="shared" si="44"/>
        <v/>
      </c>
      <c r="BJ154" s="18" t="str">
        <f t="shared" si="44"/>
        <v/>
      </c>
      <c r="BK154" s="31" t="str">
        <f t="shared" si="44"/>
        <v/>
      </c>
      <c r="BL154" s="18" t="str">
        <f t="shared" si="44"/>
        <v/>
      </c>
      <c r="BM154" s="18" t="str">
        <f t="shared" si="44"/>
        <v/>
      </c>
      <c r="BN154" s="18" t="str">
        <f t="shared" si="44"/>
        <v/>
      </c>
      <c r="BO154" s="32" t="str">
        <f t="shared" si="44"/>
        <v/>
      </c>
      <c r="BP154" s="18" t="str">
        <f t="shared" si="44"/>
        <v/>
      </c>
      <c r="BQ154" s="18" t="str">
        <f t="shared" si="44"/>
        <v/>
      </c>
      <c r="BR154" s="18" t="str">
        <f t="shared" si="44"/>
        <v/>
      </c>
      <c r="BS154" s="18" t="str">
        <f t="shared" si="44"/>
        <v/>
      </c>
      <c r="BT154" s="18" t="str">
        <f t="shared" si="44"/>
        <v/>
      </c>
      <c r="BU154" s="18" t="str">
        <f t="shared" si="44"/>
        <v/>
      </c>
      <c r="BV154" s="18" t="str">
        <f t="shared" si="44"/>
        <v/>
      </c>
      <c r="BW154" s="21" t="str">
        <f t="shared" si="44"/>
        <v/>
      </c>
      <c r="BX154" s="104"/>
      <c r="BY154" s="104"/>
      <c r="BZ154" s="104"/>
      <c r="CA154" s="104"/>
    </row>
    <row r="155" spans="2:138" x14ac:dyDescent="0.25">
      <c r="B155" s="52"/>
      <c r="C155" s="52"/>
      <c r="D155" s="52"/>
      <c r="E155" s="31" t="str">
        <f t="shared" ref="E155" si="45">IF(E28=E$148,$K155,"")</f>
        <v/>
      </c>
      <c r="F155" s="52"/>
      <c r="G155" s="52"/>
      <c r="H155" s="52"/>
      <c r="I155" s="52"/>
      <c r="J155" s="52"/>
      <c r="K155" s="6">
        <v>6</v>
      </c>
      <c r="L155" s="31" t="str">
        <f t="shared" si="40"/>
        <v/>
      </c>
      <c r="M155" s="18" t="str">
        <f t="shared" si="40"/>
        <v/>
      </c>
      <c r="N155" s="18" t="str">
        <f t="shared" si="40"/>
        <v/>
      </c>
      <c r="O155" s="18" t="str">
        <f t="shared" si="40"/>
        <v/>
      </c>
      <c r="P155" s="18" t="str">
        <f t="shared" si="40"/>
        <v/>
      </c>
      <c r="Q155" s="18" t="str">
        <f t="shared" si="40"/>
        <v/>
      </c>
      <c r="R155" s="18" t="str">
        <f t="shared" si="40"/>
        <v/>
      </c>
      <c r="S155" s="18" t="str">
        <f t="shared" si="40"/>
        <v/>
      </c>
      <c r="T155" s="18" t="str">
        <f t="shared" si="40"/>
        <v/>
      </c>
      <c r="U155" s="18" t="str">
        <f t="shared" si="40"/>
        <v/>
      </c>
      <c r="V155" s="18" t="str">
        <f t="shared" si="40"/>
        <v/>
      </c>
      <c r="W155" s="18" t="str">
        <f t="shared" si="40"/>
        <v/>
      </c>
      <c r="X155" s="18" t="str">
        <f t="shared" si="40"/>
        <v/>
      </c>
      <c r="Y155" s="18" t="str">
        <f t="shared" si="40"/>
        <v/>
      </c>
      <c r="Z155" s="18" t="str">
        <f t="shared" si="40"/>
        <v/>
      </c>
      <c r="AA155" s="18" t="str">
        <f t="shared" si="40"/>
        <v/>
      </c>
      <c r="AB155" s="18" t="str">
        <f t="shared" ref="AB155:AX167" si="46">IF(AB28=AB$148,$K155,"")</f>
        <v/>
      </c>
      <c r="AC155" s="18" t="str">
        <f t="shared" si="46"/>
        <v/>
      </c>
      <c r="AD155" s="18" t="str">
        <f t="shared" si="46"/>
        <v/>
      </c>
      <c r="AE155" s="18" t="str">
        <f t="shared" si="46"/>
        <v/>
      </c>
      <c r="AF155" s="18" t="str">
        <f t="shared" si="46"/>
        <v/>
      </c>
      <c r="AG155" s="18" t="str">
        <f t="shared" si="46"/>
        <v/>
      </c>
      <c r="AH155" s="18" t="str">
        <f t="shared" si="46"/>
        <v/>
      </c>
      <c r="AI155" s="21" t="str">
        <f t="shared" si="46"/>
        <v/>
      </c>
      <c r="AJ155" s="31" t="str">
        <f t="shared" si="46"/>
        <v/>
      </c>
      <c r="AK155" s="18" t="str">
        <f t="shared" si="46"/>
        <v/>
      </c>
      <c r="AL155" s="18" t="str">
        <f t="shared" si="46"/>
        <v/>
      </c>
      <c r="AM155" s="18" t="str">
        <f t="shared" si="46"/>
        <v/>
      </c>
      <c r="AN155" s="18" t="str">
        <f t="shared" si="46"/>
        <v/>
      </c>
      <c r="AO155" s="18" t="str">
        <f t="shared" si="46"/>
        <v/>
      </c>
      <c r="AP155" s="18" t="str">
        <f t="shared" si="46"/>
        <v/>
      </c>
      <c r="AQ155" s="18" t="str">
        <f t="shared" si="46"/>
        <v/>
      </c>
      <c r="AR155" s="18" t="str">
        <f t="shared" si="46"/>
        <v/>
      </c>
      <c r="AS155" s="18" t="str">
        <f t="shared" si="46"/>
        <v/>
      </c>
      <c r="AT155" s="18" t="str">
        <f t="shared" si="46"/>
        <v/>
      </c>
      <c r="AU155" s="18" t="str">
        <f t="shared" si="46"/>
        <v/>
      </c>
      <c r="AV155" s="18" t="str">
        <f t="shared" si="46"/>
        <v/>
      </c>
      <c r="AW155" s="32" t="str">
        <f t="shared" si="44"/>
        <v/>
      </c>
      <c r="AX155" s="31" t="str">
        <f t="shared" si="44"/>
        <v/>
      </c>
      <c r="AY155" s="18" t="str">
        <f t="shared" si="44"/>
        <v/>
      </c>
      <c r="AZ155" s="18" t="str">
        <f t="shared" si="44"/>
        <v/>
      </c>
      <c r="BA155" s="18" t="str">
        <f t="shared" si="44"/>
        <v/>
      </c>
      <c r="BB155" s="18" t="str">
        <f t="shared" si="44"/>
        <v/>
      </c>
      <c r="BC155" s="18" t="str">
        <f t="shared" si="44"/>
        <v/>
      </c>
      <c r="BD155" s="18" t="str">
        <f t="shared" si="44"/>
        <v/>
      </c>
      <c r="BE155" s="18" t="str">
        <f t="shared" si="44"/>
        <v/>
      </c>
      <c r="BF155" s="18" t="str">
        <f t="shared" si="44"/>
        <v/>
      </c>
      <c r="BG155" s="18" t="str">
        <f t="shared" si="44"/>
        <v/>
      </c>
      <c r="BH155" s="18" t="str">
        <f t="shared" si="44"/>
        <v/>
      </c>
      <c r="BI155" s="18" t="str">
        <f t="shared" si="44"/>
        <v/>
      </c>
      <c r="BJ155" s="18" t="str">
        <f t="shared" si="44"/>
        <v/>
      </c>
      <c r="BK155" s="31" t="str">
        <f t="shared" si="44"/>
        <v/>
      </c>
      <c r="BL155" s="18" t="str">
        <f t="shared" si="44"/>
        <v/>
      </c>
      <c r="BM155" s="18" t="str">
        <f t="shared" si="44"/>
        <v/>
      </c>
      <c r="BN155" s="18" t="str">
        <f t="shared" si="44"/>
        <v/>
      </c>
      <c r="BO155" s="32" t="str">
        <f t="shared" si="44"/>
        <v/>
      </c>
      <c r="BP155" s="18" t="str">
        <f t="shared" si="44"/>
        <v/>
      </c>
      <c r="BQ155" s="18" t="str">
        <f t="shared" si="44"/>
        <v/>
      </c>
      <c r="BR155" s="18" t="str">
        <f t="shared" si="44"/>
        <v/>
      </c>
      <c r="BS155" s="18" t="str">
        <f t="shared" si="44"/>
        <v/>
      </c>
      <c r="BT155" s="18" t="str">
        <f t="shared" si="44"/>
        <v/>
      </c>
      <c r="BU155" s="18" t="str">
        <f t="shared" si="44"/>
        <v/>
      </c>
      <c r="BV155" s="18" t="str">
        <f t="shared" si="44"/>
        <v/>
      </c>
      <c r="BW155" s="21" t="str">
        <f t="shared" si="44"/>
        <v/>
      </c>
      <c r="BX155" s="104"/>
      <c r="BY155" s="104"/>
      <c r="BZ155" s="104"/>
      <c r="CA155" s="104"/>
    </row>
    <row r="156" spans="2:138" x14ac:dyDescent="0.25">
      <c r="B156" s="52"/>
      <c r="C156" s="52"/>
      <c r="D156" s="52"/>
      <c r="E156" s="31" t="str">
        <f t="shared" ref="E156" si="47">IF(E29=E$148,$K156,"")</f>
        <v/>
      </c>
      <c r="F156" s="52"/>
      <c r="G156" s="52"/>
      <c r="H156" s="52"/>
      <c r="I156" s="52"/>
      <c r="J156" s="52"/>
      <c r="K156" s="6">
        <v>7</v>
      </c>
      <c r="L156" s="31" t="str">
        <f t="shared" si="40"/>
        <v/>
      </c>
      <c r="M156" s="18" t="str">
        <f t="shared" si="40"/>
        <v/>
      </c>
      <c r="N156" s="18" t="str">
        <f t="shared" si="40"/>
        <v/>
      </c>
      <c r="O156" s="18" t="str">
        <f t="shared" si="40"/>
        <v/>
      </c>
      <c r="P156" s="18" t="str">
        <f t="shared" si="40"/>
        <v/>
      </c>
      <c r="Q156" s="18" t="str">
        <f t="shared" si="40"/>
        <v/>
      </c>
      <c r="R156" s="18" t="str">
        <f t="shared" si="40"/>
        <v/>
      </c>
      <c r="S156" s="18" t="str">
        <f t="shared" si="40"/>
        <v/>
      </c>
      <c r="T156" s="18" t="str">
        <f t="shared" si="40"/>
        <v/>
      </c>
      <c r="U156" s="18" t="str">
        <f t="shared" si="40"/>
        <v/>
      </c>
      <c r="V156" s="18" t="str">
        <f t="shared" si="40"/>
        <v/>
      </c>
      <c r="W156" s="18" t="str">
        <f t="shared" si="40"/>
        <v/>
      </c>
      <c r="X156" s="18" t="str">
        <f t="shared" si="40"/>
        <v/>
      </c>
      <c r="Y156" s="18" t="str">
        <f t="shared" si="40"/>
        <v/>
      </c>
      <c r="Z156" s="18" t="str">
        <f t="shared" si="40"/>
        <v/>
      </c>
      <c r="AA156" s="18" t="str">
        <f t="shared" si="40"/>
        <v/>
      </c>
      <c r="AB156" s="18" t="str">
        <f t="shared" si="46"/>
        <v/>
      </c>
      <c r="AC156" s="18" t="str">
        <f t="shared" si="46"/>
        <v/>
      </c>
      <c r="AD156" s="18" t="str">
        <f t="shared" si="46"/>
        <v/>
      </c>
      <c r="AE156" s="18" t="str">
        <f t="shared" si="46"/>
        <v/>
      </c>
      <c r="AF156" s="18" t="str">
        <f t="shared" si="46"/>
        <v/>
      </c>
      <c r="AG156" s="18" t="str">
        <f t="shared" si="46"/>
        <v/>
      </c>
      <c r="AH156" s="18" t="str">
        <f t="shared" si="46"/>
        <v/>
      </c>
      <c r="AI156" s="21" t="str">
        <f t="shared" si="46"/>
        <v/>
      </c>
      <c r="AJ156" s="31" t="str">
        <f t="shared" si="46"/>
        <v/>
      </c>
      <c r="AK156" s="18" t="str">
        <f t="shared" si="46"/>
        <v/>
      </c>
      <c r="AL156" s="18" t="str">
        <f t="shared" si="46"/>
        <v/>
      </c>
      <c r="AM156" s="18" t="str">
        <f t="shared" si="46"/>
        <v/>
      </c>
      <c r="AN156" s="18" t="str">
        <f t="shared" si="46"/>
        <v/>
      </c>
      <c r="AO156" s="18" t="str">
        <f t="shared" si="46"/>
        <v/>
      </c>
      <c r="AP156" s="18" t="str">
        <f t="shared" si="46"/>
        <v/>
      </c>
      <c r="AQ156" s="18" t="str">
        <f t="shared" si="46"/>
        <v/>
      </c>
      <c r="AR156" s="18" t="str">
        <f t="shared" si="46"/>
        <v/>
      </c>
      <c r="AS156" s="18" t="str">
        <f t="shared" si="46"/>
        <v/>
      </c>
      <c r="AT156" s="18" t="str">
        <f t="shared" si="46"/>
        <v/>
      </c>
      <c r="AU156" s="18" t="str">
        <f t="shared" si="46"/>
        <v/>
      </c>
      <c r="AV156" s="18" t="str">
        <f t="shared" si="46"/>
        <v/>
      </c>
      <c r="AW156" s="32" t="str">
        <f t="shared" si="44"/>
        <v/>
      </c>
      <c r="AX156" s="31" t="str">
        <f t="shared" si="44"/>
        <v/>
      </c>
      <c r="AY156" s="18" t="str">
        <f t="shared" si="44"/>
        <v/>
      </c>
      <c r="AZ156" s="18" t="str">
        <f t="shared" si="44"/>
        <v/>
      </c>
      <c r="BA156" s="18" t="str">
        <f t="shared" si="44"/>
        <v/>
      </c>
      <c r="BB156" s="18" t="str">
        <f t="shared" si="44"/>
        <v/>
      </c>
      <c r="BC156" s="18" t="str">
        <f t="shared" si="44"/>
        <v/>
      </c>
      <c r="BD156" s="18" t="str">
        <f t="shared" si="44"/>
        <v/>
      </c>
      <c r="BE156" s="18" t="str">
        <f t="shared" si="44"/>
        <v/>
      </c>
      <c r="BF156" s="18" t="str">
        <f t="shared" si="44"/>
        <v/>
      </c>
      <c r="BG156" s="18" t="str">
        <f t="shared" si="44"/>
        <v/>
      </c>
      <c r="BH156" s="18" t="str">
        <f t="shared" si="44"/>
        <v/>
      </c>
      <c r="BI156" s="18" t="str">
        <f t="shared" si="44"/>
        <v/>
      </c>
      <c r="BJ156" s="18" t="str">
        <f t="shared" si="44"/>
        <v/>
      </c>
      <c r="BK156" s="31" t="str">
        <f t="shared" si="44"/>
        <v/>
      </c>
      <c r="BL156" s="18" t="str">
        <f t="shared" si="44"/>
        <v/>
      </c>
      <c r="BM156" s="18" t="str">
        <f t="shared" si="44"/>
        <v/>
      </c>
      <c r="BN156" s="18" t="str">
        <f t="shared" si="44"/>
        <v/>
      </c>
      <c r="BO156" s="32" t="str">
        <f t="shared" si="44"/>
        <v/>
      </c>
      <c r="BP156" s="18" t="str">
        <f t="shared" si="44"/>
        <v/>
      </c>
      <c r="BQ156" s="18" t="str">
        <f t="shared" si="44"/>
        <v/>
      </c>
      <c r="BR156" s="18" t="str">
        <f t="shared" si="44"/>
        <v/>
      </c>
      <c r="BS156" s="18" t="str">
        <f t="shared" si="44"/>
        <v/>
      </c>
      <c r="BT156" s="18" t="str">
        <f t="shared" si="44"/>
        <v/>
      </c>
      <c r="BU156" s="18" t="str">
        <f t="shared" si="44"/>
        <v/>
      </c>
      <c r="BV156" s="18" t="str">
        <f t="shared" si="44"/>
        <v/>
      </c>
      <c r="BW156" s="21" t="str">
        <f t="shared" si="44"/>
        <v/>
      </c>
      <c r="BX156" s="104"/>
      <c r="BY156" s="104"/>
      <c r="BZ156" s="104"/>
      <c r="CA156" s="104"/>
    </row>
    <row r="157" spans="2:138" x14ac:dyDescent="0.25">
      <c r="B157" s="52"/>
      <c r="C157" s="52"/>
      <c r="D157" s="52"/>
      <c r="E157" s="31" t="str">
        <f t="shared" ref="E157" si="48">IF(E30=E$148,$K157,"")</f>
        <v/>
      </c>
      <c r="F157" s="52"/>
      <c r="G157" s="52"/>
      <c r="H157" s="52"/>
      <c r="I157" s="52"/>
      <c r="J157" s="52"/>
      <c r="K157" s="6">
        <v>8</v>
      </c>
      <c r="L157" s="31" t="str">
        <f t="shared" si="40"/>
        <v/>
      </c>
      <c r="M157" s="18" t="str">
        <f t="shared" si="40"/>
        <v/>
      </c>
      <c r="N157" s="18" t="str">
        <f t="shared" si="40"/>
        <v/>
      </c>
      <c r="O157" s="18" t="str">
        <f t="shared" si="40"/>
        <v/>
      </c>
      <c r="P157" s="18" t="str">
        <f t="shared" si="40"/>
        <v/>
      </c>
      <c r="Q157" s="18" t="str">
        <f t="shared" si="40"/>
        <v/>
      </c>
      <c r="R157" s="18" t="str">
        <f t="shared" si="40"/>
        <v/>
      </c>
      <c r="S157" s="18" t="str">
        <f t="shared" si="40"/>
        <v/>
      </c>
      <c r="T157" s="18" t="str">
        <f t="shared" si="40"/>
        <v/>
      </c>
      <c r="U157" s="18" t="str">
        <f t="shared" si="40"/>
        <v/>
      </c>
      <c r="V157" s="18" t="str">
        <f t="shared" si="40"/>
        <v/>
      </c>
      <c r="W157" s="18" t="str">
        <f t="shared" si="40"/>
        <v/>
      </c>
      <c r="X157" s="18" t="str">
        <f t="shared" si="40"/>
        <v/>
      </c>
      <c r="Y157" s="18" t="str">
        <f t="shared" si="40"/>
        <v/>
      </c>
      <c r="Z157" s="18" t="str">
        <f t="shared" si="40"/>
        <v/>
      </c>
      <c r="AA157" s="18" t="str">
        <f t="shared" si="40"/>
        <v/>
      </c>
      <c r="AB157" s="18" t="str">
        <f t="shared" si="46"/>
        <v/>
      </c>
      <c r="AC157" s="18" t="str">
        <f t="shared" si="46"/>
        <v/>
      </c>
      <c r="AD157" s="18" t="str">
        <f t="shared" si="46"/>
        <v/>
      </c>
      <c r="AE157" s="18" t="str">
        <f t="shared" si="46"/>
        <v/>
      </c>
      <c r="AF157" s="18" t="str">
        <f t="shared" si="46"/>
        <v/>
      </c>
      <c r="AG157" s="18" t="str">
        <f t="shared" si="46"/>
        <v/>
      </c>
      <c r="AH157" s="18" t="str">
        <f t="shared" si="46"/>
        <v/>
      </c>
      <c r="AI157" s="21" t="str">
        <f t="shared" si="46"/>
        <v/>
      </c>
      <c r="AJ157" s="31" t="str">
        <f t="shared" si="46"/>
        <v/>
      </c>
      <c r="AK157" s="18" t="str">
        <f t="shared" si="46"/>
        <v/>
      </c>
      <c r="AL157" s="18" t="str">
        <f t="shared" si="46"/>
        <v/>
      </c>
      <c r="AM157" s="18" t="str">
        <f t="shared" si="46"/>
        <v/>
      </c>
      <c r="AN157" s="18" t="str">
        <f t="shared" si="46"/>
        <v/>
      </c>
      <c r="AO157" s="18" t="str">
        <f t="shared" si="46"/>
        <v/>
      </c>
      <c r="AP157" s="18" t="str">
        <f t="shared" si="46"/>
        <v/>
      </c>
      <c r="AQ157" s="18" t="str">
        <f t="shared" si="46"/>
        <v/>
      </c>
      <c r="AR157" s="18" t="str">
        <f t="shared" si="46"/>
        <v/>
      </c>
      <c r="AS157" s="18" t="str">
        <f t="shared" si="46"/>
        <v/>
      </c>
      <c r="AT157" s="18" t="str">
        <f t="shared" si="46"/>
        <v/>
      </c>
      <c r="AU157" s="18" t="str">
        <f t="shared" si="46"/>
        <v/>
      </c>
      <c r="AV157" s="18" t="str">
        <f t="shared" si="46"/>
        <v/>
      </c>
      <c r="AW157" s="32" t="str">
        <f t="shared" si="44"/>
        <v/>
      </c>
      <c r="AX157" s="31" t="str">
        <f t="shared" si="44"/>
        <v/>
      </c>
      <c r="AY157" s="18" t="str">
        <f t="shared" si="44"/>
        <v/>
      </c>
      <c r="AZ157" s="18" t="str">
        <f t="shared" si="44"/>
        <v/>
      </c>
      <c r="BA157" s="18" t="str">
        <f t="shared" si="44"/>
        <v/>
      </c>
      <c r="BB157" s="18" t="str">
        <f t="shared" si="44"/>
        <v/>
      </c>
      <c r="BC157" s="18" t="str">
        <f t="shared" si="44"/>
        <v/>
      </c>
      <c r="BD157" s="18" t="str">
        <f t="shared" si="44"/>
        <v/>
      </c>
      <c r="BE157" s="18" t="str">
        <f t="shared" si="44"/>
        <v/>
      </c>
      <c r="BF157" s="18" t="str">
        <f t="shared" si="44"/>
        <v/>
      </c>
      <c r="BG157" s="18" t="str">
        <f t="shared" si="44"/>
        <v/>
      </c>
      <c r="BH157" s="18" t="str">
        <f t="shared" si="44"/>
        <v/>
      </c>
      <c r="BI157" s="18" t="str">
        <f t="shared" si="44"/>
        <v/>
      </c>
      <c r="BJ157" s="18" t="str">
        <f t="shared" si="44"/>
        <v/>
      </c>
      <c r="BK157" s="31" t="str">
        <f t="shared" si="44"/>
        <v/>
      </c>
      <c r="BL157" s="18" t="str">
        <f t="shared" si="44"/>
        <v/>
      </c>
      <c r="BM157" s="18" t="str">
        <f t="shared" si="44"/>
        <v/>
      </c>
      <c r="BN157" s="18" t="str">
        <f t="shared" si="44"/>
        <v/>
      </c>
      <c r="BO157" s="32" t="str">
        <f t="shared" si="44"/>
        <v/>
      </c>
      <c r="BP157" s="18" t="str">
        <f t="shared" si="44"/>
        <v/>
      </c>
      <c r="BQ157" s="18" t="str">
        <f t="shared" si="44"/>
        <v/>
      </c>
      <c r="BR157" s="18" t="str">
        <f t="shared" si="44"/>
        <v/>
      </c>
      <c r="BS157" s="18" t="str">
        <f t="shared" si="44"/>
        <v/>
      </c>
      <c r="BT157" s="18" t="str">
        <f t="shared" si="44"/>
        <v/>
      </c>
      <c r="BU157" s="18" t="str">
        <f t="shared" si="44"/>
        <v/>
      </c>
      <c r="BV157" s="18" t="str">
        <f t="shared" si="44"/>
        <v/>
      </c>
      <c r="BW157" s="21" t="str">
        <f t="shared" si="44"/>
        <v/>
      </c>
      <c r="BX157" s="104"/>
      <c r="BY157" s="104"/>
      <c r="BZ157" s="104"/>
      <c r="CA157" s="104"/>
    </row>
    <row r="158" spans="2:138" x14ac:dyDescent="0.25">
      <c r="B158" s="52"/>
      <c r="C158" s="52"/>
      <c r="D158" s="52"/>
      <c r="E158" s="31" t="str">
        <f t="shared" ref="E158" si="49">IF(E31=E$148,$K158,"")</f>
        <v/>
      </c>
      <c r="F158" s="52"/>
      <c r="G158" s="52"/>
      <c r="H158" s="52"/>
      <c r="I158" s="52"/>
      <c r="J158" s="52"/>
      <c r="K158" s="6">
        <v>9</v>
      </c>
      <c r="L158" s="31" t="str">
        <f t="shared" si="40"/>
        <v/>
      </c>
      <c r="M158" s="18" t="str">
        <f t="shared" si="40"/>
        <v/>
      </c>
      <c r="N158" s="18" t="str">
        <f t="shared" si="40"/>
        <v/>
      </c>
      <c r="O158" s="18" t="str">
        <f t="shared" si="40"/>
        <v/>
      </c>
      <c r="P158" s="18" t="str">
        <f t="shared" si="40"/>
        <v/>
      </c>
      <c r="Q158" s="18" t="str">
        <f t="shared" si="40"/>
        <v/>
      </c>
      <c r="R158" s="18" t="str">
        <f t="shared" si="40"/>
        <v/>
      </c>
      <c r="S158" s="18" t="str">
        <f t="shared" si="40"/>
        <v/>
      </c>
      <c r="T158" s="18" t="str">
        <f t="shared" si="40"/>
        <v/>
      </c>
      <c r="U158" s="18" t="str">
        <f t="shared" si="40"/>
        <v/>
      </c>
      <c r="V158" s="18" t="str">
        <f t="shared" si="40"/>
        <v/>
      </c>
      <c r="W158" s="18" t="str">
        <f t="shared" si="40"/>
        <v/>
      </c>
      <c r="X158" s="18" t="str">
        <f t="shared" si="40"/>
        <v/>
      </c>
      <c r="Y158" s="18" t="str">
        <f t="shared" si="40"/>
        <v/>
      </c>
      <c r="Z158" s="18" t="str">
        <f t="shared" si="40"/>
        <v/>
      </c>
      <c r="AA158" s="18" t="str">
        <f t="shared" si="40"/>
        <v/>
      </c>
      <c r="AB158" s="18" t="str">
        <f t="shared" si="46"/>
        <v/>
      </c>
      <c r="AC158" s="18" t="str">
        <f t="shared" si="46"/>
        <v/>
      </c>
      <c r="AD158" s="18" t="str">
        <f t="shared" si="46"/>
        <v/>
      </c>
      <c r="AE158" s="18" t="str">
        <f t="shared" si="46"/>
        <v/>
      </c>
      <c r="AF158" s="18" t="str">
        <f t="shared" si="46"/>
        <v/>
      </c>
      <c r="AG158" s="18" t="str">
        <f t="shared" si="46"/>
        <v/>
      </c>
      <c r="AH158" s="18" t="str">
        <f t="shared" si="46"/>
        <v/>
      </c>
      <c r="AI158" s="21" t="str">
        <f t="shared" si="46"/>
        <v/>
      </c>
      <c r="AJ158" s="31" t="str">
        <f t="shared" si="46"/>
        <v/>
      </c>
      <c r="AK158" s="18" t="str">
        <f t="shared" si="46"/>
        <v/>
      </c>
      <c r="AL158" s="18" t="str">
        <f t="shared" si="46"/>
        <v/>
      </c>
      <c r="AM158" s="18" t="str">
        <f t="shared" si="46"/>
        <v/>
      </c>
      <c r="AN158" s="18" t="str">
        <f t="shared" si="46"/>
        <v/>
      </c>
      <c r="AO158" s="18" t="str">
        <f t="shared" si="46"/>
        <v/>
      </c>
      <c r="AP158" s="18" t="str">
        <f t="shared" si="46"/>
        <v/>
      </c>
      <c r="AQ158" s="18" t="str">
        <f t="shared" si="46"/>
        <v/>
      </c>
      <c r="AR158" s="18" t="str">
        <f t="shared" si="46"/>
        <v/>
      </c>
      <c r="AS158" s="18" t="str">
        <f t="shared" si="46"/>
        <v/>
      </c>
      <c r="AT158" s="18" t="str">
        <f t="shared" si="46"/>
        <v/>
      </c>
      <c r="AU158" s="18" t="str">
        <f t="shared" si="46"/>
        <v/>
      </c>
      <c r="AV158" s="18" t="str">
        <f t="shared" si="46"/>
        <v/>
      </c>
      <c r="AW158" s="32" t="str">
        <f t="shared" si="44"/>
        <v/>
      </c>
      <c r="AX158" s="31" t="str">
        <f t="shared" si="44"/>
        <v/>
      </c>
      <c r="AY158" s="18" t="str">
        <f t="shared" si="44"/>
        <v/>
      </c>
      <c r="AZ158" s="18" t="str">
        <f t="shared" si="44"/>
        <v/>
      </c>
      <c r="BA158" s="18" t="str">
        <f t="shared" si="44"/>
        <v/>
      </c>
      <c r="BB158" s="18" t="str">
        <f t="shared" si="44"/>
        <v/>
      </c>
      <c r="BC158" s="18" t="str">
        <f t="shared" si="44"/>
        <v/>
      </c>
      <c r="BD158" s="18" t="str">
        <f t="shared" si="44"/>
        <v/>
      </c>
      <c r="BE158" s="18" t="str">
        <f t="shared" si="44"/>
        <v/>
      </c>
      <c r="BF158" s="18" t="str">
        <f t="shared" si="44"/>
        <v/>
      </c>
      <c r="BG158" s="18" t="str">
        <f t="shared" si="44"/>
        <v/>
      </c>
      <c r="BH158" s="18" t="str">
        <f t="shared" si="44"/>
        <v/>
      </c>
      <c r="BI158" s="18" t="str">
        <f t="shared" si="44"/>
        <v/>
      </c>
      <c r="BJ158" s="18" t="str">
        <f t="shared" si="44"/>
        <v/>
      </c>
      <c r="BK158" s="31" t="str">
        <f t="shared" si="44"/>
        <v/>
      </c>
      <c r="BL158" s="18" t="str">
        <f t="shared" si="44"/>
        <v/>
      </c>
      <c r="BM158" s="18" t="str">
        <f t="shared" si="44"/>
        <v/>
      </c>
      <c r="BN158" s="18" t="str">
        <f t="shared" si="44"/>
        <v/>
      </c>
      <c r="BO158" s="32" t="str">
        <f t="shared" si="44"/>
        <v/>
      </c>
      <c r="BP158" s="18" t="str">
        <f t="shared" si="44"/>
        <v/>
      </c>
      <c r="BQ158" s="18" t="str">
        <f t="shared" si="44"/>
        <v/>
      </c>
      <c r="BR158" s="18" t="str">
        <f t="shared" si="44"/>
        <v/>
      </c>
      <c r="BS158" s="18" t="str">
        <f t="shared" si="44"/>
        <v/>
      </c>
      <c r="BT158" s="18" t="str">
        <f t="shared" si="44"/>
        <v/>
      </c>
      <c r="BU158" s="18" t="str">
        <f t="shared" si="44"/>
        <v/>
      </c>
      <c r="BV158" s="18" t="str">
        <f t="shared" si="44"/>
        <v/>
      </c>
      <c r="BW158" s="21" t="str">
        <f t="shared" si="44"/>
        <v/>
      </c>
      <c r="BX158" s="104"/>
      <c r="BY158" s="104"/>
      <c r="BZ158" s="104"/>
      <c r="CA158" s="104"/>
    </row>
    <row r="159" spans="2:138" x14ac:dyDescent="0.25">
      <c r="B159" s="52"/>
      <c r="C159" s="52"/>
      <c r="D159" s="52"/>
      <c r="E159" s="31" t="str">
        <f t="shared" ref="E159" si="50">IF(E32=E$148,$K159,"")</f>
        <v/>
      </c>
      <c r="F159" s="52"/>
      <c r="G159" s="52"/>
      <c r="H159" s="52"/>
      <c r="I159" s="52"/>
      <c r="J159" s="52"/>
      <c r="K159" s="6">
        <v>10</v>
      </c>
      <c r="L159" s="31" t="str">
        <f t="shared" si="40"/>
        <v/>
      </c>
      <c r="M159" s="18" t="str">
        <f t="shared" si="40"/>
        <v/>
      </c>
      <c r="N159" s="18" t="str">
        <f t="shared" si="40"/>
        <v/>
      </c>
      <c r="O159" s="18" t="str">
        <f t="shared" si="40"/>
        <v/>
      </c>
      <c r="P159" s="18" t="str">
        <f t="shared" si="40"/>
        <v/>
      </c>
      <c r="Q159" s="18" t="str">
        <f t="shared" si="40"/>
        <v/>
      </c>
      <c r="R159" s="18" t="str">
        <f t="shared" si="40"/>
        <v/>
      </c>
      <c r="S159" s="18" t="str">
        <f t="shared" si="40"/>
        <v/>
      </c>
      <c r="T159" s="18" t="str">
        <f t="shared" si="40"/>
        <v/>
      </c>
      <c r="U159" s="18" t="str">
        <f t="shared" si="40"/>
        <v/>
      </c>
      <c r="V159" s="18" t="str">
        <f t="shared" si="40"/>
        <v/>
      </c>
      <c r="W159" s="18" t="str">
        <f t="shared" si="40"/>
        <v/>
      </c>
      <c r="X159" s="18" t="str">
        <f t="shared" si="40"/>
        <v/>
      </c>
      <c r="Y159" s="18" t="str">
        <f t="shared" si="40"/>
        <v/>
      </c>
      <c r="Z159" s="18" t="str">
        <f t="shared" si="40"/>
        <v/>
      </c>
      <c r="AA159" s="18" t="str">
        <f t="shared" si="40"/>
        <v/>
      </c>
      <c r="AB159" s="18" t="str">
        <f t="shared" si="46"/>
        <v/>
      </c>
      <c r="AC159" s="18" t="str">
        <f t="shared" si="46"/>
        <v/>
      </c>
      <c r="AD159" s="18" t="str">
        <f t="shared" si="46"/>
        <v/>
      </c>
      <c r="AE159" s="18" t="str">
        <f t="shared" si="46"/>
        <v/>
      </c>
      <c r="AF159" s="18" t="str">
        <f t="shared" si="46"/>
        <v/>
      </c>
      <c r="AG159" s="18" t="str">
        <f t="shared" si="46"/>
        <v/>
      </c>
      <c r="AH159" s="18" t="str">
        <f t="shared" si="46"/>
        <v/>
      </c>
      <c r="AI159" s="21" t="str">
        <f t="shared" si="46"/>
        <v/>
      </c>
      <c r="AJ159" s="31" t="str">
        <f t="shared" si="46"/>
        <v/>
      </c>
      <c r="AK159" s="18" t="str">
        <f t="shared" si="46"/>
        <v/>
      </c>
      <c r="AL159" s="18" t="str">
        <f t="shared" si="46"/>
        <v/>
      </c>
      <c r="AM159" s="18" t="str">
        <f t="shared" si="46"/>
        <v/>
      </c>
      <c r="AN159" s="18" t="str">
        <f t="shared" si="46"/>
        <v/>
      </c>
      <c r="AO159" s="18" t="str">
        <f t="shared" si="46"/>
        <v/>
      </c>
      <c r="AP159" s="18" t="str">
        <f t="shared" si="46"/>
        <v/>
      </c>
      <c r="AQ159" s="18" t="str">
        <f t="shared" si="46"/>
        <v/>
      </c>
      <c r="AR159" s="18" t="str">
        <f t="shared" si="46"/>
        <v/>
      </c>
      <c r="AS159" s="18" t="str">
        <f t="shared" si="46"/>
        <v/>
      </c>
      <c r="AT159" s="18" t="str">
        <f t="shared" si="46"/>
        <v/>
      </c>
      <c r="AU159" s="18" t="str">
        <f t="shared" si="46"/>
        <v/>
      </c>
      <c r="AV159" s="18" t="str">
        <f t="shared" si="46"/>
        <v/>
      </c>
      <c r="AW159" s="32" t="str">
        <f t="shared" si="44"/>
        <v/>
      </c>
      <c r="AX159" s="31" t="str">
        <f t="shared" si="44"/>
        <v/>
      </c>
      <c r="AY159" s="18" t="str">
        <f t="shared" si="44"/>
        <v/>
      </c>
      <c r="AZ159" s="18" t="str">
        <f t="shared" si="44"/>
        <v/>
      </c>
      <c r="BA159" s="18" t="str">
        <f t="shared" si="44"/>
        <v/>
      </c>
      <c r="BB159" s="18" t="str">
        <f t="shared" si="44"/>
        <v/>
      </c>
      <c r="BC159" s="18" t="str">
        <f t="shared" si="44"/>
        <v/>
      </c>
      <c r="BD159" s="18" t="str">
        <f t="shared" si="44"/>
        <v/>
      </c>
      <c r="BE159" s="18" t="str">
        <f t="shared" si="44"/>
        <v/>
      </c>
      <c r="BF159" s="18" t="str">
        <f t="shared" si="44"/>
        <v/>
      </c>
      <c r="BG159" s="18" t="str">
        <f t="shared" si="44"/>
        <v/>
      </c>
      <c r="BH159" s="18" t="str">
        <f t="shared" si="44"/>
        <v/>
      </c>
      <c r="BI159" s="18" t="str">
        <f t="shared" si="44"/>
        <v/>
      </c>
      <c r="BJ159" s="18" t="str">
        <f t="shared" si="44"/>
        <v/>
      </c>
      <c r="BK159" s="31" t="str">
        <f t="shared" si="44"/>
        <v/>
      </c>
      <c r="BL159" s="18" t="str">
        <f t="shared" si="44"/>
        <v/>
      </c>
      <c r="BM159" s="18" t="str">
        <f t="shared" si="44"/>
        <v/>
      </c>
      <c r="BN159" s="18" t="str">
        <f t="shared" si="44"/>
        <v/>
      </c>
      <c r="BO159" s="32" t="str">
        <f t="shared" si="44"/>
        <v/>
      </c>
      <c r="BP159" s="18" t="str">
        <f t="shared" si="44"/>
        <v/>
      </c>
      <c r="BQ159" s="18" t="str">
        <f t="shared" si="44"/>
        <v/>
      </c>
      <c r="BR159" s="18" t="str">
        <f t="shared" si="44"/>
        <v/>
      </c>
      <c r="BS159" s="18" t="str">
        <f t="shared" si="44"/>
        <v/>
      </c>
      <c r="BT159" s="18" t="str">
        <f t="shared" si="44"/>
        <v/>
      </c>
      <c r="BU159" s="18" t="str">
        <f t="shared" si="44"/>
        <v/>
      </c>
      <c r="BV159" s="18" t="str">
        <f t="shared" si="44"/>
        <v/>
      </c>
      <c r="BW159" s="21" t="str">
        <f t="shared" si="44"/>
        <v/>
      </c>
      <c r="BX159" s="104"/>
      <c r="BY159" s="104"/>
      <c r="BZ159" s="104"/>
      <c r="CA159" s="104"/>
    </row>
    <row r="160" spans="2:138" x14ac:dyDescent="0.25">
      <c r="B160" s="52"/>
      <c r="C160" s="52"/>
      <c r="D160" s="52"/>
      <c r="E160" s="31" t="str">
        <f t="shared" ref="E160" si="51">IF(E33=E$148,$K160,"")</f>
        <v/>
      </c>
      <c r="F160" s="52"/>
      <c r="G160" s="52"/>
      <c r="H160" s="52"/>
      <c r="I160" s="52"/>
      <c r="J160" s="52"/>
      <c r="K160" s="6">
        <v>11</v>
      </c>
      <c r="L160" s="31" t="str">
        <f t="shared" si="40"/>
        <v/>
      </c>
      <c r="M160" s="18" t="str">
        <f t="shared" si="40"/>
        <v/>
      </c>
      <c r="N160" s="18" t="str">
        <f t="shared" si="40"/>
        <v/>
      </c>
      <c r="O160" s="18" t="str">
        <f t="shared" si="40"/>
        <v/>
      </c>
      <c r="P160" s="18" t="str">
        <f t="shared" si="40"/>
        <v/>
      </c>
      <c r="Q160" s="18" t="str">
        <f t="shared" si="40"/>
        <v/>
      </c>
      <c r="R160" s="18" t="str">
        <f t="shared" si="40"/>
        <v/>
      </c>
      <c r="S160" s="18" t="str">
        <f t="shared" si="40"/>
        <v/>
      </c>
      <c r="T160" s="18" t="str">
        <f t="shared" si="40"/>
        <v/>
      </c>
      <c r="U160" s="18" t="str">
        <f t="shared" si="40"/>
        <v/>
      </c>
      <c r="V160" s="18" t="str">
        <f t="shared" si="40"/>
        <v/>
      </c>
      <c r="W160" s="18" t="str">
        <f t="shared" si="40"/>
        <v/>
      </c>
      <c r="X160" s="18" t="str">
        <f t="shared" si="40"/>
        <v/>
      </c>
      <c r="Y160" s="18" t="str">
        <f t="shared" si="40"/>
        <v/>
      </c>
      <c r="Z160" s="18" t="str">
        <f t="shared" si="40"/>
        <v/>
      </c>
      <c r="AA160" s="18" t="str">
        <f t="shared" si="40"/>
        <v/>
      </c>
      <c r="AB160" s="18" t="str">
        <f t="shared" si="46"/>
        <v/>
      </c>
      <c r="AC160" s="18" t="str">
        <f t="shared" si="46"/>
        <v/>
      </c>
      <c r="AD160" s="18" t="str">
        <f t="shared" si="46"/>
        <v/>
      </c>
      <c r="AE160" s="18" t="str">
        <f t="shared" si="46"/>
        <v/>
      </c>
      <c r="AF160" s="18" t="str">
        <f t="shared" si="46"/>
        <v/>
      </c>
      <c r="AG160" s="18" t="str">
        <f t="shared" si="46"/>
        <v/>
      </c>
      <c r="AH160" s="18" t="str">
        <f t="shared" si="46"/>
        <v/>
      </c>
      <c r="AI160" s="21" t="str">
        <f t="shared" si="46"/>
        <v/>
      </c>
      <c r="AJ160" s="31" t="str">
        <f t="shared" si="46"/>
        <v/>
      </c>
      <c r="AK160" s="18" t="str">
        <f t="shared" si="46"/>
        <v/>
      </c>
      <c r="AL160" s="18" t="str">
        <f t="shared" si="46"/>
        <v/>
      </c>
      <c r="AM160" s="18" t="str">
        <f t="shared" si="46"/>
        <v/>
      </c>
      <c r="AN160" s="18" t="str">
        <f t="shared" si="46"/>
        <v/>
      </c>
      <c r="AO160" s="18" t="str">
        <f t="shared" si="46"/>
        <v/>
      </c>
      <c r="AP160" s="18" t="str">
        <f t="shared" si="46"/>
        <v/>
      </c>
      <c r="AQ160" s="18" t="str">
        <f t="shared" si="46"/>
        <v/>
      </c>
      <c r="AR160" s="18" t="str">
        <f t="shared" si="46"/>
        <v/>
      </c>
      <c r="AS160" s="18" t="str">
        <f t="shared" si="46"/>
        <v/>
      </c>
      <c r="AT160" s="18" t="str">
        <f t="shared" si="46"/>
        <v/>
      </c>
      <c r="AU160" s="18" t="str">
        <f t="shared" si="46"/>
        <v/>
      </c>
      <c r="AV160" s="18" t="str">
        <f t="shared" si="46"/>
        <v/>
      </c>
      <c r="AW160" s="32" t="str">
        <f t="shared" si="44"/>
        <v/>
      </c>
      <c r="AX160" s="31" t="str">
        <f t="shared" si="44"/>
        <v/>
      </c>
      <c r="AY160" s="18" t="str">
        <f t="shared" si="44"/>
        <v/>
      </c>
      <c r="AZ160" s="18" t="str">
        <f t="shared" si="44"/>
        <v/>
      </c>
      <c r="BA160" s="18" t="str">
        <f t="shared" si="44"/>
        <v/>
      </c>
      <c r="BB160" s="18" t="str">
        <f t="shared" si="44"/>
        <v/>
      </c>
      <c r="BC160" s="18" t="str">
        <f t="shared" si="44"/>
        <v/>
      </c>
      <c r="BD160" s="18" t="str">
        <f t="shared" si="44"/>
        <v/>
      </c>
      <c r="BE160" s="18" t="str">
        <f t="shared" si="44"/>
        <v/>
      </c>
      <c r="BF160" s="18" t="str">
        <f t="shared" si="44"/>
        <v/>
      </c>
      <c r="BG160" s="18" t="str">
        <f t="shared" si="44"/>
        <v/>
      </c>
      <c r="BH160" s="18" t="str">
        <f t="shared" si="44"/>
        <v/>
      </c>
      <c r="BI160" s="18" t="str">
        <f t="shared" si="44"/>
        <v/>
      </c>
      <c r="BJ160" s="18" t="str">
        <f t="shared" si="44"/>
        <v/>
      </c>
      <c r="BK160" s="31" t="str">
        <f t="shared" si="44"/>
        <v/>
      </c>
      <c r="BL160" s="18" t="str">
        <f t="shared" si="44"/>
        <v/>
      </c>
      <c r="BM160" s="18" t="str">
        <f t="shared" si="44"/>
        <v/>
      </c>
      <c r="BN160" s="18" t="str">
        <f t="shared" si="44"/>
        <v/>
      </c>
      <c r="BO160" s="32" t="str">
        <f t="shared" si="44"/>
        <v/>
      </c>
      <c r="BP160" s="18" t="str">
        <f t="shared" si="44"/>
        <v/>
      </c>
      <c r="BQ160" s="18" t="str">
        <f t="shared" si="44"/>
        <v/>
      </c>
      <c r="BR160" s="18" t="str">
        <f t="shared" si="44"/>
        <v/>
      </c>
      <c r="BS160" s="18" t="str">
        <f t="shared" si="44"/>
        <v/>
      </c>
      <c r="BT160" s="18" t="str">
        <f t="shared" si="44"/>
        <v/>
      </c>
      <c r="BU160" s="18" t="str">
        <f t="shared" si="44"/>
        <v/>
      </c>
      <c r="BV160" s="18" t="str">
        <f t="shared" si="44"/>
        <v/>
      </c>
      <c r="BW160" s="21" t="str">
        <f t="shared" si="44"/>
        <v/>
      </c>
      <c r="BX160" s="104"/>
      <c r="BY160" s="104"/>
      <c r="BZ160" s="104"/>
      <c r="CA160" s="104"/>
    </row>
    <row r="161" spans="2:79" x14ac:dyDescent="0.25">
      <c r="B161" s="52"/>
      <c r="C161" s="52"/>
      <c r="D161" s="52"/>
      <c r="E161" s="31" t="str">
        <f t="shared" ref="E161" si="52">IF(E34=E$148,$K161,"")</f>
        <v/>
      </c>
      <c r="F161" s="52"/>
      <c r="G161" s="52"/>
      <c r="H161" s="52"/>
      <c r="I161" s="52"/>
      <c r="J161" s="52"/>
      <c r="K161" s="6">
        <v>12</v>
      </c>
      <c r="L161" s="31" t="str">
        <f t="shared" si="40"/>
        <v/>
      </c>
      <c r="M161" s="18" t="str">
        <f t="shared" si="40"/>
        <v/>
      </c>
      <c r="N161" s="18" t="str">
        <f t="shared" si="40"/>
        <v/>
      </c>
      <c r="O161" s="18" t="str">
        <f t="shared" si="40"/>
        <v/>
      </c>
      <c r="P161" s="18" t="str">
        <f t="shared" si="40"/>
        <v/>
      </c>
      <c r="Q161" s="18" t="str">
        <f t="shared" si="40"/>
        <v/>
      </c>
      <c r="R161" s="18" t="str">
        <f t="shared" si="40"/>
        <v/>
      </c>
      <c r="S161" s="18" t="str">
        <f t="shared" si="40"/>
        <v/>
      </c>
      <c r="T161" s="18" t="str">
        <f t="shared" si="40"/>
        <v/>
      </c>
      <c r="U161" s="18" t="str">
        <f t="shared" si="40"/>
        <v/>
      </c>
      <c r="V161" s="18" t="str">
        <f t="shared" si="40"/>
        <v/>
      </c>
      <c r="W161" s="18" t="str">
        <f t="shared" si="40"/>
        <v/>
      </c>
      <c r="X161" s="18" t="str">
        <f t="shared" si="40"/>
        <v/>
      </c>
      <c r="Y161" s="18" t="str">
        <f t="shared" si="40"/>
        <v/>
      </c>
      <c r="Z161" s="18" t="str">
        <f t="shared" si="40"/>
        <v/>
      </c>
      <c r="AA161" s="18" t="str">
        <f t="shared" si="40"/>
        <v/>
      </c>
      <c r="AB161" s="18" t="str">
        <f t="shared" si="46"/>
        <v/>
      </c>
      <c r="AC161" s="18" t="str">
        <f t="shared" si="46"/>
        <v/>
      </c>
      <c r="AD161" s="18" t="str">
        <f t="shared" si="46"/>
        <v/>
      </c>
      <c r="AE161" s="18" t="str">
        <f t="shared" si="46"/>
        <v/>
      </c>
      <c r="AF161" s="18" t="str">
        <f t="shared" si="46"/>
        <v/>
      </c>
      <c r="AG161" s="18" t="str">
        <f t="shared" si="46"/>
        <v/>
      </c>
      <c r="AH161" s="18" t="str">
        <f t="shared" si="46"/>
        <v/>
      </c>
      <c r="AI161" s="21" t="str">
        <f t="shared" si="46"/>
        <v/>
      </c>
      <c r="AJ161" s="31" t="str">
        <f t="shared" si="46"/>
        <v/>
      </c>
      <c r="AK161" s="18" t="str">
        <f t="shared" si="46"/>
        <v/>
      </c>
      <c r="AL161" s="18" t="str">
        <f t="shared" si="46"/>
        <v/>
      </c>
      <c r="AM161" s="18" t="str">
        <f t="shared" si="46"/>
        <v/>
      </c>
      <c r="AN161" s="18" t="str">
        <f t="shared" si="46"/>
        <v/>
      </c>
      <c r="AO161" s="18" t="str">
        <f t="shared" si="46"/>
        <v/>
      </c>
      <c r="AP161" s="18" t="str">
        <f t="shared" si="46"/>
        <v/>
      </c>
      <c r="AQ161" s="18" t="str">
        <f t="shared" si="46"/>
        <v/>
      </c>
      <c r="AR161" s="18" t="str">
        <f t="shared" si="46"/>
        <v/>
      </c>
      <c r="AS161" s="18" t="str">
        <f t="shared" si="46"/>
        <v/>
      </c>
      <c r="AT161" s="18" t="str">
        <f t="shared" si="46"/>
        <v/>
      </c>
      <c r="AU161" s="18" t="str">
        <f t="shared" si="46"/>
        <v/>
      </c>
      <c r="AV161" s="18" t="str">
        <f t="shared" si="46"/>
        <v/>
      </c>
      <c r="AW161" s="32" t="str">
        <f t="shared" si="44"/>
        <v/>
      </c>
      <c r="AX161" s="31" t="str">
        <f t="shared" si="44"/>
        <v/>
      </c>
      <c r="AY161" s="18" t="str">
        <f t="shared" si="44"/>
        <v/>
      </c>
      <c r="AZ161" s="18" t="str">
        <f t="shared" si="44"/>
        <v/>
      </c>
      <c r="BA161" s="18" t="str">
        <f t="shared" si="44"/>
        <v/>
      </c>
      <c r="BB161" s="18" t="str">
        <f t="shared" si="44"/>
        <v/>
      </c>
      <c r="BC161" s="18" t="str">
        <f t="shared" si="44"/>
        <v/>
      </c>
      <c r="BD161" s="18" t="str">
        <f t="shared" si="44"/>
        <v/>
      </c>
      <c r="BE161" s="18" t="str">
        <f t="shared" si="44"/>
        <v/>
      </c>
      <c r="BF161" s="18" t="str">
        <f t="shared" si="44"/>
        <v/>
      </c>
      <c r="BG161" s="18" t="str">
        <f t="shared" si="44"/>
        <v/>
      </c>
      <c r="BH161" s="18" t="str">
        <f t="shared" si="44"/>
        <v/>
      </c>
      <c r="BI161" s="18" t="str">
        <f t="shared" si="44"/>
        <v/>
      </c>
      <c r="BJ161" s="18" t="str">
        <f t="shared" si="44"/>
        <v/>
      </c>
      <c r="BK161" s="31" t="str">
        <f t="shared" si="44"/>
        <v/>
      </c>
      <c r="BL161" s="18" t="str">
        <f t="shared" si="44"/>
        <v/>
      </c>
      <c r="BM161" s="18" t="str">
        <f t="shared" si="44"/>
        <v/>
      </c>
      <c r="BN161" s="18" t="str">
        <f t="shared" si="44"/>
        <v/>
      </c>
      <c r="BO161" s="32" t="str">
        <f t="shared" si="44"/>
        <v/>
      </c>
      <c r="BP161" s="18" t="str">
        <f t="shared" si="44"/>
        <v/>
      </c>
      <c r="BQ161" s="18" t="str">
        <f t="shared" si="44"/>
        <v/>
      </c>
      <c r="BR161" s="18" t="str">
        <f t="shared" si="44"/>
        <v/>
      </c>
      <c r="BS161" s="18" t="str">
        <f t="shared" si="44"/>
        <v/>
      </c>
      <c r="BT161" s="18" t="str">
        <f t="shared" si="44"/>
        <v/>
      </c>
      <c r="BU161" s="18" t="str">
        <f t="shared" si="44"/>
        <v/>
      </c>
      <c r="BV161" s="18" t="str">
        <f t="shared" si="44"/>
        <v/>
      </c>
      <c r="BW161" s="21" t="str">
        <f t="shared" si="44"/>
        <v/>
      </c>
      <c r="BX161" s="104"/>
      <c r="BY161" s="104"/>
      <c r="BZ161" s="104"/>
      <c r="CA161" s="104"/>
    </row>
    <row r="162" spans="2:79" x14ac:dyDescent="0.25">
      <c r="B162" s="52"/>
      <c r="C162" s="52"/>
      <c r="D162" s="52"/>
      <c r="E162" s="31" t="str">
        <f t="shared" ref="E162" si="53">IF(E35=E$148,$K162,"")</f>
        <v/>
      </c>
      <c r="F162" s="52"/>
      <c r="G162" s="52"/>
      <c r="H162" s="52"/>
      <c r="I162" s="52"/>
      <c r="J162" s="52"/>
      <c r="K162" s="6">
        <v>13</v>
      </c>
      <c r="L162" s="31" t="str">
        <f t="shared" si="40"/>
        <v/>
      </c>
      <c r="M162" s="18" t="str">
        <f t="shared" si="40"/>
        <v/>
      </c>
      <c r="N162" s="18" t="str">
        <f t="shared" si="40"/>
        <v/>
      </c>
      <c r="O162" s="18" t="str">
        <f t="shared" si="40"/>
        <v/>
      </c>
      <c r="P162" s="18" t="str">
        <f t="shared" si="40"/>
        <v/>
      </c>
      <c r="Q162" s="18" t="str">
        <f t="shared" si="40"/>
        <v/>
      </c>
      <c r="R162" s="18" t="str">
        <f t="shared" si="40"/>
        <v/>
      </c>
      <c r="S162" s="18" t="str">
        <f t="shared" si="40"/>
        <v/>
      </c>
      <c r="T162" s="18" t="str">
        <f t="shared" si="40"/>
        <v/>
      </c>
      <c r="U162" s="18" t="str">
        <f t="shared" si="40"/>
        <v/>
      </c>
      <c r="V162" s="18" t="str">
        <f t="shared" si="40"/>
        <v/>
      </c>
      <c r="W162" s="18" t="str">
        <f t="shared" si="40"/>
        <v/>
      </c>
      <c r="X162" s="18" t="str">
        <f t="shared" si="40"/>
        <v/>
      </c>
      <c r="Y162" s="18" t="str">
        <f t="shared" si="40"/>
        <v/>
      </c>
      <c r="Z162" s="18" t="str">
        <f t="shared" si="40"/>
        <v/>
      </c>
      <c r="AA162" s="18" t="str">
        <f t="shared" si="40"/>
        <v/>
      </c>
      <c r="AB162" s="18" t="str">
        <f t="shared" si="46"/>
        <v/>
      </c>
      <c r="AC162" s="18" t="str">
        <f t="shared" si="46"/>
        <v/>
      </c>
      <c r="AD162" s="18" t="str">
        <f t="shared" si="46"/>
        <v/>
      </c>
      <c r="AE162" s="18" t="str">
        <f t="shared" si="46"/>
        <v/>
      </c>
      <c r="AF162" s="18" t="str">
        <f t="shared" si="46"/>
        <v/>
      </c>
      <c r="AG162" s="18" t="str">
        <f t="shared" si="46"/>
        <v/>
      </c>
      <c r="AH162" s="18" t="str">
        <f t="shared" si="46"/>
        <v/>
      </c>
      <c r="AI162" s="21" t="str">
        <f t="shared" si="46"/>
        <v/>
      </c>
      <c r="AJ162" s="31" t="str">
        <f t="shared" si="46"/>
        <v/>
      </c>
      <c r="AK162" s="18" t="str">
        <f t="shared" si="46"/>
        <v/>
      </c>
      <c r="AL162" s="18" t="str">
        <f t="shared" si="46"/>
        <v/>
      </c>
      <c r="AM162" s="18" t="str">
        <f t="shared" si="46"/>
        <v/>
      </c>
      <c r="AN162" s="18" t="str">
        <f t="shared" si="46"/>
        <v/>
      </c>
      <c r="AO162" s="18" t="str">
        <f t="shared" si="46"/>
        <v/>
      </c>
      <c r="AP162" s="18" t="str">
        <f t="shared" si="46"/>
        <v/>
      </c>
      <c r="AQ162" s="18" t="str">
        <f t="shared" si="46"/>
        <v/>
      </c>
      <c r="AR162" s="18" t="str">
        <f t="shared" si="46"/>
        <v/>
      </c>
      <c r="AS162" s="18" t="str">
        <f t="shared" si="46"/>
        <v/>
      </c>
      <c r="AT162" s="18" t="str">
        <f t="shared" si="46"/>
        <v/>
      </c>
      <c r="AU162" s="18" t="str">
        <f t="shared" si="46"/>
        <v/>
      </c>
      <c r="AV162" s="18" t="str">
        <f t="shared" si="46"/>
        <v/>
      </c>
      <c r="AW162" s="32" t="str">
        <f t="shared" si="44"/>
        <v/>
      </c>
      <c r="AX162" s="31" t="str">
        <f t="shared" si="44"/>
        <v/>
      </c>
      <c r="AY162" s="18" t="str">
        <f t="shared" si="44"/>
        <v/>
      </c>
      <c r="AZ162" s="18" t="str">
        <f t="shared" si="44"/>
        <v/>
      </c>
      <c r="BA162" s="18" t="str">
        <f t="shared" si="44"/>
        <v/>
      </c>
      <c r="BB162" s="18" t="str">
        <f t="shared" si="44"/>
        <v/>
      </c>
      <c r="BC162" s="18" t="str">
        <f t="shared" si="44"/>
        <v/>
      </c>
      <c r="BD162" s="18" t="str">
        <f t="shared" si="44"/>
        <v/>
      </c>
      <c r="BE162" s="18" t="str">
        <f t="shared" si="44"/>
        <v/>
      </c>
      <c r="BF162" s="18" t="str">
        <f t="shared" si="44"/>
        <v/>
      </c>
      <c r="BG162" s="18" t="str">
        <f t="shared" si="44"/>
        <v/>
      </c>
      <c r="BH162" s="18" t="str">
        <f t="shared" si="44"/>
        <v/>
      </c>
      <c r="BI162" s="18" t="str">
        <f t="shared" si="44"/>
        <v/>
      </c>
      <c r="BJ162" s="18" t="str">
        <f t="shared" si="44"/>
        <v/>
      </c>
      <c r="BK162" s="31" t="str">
        <f t="shared" si="44"/>
        <v/>
      </c>
      <c r="BL162" s="18" t="str">
        <f t="shared" si="44"/>
        <v/>
      </c>
      <c r="BM162" s="18" t="str">
        <f t="shared" si="44"/>
        <v/>
      </c>
      <c r="BN162" s="18" t="str">
        <f t="shared" si="44"/>
        <v/>
      </c>
      <c r="BO162" s="32" t="str">
        <f t="shared" si="44"/>
        <v/>
      </c>
      <c r="BP162" s="18" t="str">
        <f t="shared" si="44"/>
        <v/>
      </c>
      <c r="BQ162" s="18" t="str">
        <f t="shared" si="44"/>
        <v/>
      </c>
      <c r="BR162" s="18" t="str">
        <f t="shared" si="44"/>
        <v/>
      </c>
      <c r="BS162" s="18" t="str">
        <f t="shared" si="44"/>
        <v/>
      </c>
      <c r="BT162" s="18" t="str">
        <f t="shared" ref="BT162:BW162" si="54">IF(BT35=BT$148,$K162,"")</f>
        <v/>
      </c>
      <c r="BU162" s="18" t="str">
        <f t="shared" si="54"/>
        <v/>
      </c>
      <c r="BV162" s="18" t="str">
        <f t="shared" si="54"/>
        <v/>
      </c>
      <c r="BW162" s="21" t="str">
        <f t="shared" si="54"/>
        <v/>
      </c>
      <c r="BX162" s="104"/>
      <c r="BY162" s="104"/>
      <c r="BZ162" s="104"/>
      <c r="CA162" s="104"/>
    </row>
    <row r="163" spans="2:79" x14ac:dyDescent="0.25">
      <c r="B163" s="52"/>
      <c r="C163" s="52"/>
      <c r="D163" s="52"/>
      <c r="E163" s="31" t="str">
        <f t="shared" ref="E163" si="55">IF(E36=E$148,$K163,"")</f>
        <v/>
      </c>
      <c r="F163" s="52"/>
      <c r="G163" s="52"/>
      <c r="H163" s="52"/>
      <c r="I163" s="52"/>
      <c r="J163" s="52"/>
      <c r="K163" s="6">
        <v>14</v>
      </c>
      <c r="L163" s="31" t="str">
        <f t="shared" si="40"/>
        <v/>
      </c>
      <c r="M163" s="18" t="str">
        <f t="shared" si="40"/>
        <v/>
      </c>
      <c r="N163" s="18" t="str">
        <f t="shared" si="40"/>
        <v/>
      </c>
      <c r="O163" s="18" t="str">
        <f t="shared" si="40"/>
        <v/>
      </c>
      <c r="P163" s="18" t="str">
        <f t="shared" si="40"/>
        <v/>
      </c>
      <c r="Q163" s="18" t="str">
        <f t="shared" si="40"/>
        <v/>
      </c>
      <c r="R163" s="18" t="str">
        <f t="shared" si="40"/>
        <v/>
      </c>
      <c r="S163" s="18" t="str">
        <f t="shared" si="40"/>
        <v/>
      </c>
      <c r="T163" s="18" t="str">
        <f t="shared" si="40"/>
        <v/>
      </c>
      <c r="U163" s="18" t="str">
        <f t="shared" si="40"/>
        <v/>
      </c>
      <c r="V163" s="18" t="str">
        <f t="shared" si="40"/>
        <v/>
      </c>
      <c r="W163" s="18" t="str">
        <f t="shared" si="40"/>
        <v/>
      </c>
      <c r="X163" s="18" t="str">
        <f t="shared" si="40"/>
        <v/>
      </c>
      <c r="Y163" s="18" t="str">
        <f t="shared" si="40"/>
        <v/>
      </c>
      <c r="Z163" s="18" t="str">
        <f t="shared" si="40"/>
        <v/>
      </c>
      <c r="AA163" s="18" t="str">
        <f t="shared" si="40"/>
        <v/>
      </c>
      <c r="AB163" s="18" t="str">
        <f t="shared" si="46"/>
        <v/>
      </c>
      <c r="AC163" s="18" t="str">
        <f t="shared" si="46"/>
        <v/>
      </c>
      <c r="AD163" s="18" t="str">
        <f t="shared" si="46"/>
        <v/>
      </c>
      <c r="AE163" s="18" t="str">
        <f t="shared" si="46"/>
        <v/>
      </c>
      <c r="AF163" s="18" t="str">
        <f t="shared" si="46"/>
        <v/>
      </c>
      <c r="AG163" s="18" t="str">
        <f t="shared" si="46"/>
        <v/>
      </c>
      <c r="AH163" s="18" t="str">
        <f t="shared" si="46"/>
        <v/>
      </c>
      <c r="AI163" s="21" t="str">
        <f t="shared" si="46"/>
        <v/>
      </c>
      <c r="AJ163" s="31" t="str">
        <f t="shared" si="46"/>
        <v/>
      </c>
      <c r="AK163" s="18" t="str">
        <f t="shared" si="46"/>
        <v/>
      </c>
      <c r="AL163" s="18" t="str">
        <f t="shared" si="46"/>
        <v/>
      </c>
      <c r="AM163" s="18" t="str">
        <f t="shared" si="46"/>
        <v/>
      </c>
      <c r="AN163" s="18" t="str">
        <f t="shared" si="46"/>
        <v/>
      </c>
      <c r="AO163" s="18" t="str">
        <f t="shared" si="46"/>
        <v/>
      </c>
      <c r="AP163" s="18" t="str">
        <f t="shared" si="46"/>
        <v/>
      </c>
      <c r="AQ163" s="18" t="str">
        <f t="shared" si="46"/>
        <v/>
      </c>
      <c r="AR163" s="18" t="str">
        <f t="shared" si="46"/>
        <v/>
      </c>
      <c r="AS163" s="18" t="str">
        <f t="shared" si="46"/>
        <v/>
      </c>
      <c r="AT163" s="18" t="str">
        <f t="shared" si="46"/>
        <v/>
      </c>
      <c r="AU163" s="18" t="str">
        <f t="shared" si="46"/>
        <v/>
      </c>
      <c r="AV163" s="18" t="str">
        <f t="shared" si="46"/>
        <v/>
      </c>
      <c r="AW163" s="32" t="str">
        <f t="shared" si="46"/>
        <v/>
      </c>
      <c r="AX163" s="31" t="str">
        <f t="shared" si="46"/>
        <v/>
      </c>
      <c r="AY163" s="18" t="str">
        <f t="shared" ref="AW163:BW172" si="56">IF(AY36=AY$148,$K163,"")</f>
        <v/>
      </c>
      <c r="AZ163" s="18" t="str">
        <f t="shared" si="56"/>
        <v/>
      </c>
      <c r="BA163" s="18" t="str">
        <f t="shared" si="56"/>
        <v/>
      </c>
      <c r="BB163" s="18" t="str">
        <f t="shared" si="56"/>
        <v/>
      </c>
      <c r="BC163" s="18" t="str">
        <f t="shared" si="56"/>
        <v/>
      </c>
      <c r="BD163" s="18" t="str">
        <f t="shared" si="56"/>
        <v/>
      </c>
      <c r="BE163" s="18" t="str">
        <f t="shared" si="56"/>
        <v/>
      </c>
      <c r="BF163" s="18" t="str">
        <f t="shared" si="56"/>
        <v/>
      </c>
      <c r="BG163" s="18" t="str">
        <f t="shared" si="56"/>
        <v/>
      </c>
      <c r="BH163" s="18" t="str">
        <f t="shared" si="56"/>
        <v/>
      </c>
      <c r="BI163" s="18" t="str">
        <f t="shared" si="56"/>
        <v/>
      </c>
      <c r="BJ163" s="18" t="str">
        <f t="shared" si="56"/>
        <v/>
      </c>
      <c r="BK163" s="31" t="str">
        <f t="shared" si="56"/>
        <v/>
      </c>
      <c r="BL163" s="18" t="str">
        <f t="shared" si="56"/>
        <v/>
      </c>
      <c r="BM163" s="18" t="str">
        <f t="shared" si="56"/>
        <v/>
      </c>
      <c r="BN163" s="18" t="str">
        <f t="shared" si="56"/>
        <v/>
      </c>
      <c r="BO163" s="32" t="str">
        <f t="shared" si="56"/>
        <v/>
      </c>
      <c r="BP163" s="18" t="str">
        <f t="shared" si="56"/>
        <v/>
      </c>
      <c r="BQ163" s="18" t="str">
        <f t="shared" si="56"/>
        <v/>
      </c>
      <c r="BR163" s="18" t="str">
        <f t="shared" si="56"/>
        <v/>
      </c>
      <c r="BS163" s="18" t="str">
        <f t="shared" si="56"/>
        <v/>
      </c>
      <c r="BT163" s="18" t="str">
        <f t="shared" si="56"/>
        <v/>
      </c>
      <c r="BU163" s="18" t="str">
        <f t="shared" si="56"/>
        <v/>
      </c>
      <c r="BV163" s="18" t="str">
        <f t="shared" si="56"/>
        <v/>
      </c>
      <c r="BW163" s="21" t="str">
        <f t="shared" si="56"/>
        <v/>
      </c>
      <c r="BX163" s="104"/>
      <c r="BY163" s="104"/>
      <c r="BZ163" s="104"/>
      <c r="CA163" s="104"/>
    </row>
    <row r="164" spans="2:79" x14ac:dyDescent="0.25">
      <c r="B164" s="52"/>
      <c r="C164" s="52"/>
      <c r="D164" s="52"/>
      <c r="E164" s="31" t="str">
        <f t="shared" ref="E164" si="57">IF(E37=E$148,$K164,"")</f>
        <v/>
      </c>
      <c r="F164" s="52"/>
      <c r="G164" s="52"/>
      <c r="H164" s="52"/>
      <c r="I164" s="52"/>
      <c r="J164" s="52"/>
      <c r="K164" s="6">
        <v>15</v>
      </c>
      <c r="L164" s="31" t="str">
        <f t="shared" si="40"/>
        <v/>
      </c>
      <c r="M164" s="18" t="str">
        <f t="shared" si="40"/>
        <v/>
      </c>
      <c r="N164" s="18" t="str">
        <f t="shared" si="40"/>
        <v/>
      </c>
      <c r="O164" s="18" t="str">
        <f t="shared" si="40"/>
        <v/>
      </c>
      <c r="P164" s="18" t="str">
        <f t="shared" si="40"/>
        <v/>
      </c>
      <c r="Q164" s="18" t="str">
        <f t="shared" si="40"/>
        <v/>
      </c>
      <c r="R164" s="18" t="str">
        <f t="shared" si="40"/>
        <v/>
      </c>
      <c r="S164" s="18" t="str">
        <f t="shared" si="40"/>
        <v/>
      </c>
      <c r="T164" s="18" t="str">
        <f t="shared" si="40"/>
        <v/>
      </c>
      <c r="U164" s="18" t="str">
        <f t="shared" si="40"/>
        <v/>
      </c>
      <c r="V164" s="18" t="str">
        <f t="shared" si="40"/>
        <v/>
      </c>
      <c r="W164" s="18" t="str">
        <f t="shared" si="40"/>
        <v/>
      </c>
      <c r="X164" s="18" t="str">
        <f t="shared" si="40"/>
        <v/>
      </c>
      <c r="Y164" s="18" t="str">
        <f t="shared" si="40"/>
        <v/>
      </c>
      <c r="Z164" s="18" t="str">
        <f t="shared" si="40"/>
        <v/>
      </c>
      <c r="AA164" s="18" t="str">
        <f t="shared" si="40"/>
        <v/>
      </c>
      <c r="AB164" s="18" t="str">
        <f t="shared" si="46"/>
        <v/>
      </c>
      <c r="AC164" s="18" t="str">
        <f t="shared" si="46"/>
        <v/>
      </c>
      <c r="AD164" s="18" t="str">
        <f t="shared" si="46"/>
        <v/>
      </c>
      <c r="AE164" s="18" t="str">
        <f t="shared" si="46"/>
        <v/>
      </c>
      <c r="AF164" s="18" t="str">
        <f t="shared" si="46"/>
        <v/>
      </c>
      <c r="AG164" s="18" t="str">
        <f t="shared" si="46"/>
        <v/>
      </c>
      <c r="AH164" s="18" t="str">
        <f t="shared" si="46"/>
        <v/>
      </c>
      <c r="AI164" s="21" t="str">
        <f t="shared" si="46"/>
        <v/>
      </c>
      <c r="AJ164" s="31" t="str">
        <f t="shared" si="46"/>
        <v/>
      </c>
      <c r="AK164" s="18" t="str">
        <f t="shared" si="46"/>
        <v/>
      </c>
      <c r="AL164" s="18" t="str">
        <f t="shared" si="46"/>
        <v/>
      </c>
      <c r="AM164" s="18" t="str">
        <f t="shared" si="46"/>
        <v/>
      </c>
      <c r="AN164" s="18" t="str">
        <f t="shared" si="46"/>
        <v/>
      </c>
      <c r="AO164" s="18" t="str">
        <f t="shared" si="46"/>
        <v/>
      </c>
      <c r="AP164" s="18" t="str">
        <f t="shared" si="46"/>
        <v/>
      </c>
      <c r="AQ164" s="18" t="str">
        <f t="shared" si="46"/>
        <v/>
      </c>
      <c r="AR164" s="18" t="str">
        <f t="shared" si="46"/>
        <v/>
      </c>
      <c r="AS164" s="18" t="str">
        <f t="shared" si="46"/>
        <v/>
      </c>
      <c r="AT164" s="18" t="str">
        <f t="shared" si="46"/>
        <v/>
      </c>
      <c r="AU164" s="18" t="str">
        <f t="shared" si="46"/>
        <v/>
      </c>
      <c r="AV164" s="18" t="str">
        <f t="shared" si="46"/>
        <v/>
      </c>
      <c r="AW164" s="32" t="str">
        <f t="shared" si="56"/>
        <v/>
      </c>
      <c r="AX164" s="31" t="str">
        <f t="shared" si="56"/>
        <v/>
      </c>
      <c r="AY164" s="18" t="str">
        <f t="shared" si="56"/>
        <v/>
      </c>
      <c r="AZ164" s="18" t="str">
        <f t="shared" si="56"/>
        <v/>
      </c>
      <c r="BA164" s="18" t="str">
        <f t="shared" si="56"/>
        <v/>
      </c>
      <c r="BB164" s="18" t="str">
        <f t="shared" si="56"/>
        <v/>
      </c>
      <c r="BC164" s="18" t="str">
        <f t="shared" si="56"/>
        <v/>
      </c>
      <c r="BD164" s="18" t="str">
        <f t="shared" si="56"/>
        <v/>
      </c>
      <c r="BE164" s="18" t="str">
        <f t="shared" si="56"/>
        <v/>
      </c>
      <c r="BF164" s="18" t="str">
        <f t="shared" si="56"/>
        <v/>
      </c>
      <c r="BG164" s="18" t="str">
        <f t="shared" si="56"/>
        <v/>
      </c>
      <c r="BH164" s="18" t="str">
        <f t="shared" si="56"/>
        <v/>
      </c>
      <c r="BI164" s="18" t="str">
        <f t="shared" si="56"/>
        <v/>
      </c>
      <c r="BJ164" s="18" t="str">
        <f t="shared" si="56"/>
        <v/>
      </c>
      <c r="BK164" s="31" t="str">
        <f t="shared" si="56"/>
        <v/>
      </c>
      <c r="BL164" s="18" t="str">
        <f t="shared" si="56"/>
        <v/>
      </c>
      <c r="BM164" s="18" t="str">
        <f t="shared" si="56"/>
        <v/>
      </c>
      <c r="BN164" s="18" t="str">
        <f t="shared" si="56"/>
        <v/>
      </c>
      <c r="BO164" s="32" t="str">
        <f t="shared" si="56"/>
        <v/>
      </c>
      <c r="BP164" s="18" t="str">
        <f t="shared" si="56"/>
        <v/>
      </c>
      <c r="BQ164" s="18" t="str">
        <f t="shared" si="56"/>
        <v/>
      </c>
      <c r="BR164" s="18" t="str">
        <f t="shared" si="56"/>
        <v/>
      </c>
      <c r="BS164" s="18" t="str">
        <f t="shared" si="56"/>
        <v/>
      </c>
      <c r="BT164" s="18" t="str">
        <f t="shared" si="56"/>
        <v/>
      </c>
      <c r="BU164" s="18" t="str">
        <f t="shared" si="56"/>
        <v/>
      </c>
      <c r="BV164" s="18" t="str">
        <f t="shared" si="56"/>
        <v/>
      </c>
      <c r="BW164" s="21" t="str">
        <f t="shared" si="56"/>
        <v/>
      </c>
      <c r="BX164" s="104"/>
      <c r="BY164" s="104"/>
      <c r="BZ164" s="104"/>
      <c r="CA164" s="104"/>
    </row>
    <row r="165" spans="2:79" x14ac:dyDescent="0.25">
      <c r="B165" s="52"/>
      <c r="C165" s="52"/>
      <c r="D165" s="52"/>
      <c r="E165" s="31" t="str">
        <f t="shared" ref="E165" si="58">IF(E38=E$148,$K165,"")</f>
        <v/>
      </c>
      <c r="F165" s="52"/>
      <c r="G165" s="52"/>
      <c r="H165" s="52"/>
      <c r="I165" s="52"/>
      <c r="J165" s="52"/>
      <c r="K165" s="6">
        <v>16</v>
      </c>
      <c r="L165" s="31" t="str">
        <f t="shared" si="40"/>
        <v/>
      </c>
      <c r="M165" s="18" t="str">
        <f t="shared" si="40"/>
        <v/>
      </c>
      <c r="N165" s="18" t="str">
        <f t="shared" si="40"/>
        <v/>
      </c>
      <c r="O165" s="18" t="str">
        <f t="shared" si="40"/>
        <v/>
      </c>
      <c r="P165" s="18" t="str">
        <f t="shared" si="40"/>
        <v/>
      </c>
      <c r="Q165" s="18" t="str">
        <f t="shared" si="40"/>
        <v/>
      </c>
      <c r="R165" s="18" t="str">
        <f t="shared" si="40"/>
        <v/>
      </c>
      <c r="S165" s="18" t="str">
        <f t="shared" si="40"/>
        <v/>
      </c>
      <c r="T165" s="18" t="str">
        <f t="shared" si="40"/>
        <v/>
      </c>
      <c r="U165" s="18" t="str">
        <f t="shared" si="40"/>
        <v/>
      </c>
      <c r="V165" s="18" t="str">
        <f t="shared" si="40"/>
        <v/>
      </c>
      <c r="W165" s="18" t="str">
        <f t="shared" si="40"/>
        <v/>
      </c>
      <c r="X165" s="18" t="str">
        <f t="shared" si="40"/>
        <v/>
      </c>
      <c r="Y165" s="18" t="str">
        <f t="shared" si="40"/>
        <v/>
      </c>
      <c r="Z165" s="18" t="str">
        <f t="shared" si="40"/>
        <v/>
      </c>
      <c r="AA165" s="18" t="str">
        <f t="shared" si="40"/>
        <v/>
      </c>
      <c r="AB165" s="18" t="str">
        <f t="shared" si="46"/>
        <v/>
      </c>
      <c r="AC165" s="18" t="str">
        <f t="shared" si="46"/>
        <v/>
      </c>
      <c r="AD165" s="18" t="str">
        <f t="shared" si="46"/>
        <v/>
      </c>
      <c r="AE165" s="18" t="str">
        <f t="shared" si="46"/>
        <v/>
      </c>
      <c r="AF165" s="18" t="str">
        <f t="shared" si="46"/>
        <v/>
      </c>
      <c r="AG165" s="18" t="str">
        <f t="shared" si="46"/>
        <v/>
      </c>
      <c r="AH165" s="18" t="str">
        <f t="shared" si="46"/>
        <v/>
      </c>
      <c r="AI165" s="21" t="str">
        <f t="shared" si="46"/>
        <v/>
      </c>
      <c r="AJ165" s="31" t="str">
        <f t="shared" si="46"/>
        <v/>
      </c>
      <c r="AK165" s="18" t="str">
        <f t="shared" si="46"/>
        <v/>
      </c>
      <c r="AL165" s="18" t="str">
        <f t="shared" si="46"/>
        <v/>
      </c>
      <c r="AM165" s="18" t="str">
        <f t="shared" si="46"/>
        <v/>
      </c>
      <c r="AN165" s="18" t="str">
        <f t="shared" si="46"/>
        <v/>
      </c>
      <c r="AO165" s="18" t="str">
        <f t="shared" si="46"/>
        <v/>
      </c>
      <c r="AP165" s="18" t="str">
        <f t="shared" si="46"/>
        <v/>
      </c>
      <c r="AQ165" s="18" t="str">
        <f t="shared" si="46"/>
        <v/>
      </c>
      <c r="AR165" s="18" t="str">
        <f t="shared" si="46"/>
        <v/>
      </c>
      <c r="AS165" s="18" t="str">
        <f t="shared" si="46"/>
        <v/>
      </c>
      <c r="AT165" s="18" t="str">
        <f t="shared" si="46"/>
        <v/>
      </c>
      <c r="AU165" s="18" t="str">
        <f t="shared" si="46"/>
        <v/>
      </c>
      <c r="AV165" s="18" t="str">
        <f t="shared" si="46"/>
        <v/>
      </c>
      <c r="AW165" s="32" t="str">
        <f t="shared" si="56"/>
        <v/>
      </c>
      <c r="AX165" s="31" t="str">
        <f t="shared" si="56"/>
        <v/>
      </c>
      <c r="AY165" s="18" t="str">
        <f t="shared" si="56"/>
        <v/>
      </c>
      <c r="AZ165" s="18" t="str">
        <f t="shared" si="56"/>
        <v/>
      </c>
      <c r="BA165" s="18" t="str">
        <f t="shared" si="56"/>
        <v/>
      </c>
      <c r="BB165" s="18" t="str">
        <f t="shared" si="56"/>
        <v/>
      </c>
      <c r="BC165" s="18" t="str">
        <f t="shared" si="56"/>
        <v/>
      </c>
      <c r="BD165" s="18" t="str">
        <f t="shared" si="56"/>
        <v/>
      </c>
      <c r="BE165" s="18" t="str">
        <f t="shared" si="56"/>
        <v/>
      </c>
      <c r="BF165" s="18" t="str">
        <f t="shared" si="56"/>
        <v/>
      </c>
      <c r="BG165" s="18" t="str">
        <f t="shared" si="56"/>
        <v/>
      </c>
      <c r="BH165" s="18" t="str">
        <f t="shared" si="56"/>
        <v/>
      </c>
      <c r="BI165" s="18" t="str">
        <f t="shared" si="56"/>
        <v/>
      </c>
      <c r="BJ165" s="18" t="str">
        <f t="shared" si="56"/>
        <v/>
      </c>
      <c r="BK165" s="31" t="str">
        <f t="shared" si="56"/>
        <v/>
      </c>
      <c r="BL165" s="18" t="str">
        <f t="shared" si="56"/>
        <v/>
      </c>
      <c r="BM165" s="18" t="str">
        <f t="shared" si="56"/>
        <v/>
      </c>
      <c r="BN165" s="18" t="str">
        <f t="shared" si="56"/>
        <v/>
      </c>
      <c r="BO165" s="32" t="str">
        <f t="shared" si="56"/>
        <v/>
      </c>
      <c r="BP165" s="18" t="str">
        <f t="shared" si="56"/>
        <v/>
      </c>
      <c r="BQ165" s="18" t="str">
        <f t="shared" si="56"/>
        <v/>
      </c>
      <c r="BR165" s="18" t="str">
        <f t="shared" si="56"/>
        <v/>
      </c>
      <c r="BS165" s="18" t="str">
        <f t="shared" si="56"/>
        <v/>
      </c>
      <c r="BT165" s="18" t="str">
        <f t="shared" si="56"/>
        <v/>
      </c>
      <c r="BU165" s="18" t="str">
        <f t="shared" si="56"/>
        <v/>
      </c>
      <c r="BV165" s="18" t="str">
        <f t="shared" si="56"/>
        <v/>
      </c>
      <c r="BW165" s="21" t="str">
        <f t="shared" si="56"/>
        <v/>
      </c>
      <c r="BX165" s="104"/>
      <c r="BY165" s="104"/>
      <c r="BZ165" s="104"/>
      <c r="CA165" s="104"/>
    </row>
    <row r="166" spans="2:79" x14ac:dyDescent="0.25">
      <c r="B166" s="52"/>
      <c r="C166" s="52"/>
      <c r="D166" s="52"/>
      <c r="E166" s="31" t="str">
        <f t="shared" ref="E166:E177" si="59">IF(E39=E$148,$K166,"")</f>
        <v/>
      </c>
      <c r="F166" s="52"/>
      <c r="G166" s="52"/>
      <c r="H166" s="52"/>
      <c r="I166" s="52"/>
      <c r="J166" s="52"/>
      <c r="K166" s="6">
        <v>17</v>
      </c>
      <c r="L166" s="31" t="str">
        <f t="shared" si="40"/>
        <v/>
      </c>
      <c r="M166" s="18" t="str">
        <f t="shared" si="40"/>
        <v/>
      </c>
      <c r="N166" s="18" t="str">
        <f t="shared" si="40"/>
        <v/>
      </c>
      <c r="O166" s="18" t="str">
        <f t="shared" si="40"/>
        <v/>
      </c>
      <c r="P166" s="18" t="str">
        <f t="shared" si="40"/>
        <v/>
      </c>
      <c r="Q166" s="18" t="str">
        <f t="shared" si="40"/>
        <v/>
      </c>
      <c r="R166" s="18" t="str">
        <f t="shared" si="40"/>
        <v/>
      </c>
      <c r="S166" s="18" t="str">
        <f t="shared" si="40"/>
        <v/>
      </c>
      <c r="T166" s="18" t="str">
        <f t="shared" si="40"/>
        <v/>
      </c>
      <c r="U166" s="18" t="str">
        <f t="shared" si="40"/>
        <v/>
      </c>
      <c r="V166" s="18" t="str">
        <f t="shared" si="40"/>
        <v/>
      </c>
      <c r="W166" s="18" t="str">
        <f t="shared" si="40"/>
        <v/>
      </c>
      <c r="X166" s="18" t="str">
        <f t="shared" si="40"/>
        <v/>
      </c>
      <c r="Y166" s="18" t="str">
        <f t="shared" si="40"/>
        <v/>
      </c>
      <c r="Z166" s="18" t="str">
        <f t="shared" si="40"/>
        <v/>
      </c>
      <c r="AA166" s="18" t="str">
        <f t="shared" si="40"/>
        <v/>
      </c>
      <c r="AB166" s="18" t="str">
        <f t="shared" si="46"/>
        <v/>
      </c>
      <c r="AC166" s="18" t="str">
        <f t="shared" si="46"/>
        <v/>
      </c>
      <c r="AD166" s="18" t="str">
        <f t="shared" si="46"/>
        <v/>
      </c>
      <c r="AE166" s="18" t="str">
        <f t="shared" si="46"/>
        <v/>
      </c>
      <c r="AF166" s="18" t="str">
        <f t="shared" si="46"/>
        <v/>
      </c>
      <c r="AG166" s="18" t="str">
        <f t="shared" si="46"/>
        <v/>
      </c>
      <c r="AH166" s="18" t="str">
        <f t="shared" si="46"/>
        <v/>
      </c>
      <c r="AI166" s="21" t="str">
        <f t="shared" si="46"/>
        <v/>
      </c>
      <c r="AJ166" s="31" t="str">
        <f t="shared" si="46"/>
        <v/>
      </c>
      <c r="AK166" s="18" t="str">
        <f t="shared" si="46"/>
        <v/>
      </c>
      <c r="AL166" s="18" t="str">
        <f t="shared" si="46"/>
        <v/>
      </c>
      <c r="AM166" s="18" t="str">
        <f t="shared" si="46"/>
        <v/>
      </c>
      <c r="AN166" s="18" t="str">
        <f t="shared" si="46"/>
        <v/>
      </c>
      <c r="AO166" s="18" t="str">
        <f t="shared" si="46"/>
        <v/>
      </c>
      <c r="AP166" s="18" t="str">
        <f t="shared" si="46"/>
        <v/>
      </c>
      <c r="AQ166" s="18" t="str">
        <f t="shared" si="46"/>
        <v/>
      </c>
      <c r="AR166" s="18" t="str">
        <f t="shared" si="46"/>
        <v/>
      </c>
      <c r="AS166" s="18" t="str">
        <f t="shared" si="46"/>
        <v/>
      </c>
      <c r="AT166" s="18" t="str">
        <f t="shared" si="46"/>
        <v/>
      </c>
      <c r="AU166" s="18" t="str">
        <f t="shared" si="46"/>
        <v/>
      </c>
      <c r="AV166" s="18" t="str">
        <f t="shared" si="46"/>
        <v/>
      </c>
      <c r="AW166" s="32" t="str">
        <f t="shared" si="56"/>
        <v/>
      </c>
      <c r="AX166" s="31" t="str">
        <f t="shared" si="56"/>
        <v/>
      </c>
      <c r="AY166" s="18" t="str">
        <f t="shared" si="56"/>
        <v/>
      </c>
      <c r="AZ166" s="18" t="str">
        <f t="shared" si="56"/>
        <v/>
      </c>
      <c r="BA166" s="18" t="str">
        <f t="shared" si="56"/>
        <v/>
      </c>
      <c r="BB166" s="18" t="str">
        <f t="shared" si="56"/>
        <v/>
      </c>
      <c r="BC166" s="18" t="str">
        <f t="shared" si="56"/>
        <v/>
      </c>
      <c r="BD166" s="18" t="str">
        <f t="shared" si="56"/>
        <v/>
      </c>
      <c r="BE166" s="18" t="str">
        <f t="shared" si="56"/>
        <v/>
      </c>
      <c r="BF166" s="18" t="str">
        <f t="shared" si="56"/>
        <v/>
      </c>
      <c r="BG166" s="18" t="str">
        <f t="shared" si="56"/>
        <v/>
      </c>
      <c r="BH166" s="18" t="str">
        <f t="shared" si="56"/>
        <v/>
      </c>
      <c r="BI166" s="18" t="str">
        <f t="shared" si="56"/>
        <v/>
      </c>
      <c r="BJ166" s="18" t="str">
        <f t="shared" si="56"/>
        <v/>
      </c>
      <c r="BK166" s="31" t="str">
        <f t="shared" si="56"/>
        <v/>
      </c>
      <c r="BL166" s="18" t="str">
        <f t="shared" si="56"/>
        <v/>
      </c>
      <c r="BM166" s="18" t="str">
        <f t="shared" si="56"/>
        <v/>
      </c>
      <c r="BN166" s="18" t="str">
        <f t="shared" si="56"/>
        <v/>
      </c>
      <c r="BO166" s="32" t="str">
        <f t="shared" si="56"/>
        <v/>
      </c>
      <c r="BP166" s="18" t="str">
        <f t="shared" si="56"/>
        <v/>
      </c>
      <c r="BQ166" s="18" t="str">
        <f t="shared" si="56"/>
        <v/>
      </c>
      <c r="BR166" s="18" t="str">
        <f t="shared" si="56"/>
        <v/>
      </c>
      <c r="BS166" s="18" t="str">
        <f t="shared" si="56"/>
        <v/>
      </c>
      <c r="BT166" s="18" t="str">
        <f t="shared" si="56"/>
        <v/>
      </c>
      <c r="BU166" s="18" t="str">
        <f t="shared" si="56"/>
        <v/>
      </c>
      <c r="BV166" s="18" t="str">
        <f t="shared" si="56"/>
        <v/>
      </c>
      <c r="BW166" s="21" t="str">
        <f t="shared" si="56"/>
        <v/>
      </c>
      <c r="BX166" s="104"/>
      <c r="BY166" s="104"/>
      <c r="BZ166" s="104"/>
      <c r="CA166" s="104"/>
    </row>
    <row r="167" spans="2:79" x14ac:dyDescent="0.25">
      <c r="B167" s="52"/>
      <c r="C167" s="52"/>
      <c r="D167" s="52"/>
      <c r="E167" s="31" t="str">
        <f t="shared" si="59"/>
        <v/>
      </c>
      <c r="F167" s="52"/>
      <c r="G167" s="52"/>
      <c r="H167" s="52"/>
      <c r="I167" s="52"/>
      <c r="J167" s="52"/>
      <c r="K167" s="6">
        <v>18</v>
      </c>
      <c r="L167" s="31" t="str">
        <f t="shared" ref="L167:AI177" si="60">IF(L40=L$148,$K167,"")</f>
        <v/>
      </c>
      <c r="M167" s="18" t="str">
        <f t="shared" si="60"/>
        <v/>
      </c>
      <c r="N167" s="18" t="str">
        <f t="shared" si="60"/>
        <v/>
      </c>
      <c r="O167" s="18" t="str">
        <f t="shared" si="60"/>
        <v/>
      </c>
      <c r="P167" s="18" t="str">
        <f t="shared" si="60"/>
        <v/>
      </c>
      <c r="Q167" s="18" t="str">
        <f t="shared" si="60"/>
        <v/>
      </c>
      <c r="R167" s="18" t="str">
        <f t="shared" si="60"/>
        <v/>
      </c>
      <c r="S167" s="18" t="str">
        <f t="shared" si="60"/>
        <v/>
      </c>
      <c r="T167" s="18" t="str">
        <f t="shared" si="60"/>
        <v/>
      </c>
      <c r="U167" s="18" t="str">
        <f t="shared" si="60"/>
        <v/>
      </c>
      <c r="V167" s="18" t="str">
        <f t="shared" si="60"/>
        <v/>
      </c>
      <c r="W167" s="18" t="str">
        <f t="shared" si="60"/>
        <v/>
      </c>
      <c r="X167" s="18" t="str">
        <f t="shared" si="60"/>
        <v/>
      </c>
      <c r="Y167" s="18" t="str">
        <f t="shared" si="60"/>
        <v/>
      </c>
      <c r="Z167" s="18" t="str">
        <f t="shared" si="60"/>
        <v/>
      </c>
      <c r="AA167" s="18" t="str">
        <f t="shared" si="60"/>
        <v/>
      </c>
      <c r="AB167" s="18" t="str">
        <f t="shared" si="60"/>
        <v/>
      </c>
      <c r="AC167" s="18" t="str">
        <f t="shared" si="60"/>
        <v/>
      </c>
      <c r="AD167" s="18" t="str">
        <f t="shared" si="60"/>
        <v/>
      </c>
      <c r="AE167" s="18" t="str">
        <f t="shared" si="60"/>
        <v/>
      </c>
      <c r="AF167" s="18" t="str">
        <f t="shared" si="60"/>
        <v/>
      </c>
      <c r="AG167" s="18" t="str">
        <f t="shared" si="60"/>
        <v/>
      </c>
      <c r="AH167" s="18" t="str">
        <f t="shared" si="60"/>
        <v/>
      </c>
      <c r="AI167" s="21" t="str">
        <f t="shared" si="60"/>
        <v/>
      </c>
      <c r="AJ167" s="31" t="str">
        <f t="shared" si="46"/>
        <v/>
      </c>
      <c r="AK167" s="18" t="str">
        <f t="shared" ref="AJ167:AZ182" si="61">IF(AK40=AK$148,$K167,"")</f>
        <v/>
      </c>
      <c r="AL167" s="18" t="str">
        <f t="shared" si="61"/>
        <v/>
      </c>
      <c r="AM167" s="18" t="str">
        <f t="shared" si="61"/>
        <v/>
      </c>
      <c r="AN167" s="18" t="str">
        <f t="shared" si="61"/>
        <v/>
      </c>
      <c r="AO167" s="18" t="str">
        <f t="shared" si="61"/>
        <v/>
      </c>
      <c r="AP167" s="18" t="str">
        <f t="shared" si="61"/>
        <v/>
      </c>
      <c r="AQ167" s="18" t="str">
        <f t="shared" si="61"/>
        <v/>
      </c>
      <c r="AR167" s="18" t="str">
        <f t="shared" si="61"/>
        <v/>
      </c>
      <c r="AS167" s="18" t="str">
        <f t="shared" si="61"/>
        <v/>
      </c>
      <c r="AT167" s="18" t="str">
        <f t="shared" si="61"/>
        <v/>
      </c>
      <c r="AU167" s="18" t="str">
        <f t="shared" si="61"/>
        <v/>
      </c>
      <c r="AV167" s="18" t="str">
        <f t="shared" si="61"/>
        <v/>
      </c>
      <c r="AW167" s="32" t="str">
        <f t="shared" si="56"/>
        <v/>
      </c>
      <c r="AX167" s="31" t="str">
        <f t="shared" si="56"/>
        <v/>
      </c>
      <c r="AY167" s="18" t="str">
        <f t="shared" si="56"/>
        <v/>
      </c>
      <c r="AZ167" s="18" t="str">
        <f t="shared" si="56"/>
        <v/>
      </c>
      <c r="BA167" s="18" t="str">
        <f t="shared" si="56"/>
        <v/>
      </c>
      <c r="BB167" s="18" t="str">
        <f t="shared" si="56"/>
        <v/>
      </c>
      <c r="BC167" s="18" t="str">
        <f t="shared" si="56"/>
        <v/>
      </c>
      <c r="BD167" s="18" t="str">
        <f t="shared" si="56"/>
        <v/>
      </c>
      <c r="BE167" s="18" t="str">
        <f t="shared" si="56"/>
        <v/>
      </c>
      <c r="BF167" s="18" t="str">
        <f t="shared" si="56"/>
        <v/>
      </c>
      <c r="BG167" s="18" t="str">
        <f t="shared" si="56"/>
        <v/>
      </c>
      <c r="BH167" s="18" t="str">
        <f t="shared" si="56"/>
        <v/>
      </c>
      <c r="BI167" s="18" t="str">
        <f t="shared" si="56"/>
        <v/>
      </c>
      <c r="BJ167" s="18" t="str">
        <f t="shared" si="56"/>
        <v/>
      </c>
      <c r="BK167" s="31" t="str">
        <f t="shared" si="56"/>
        <v/>
      </c>
      <c r="BL167" s="18" t="str">
        <f t="shared" si="56"/>
        <v/>
      </c>
      <c r="BM167" s="18" t="str">
        <f t="shared" si="56"/>
        <v/>
      </c>
      <c r="BN167" s="18" t="str">
        <f t="shared" si="56"/>
        <v/>
      </c>
      <c r="BO167" s="32" t="str">
        <f t="shared" si="56"/>
        <v/>
      </c>
      <c r="BP167" s="18" t="str">
        <f t="shared" si="56"/>
        <v/>
      </c>
      <c r="BQ167" s="18" t="str">
        <f t="shared" si="56"/>
        <v/>
      </c>
      <c r="BR167" s="18" t="str">
        <f t="shared" si="56"/>
        <v/>
      </c>
      <c r="BS167" s="18" t="str">
        <f t="shared" si="56"/>
        <v/>
      </c>
      <c r="BT167" s="18" t="str">
        <f t="shared" si="56"/>
        <v/>
      </c>
      <c r="BU167" s="18" t="str">
        <f t="shared" si="56"/>
        <v/>
      </c>
      <c r="BV167" s="18" t="str">
        <f t="shared" si="56"/>
        <v/>
      </c>
      <c r="BW167" s="21" t="str">
        <f t="shared" si="56"/>
        <v/>
      </c>
      <c r="BX167" s="104"/>
      <c r="BY167" s="104"/>
      <c r="BZ167" s="104"/>
      <c r="CA167" s="104"/>
    </row>
    <row r="168" spans="2:79" x14ac:dyDescent="0.25">
      <c r="B168" s="52"/>
      <c r="C168" s="52"/>
      <c r="D168" s="52"/>
      <c r="E168" s="31" t="str">
        <f t="shared" si="59"/>
        <v/>
      </c>
      <c r="F168" s="52"/>
      <c r="G168" s="52"/>
      <c r="H168" s="52"/>
      <c r="I168" s="52"/>
      <c r="J168" s="52"/>
      <c r="K168" s="6">
        <v>19</v>
      </c>
      <c r="L168" s="31" t="str">
        <f t="shared" si="60"/>
        <v/>
      </c>
      <c r="M168" s="18" t="str">
        <f t="shared" si="60"/>
        <v/>
      </c>
      <c r="N168" s="18" t="str">
        <f t="shared" si="60"/>
        <v/>
      </c>
      <c r="O168" s="18" t="str">
        <f t="shared" si="60"/>
        <v/>
      </c>
      <c r="P168" s="18" t="str">
        <f t="shared" si="60"/>
        <v/>
      </c>
      <c r="Q168" s="18" t="str">
        <f t="shared" si="60"/>
        <v/>
      </c>
      <c r="R168" s="18" t="str">
        <f t="shared" si="60"/>
        <v/>
      </c>
      <c r="S168" s="18" t="str">
        <f t="shared" si="60"/>
        <v/>
      </c>
      <c r="T168" s="18" t="str">
        <f t="shared" si="60"/>
        <v/>
      </c>
      <c r="U168" s="18" t="str">
        <f t="shared" si="60"/>
        <v/>
      </c>
      <c r="V168" s="18" t="str">
        <f t="shared" si="60"/>
        <v/>
      </c>
      <c r="W168" s="18" t="str">
        <f t="shared" si="60"/>
        <v/>
      </c>
      <c r="X168" s="18" t="str">
        <f t="shared" si="60"/>
        <v/>
      </c>
      <c r="Y168" s="18" t="str">
        <f t="shared" si="60"/>
        <v/>
      </c>
      <c r="Z168" s="18" t="str">
        <f t="shared" si="60"/>
        <v/>
      </c>
      <c r="AA168" s="18" t="str">
        <f t="shared" si="60"/>
        <v/>
      </c>
      <c r="AB168" s="18" t="str">
        <f t="shared" si="60"/>
        <v/>
      </c>
      <c r="AC168" s="18" t="str">
        <f t="shared" si="60"/>
        <v/>
      </c>
      <c r="AD168" s="18" t="str">
        <f t="shared" si="60"/>
        <v/>
      </c>
      <c r="AE168" s="18" t="str">
        <f t="shared" si="60"/>
        <v/>
      </c>
      <c r="AF168" s="18" t="str">
        <f t="shared" si="60"/>
        <v/>
      </c>
      <c r="AG168" s="18" t="str">
        <f t="shared" si="60"/>
        <v/>
      </c>
      <c r="AH168" s="18" t="str">
        <f t="shared" si="60"/>
        <v/>
      </c>
      <c r="AI168" s="21" t="str">
        <f t="shared" si="60"/>
        <v/>
      </c>
      <c r="AJ168" s="31" t="str">
        <f t="shared" si="61"/>
        <v/>
      </c>
      <c r="AK168" s="18" t="str">
        <f t="shared" si="61"/>
        <v/>
      </c>
      <c r="AL168" s="18" t="str">
        <f t="shared" si="61"/>
        <v/>
      </c>
      <c r="AM168" s="18" t="str">
        <f t="shared" si="61"/>
        <v/>
      </c>
      <c r="AN168" s="18" t="str">
        <f t="shared" si="61"/>
        <v/>
      </c>
      <c r="AO168" s="18" t="str">
        <f t="shared" si="61"/>
        <v/>
      </c>
      <c r="AP168" s="18" t="str">
        <f t="shared" si="61"/>
        <v/>
      </c>
      <c r="AQ168" s="18" t="str">
        <f t="shared" si="61"/>
        <v/>
      </c>
      <c r="AR168" s="18" t="str">
        <f t="shared" si="61"/>
        <v/>
      </c>
      <c r="AS168" s="18" t="str">
        <f t="shared" si="61"/>
        <v/>
      </c>
      <c r="AT168" s="18" t="str">
        <f t="shared" si="61"/>
        <v/>
      </c>
      <c r="AU168" s="18" t="str">
        <f t="shared" si="61"/>
        <v/>
      </c>
      <c r="AV168" s="18" t="str">
        <f t="shared" si="61"/>
        <v/>
      </c>
      <c r="AW168" s="32" t="str">
        <f t="shared" si="56"/>
        <v/>
      </c>
      <c r="AX168" s="31" t="str">
        <f t="shared" si="56"/>
        <v/>
      </c>
      <c r="AY168" s="18" t="str">
        <f t="shared" si="56"/>
        <v/>
      </c>
      <c r="AZ168" s="18" t="str">
        <f t="shared" si="56"/>
        <v/>
      </c>
      <c r="BA168" s="18" t="str">
        <f t="shared" si="56"/>
        <v/>
      </c>
      <c r="BB168" s="18" t="str">
        <f t="shared" si="56"/>
        <v/>
      </c>
      <c r="BC168" s="18" t="str">
        <f t="shared" si="56"/>
        <v/>
      </c>
      <c r="BD168" s="18" t="str">
        <f t="shared" si="56"/>
        <v/>
      </c>
      <c r="BE168" s="18" t="str">
        <f t="shared" si="56"/>
        <v/>
      </c>
      <c r="BF168" s="18" t="str">
        <f t="shared" si="56"/>
        <v/>
      </c>
      <c r="BG168" s="18" t="str">
        <f t="shared" si="56"/>
        <v/>
      </c>
      <c r="BH168" s="18" t="str">
        <f t="shared" si="56"/>
        <v/>
      </c>
      <c r="BI168" s="18" t="str">
        <f t="shared" si="56"/>
        <v/>
      </c>
      <c r="BJ168" s="18" t="str">
        <f t="shared" si="56"/>
        <v/>
      </c>
      <c r="BK168" s="31" t="str">
        <f t="shared" si="56"/>
        <v/>
      </c>
      <c r="BL168" s="18" t="str">
        <f t="shared" si="56"/>
        <v/>
      </c>
      <c r="BM168" s="18" t="str">
        <f t="shared" si="56"/>
        <v/>
      </c>
      <c r="BN168" s="18" t="str">
        <f t="shared" si="56"/>
        <v/>
      </c>
      <c r="BO168" s="32" t="str">
        <f t="shared" si="56"/>
        <v/>
      </c>
      <c r="BP168" s="18" t="str">
        <f t="shared" si="56"/>
        <v/>
      </c>
      <c r="BQ168" s="18" t="str">
        <f t="shared" si="56"/>
        <v/>
      </c>
      <c r="BR168" s="18" t="str">
        <f t="shared" si="56"/>
        <v/>
      </c>
      <c r="BS168" s="18" t="str">
        <f t="shared" si="56"/>
        <v/>
      </c>
      <c r="BT168" s="18" t="str">
        <f t="shared" si="56"/>
        <v/>
      </c>
      <c r="BU168" s="18" t="str">
        <f t="shared" si="56"/>
        <v/>
      </c>
      <c r="BV168" s="18" t="str">
        <f t="shared" si="56"/>
        <v/>
      </c>
      <c r="BW168" s="21" t="str">
        <f t="shared" si="56"/>
        <v/>
      </c>
      <c r="BX168" s="104"/>
      <c r="BY168" s="104"/>
      <c r="BZ168" s="104"/>
      <c r="CA168" s="104"/>
    </row>
    <row r="169" spans="2:79" x14ac:dyDescent="0.25">
      <c r="B169" s="52"/>
      <c r="C169" s="52"/>
      <c r="D169" s="52"/>
      <c r="E169" s="31" t="str">
        <f t="shared" si="59"/>
        <v/>
      </c>
      <c r="F169" s="52"/>
      <c r="G169" s="52"/>
      <c r="H169" s="52"/>
      <c r="I169" s="52"/>
      <c r="J169" s="52"/>
      <c r="K169" s="6">
        <v>20</v>
      </c>
      <c r="L169" s="31" t="str">
        <f t="shared" si="60"/>
        <v/>
      </c>
      <c r="M169" s="18" t="str">
        <f t="shared" si="60"/>
        <v/>
      </c>
      <c r="N169" s="18" t="str">
        <f t="shared" si="60"/>
        <v/>
      </c>
      <c r="O169" s="18" t="str">
        <f t="shared" si="60"/>
        <v/>
      </c>
      <c r="P169" s="18" t="str">
        <f t="shared" si="60"/>
        <v/>
      </c>
      <c r="Q169" s="18" t="str">
        <f t="shared" si="60"/>
        <v/>
      </c>
      <c r="R169" s="18" t="str">
        <f t="shared" si="60"/>
        <v/>
      </c>
      <c r="S169" s="18" t="str">
        <f t="shared" si="60"/>
        <v/>
      </c>
      <c r="T169" s="18" t="str">
        <f t="shared" si="60"/>
        <v/>
      </c>
      <c r="U169" s="18" t="str">
        <f t="shared" si="60"/>
        <v/>
      </c>
      <c r="V169" s="18" t="str">
        <f t="shared" si="60"/>
        <v/>
      </c>
      <c r="W169" s="18" t="str">
        <f t="shared" si="60"/>
        <v/>
      </c>
      <c r="X169" s="18" t="str">
        <f t="shared" si="60"/>
        <v/>
      </c>
      <c r="Y169" s="18" t="str">
        <f t="shared" si="60"/>
        <v/>
      </c>
      <c r="Z169" s="18" t="str">
        <f t="shared" si="60"/>
        <v/>
      </c>
      <c r="AA169" s="18" t="str">
        <f t="shared" si="60"/>
        <v/>
      </c>
      <c r="AB169" s="18" t="str">
        <f t="shared" si="60"/>
        <v/>
      </c>
      <c r="AC169" s="18" t="str">
        <f t="shared" si="60"/>
        <v/>
      </c>
      <c r="AD169" s="18" t="str">
        <f t="shared" si="60"/>
        <v/>
      </c>
      <c r="AE169" s="18" t="str">
        <f t="shared" si="60"/>
        <v/>
      </c>
      <c r="AF169" s="18" t="str">
        <f t="shared" si="60"/>
        <v/>
      </c>
      <c r="AG169" s="18" t="str">
        <f t="shared" si="60"/>
        <v/>
      </c>
      <c r="AH169" s="18" t="str">
        <f t="shared" si="60"/>
        <v/>
      </c>
      <c r="AI169" s="21" t="str">
        <f t="shared" si="60"/>
        <v/>
      </c>
      <c r="AJ169" s="31" t="str">
        <f t="shared" si="61"/>
        <v/>
      </c>
      <c r="AK169" s="18" t="str">
        <f t="shared" si="61"/>
        <v/>
      </c>
      <c r="AL169" s="18" t="str">
        <f t="shared" si="61"/>
        <v/>
      </c>
      <c r="AM169" s="18" t="str">
        <f t="shared" si="61"/>
        <v/>
      </c>
      <c r="AN169" s="18" t="str">
        <f t="shared" si="61"/>
        <v/>
      </c>
      <c r="AO169" s="18" t="str">
        <f t="shared" si="61"/>
        <v/>
      </c>
      <c r="AP169" s="18" t="str">
        <f t="shared" si="61"/>
        <v/>
      </c>
      <c r="AQ169" s="18" t="str">
        <f t="shared" si="61"/>
        <v/>
      </c>
      <c r="AR169" s="18" t="str">
        <f t="shared" si="61"/>
        <v/>
      </c>
      <c r="AS169" s="18" t="str">
        <f t="shared" si="61"/>
        <v/>
      </c>
      <c r="AT169" s="18" t="str">
        <f t="shared" si="61"/>
        <v/>
      </c>
      <c r="AU169" s="18" t="str">
        <f t="shared" si="61"/>
        <v/>
      </c>
      <c r="AV169" s="18" t="str">
        <f t="shared" si="61"/>
        <v/>
      </c>
      <c r="AW169" s="32" t="str">
        <f t="shared" si="56"/>
        <v/>
      </c>
      <c r="AX169" s="31" t="str">
        <f t="shared" si="56"/>
        <v/>
      </c>
      <c r="AY169" s="18" t="str">
        <f t="shared" si="56"/>
        <v/>
      </c>
      <c r="AZ169" s="18" t="str">
        <f t="shared" si="56"/>
        <v/>
      </c>
      <c r="BA169" s="18" t="str">
        <f t="shared" si="56"/>
        <v/>
      </c>
      <c r="BB169" s="18" t="str">
        <f t="shared" si="56"/>
        <v/>
      </c>
      <c r="BC169" s="18" t="str">
        <f t="shared" si="56"/>
        <v/>
      </c>
      <c r="BD169" s="18" t="str">
        <f t="shared" si="56"/>
        <v/>
      </c>
      <c r="BE169" s="18" t="str">
        <f t="shared" si="56"/>
        <v/>
      </c>
      <c r="BF169" s="18" t="str">
        <f t="shared" si="56"/>
        <v/>
      </c>
      <c r="BG169" s="18" t="str">
        <f t="shared" si="56"/>
        <v/>
      </c>
      <c r="BH169" s="18" t="str">
        <f t="shared" si="56"/>
        <v/>
      </c>
      <c r="BI169" s="18" t="str">
        <f t="shared" si="56"/>
        <v/>
      </c>
      <c r="BJ169" s="18" t="str">
        <f t="shared" si="56"/>
        <v/>
      </c>
      <c r="BK169" s="31" t="str">
        <f t="shared" si="56"/>
        <v/>
      </c>
      <c r="BL169" s="18" t="str">
        <f t="shared" si="56"/>
        <v/>
      </c>
      <c r="BM169" s="18" t="str">
        <f t="shared" si="56"/>
        <v/>
      </c>
      <c r="BN169" s="18" t="str">
        <f t="shared" si="56"/>
        <v/>
      </c>
      <c r="BO169" s="32" t="str">
        <f t="shared" si="56"/>
        <v/>
      </c>
      <c r="BP169" s="18" t="str">
        <f t="shared" si="56"/>
        <v/>
      </c>
      <c r="BQ169" s="18" t="str">
        <f t="shared" si="56"/>
        <v/>
      </c>
      <c r="BR169" s="18" t="str">
        <f t="shared" si="56"/>
        <v/>
      </c>
      <c r="BS169" s="18" t="str">
        <f t="shared" si="56"/>
        <v/>
      </c>
      <c r="BT169" s="18" t="str">
        <f t="shared" si="56"/>
        <v/>
      </c>
      <c r="BU169" s="18" t="str">
        <f t="shared" si="56"/>
        <v/>
      </c>
      <c r="BV169" s="18" t="str">
        <f t="shared" si="56"/>
        <v/>
      </c>
      <c r="BW169" s="21" t="str">
        <f t="shared" si="56"/>
        <v/>
      </c>
      <c r="BX169" s="104"/>
      <c r="BY169" s="104"/>
      <c r="BZ169" s="104"/>
      <c r="CA169" s="104"/>
    </row>
    <row r="170" spans="2:79" x14ac:dyDescent="0.25">
      <c r="B170" s="52"/>
      <c r="C170" s="52"/>
      <c r="D170" s="52"/>
      <c r="E170" s="31" t="str">
        <f t="shared" si="59"/>
        <v/>
      </c>
      <c r="F170" s="52"/>
      <c r="G170" s="52"/>
      <c r="H170" s="52"/>
      <c r="I170" s="52"/>
      <c r="J170" s="52"/>
      <c r="K170" s="6">
        <v>21</v>
      </c>
      <c r="L170" s="31" t="str">
        <f t="shared" si="60"/>
        <v/>
      </c>
      <c r="M170" s="18" t="str">
        <f t="shared" si="60"/>
        <v/>
      </c>
      <c r="N170" s="18" t="str">
        <f t="shared" si="60"/>
        <v/>
      </c>
      <c r="O170" s="18" t="str">
        <f t="shared" si="60"/>
        <v/>
      </c>
      <c r="P170" s="18" t="str">
        <f t="shared" si="60"/>
        <v/>
      </c>
      <c r="Q170" s="18" t="str">
        <f t="shared" si="60"/>
        <v/>
      </c>
      <c r="R170" s="18" t="str">
        <f t="shared" si="60"/>
        <v/>
      </c>
      <c r="S170" s="18" t="str">
        <f t="shared" si="60"/>
        <v/>
      </c>
      <c r="T170" s="18" t="str">
        <f t="shared" si="60"/>
        <v/>
      </c>
      <c r="U170" s="18" t="str">
        <f t="shared" si="60"/>
        <v/>
      </c>
      <c r="V170" s="18" t="str">
        <f t="shared" si="60"/>
        <v/>
      </c>
      <c r="W170" s="18" t="str">
        <f t="shared" si="60"/>
        <v/>
      </c>
      <c r="X170" s="18" t="str">
        <f t="shared" si="60"/>
        <v/>
      </c>
      <c r="Y170" s="18" t="str">
        <f t="shared" si="60"/>
        <v/>
      </c>
      <c r="Z170" s="18" t="str">
        <f t="shared" si="60"/>
        <v/>
      </c>
      <c r="AA170" s="18" t="str">
        <f t="shared" si="60"/>
        <v/>
      </c>
      <c r="AB170" s="18" t="str">
        <f t="shared" si="60"/>
        <v/>
      </c>
      <c r="AC170" s="18" t="str">
        <f t="shared" si="60"/>
        <v/>
      </c>
      <c r="AD170" s="18" t="str">
        <f t="shared" si="60"/>
        <v/>
      </c>
      <c r="AE170" s="18" t="str">
        <f t="shared" si="60"/>
        <v/>
      </c>
      <c r="AF170" s="18" t="str">
        <f t="shared" si="60"/>
        <v/>
      </c>
      <c r="AG170" s="18" t="str">
        <f t="shared" si="60"/>
        <v/>
      </c>
      <c r="AH170" s="18" t="str">
        <f t="shared" si="60"/>
        <v/>
      </c>
      <c r="AI170" s="21" t="str">
        <f t="shared" si="60"/>
        <v/>
      </c>
      <c r="AJ170" s="31" t="str">
        <f t="shared" si="61"/>
        <v/>
      </c>
      <c r="AK170" s="18" t="str">
        <f t="shared" si="61"/>
        <v/>
      </c>
      <c r="AL170" s="18" t="str">
        <f t="shared" si="61"/>
        <v/>
      </c>
      <c r="AM170" s="18" t="str">
        <f t="shared" si="61"/>
        <v/>
      </c>
      <c r="AN170" s="18" t="str">
        <f t="shared" si="61"/>
        <v/>
      </c>
      <c r="AO170" s="18" t="str">
        <f t="shared" si="61"/>
        <v/>
      </c>
      <c r="AP170" s="18" t="str">
        <f t="shared" si="61"/>
        <v/>
      </c>
      <c r="AQ170" s="18" t="str">
        <f t="shared" si="61"/>
        <v/>
      </c>
      <c r="AR170" s="18" t="str">
        <f t="shared" si="61"/>
        <v/>
      </c>
      <c r="AS170" s="18" t="str">
        <f t="shared" si="61"/>
        <v/>
      </c>
      <c r="AT170" s="18" t="str">
        <f t="shared" si="61"/>
        <v/>
      </c>
      <c r="AU170" s="18" t="str">
        <f t="shared" si="61"/>
        <v/>
      </c>
      <c r="AV170" s="18" t="str">
        <f t="shared" si="61"/>
        <v/>
      </c>
      <c r="AW170" s="32" t="str">
        <f t="shared" si="56"/>
        <v/>
      </c>
      <c r="AX170" s="31" t="str">
        <f t="shared" si="56"/>
        <v/>
      </c>
      <c r="AY170" s="18" t="str">
        <f t="shared" si="56"/>
        <v/>
      </c>
      <c r="AZ170" s="18" t="str">
        <f t="shared" si="56"/>
        <v/>
      </c>
      <c r="BA170" s="18" t="str">
        <f t="shared" si="56"/>
        <v/>
      </c>
      <c r="BB170" s="18" t="str">
        <f t="shared" si="56"/>
        <v/>
      </c>
      <c r="BC170" s="18" t="str">
        <f t="shared" si="56"/>
        <v/>
      </c>
      <c r="BD170" s="18" t="str">
        <f t="shared" si="56"/>
        <v/>
      </c>
      <c r="BE170" s="18" t="str">
        <f t="shared" si="56"/>
        <v/>
      </c>
      <c r="BF170" s="18" t="str">
        <f t="shared" si="56"/>
        <v/>
      </c>
      <c r="BG170" s="18" t="str">
        <f t="shared" si="56"/>
        <v/>
      </c>
      <c r="BH170" s="18" t="str">
        <f t="shared" si="56"/>
        <v/>
      </c>
      <c r="BI170" s="18" t="str">
        <f t="shared" si="56"/>
        <v/>
      </c>
      <c r="BJ170" s="18" t="str">
        <f t="shared" si="56"/>
        <v/>
      </c>
      <c r="BK170" s="31" t="str">
        <f t="shared" si="56"/>
        <v/>
      </c>
      <c r="BL170" s="18" t="str">
        <f t="shared" si="56"/>
        <v/>
      </c>
      <c r="BM170" s="18" t="str">
        <f t="shared" si="56"/>
        <v/>
      </c>
      <c r="BN170" s="18" t="str">
        <f t="shared" si="56"/>
        <v/>
      </c>
      <c r="BO170" s="32" t="str">
        <f t="shared" si="56"/>
        <v/>
      </c>
      <c r="BP170" s="18" t="str">
        <f t="shared" si="56"/>
        <v/>
      </c>
      <c r="BQ170" s="18" t="str">
        <f t="shared" si="56"/>
        <v/>
      </c>
      <c r="BR170" s="18" t="str">
        <f t="shared" si="56"/>
        <v/>
      </c>
      <c r="BS170" s="18" t="str">
        <f t="shared" si="56"/>
        <v/>
      </c>
      <c r="BT170" s="18" t="str">
        <f t="shared" si="56"/>
        <v/>
      </c>
      <c r="BU170" s="18" t="str">
        <f t="shared" si="56"/>
        <v/>
      </c>
      <c r="BV170" s="18" t="str">
        <f t="shared" si="56"/>
        <v/>
      </c>
      <c r="BW170" s="21" t="str">
        <f t="shared" si="56"/>
        <v/>
      </c>
      <c r="BX170" s="104"/>
      <c r="BY170" s="104"/>
      <c r="BZ170" s="104"/>
      <c r="CA170" s="104"/>
    </row>
    <row r="171" spans="2:79" x14ac:dyDescent="0.25">
      <c r="B171" s="52"/>
      <c r="C171" s="52"/>
      <c r="D171" s="52"/>
      <c r="E171" s="31" t="str">
        <f t="shared" si="59"/>
        <v/>
      </c>
      <c r="F171" s="52"/>
      <c r="G171" s="52"/>
      <c r="H171" s="52"/>
      <c r="I171" s="52"/>
      <c r="J171" s="52"/>
      <c r="K171" s="6">
        <v>22</v>
      </c>
      <c r="L171" s="31" t="str">
        <f t="shared" si="60"/>
        <v/>
      </c>
      <c r="M171" s="18" t="str">
        <f t="shared" si="60"/>
        <v/>
      </c>
      <c r="N171" s="18" t="str">
        <f t="shared" si="60"/>
        <v/>
      </c>
      <c r="O171" s="18" t="str">
        <f t="shared" si="60"/>
        <v/>
      </c>
      <c r="P171" s="18" t="str">
        <f t="shared" si="60"/>
        <v/>
      </c>
      <c r="Q171" s="18" t="str">
        <f t="shared" si="60"/>
        <v/>
      </c>
      <c r="R171" s="18" t="str">
        <f t="shared" si="60"/>
        <v/>
      </c>
      <c r="S171" s="18" t="str">
        <f t="shared" si="60"/>
        <v/>
      </c>
      <c r="T171" s="18" t="str">
        <f t="shared" si="60"/>
        <v/>
      </c>
      <c r="U171" s="18" t="str">
        <f t="shared" si="60"/>
        <v/>
      </c>
      <c r="V171" s="18" t="str">
        <f t="shared" si="60"/>
        <v/>
      </c>
      <c r="W171" s="18" t="str">
        <f t="shared" si="60"/>
        <v/>
      </c>
      <c r="X171" s="18" t="str">
        <f t="shared" si="60"/>
        <v/>
      </c>
      <c r="Y171" s="18" t="str">
        <f t="shared" si="60"/>
        <v/>
      </c>
      <c r="Z171" s="18" t="str">
        <f t="shared" si="60"/>
        <v/>
      </c>
      <c r="AA171" s="18" t="str">
        <f t="shared" si="60"/>
        <v/>
      </c>
      <c r="AB171" s="18" t="str">
        <f t="shared" si="60"/>
        <v/>
      </c>
      <c r="AC171" s="18" t="str">
        <f t="shared" si="60"/>
        <v/>
      </c>
      <c r="AD171" s="18" t="str">
        <f t="shared" si="60"/>
        <v/>
      </c>
      <c r="AE171" s="18" t="str">
        <f t="shared" si="60"/>
        <v/>
      </c>
      <c r="AF171" s="18" t="str">
        <f t="shared" si="60"/>
        <v/>
      </c>
      <c r="AG171" s="18" t="str">
        <f t="shared" si="60"/>
        <v/>
      </c>
      <c r="AH171" s="18" t="str">
        <f t="shared" si="60"/>
        <v/>
      </c>
      <c r="AI171" s="21" t="str">
        <f t="shared" si="60"/>
        <v/>
      </c>
      <c r="AJ171" s="31" t="str">
        <f t="shared" si="61"/>
        <v/>
      </c>
      <c r="AK171" s="18" t="str">
        <f t="shared" si="61"/>
        <v/>
      </c>
      <c r="AL171" s="18" t="str">
        <f t="shared" si="61"/>
        <v/>
      </c>
      <c r="AM171" s="18" t="str">
        <f t="shared" si="61"/>
        <v/>
      </c>
      <c r="AN171" s="18" t="str">
        <f t="shared" si="61"/>
        <v/>
      </c>
      <c r="AO171" s="18" t="str">
        <f t="shared" si="61"/>
        <v/>
      </c>
      <c r="AP171" s="18" t="str">
        <f t="shared" si="61"/>
        <v/>
      </c>
      <c r="AQ171" s="18" t="str">
        <f t="shared" si="61"/>
        <v/>
      </c>
      <c r="AR171" s="18" t="str">
        <f t="shared" si="61"/>
        <v/>
      </c>
      <c r="AS171" s="18" t="str">
        <f t="shared" si="61"/>
        <v/>
      </c>
      <c r="AT171" s="18" t="str">
        <f t="shared" si="61"/>
        <v/>
      </c>
      <c r="AU171" s="18" t="str">
        <f t="shared" si="61"/>
        <v/>
      </c>
      <c r="AV171" s="18" t="str">
        <f t="shared" si="61"/>
        <v/>
      </c>
      <c r="AW171" s="32" t="str">
        <f t="shared" si="56"/>
        <v/>
      </c>
      <c r="AX171" s="31" t="str">
        <f t="shared" si="56"/>
        <v/>
      </c>
      <c r="AY171" s="18" t="str">
        <f t="shared" si="56"/>
        <v/>
      </c>
      <c r="AZ171" s="18" t="str">
        <f t="shared" si="56"/>
        <v/>
      </c>
      <c r="BA171" s="18" t="str">
        <f t="shared" si="56"/>
        <v/>
      </c>
      <c r="BB171" s="18" t="str">
        <f t="shared" si="56"/>
        <v/>
      </c>
      <c r="BC171" s="18" t="str">
        <f t="shared" si="56"/>
        <v/>
      </c>
      <c r="BD171" s="18" t="str">
        <f t="shared" si="56"/>
        <v/>
      </c>
      <c r="BE171" s="18" t="str">
        <f t="shared" si="56"/>
        <v/>
      </c>
      <c r="BF171" s="18" t="str">
        <f t="shared" si="56"/>
        <v/>
      </c>
      <c r="BG171" s="18" t="str">
        <f t="shared" si="56"/>
        <v/>
      </c>
      <c r="BH171" s="18" t="str">
        <f t="shared" si="56"/>
        <v/>
      </c>
      <c r="BI171" s="18" t="str">
        <f t="shared" si="56"/>
        <v/>
      </c>
      <c r="BJ171" s="18" t="str">
        <f t="shared" si="56"/>
        <v/>
      </c>
      <c r="BK171" s="31" t="str">
        <f t="shared" si="56"/>
        <v/>
      </c>
      <c r="BL171" s="18" t="str">
        <f t="shared" si="56"/>
        <v/>
      </c>
      <c r="BM171" s="18" t="str">
        <f t="shared" si="56"/>
        <v/>
      </c>
      <c r="BN171" s="18" t="str">
        <f t="shared" si="56"/>
        <v/>
      </c>
      <c r="BO171" s="32" t="str">
        <f t="shared" si="56"/>
        <v/>
      </c>
      <c r="BP171" s="18" t="str">
        <f t="shared" si="56"/>
        <v/>
      </c>
      <c r="BQ171" s="18" t="str">
        <f t="shared" si="56"/>
        <v/>
      </c>
      <c r="BR171" s="18" t="str">
        <f t="shared" si="56"/>
        <v/>
      </c>
      <c r="BS171" s="18" t="str">
        <f t="shared" si="56"/>
        <v/>
      </c>
      <c r="BT171" s="18" t="str">
        <f t="shared" si="56"/>
        <v/>
      </c>
      <c r="BU171" s="18" t="str">
        <f t="shared" si="56"/>
        <v/>
      </c>
      <c r="BV171" s="18" t="str">
        <f t="shared" si="56"/>
        <v/>
      </c>
      <c r="BW171" s="21" t="str">
        <f t="shared" si="56"/>
        <v/>
      </c>
      <c r="BX171" s="104"/>
      <c r="BY171" s="104"/>
      <c r="BZ171" s="104"/>
      <c r="CA171" s="104"/>
    </row>
    <row r="172" spans="2:79" x14ac:dyDescent="0.25">
      <c r="B172" s="52"/>
      <c r="C172" s="52"/>
      <c r="D172" s="52"/>
      <c r="E172" s="31" t="str">
        <f t="shared" si="59"/>
        <v/>
      </c>
      <c r="F172" s="52"/>
      <c r="G172" s="52"/>
      <c r="H172" s="52"/>
      <c r="I172" s="52"/>
      <c r="J172" s="52"/>
      <c r="K172" s="6">
        <v>23</v>
      </c>
      <c r="L172" s="31" t="str">
        <f t="shared" si="60"/>
        <v/>
      </c>
      <c r="M172" s="18" t="str">
        <f t="shared" si="60"/>
        <v/>
      </c>
      <c r="N172" s="18" t="str">
        <f t="shared" si="60"/>
        <v/>
      </c>
      <c r="O172" s="18" t="str">
        <f t="shared" si="60"/>
        <v/>
      </c>
      <c r="P172" s="18" t="str">
        <f t="shared" si="60"/>
        <v/>
      </c>
      <c r="Q172" s="18" t="str">
        <f t="shared" si="60"/>
        <v/>
      </c>
      <c r="R172" s="18" t="str">
        <f t="shared" si="60"/>
        <v/>
      </c>
      <c r="S172" s="18" t="str">
        <f t="shared" si="60"/>
        <v/>
      </c>
      <c r="T172" s="18" t="str">
        <f t="shared" si="60"/>
        <v/>
      </c>
      <c r="U172" s="18" t="str">
        <f t="shared" si="60"/>
        <v/>
      </c>
      <c r="V172" s="18" t="str">
        <f t="shared" si="60"/>
        <v/>
      </c>
      <c r="W172" s="18" t="str">
        <f t="shared" si="60"/>
        <v/>
      </c>
      <c r="X172" s="18" t="str">
        <f t="shared" si="60"/>
        <v/>
      </c>
      <c r="Y172" s="18" t="str">
        <f t="shared" si="60"/>
        <v/>
      </c>
      <c r="Z172" s="18" t="str">
        <f t="shared" si="60"/>
        <v/>
      </c>
      <c r="AA172" s="18" t="str">
        <f t="shared" si="60"/>
        <v/>
      </c>
      <c r="AB172" s="18" t="str">
        <f t="shared" si="60"/>
        <v/>
      </c>
      <c r="AC172" s="18" t="str">
        <f t="shared" si="60"/>
        <v/>
      </c>
      <c r="AD172" s="18" t="str">
        <f t="shared" si="60"/>
        <v/>
      </c>
      <c r="AE172" s="18" t="str">
        <f t="shared" si="60"/>
        <v/>
      </c>
      <c r="AF172" s="18" t="str">
        <f t="shared" si="60"/>
        <v/>
      </c>
      <c r="AG172" s="18" t="str">
        <f t="shared" si="60"/>
        <v/>
      </c>
      <c r="AH172" s="18" t="str">
        <f t="shared" si="60"/>
        <v/>
      </c>
      <c r="AI172" s="21" t="str">
        <f t="shared" si="60"/>
        <v/>
      </c>
      <c r="AJ172" s="31" t="str">
        <f t="shared" si="61"/>
        <v/>
      </c>
      <c r="AK172" s="18" t="str">
        <f t="shared" si="61"/>
        <v/>
      </c>
      <c r="AL172" s="18" t="str">
        <f t="shared" si="61"/>
        <v/>
      </c>
      <c r="AM172" s="18" t="str">
        <f t="shared" si="61"/>
        <v/>
      </c>
      <c r="AN172" s="18" t="str">
        <f t="shared" si="61"/>
        <v/>
      </c>
      <c r="AO172" s="18" t="str">
        <f t="shared" si="61"/>
        <v/>
      </c>
      <c r="AP172" s="18" t="str">
        <f t="shared" si="61"/>
        <v/>
      </c>
      <c r="AQ172" s="18" t="str">
        <f t="shared" si="61"/>
        <v/>
      </c>
      <c r="AR172" s="18" t="str">
        <f t="shared" si="61"/>
        <v/>
      </c>
      <c r="AS172" s="18" t="str">
        <f t="shared" si="61"/>
        <v/>
      </c>
      <c r="AT172" s="18" t="str">
        <f t="shared" si="61"/>
        <v/>
      </c>
      <c r="AU172" s="18" t="str">
        <f t="shared" si="61"/>
        <v/>
      </c>
      <c r="AV172" s="18" t="str">
        <f t="shared" si="61"/>
        <v/>
      </c>
      <c r="AW172" s="32" t="str">
        <f t="shared" si="56"/>
        <v/>
      </c>
      <c r="AX172" s="31" t="str">
        <f t="shared" si="56"/>
        <v/>
      </c>
      <c r="AY172" s="18" t="str">
        <f t="shared" si="56"/>
        <v/>
      </c>
      <c r="AZ172" s="18" t="str">
        <f t="shared" si="56"/>
        <v/>
      </c>
      <c r="BA172" s="18" t="str">
        <f t="shared" si="56"/>
        <v/>
      </c>
      <c r="BB172" s="18" t="str">
        <f t="shared" ref="BB172:BW187" si="62">IF(BB45=BB$148,$K172,"")</f>
        <v/>
      </c>
      <c r="BC172" s="18" t="str">
        <f t="shared" si="62"/>
        <v/>
      </c>
      <c r="BD172" s="18" t="str">
        <f t="shared" si="62"/>
        <v/>
      </c>
      <c r="BE172" s="18" t="str">
        <f t="shared" si="62"/>
        <v/>
      </c>
      <c r="BF172" s="18" t="str">
        <f t="shared" si="62"/>
        <v/>
      </c>
      <c r="BG172" s="18" t="str">
        <f t="shared" si="62"/>
        <v/>
      </c>
      <c r="BH172" s="18" t="str">
        <f t="shared" si="62"/>
        <v/>
      </c>
      <c r="BI172" s="18" t="str">
        <f t="shared" si="62"/>
        <v/>
      </c>
      <c r="BJ172" s="18" t="str">
        <f t="shared" si="62"/>
        <v/>
      </c>
      <c r="BK172" s="31" t="str">
        <f t="shared" si="62"/>
        <v/>
      </c>
      <c r="BL172" s="18" t="str">
        <f t="shared" si="62"/>
        <v/>
      </c>
      <c r="BM172" s="18" t="str">
        <f t="shared" si="62"/>
        <v/>
      </c>
      <c r="BN172" s="18" t="str">
        <f t="shared" si="62"/>
        <v/>
      </c>
      <c r="BO172" s="32" t="str">
        <f t="shared" si="62"/>
        <v/>
      </c>
      <c r="BP172" s="18" t="str">
        <f t="shared" si="62"/>
        <v/>
      </c>
      <c r="BQ172" s="18" t="str">
        <f t="shared" si="62"/>
        <v/>
      </c>
      <c r="BR172" s="18" t="str">
        <f t="shared" si="62"/>
        <v/>
      </c>
      <c r="BS172" s="18" t="str">
        <f t="shared" si="62"/>
        <v/>
      </c>
      <c r="BT172" s="18" t="str">
        <f t="shared" si="62"/>
        <v/>
      </c>
      <c r="BU172" s="18" t="str">
        <f t="shared" si="62"/>
        <v/>
      </c>
      <c r="BV172" s="18" t="str">
        <f t="shared" si="62"/>
        <v/>
      </c>
      <c r="BW172" s="21" t="str">
        <f t="shared" si="62"/>
        <v/>
      </c>
      <c r="BX172" s="104"/>
      <c r="BY172" s="104"/>
      <c r="BZ172" s="104"/>
      <c r="CA172" s="104"/>
    </row>
    <row r="173" spans="2:79" x14ac:dyDescent="0.25">
      <c r="B173" s="52"/>
      <c r="C173" s="52"/>
      <c r="D173" s="52"/>
      <c r="E173" s="31" t="str">
        <f t="shared" si="59"/>
        <v/>
      </c>
      <c r="F173" s="52"/>
      <c r="G173" s="52"/>
      <c r="H173" s="52"/>
      <c r="I173" s="52"/>
      <c r="J173" s="52"/>
      <c r="K173" s="6">
        <v>24</v>
      </c>
      <c r="L173" s="31" t="str">
        <f t="shared" si="60"/>
        <v/>
      </c>
      <c r="M173" s="18" t="str">
        <f t="shared" si="60"/>
        <v/>
      </c>
      <c r="N173" s="18" t="str">
        <f t="shared" si="60"/>
        <v/>
      </c>
      <c r="O173" s="18" t="str">
        <f t="shared" si="60"/>
        <v/>
      </c>
      <c r="P173" s="18" t="str">
        <f t="shared" si="60"/>
        <v/>
      </c>
      <c r="Q173" s="18" t="str">
        <f t="shared" si="60"/>
        <v/>
      </c>
      <c r="R173" s="18" t="str">
        <f t="shared" si="60"/>
        <v/>
      </c>
      <c r="S173" s="18" t="str">
        <f t="shared" si="60"/>
        <v/>
      </c>
      <c r="T173" s="18" t="str">
        <f t="shared" si="60"/>
        <v/>
      </c>
      <c r="U173" s="18" t="str">
        <f t="shared" si="60"/>
        <v/>
      </c>
      <c r="V173" s="18" t="str">
        <f t="shared" si="60"/>
        <v/>
      </c>
      <c r="W173" s="18" t="str">
        <f t="shared" si="60"/>
        <v/>
      </c>
      <c r="X173" s="18" t="str">
        <f t="shared" si="60"/>
        <v/>
      </c>
      <c r="Y173" s="18" t="str">
        <f t="shared" si="60"/>
        <v/>
      </c>
      <c r="Z173" s="18" t="str">
        <f t="shared" si="60"/>
        <v/>
      </c>
      <c r="AA173" s="18" t="str">
        <f t="shared" si="60"/>
        <v/>
      </c>
      <c r="AB173" s="18" t="str">
        <f t="shared" si="60"/>
        <v/>
      </c>
      <c r="AC173" s="18" t="str">
        <f t="shared" si="60"/>
        <v/>
      </c>
      <c r="AD173" s="18" t="str">
        <f t="shared" si="60"/>
        <v/>
      </c>
      <c r="AE173" s="18" t="str">
        <f t="shared" si="60"/>
        <v/>
      </c>
      <c r="AF173" s="18" t="str">
        <f t="shared" si="60"/>
        <v/>
      </c>
      <c r="AG173" s="18" t="str">
        <f t="shared" si="60"/>
        <v/>
      </c>
      <c r="AH173" s="18" t="str">
        <f t="shared" si="60"/>
        <v/>
      </c>
      <c r="AI173" s="21" t="str">
        <f t="shared" si="60"/>
        <v/>
      </c>
      <c r="AJ173" s="31" t="str">
        <f t="shared" si="61"/>
        <v/>
      </c>
      <c r="AK173" s="18" t="str">
        <f t="shared" si="61"/>
        <v/>
      </c>
      <c r="AL173" s="18" t="str">
        <f t="shared" si="61"/>
        <v/>
      </c>
      <c r="AM173" s="18" t="str">
        <f t="shared" si="61"/>
        <v/>
      </c>
      <c r="AN173" s="18" t="str">
        <f t="shared" si="61"/>
        <v/>
      </c>
      <c r="AO173" s="18" t="str">
        <f t="shared" si="61"/>
        <v/>
      </c>
      <c r="AP173" s="18" t="str">
        <f t="shared" si="61"/>
        <v/>
      </c>
      <c r="AQ173" s="18" t="str">
        <f t="shared" si="61"/>
        <v/>
      </c>
      <c r="AR173" s="18" t="str">
        <f t="shared" si="61"/>
        <v/>
      </c>
      <c r="AS173" s="18" t="str">
        <f t="shared" si="61"/>
        <v/>
      </c>
      <c r="AT173" s="18" t="str">
        <f t="shared" si="61"/>
        <v/>
      </c>
      <c r="AU173" s="18" t="str">
        <f t="shared" si="61"/>
        <v/>
      </c>
      <c r="AV173" s="18" t="str">
        <f t="shared" si="61"/>
        <v/>
      </c>
      <c r="AW173" s="32" t="str">
        <f t="shared" si="61"/>
        <v/>
      </c>
      <c r="AX173" s="31" t="str">
        <f t="shared" si="61"/>
        <v/>
      </c>
      <c r="AY173" s="18" t="str">
        <f t="shared" si="61"/>
        <v/>
      </c>
      <c r="AZ173" s="18" t="str">
        <f t="shared" si="61"/>
        <v/>
      </c>
      <c r="BA173" s="18" t="str">
        <f t="shared" ref="AZ173:BO188" si="63">IF(BA46=BA$148,$K173,"")</f>
        <v/>
      </c>
      <c r="BB173" s="18" t="str">
        <f t="shared" si="63"/>
        <v/>
      </c>
      <c r="BC173" s="18" t="str">
        <f t="shared" si="63"/>
        <v/>
      </c>
      <c r="BD173" s="18" t="str">
        <f t="shared" si="63"/>
        <v/>
      </c>
      <c r="BE173" s="18" t="str">
        <f t="shared" si="63"/>
        <v/>
      </c>
      <c r="BF173" s="18" t="str">
        <f t="shared" si="63"/>
        <v/>
      </c>
      <c r="BG173" s="18" t="str">
        <f t="shared" si="63"/>
        <v/>
      </c>
      <c r="BH173" s="18" t="str">
        <f t="shared" si="63"/>
        <v/>
      </c>
      <c r="BI173" s="18" t="str">
        <f t="shared" si="63"/>
        <v/>
      </c>
      <c r="BJ173" s="18" t="str">
        <f t="shared" si="63"/>
        <v/>
      </c>
      <c r="BK173" s="31" t="str">
        <f t="shared" si="62"/>
        <v/>
      </c>
      <c r="BL173" s="18" t="str">
        <f t="shared" si="62"/>
        <v/>
      </c>
      <c r="BM173" s="18" t="str">
        <f t="shared" si="62"/>
        <v/>
      </c>
      <c r="BN173" s="18" t="str">
        <f t="shared" si="62"/>
        <v/>
      </c>
      <c r="BO173" s="32" t="str">
        <f t="shared" si="62"/>
        <v/>
      </c>
      <c r="BP173" s="18" t="str">
        <f t="shared" si="62"/>
        <v/>
      </c>
      <c r="BQ173" s="18" t="str">
        <f t="shared" si="62"/>
        <v/>
      </c>
      <c r="BR173" s="18" t="str">
        <f t="shared" si="62"/>
        <v/>
      </c>
      <c r="BS173" s="18" t="str">
        <f t="shared" si="62"/>
        <v/>
      </c>
      <c r="BT173" s="18" t="str">
        <f t="shared" si="62"/>
        <v/>
      </c>
      <c r="BU173" s="18" t="str">
        <f t="shared" si="62"/>
        <v/>
      </c>
      <c r="BV173" s="18" t="str">
        <f t="shared" si="62"/>
        <v/>
      </c>
      <c r="BW173" s="21" t="str">
        <f t="shared" si="62"/>
        <v/>
      </c>
      <c r="BX173" s="104"/>
      <c r="BY173" s="104"/>
      <c r="BZ173" s="104"/>
      <c r="CA173" s="104"/>
    </row>
    <row r="174" spans="2:79" x14ac:dyDescent="0.25">
      <c r="B174" s="52"/>
      <c r="C174" s="52"/>
      <c r="D174" s="52"/>
      <c r="E174" s="31" t="str">
        <f t="shared" si="59"/>
        <v/>
      </c>
      <c r="F174" s="52"/>
      <c r="G174" s="52"/>
      <c r="H174" s="52"/>
      <c r="I174" s="52"/>
      <c r="J174" s="52"/>
      <c r="K174" s="6">
        <v>25</v>
      </c>
      <c r="L174" s="31" t="str">
        <f t="shared" si="60"/>
        <v/>
      </c>
      <c r="M174" s="18" t="str">
        <f t="shared" si="60"/>
        <v/>
      </c>
      <c r="N174" s="18" t="str">
        <f t="shared" si="60"/>
        <v/>
      </c>
      <c r="O174" s="18" t="str">
        <f t="shared" si="60"/>
        <v/>
      </c>
      <c r="P174" s="18" t="str">
        <f t="shared" si="60"/>
        <v/>
      </c>
      <c r="Q174" s="18" t="str">
        <f t="shared" si="60"/>
        <v/>
      </c>
      <c r="R174" s="18" t="str">
        <f t="shared" si="60"/>
        <v/>
      </c>
      <c r="S174" s="18" t="str">
        <f t="shared" si="60"/>
        <v/>
      </c>
      <c r="T174" s="18" t="str">
        <f t="shared" si="60"/>
        <v/>
      </c>
      <c r="U174" s="18" t="str">
        <f t="shared" si="60"/>
        <v/>
      </c>
      <c r="V174" s="18" t="str">
        <f t="shared" si="60"/>
        <v/>
      </c>
      <c r="W174" s="18" t="str">
        <f t="shared" si="60"/>
        <v/>
      </c>
      <c r="X174" s="18" t="str">
        <f t="shared" si="60"/>
        <v/>
      </c>
      <c r="Y174" s="18" t="str">
        <f t="shared" si="60"/>
        <v/>
      </c>
      <c r="Z174" s="18" t="str">
        <f t="shared" si="60"/>
        <v/>
      </c>
      <c r="AA174" s="18" t="str">
        <f t="shared" si="60"/>
        <v/>
      </c>
      <c r="AB174" s="18" t="str">
        <f t="shared" si="60"/>
        <v/>
      </c>
      <c r="AC174" s="18" t="str">
        <f t="shared" si="60"/>
        <v/>
      </c>
      <c r="AD174" s="18" t="str">
        <f t="shared" si="60"/>
        <v/>
      </c>
      <c r="AE174" s="18" t="str">
        <f t="shared" si="60"/>
        <v/>
      </c>
      <c r="AF174" s="18" t="str">
        <f t="shared" si="60"/>
        <v/>
      </c>
      <c r="AG174" s="18" t="str">
        <f t="shared" si="60"/>
        <v/>
      </c>
      <c r="AH174" s="18" t="str">
        <f t="shared" si="60"/>
        <v/>
      </c>
      <c r="AI174" s="21" t="str">
        <f t="shared" si="60"/>
        <v/>
      </c>
      <c r="AJ174" s="31" t="str">
        <f t="shared" si="61"/>
        <v/>
      </c>
      <c r="AK174" s="18" t="str">
        <f t="shared" si="61"/>
        <v/>
      </c>
      <c r="AL174" s="18" t="str">
        <f t="shared" si="61"/>
        <v/>
      </c>
      <c r="AM174" s="18" t="str">
        <f t="shared" si="61"/>
        <v/>
      </c>
      <c r="AN174" s="18" t="str">
        <f t="shared" si="61"/>
        <v/>
      </c>
      <c r="AO174" s="18" t="str">
        <f t="shared" si="61"/>
        <v/>
      </c>
      <c r="AP174" s="18" t="str">
        <f t="shared" si="61"/>
        <v/>
      </c>
      <c r="AQ174" s="18" t="str">
        <f t="shared" si="61"/>
        <v/>
      </c>
      <c r="AR174" s="18" t="str">
        <f t="shared" si="61"/>
        <v/>
      </c>
      <c r="AS174" s="18" t="str">
        <f t="shared" si="61"/>
        <v/>
      </c>
      <c r="AT174" s="18" t="str">
        <f t="shared" si="61"/>
        <v/>
      </c>
      <c r="AU174" s="18" t="str">
        <f t="shared" si="61"/>
        <v/>
      </c>
      <c r="AV174" s="18" t="str">
        <f t="shared" si="61"/>
        <v/>
      </c>
      <c r="AW174" s="32" t="str">
        <f t="shared" si="61"/>
        <v/>
      </c>
      <c r="AX174" s="31" t="str">
        <f t="shared" si="61"/>
        <v/>
      </c>
      <c r="AY174" s="18" t="str">
        <f t="shared" si="61"/>
        <v/>
      </c>
      <c r="AZ174" s="18" t="str">
        <f t="shared" si="63"/>
        <v/>
      </c>
      <c r="BA174" s="18" t="str">
        <f t="shared" si="63"/>
        <v/>
      </c>
      <c r="BB174" s="18" t="str">
        <f t="shared" si="63"/>
        <v/>
      </c>
      <c r="BC174" s="18" t="str">
        <f t="shared" si="63"/>
        <v/>
      </c>
      <c r="BD174" s="18" t="str">
        <f t="shared" si="63"/>
        <v/>
      </c>
      <c r="BE174" s="18" t="str">
        <f t="shared" si="63"/>
        <v/>
      </c>
      <c r="BF174" s="18" t="str">
        <f t="shared" si="63"/>
        <v/>
      </c>
      <c r="BG174" s="18" t="str">
        <f t="shared" si="63"/>
        <v/>
      </c>
      <c r="BH174" s="18" t="str">
        <f t="shared" si="63"/>
        <v/>
      </c>
      <c r="BI174" s="18" t="str">
        <f t="shared" si="63"/>
        <v/>
      </c>
      <c r="BJ174" s="18" t="str">
        <f t="shared" si="63"/>
        <v/>
      </c>
      <c r="BK174" s="31" t="str">
        <f t="shared" si="62"/>
        <v/>
      </c>
      <c r="BL174" s="18" t="str">
        <f t="shared" si="62"/>
        <v/>
      </c>
      <c r="BM174" s="18" t="str">
        <f t="shared" si="62"/>
        <v/>
      </c>
      <c r="BN174" s="18" t="str">
        <f t="shared" si="62"/>
        <v/>
      </c>
      <c r="BO174" s="32" t="str">
        <f t="shared" si="62"/>
        <v/>
      </c>
      <c r="BP174" s="18" t="str">
        <f t="shared" si="62"/>
        <v/>
      </c>
      <c r="BQ174" s="18" t="str">
        <f t="shared" si="62"/>
        <v/>
      </c>
      <c r="BR174" s="18" t="str">
        <f t="shared" si="62"/>
        <v/>
      </c>
      <c r="BS174" s="18" t="str">
        <f t="shared" si="62"/>
        <v/>
      </c>
      <c r="BT174" s="18" t="str">
        <f t="shared" si="62"/>
        <v/>
      </c>
      <c r="BU174" s="18" t="str">
        <f t="shared" si="62"/>
        <v/>
      </c>
      <c r="BV174" s="18" t="str">
        <f t="shared" si="62"/>
        <v/>
      </c>
      <c r="BW174" s="21" t="str">
        <f t="shared" si="62"/>
        <v/>
      </c>
      <c r="BX174" s="104"/>
      <c r="BY174" s="104"/>
      <c r="BZ174" s="104"/>
      <c r="CA174" s="104"/>
    </row>
    <row r="175" spans="2:79" x14ac:dyDescent="0.25">
      <c r="B175" s="52"/>
      <c r="C175" s="52"/>
      <c r="D175" s="52"/>
      <c r="E175" s="31" t="str">
        <f t="shared" si="59"/>
        <v/>
      </c>
      <c r="F175" s="52"/>
      <c r="G175" s="52"/>
      <c r="H175" s="52"/>
      <c r="I175" s="52"/>
      <c r="J175" s="52"/>
      <c r="K175" s="6">
        <v>26</v>
      </c>
      <c r="L175" s="31" t="str">
        <f t="shared" si="60"/>
        <v/>
      </c>
      <c r="M175" s="18" t="str">
        <f t="shared" si="60"/>
        <v/>
      </c>
      <c r="N175" s="18" t="str">
        <f t="shared" si="60"/>
        <v/>
      </c>
      <c r="O175" s="18" t="str">
        <f t="shared" si="60"/>
        <v/>
      </c>
      <c r="P175" s="18" t="str">
        <f t="shared" si="60"/>
        <v/>
      </c>
      <c r="Q175" s="18" t="str">
        <f t="shared" si="60"/>
        <v/>
      </c>
      <c r="R175" s="18" t="str">
        <f t="shared" si="60"/>
        <v/>
      </c>
      <c r="S175" s="18" t="str">
        <f t="shared" si="60"/>
        <v/>
      </c>
      <c r="T175" s="18" t="str">
        <f t="shared" si="60"/>
        <v/>
      </c>
      <c r="U175" s="18" t="str">
        <f t="shared" si="60"/>
        <v/>
      </c>
      <c r="V175" s="18" t="str">
        <f t="shared" si="60"/>
        <v/>
      </c>
      <c r="W175" s="18" t="str">
        <f t="shared" si="60"/>
        <v/>
      </c>
      <c r="X175" s="18" t="str">
        <f t="shared" si="60"/>
        <v/>
      </c>
      <c r="Y175" s="18" t="str">
        <f t="shared" si="60"/>
        <v/>
      </c>
      <c r="Z175" s="18" t="str">
        <f t="shared" si="60"/>
        <v/>
      </c>
      <c r="AA175" s="18" t="str">
        <f t="shared" si="60"/>
        <v/>
      </c>
      <c r="AB175" s="18" t="str">
        <f t="shared" si="60"/>
        <v/>
      </c>
      <c r="AC175" s="18" t="str">
        <f t="shared" si="60"/>
        <v/>
      </c>
      <c r="AD175" s="18" t="str">
        <f t="shared" si="60"/>
        <v/>
      </c>
      <c r="AE175" s="18" t="str">
        <f t="shared" si="60"/>
        <v/>
      </c>
      <c r="AF175" s="18" t="str">
        <f t="shared" si="60"/>
        <v/>
      </c>
      <c r="AG175" s="18" t="str">
        <f t="shared" si="60"/>
        <v/>
      </c>
      <c r="AH175" s="18" t="str">
        <f t="shared" si="60"/>
        <v/>
      </c>
      <c r="AI175" s="21" t="str">
        <f t="shared" si="60"/>
        <v/>
      </c>
      <c r="AJ175" s="31" t="str">
        <f t="shared" si="61"/>
        <v/>
      </c>
      <c r="AK175" s="18" t="str">
        <f t="shared" si="61"/>
        <v/>
      </c>
      <c r="AL175" s="18" t="str">
        <f t="shared" si="61"/>
        <v/>
      </c>
      <c r="AM175" s="18" t="str">
        <f t="shared" si="61"/>
        <v/>
      </c>
      <c r="AN175" s="18" t="str">
        <f t="shared" si="61"/>
        <v/>
      </c>
      <c r="AO175" s="18" t="str">
        <f t="shared" si="61"/>
        <v/>
      </c>
      <c r="AP175" s="18" t="str">
        <f t="shared" si="61"/>
        <v/>
      </c>
      <c r="AQ175" s="18" t="str">
        <f t="shared" si="61"/>
        <v/>
      </c>
      <c r="AR175" s="18" t="str">
        <f t="shared" si="61"/>
        <v/>
      </c>
      <c r="AS175" s="18" t="str">
        <f t="shared" si="61"/>
        <v/>
      </c>
      <c r="AT175" s="18" t="str">
        <f t="shared" si="61"/>
        <v/>
      </c>
      <c r="AU175" s="18" t="str">
        <f t="shared" si="61"/>
        <v/>
      </c>
      <c r="AV175" s="18" t="str">
        <f t="shared" si="61"/>
        <v/>
      </c>
      <c r="AW175" s="32" t="str">
        <f t="shared" si="61"/>
        <v/>
      </c>
      <c r="AX175" s="31" t="str">
        <f t="shared" si="61"/>
        <v/>
      </c>
      <c r="AY175" s="18" t="str">
        <f t="shared" si="61"/>
        <v/>
      </c>
      <c r="AZ175" s="18" t="str">
        <f t="shared" si="63"/>
        <v/>
      </c>
      <c r="BA175" s="18" t="str">
        <f t="shared" si="63"/>
        <v/>
      </c>
      <c r="BB175" s="18" t="str">
        <f t="shared" si="63"/>
        <v/>
      </c>
      <c r="BC175" s="18" t="str">
        <f t="shared" si="63"/>
        <v/>
      </c>
      <c r="BD175" s="18" t="str">
        <f t="shared" si="63"/>
        <v/>
      </c>
      <c r="BE175" s="18" t="str">
        <f t="shared" si="63"/>
        <v/>
      </c>
      <c r="BF175" s="18" t="str">
        <f t="shared" si="63"/>
        <v/>
      </c>
      <c r="BG175" s="18" t="str">
        <f t="shared" si="63"/>
        <v/>
      </c>
      <c r="BH175" s="18" t="str">
        <f t="shared" si="63"/>
        <v/>
      </c>
      <c r="BI175" s="18" t="str">
        <f t="shared" si="63"/>
        <v/>
      </c>
      <c r="BJ175" s="18" t="str">
        <f t="shared" si="63"/>
        <v/>
      </c>
      <c r="BK175" s="31" t="str">
        <f t="shared" si="62"/>
        <v/>
      </c>
      <c r="BL175" s="18" t="str">
        <f t="shared" si="62"/>
        <v/>
      </c>
      <c r="BM175" s="18" t="str">
        <f t="shared" si="62"/>
        <v/>
      </c>
      <c r="BN175" s="18" t="str">
        <f t="shared" si="62"/>
        <v/>
      </c>
      <c r="BO175" s="32" t="str">
        <f t="shared" si="62"/>
        <v/>
      </c>
      <c r="BP175" s="18" t="str">
        <f t="shared" si="62"/>
        <v/>
      </c>
      <c r="BQ175" s="18" t="str">
        <f t="shared" si="62"/>
        <v/>
      </c>
      <c r="BR175" s="18" t="str">
        <f t="shared" si="62"/>
        <v/>
      </c>
      <c r="BS175" s="18" t="str">
        <f t="shared" si="62"/>
        <v/>
      </c>
      <c r="BT175" s="18" t="str">
        <f t="shared" si="62"/>
        <v/>
      </c>
      <c r="BU175" s="18" t="str">
        <f t="shared" si="62"/>
        <v/>
      </c>
      <c r="BV175" s="18" t="str">
        <f t="shared" si="62"/>
        <v/>
      </c>
      <c r="BW175" s="21" t="str">
        <f t="shared" si="62"/>
        <v/>
      </c>
      <c r="BX175" s="104"/>
      <c r="BY175" s="104"/>
      <c r="BZ175" s="104"/>
      <c r="CA175" s="104"/>
    </row>
    <row r="176" spans="2:79" x14ac:dyDescent="0.25">
      <c r="B176" s="52"/>
      <c r="C176" s="52"/>
      <c r="D176" s="52"/>
      <c r="E176" s="31" t="str">
        <f t="shared" si="59"/>
        <v/>
      </c>
      <c r="F176" s="52"/>
      <c r="G176" s="52"/>
      <c r="H176" s="52"/>
      <c r="I176" s="52"/>
      <c r="J176" s="52"/>
      <c r="K176" s="6">
        <v>27</v>
      </c>
      <c r="L176" s="31" t="str">
        <f t="shared" si="60"/>
        <v/>
      </c>
      <c r="M176" s="18" t="str">
        <f t="shared" si="60"/>
        <v/>
      </c>
      <c r="N176" s="18" t="str">
        <f t="shared" si="60"/>
        <v/>
      </c>
      <c r="O176" s="18" t="str">
        <f t="shared" si="60"/>
        <v/>
      </c>
      <c r="P176" s="18" t="str">
        <f t="shared" si="60"/>
        <v/>
      </c>
      <c r="Q176" s="18" t="str">
        <f t="shared" si="60"/>
        <v/>
      </c>
      <c r="R176" s="18" t="str">
        <f t="shared" si="60"/>
        <v/>
      </c>
      <c r="S176" s="18" t="str">
        <f t="shared" si="60"/>
        <v/>
      </c>
      <c r="T176" s="18" t="str">
        <f t="shared" si="60"/>
        <v/>
      </c>
      <c r="U176" s="18" t="str">
        <f t="shared" si="60"/>
        <v/>
      </c>
      <c r="V176" s="18" t="str">
        <f t="shared" si="60"/>
        <v/>
      </c>
      <c r="W176" s="18" t="str">
        <f t="shared" si="60"/>
        <v/>
      </c>
      <c r="X176" s="18" t="str">
        <f t="shared" si="60"/>
        <v/>
      </c>
      <c r="Y176" s="18" t="str">
        <f t="shared" si="60"/>
        <v/>
      </c>
      <c r="Z176" s="18" t="str">
        <f t="shared" si="60"/>
        <v/>
      </c>
      <c r="AA176" s="18" t="str">
        <f t="shared" si="60"/>
        <v/>
      </c>
      <c r="AB176" s="18" t="str">
        <f t="shared" si="60"/>
        <v/>
      </c>
      <c r="AC176" s="18" t="str">
        <f t="shared" si="60"/>
        <v/>
      </c>
      <c r="AD176" s="18" t="str">
        <f t="shared" si="60"/>
        <v/>
      </c>
      <c r="AE176" s="18" t="str">
        <f t="shared" si="60"/>
        <v/>
      </c>
      <c r="AF176" s="18" t="str">
        <f t="shared" si="60"/>
        <v/>
      </c>
      <c r="AG176" s="18" t="str">
        <f t="shared" si="60"/>
        <v/>
      </c>
      <c r="AH176" s="18" t="str">
        <f t="shared" si="60"/>
        <v/>
      </c>
      <c r="AI176" s="21" t="str">
        <f t="shared" si="60"/>
        <v/>
      </c>
      <c r="AJ176" s="31" t="str">
        <f t="shared" si="61"/>
        <v/>
      </c>
      <c r="AK176" s="18" t="str">
        <f t="shared" si="61"/>
        <v/>
      </c>
      <c r="AL176" s="18" t="str">
        <f t="shared" si="61"/>
        <v/>
      </c>
      <c r="AM176" s="18" t="str">
        <f t="shared" si="61"/>
        <v/>
      </c>
      <c r="AN176" s="18" t="str">
        <f t="shared" si="61"/>
        <v/>
      </c>
      <c r="AO176" s="18" t="str">
        <f t="shared" si="61"/>
        <v/>
      </c>
      <c r="AP176" s="18" t="str">
        <f t="shared" si="61"/>
        <v/>
      </c>
      <c r="AQ176" s="18" t="str">
        <f t="shared" si="61"/>
        <v/>
      </c>
      <c r="AR176" s="18" t="str">
        <f t="shared" si="61"/>
        <v/>
      </c>
      <c r="AS176" s="18" t="str">
        <f t="shared" si="61"/>
        <v/>
      </c>
      <c r="AT176" s="18" t="str">
        <f t="shared" si="61"/>
        <v/>
      </c>
      <c r="AU176" s="18" t="str">
        <f t="shared" si="61"/>
        <v/>
      </c>
      <c r="AV176" s="18" t="str">
        <f t="shared" si="61"/>
        <v/>
      </c>
      <c r="AW176" s="32" t="str">
        <f t="shared" si="61"/>
        <v/>
      </c>
      <c r="AX176" s="31" t="str">
        <f t="shared" si="61"/>
        <v/>
      </c>
      <c r="AY176" s="18" t="str">
        <f t="shared" si="61"/>
        <v/>
      </c>
      <c r="AZ176" s="18" t="str">
        <f t="shared" si="63"/>
        <v/>
      </c>
      <c r="BA176" s="18" t="str">
        <f t="shared" si="63"/>
        <v/>
      </c>
      <c r="BB176" s="18" t="str">
        <f t="shared" si="63"/>
        <v/>
      </c>
      <c r="BC176" s="18" t="str">
        <f t="shared" si="63"/>
        <v/>
      </c>
      <c r="BD176" s="18" t="str">
        <f t="shared" si="63"/>
        <v/>
      </c>
      <c r="BE176" s="18" t="str">
        <f t="shared" si="63"/>
        <v/>
      </c>
      <c r="BF176" s="18" t="str">
        <f t="shared" si="63"/>
        <v/>
      </c>
      <c r="BG176" s="18" t="str">
        <f t="shared" si="63"/>
        <v/>
      </c>
      <c r="BH176" s="18" t="str">
        <f t="shared" si="63"/>
        <v/>
      </c>
      <c r="BI176" s="18" t="str">
        <f t="shared" si="63"/>
        <v/>
      </c>
      <c r="BJ176" s="18" t="str">
        <f t="shared" si="63"/>
        <v/>
      </c>
      <c r="BK176" s="31" t="str">
        <f t="shared" si="62"/>
        <v/>
      </c>
      <c r="BL176" s="18" t="str">
        <f t="shared" si="62"/>
        <v/>
      </c>
      <c r="BM176" s="18" t="str">
        <f t="shared" si="62"/>
        <v/>
      </c>
      <c r="BN176" s="18" t="str">
        <f t="shared" si="62"/>
        <v/>
      </c>
      <c r="BO176" s="32" t="str">
        <f t="shared" si="62"/>
        <v/>
      </c>
      <c r="BP176" s="18" t="str">
        <f t="shared" si="62"/>
        <v/>
      </c>
      <c r="BQ176" s="18" t="str">
        <f t="shared" si="62"/>
        <v/>
      </c>
      <c r="BR176" s="18" t="str">
        <f t="shared" si="62"/>
        <v/>
      </c>
      <c r="BS176" s="18" t="str">
        <f t="shared" si="62"/>
        <v/>
      </c>
      <c r="BT176" s="18" t="str">
        <f t="shared" si="62"/>
        <v/>
      </c>
      <c r="BU176" s="18" t="str">
        <f t="shared" si="62"/>
        <v/>
      </c>
      <c r="BV176" s="18" t="str">
        <f t="shared" si="62"/>
        <v/>
      </c>
      <c r="BW176" s="21" t="str">
        <f t="shared" si="62"/>
        <v/>
      </c>
      <c r="BX176" s="104"/>
      <c r="BY176" s="104"/>
      <c r="BZ176" s="104"/>
      <c r="CA176" s="104"/>
    </row>
    <row r="177" spans="2:79" x14ac:dyDescent="0.25">
      <c r="B177" s="52"/>
      <c r="C177" s="52"/>
      <c r="D177" s="52"/>
      <c r="E177" s="31" t="str">
        <f t="shared" si="59"/>
        <v/>
      </c>
      <c r="F177" s="52"/>
      <c r="G177" s="52"/>
      <c r="H177" s="52"/>
      <c r="I177" s="52"/>
      <c r="J177" s="52"/>
      <c r="K177" s="6">
        <v>28</v>
      </c>
      <c r="L177" s="31" t="str">
        <f t="shared" si="60"/>
        <v/>
      </c>
      <c r="M177" s="18" t="str">
        <f t="shared" si="60"/>
        <v/>
      </c>
      <c r="N177" s="18" t="str">
        <f t="shared" si="60"/>
        <v/>
      </c>
      <c r="O177" s="18" t="str">
        <f t="shared" si="60"/>
        <v/>
      </c>
      <c r="P177" s="18" t="str">
        <f t="shared" si="60"/>
        <v/>
      </c>
      <c r="Q177" s="18" t="str">
        <f t="shared" si="60"/>
        <v/>
      </c>
      <c r="R177" s="18" t="str">
        <f t="shared" si="60"/>
        <v/>
      </c>
      <c r="S177" s="18" t="str">
        <f t="shared" si="60"/>
        <v/>
      </c>
      <c r="T177" s="18" t="str">
        <f t="shared" si="60"/>
        <v/>
      </c>
      <c r="U177" s="18" t="str">
        <f t="shared" si="60"/>
        <v/>
      </c>
      <c r="V177" s="18" t="str">
        <f t="shared" si="60"/>
        <v/>
      </c>
      <c r="W177" s="18" t="str">
        <f t="shared" si="60"/>
        <v/>
      </c>
      <c r="X177" s="18" t="str">
        <f t="shared" si="60"/>
        <v/>
      </c>
      <c r="Y177" s="18" t="str">
        <f t="shared" si="60"/>
        <v/>
      </c>
      <c r="Z177" s="18" t="str">
        <f t="shared" si="60"/>
        <v/>
      </c>
      <c r="AA177" s="18" t="str">
        <f t="shared" ref="M177:AY186" si="64">IF(AA50=AA$148,$K177,"")</f>
        <v/>
      </c>
      <c r="AB177" s="18" t="str">
        <f t="shared" si="64"/>
        <v/>
      </c>
      <c r="AC177" s="18" t="str">
        <f t="shared" si="64"/>
        <v/>
      </c>
      <c r="AD177" s="18" t="str">
        <f t="shared" si="64"/>
        <v/>
      </c>
      <c r="AE177" s="18" t="str">
        <f t="shared" si="64"/>
        <v/>
      </c>
      <c r="AF177" s="18" t="str">
        <f t="shared" si="64"/>
        <v/>
      </c>
      <c r="AG177" s="18" t="str">
        <f t="shared" si="64"/>
        <v/>
      </c>
      <c r="AH177" s="18" t="str">
        <f t="shared" si="64"/>
        <v/>
      </c>
      <c r="AI177" s="21" t="str">
        <f t="shared" si="64"/>
        <v/>
      </c>
      <c r="AJ177" s="31" t="str">
        <f t="shared" si="61"/>
        <v/>
      </c>
      <c r="AK177" s="18" t="str">
        <f t="shared" si="61"/>
        <v/>
      </c>
      <c r="AL177" s="18" t="str">
        <f t="shared" si="61"/>
        <v/>
      </c>
      <c r="AM177" s="18" t="str">
        <f t="shared" si="61"/>
        <v/>
      </c>
      <c r="AN177" s="18" t="str">
        <f t="shared" si="61"/>
        <v/>
      </c>
      <c r="AO177" s="18" t="str">
        <f t="shared" si="61"/>
        <v/>
      </c>
      <c r="AP177" s="18" t="str">
        <f t="shared" si="61"/>
        <v/>
      </c>
      <c r="AQ177" s="18" t="str">
        <f t="shared" si="61"/>
        <v/>
      </c>
      <c r="AR177" s="18" t="str">
        <f t="shared" si="61"/>
        <v/>
      </c>
      <c r="AS177" s="18" t="str">
        <f t="shared" si="61"/>
        <v/>
      </c>
      <c r="AT177" s="18" t="str">
        <f t="shared" si="61"/>
        <v/>
      </c>
      <c r="AU177" s="18" t="str">
        <f t="shared" si="61"/>
        <v/>
      </c>
      <c r="AV177" s="18" t="str">
        <f t="shared" si="61"/>
        <v/>
      </c>
      <c r="AW177" s="32" t="str">
        <f t="shared" si="61"/>
        <v/>
      </c>
      <c r="AX177" s="31" t="str">
        <f t="shared" si="61"/>
        <v/>
      </c>
      <c r="AY177" s="18" t="str">
        <f t="shared" si="61"/>
        <v/>
      </c>
      <c r="AZ177" s="18" t="str">
        <f t="shared" si="63"/>
        <v/>
      </c>
      <c r="BA177" s="18" t="str">
        <f t="shared" si="63"/>
        <v/>
      </c>
      <c r="BB177" s="18" t="str">
        <f t="shared" si="63"/>
        <v/>
      </c>
      <c r="BC177" s="18" t="str">
        <f t="shared" si="63"/>
        <v/>
      </c>
      <c r="BD177" s="18" t="str">
        <f t="shared" si="63"/>
        <v/>
      </c>
      <c r="BE177" s="18" t="str">
        <f t="shared" si="63"/>
        <v/>
      </c>
      <c r="BF177" s="18" t="str">
        <f t="shared" si="63"/>
        <v/>
      </c>
      <c r="BG177" s="18" t="str">
        <f t="shared" si="63"/>
        <v/>
      </c>
      <c r="BH177" s="18" t="str">
        <f t="shared" si="63"/>
        <v/>
      </c>
      <c r="BI177" s="18" t="str">
        <f t="shared" si="63"/>
        <v/>
      </c>
      <c r="BJ177" s="18" t="str">
        <f t="shared" si="63"/>
        <v/>
      </c>
      <c r="BK177" s="31" t="str">
        <f t="shared" si="62"/>
        <v/>
      </c>
      <c r="BL177" s="18" t="str">
        <f t="shared" si="62"/>
        <v/>
      </c>
      <c r="BM177" s="18" t="str">
        <f t="shared" si="62"/>
        <v/>
      </c>
      <c r="BN177" s="18" t="str">
        <f t="shared" si="62"/>
        <v/>
      </c>
      <c r="BO177" s="32" t="str">
        <f t="shared" si="62"/>
        <v/>
      </c>
      <c r="BP177" s="18" t="str">
        <f t="shared" si="62"/>
        <v/>
      </c>
      <c r="BQ177" s="18" t="str">
        <f t="shared" si="62"/>
        <v/>
      </c>
      <c r="BR177" s="18" t="str">
        <f t="shared" si="62"/>
        <v/>
      </c>
      <c r="BS177" s="18" t="str">
        <f t="shared" si="62"/>
        <v/>
      </c>
      <c r="BT177" s="18" t="str">
        <f t="shared" si="62"/>
        <v/>
      </c>
      <c r="BU177" s="18" t="str">
        <f t="shared" si="62"/>
        <v/>
      </c>
      <c r="BV177" s="18" t="str">
        <f t="shared" si="62"/>
        <v/>
      </c>
      <c r="BW177" s="21" t="str">
        <f t="shared" si="62"/>
        <v/>
      </c>
      <c r="BX177" s="104"/>
      <c r="BY177" s="104"/>
      <c r="BZ177" s="104"/>
      <c r="CA177" s="104"/>
    </row>
    <row r="178" spans="2:79" x14ac:dyDescent="0.25">
      <c r="B178" s="52"/>
      <c r="C178" s="52"/>
      <c r="D178" s="52"/>
      <c r="E178" s="31" t="str">
        <f t="shared" ref="E178" si="65">IF(E51=E$148,$K178,"")</f>
        <v/>
      </c>
      <c r="F178" s="52"/>
      <c r="G178" s="52"/>
      <c r="H178" s="52"/>
      <c r="I178" s="52"/>
      <c r="J178" s="52"/>
      <c r="K178" s="6">
        <v>29</v>
      </c>
      <c r="L178" s="31" t="str">
        <f t="shared" ref="L178:AA193" si="66">IF(L51=L$148,$K178,"")</f>
        <v/>
      </c>
      <c r="M178" s="18" t="str">
        <f t="shared" si="64"/>
        <v/>
      </c>
      <c r="N178" s="18" t="str">
        <f t="shared" si="64"/>
        <v/>
      </c>
      <c r="O178" s="18" t="str">
        <f t="shared" si="64"/>
        <v/>
      </c>
      <c r="P178" s="18" t="str">
        <f t="shared" si="64"/>
        <v/>
      </c>
      <c r="Q178" s="18" t="str">
        <f t="shared" si="64"/>
        <v/>
      </c>
      <c r="R178" s="18" t="str">
        <f t="shared" si="64"/>
        <v/>
      </c>
      <c r="S178" s="18" t="str">
        <f t="shared" si="64"/>
        <v/>
      </c>
      <c r="T178" s="18" t="str">
        <f t="shared" si="64"/>
        <v/>
      </c>
      <c r="U178" s="18" t="str">
        <f t="shared" si="64"/>
        <v/>
      </c>
      <c r="V178" s="18" t="str">
        <f t="shared" si="64"/>
        <v/>
      </c>
      <c r="W178" s="18" t="str">
        <f t="shared" si="64"/>
        <v/>
      </c>
      <c r="X178" s="18" t="str">
        <f t="shared" si="64"/>
        <v/>
      </c>
      <c r="Y178" s="18" t="str">
        <f t="shared" si="64"/>
        <v/>
      </c>
      <c r="Z178" s="18" t="str">
        <f t="shared" si="64"/>
        <v/>
      </c>
      <c r="AA178" s="18" t="str">
        <f t="shared" si="64"/>
        <v/>
      </c>
      <c r="AB178" s="18" t="str">
        <f t="shared" si="64"/>
        <v/>
      </c>
      <c r="AC178" s="18" t="str">
        <f t="shared" si="64"/>
        <v/>
      </c>
      <c r="AD178" s="18" t="str">
        <f t="shared" si="64"/>
        <v/>
      </c>
      <c r="AE178" s="18" t="str">
        <f t="shared" si="64"/>
        <v/>
      </c>
      <c r="AF178" s="18" t="str">
        <f t="shared" si="64"/>
        <v/>
      </c>
      <c r="AG178" s="18" t="str">
        <f t="shared" si="64"/>
        <v/>
      </c>
      <c r="AH178" s="18" t="str">
        <f t="shared" si="64"/>
        <v/>
      </c>
      <c r="AI178" s="21" t="str">
        <f t="shared" si="64"/>
        <v/>
      </c>
      <c r="AJ178" s="31" t="str">
        <f t="shared" si="61"/>
        <v/>
      </c>
      <c r="AK178" s="18" t="str">
        <f t="shared" si="61"/>
        <v/>
      </c>
      <c r="AL178" s="18" t="str">
        <f t="shared" si="61"/>
        <v/>
      </c>
      <c r="AM178" s="18" t="str">
        <f t="shared" si="61"/>
        <v/>
      </c>
      <c r="AN178" s="18" t="str">
        <f t="shared" si="61"/>
        <v/>
      </c>
      <c r="AO178" s="18" t="str">
        <f t="shared" si="61"/>
        <v/>
      </c>
      <c r="AP178" s="18" t="str">
        <f t="shared" si="61"/>
        <v/>
      </c>
      <c r="AQ178" s="18" t="str">
        <f t="shared" si="61"/>
        <v/>
      </c>
      <c r="AR178" s="18" t="str">
        <f t="shared" si="61"/>
        <v/>
      </c>
      <c r="AS178" s="18" t="str">
        <f t="shared" si="61"/>
        <v/>
      </c>
      <c r="AT178" s="18" t="str">
        <f t="shared" si="61"/>
        <v/>
      </c>
      <c r="AU178" s="18" t="str">
        <f t="shared" si="61"/>
        <v/>
      </c>
      <c r="AV178" s="18" t="str">
        <f t="shared" si="61"/>
        <v/>
      </c>
      <c r="AW178" s="32" t="str">
        <f t="shared" si="61"/>
        <v/>
      </c>
      <c r="AX178" s="31" t="str">
        <f t="shared" si="61"/>
        <v/>
      </c>
      <c r="AY178" s="18" t="str">
        <f t="shared" si="61"/>
        <v/>
      </c>
      <c r="AZ178" s="18" t="str">
        <f t="shared" si="63"/>
        <v/>
      </c>
      <c r="BA178" s="18" t="str">
        <f t="shared" si="63"/>
        <v/>
      </c>
      <c r="BB178" s="18" t="str">
        <f t="shared" si="63"/>
        <v/>
      </c>
      <c r="BC178" s="18" t="str">
        <f t="shared" si="63"/>
        <v/>
      </c>
      <c r="BD178" s="18" t="str">
        <f t="shared" si="63"/>
        <v/>
      </c>
      <c r="BE178" s="18" t="str">
        <f t="shared" si="63"/>
        <v/>
      </c>
      <c r="BF178" s="18" t="str">
        <f t="shared" si="63"/>
        <v/>
      </c>
      <c r="BG178" s="18" t="str">
        <f t="shared" si="63"/>
        <v/>
      </c>
      <c r="BH178" s="18" t="str">
        <f t="shared" si="63"/>
        <v/>
      </c>
      <c r="BI178" s="18" t="str">
        <f t="shared" si="63"/>
        <v/>
      </c>
      <c r="BJ178" s="18" t="str">
        <f t="shared" si="63"/>
        <v/>
      </c>
      <c r="BK178" s="31" t="str">
        <f t="shared" si="62"/>
        <v/>
      </c>
      <c r="BL178" s="18" t="str">
        <f t="shared" si="62"/>
        <v/>
      </c>
      <c r="BM178" s="18" t="str">
        <f t="shared" si="62"/>
        <v/>
      </c>
      <c r="BN178" s="18" t="str">
        <f t="shared" si="62"/>
        <v/>
      </c>
      <c r="BO178" s="32" t="str">
        <f t="shared" si="62"/>
        <v/>
      </c>
      <c r="BP178" s="18" t="str">
        <f t="shared" si="62"/>
        <v/>
      </c>
      <c r="BQ178" s="18" t="str">
        <f t="shared" si="62"/>
        <v/>
      </c>
      <c r="BR178" s="18" t="str">
        <f t="shared" si="62"/>
        <v/>
      </c>
      <c r="BS178" s="18" t="str">
        <f t="shared" si="62"/>
        <v/>
      </c>
      <c r="BT178" s="18" t="str">
        <f t="shared" si="62"/>
        <v/>
      </c>
      <c r="BU178" s="18" t="str">
        <f t="shared" si="62"/>
        <v/>
      </c>
      <c r="BV178" s="18" t="str">
        <f t="shared" si="62"/>
        <v/>
      </c>
      <c r="BW178" s="21" t="str">
        <f t="shared" si="62"/>
        <v/>
      </c>
      <c r="BX178" s="104"/>
      <c r="BY178" s="104"/>
      <c r="BZ178" s="104"/>
      <c r="CA178" s="104"/>
    </row>
    <row r="179" spans="2:79" x14ac:dyDescent="0.25">
      <c r="B179" s="52"/>
      <c r="C179" s="52"/>
      <c r="D179" s="52"/>
      <c r="E179" s="31" t="str">
        <f t="shared" ref="E179" si="67">IF(E52=E$148,$K179,"")</f>
        <v/>
      </c>
      <c r="F179" s="52"/>
      <c r="G179" s="52"/>
      <c r="H179" s="52"/>
      <c r="I179" s="52"/>
      <c r="J179" s="52"/>
      <c r="K179" s="6">
        <v>30</v>
      </c>
      <c r="L179" s="31" t="str">
        <f t="shared" si="66"/>
        <v/>
      </c>
      <c r="M179" s="18" t="str">
        <f t="shared" si="64"/>
        <v/>
      </c>
      <c r="N179" s="18" t="str">
        <f t="shared" si="64"/>
        <v/>
      </c>
      <c r="O179" s="18" t="str">
        <f t="shared" si="64"/>
        <v/>
      </c>
      <c r="P179" s="18" t="str">
        <f t="shared" si="64"/>
        <v/>
      </c>
      <c r="Q179" s="18" t="str">
        <f t="shared" si="64"/>
        <v/>
      </c>
      <c r="R179" s="18" t="str">
        <f t="shared" si="64"/>
        <v/>
      </c>
      <c r="S179" s="18" t="str">
        <f t="shared" si="64"/>
        <v/>
      </c>
      <c r="T179" s="18" t="str">
        <f t="shared" si="64"/>
        <v/>
      </c>
      <c r="U179" s="18" t="str">
        <f t="shared" si="64"/>
        <v/>
      </c>
      <c r="V179" s="18" t="str">
        <f t="shared" si="64"/>
        <v/>
      </c>
      <c r="W179" s="18" t="str">
        <f t="shared" si="64"/>
        <v/>
      </c>
      <c r="X179" s="18" t="str">
        <f t="shared" si="64"/>
        <v/>
      </c>
      <c r="Y179" s="18" t="str">
        <f t="shared" si="64"/>
        <v/>
      </c>
      <c r="Z179" s="18" t="str">
        <f t="shared" si="64"/>
        <v/>
      </c>
      <c r="AA179" s="18" t="str">
        <f t="shared" si="64"/>
        <v/>
      </c>
      <c r="AB179" s="18" t="str">
        <f t="shared" si="64"/>
        <v/>
      </c>
      <c r="AC179" s="18" t="str">
        <f t="shared" si="64"/>
        <v/>
      </c>
      <c r="AD179" s="18" t="str">
        <f t="shared" si="64"/>
        <v/>
      </c>
      <c r="AE179" s="18" t="str">
        <f t="shared" si="64"/>
        <v/>
      </c>
      <c r="AF179" s="18" t="str">
        <f t="shared" si="64"/>
        <v/>
      </c>
      <c r="AG179" s="18" t="str">
        <f t="shared" si="64"/>
        <v/>
      </c>
      <c r="AH179" s="18" t="str">
        <f t="shared" si="64"/>
        <v/>
      </c>
      <c r="AI179" s="21" t="str">
        <f t="shared" si="64"/>
        <v/>
      </c>
      <c r="AJ179" s="31" t="str">
        <f t="shared" si="61"/>
        <v/>
      </c>
      <c r="AK179" s="18" t="str">
        <f t="shared" si="61"/>
        <v/>
      </c>
      <c r="AL179" s="18" t="str">
        <f t="shared" si="61"/>
        <v/>
      </c>
      <c r="AM179" s="18" t="str">
        <f t="shared" si="61"/>
        <v/>
      </c>
      <c r="AN179" s="18" t="str">
        <f t="shared" si="61"/>
        <v/>
      </c>
      <c r="AO179" s="18" t="str">
        <f t="shared" si="61"/>
        <v/>
      </c>
      <c r="AP179" s="18" t="str">
        <f t="shared" si="61"/>
        <v/>
      </c>
      <c r="AQ179" s="18" t="str">
        <f t="shared" si="61"/>
        <v/>
      </c>
      <c r="AR179" s="18" t="str">
        <f t="shared" si="61"/>
        <v/>
      </c>
      <c r="AS179" s="18" t="str">
        <f t="shared" si="61"/>
        <v/>
      </c>
      <c r="AT179" s="18" t="str">
        <f t="shared" si="61"/>
        <v/>
      </c>
      <c r="AU179" s="18" t="str">
        <f t="shared" si="61"/>
        <v/>
      </c>
      <c r="AV179" s="18" t="str">
        <f t="shared" si="61"/>
        <v/>
      </c>
      <c r="AW179" s="32" t="str">
        <f t="shared" si="61"/>
        <v/>
      </c>
      <c r="AX179" s="31" t="str">
        <f t="shared" si="61"/>
        <v/>
      </c>
      <c r="AY179" s="18" t="str">
        <f t="shared" si="61"/>
        <v/>
      </c>
      <c r="AZ179" s="18" t="str">
        <f t="shared" si="63"/>
        <v/>
      </c>
      <c r="BA179" s="18" t="str">
        <f t="shared" si="63"/>
        <v/>
      </c>
      <c r="BB179" s="18" t="str">
        <f t="shared" si="63"/>
        <v/>
      </c>
      <c r="BC179" s="18" t="str">
        <f t="shared" si="63"/>
        <v/>
      </c>
      <c r="BD179" s="18" t="str">
        <f t="shared" si="63"/>
        <v/>
      </c>
      <c r="BE179" s="18" t="str">
        <f t="shared" si="63"/>
        <v/>
      </c>
      <c r="BF179" s="18" t="str">
        <f t="shared" si="63"/>
        <v/>
      </c>
      <c r="BG179" s="18" t="str">
        <f t="shared" si="63"/>
        <v/>
      </c>
      <c r="BH179" s="18" t="str">
        <f t="shared" si="63"/>
        <v/>
      </c>
      <c r="BI179" s="18" t="str">
        <f t="shared" si="63"/>
        <v/>
      </c>
      <c r="BJ179" s="18" t="str">
        <f t="shared" si="63"/>
        <v/>
      </c>
      <c r="BK179" s="31" t="str">
        <f t="shared" si="62"/>
        <v/>
      </c>
      <c r="BL179" s="18" t="str">
        <f t="shared" si="62"/>
        <v/>
      </c>
      <c r="BM179" s="18" t="str">
        <f t="shared" si="62"/>
        <v/>
      </c>
      <c r="BN179" s="18" t="str">
        <f t="shared" si="62"/>
        <v/>
      </c>
      <c r="BO179" s="32" t="str">
        <f t="shared" si="62"/>
        <v/>
      </c>
      <c r="BP179" s="18" t="str">
        <f t="shared" si="62"/>
        <v/>
      </c>
      <c r="BQ179" s="18" t="str">
        <f t="shared" si="62"/>
        <v/>
      </c>
      <c r="BR179" s="18" t="str">
        <f t="shared" si="62"/>
        <v/>
      </c>
      <c r="BS179" s="18" t="str">
        <f t="shared" si="62"/>
        <v/>
      </c>
      <c r="BT179" s="18" t="str">
        <f t="shared" si="62"/>
        <v/>
      </c>
      <c r="BU179" s="18" t="str">
        <f t="shared" si="62"/>
        <v/>
      </c>
      <c r="BV179" s="18" t="str">
        <f t="shared" si="62"/>
        <v/>
      </c>
      <c r="BW179" s="21" t="str">
        <f t="shared" si="62"/>
        <v/>
      </c>
      <c r="BX179" s="104"/>
      <c r="BY179" s="104"/>
      <c r="BZ179" s="104"/>
      <c r="CA179" s="104"/>
    </row>
    <row r="180" spans="2:79" x14ac:dyDescent="0.25">
      <c r="B180" s="52"/>
      <c r="C180" s="52"/>
      <c r="D180" s="52"/>
      <c r="E180" s="31" t="str">
        <f t="shared" ref="E180" si="68">IF(E53=E$148,$K180,"")</f>
        <v/>
      </c>
      <c r="F180" s="52"/>
      <c r="G180" s="52"/>
      <c r="H180" s="52"/>
      <c r="I180" s="52"/>
      <c r="J180" s="52"/>
      <c r="K180" s="6">
        <v>31</v>
      </c>
      <c r="L180" s="31" t="str">
        <f t="shared" si="66"/>
        <v/>
      </c>
      <c r="M180" s="18" t="str">
        <f t="shared" si="64"/>
        <v/>
      </c>
      <c r="N180" s="18" t="str">
        <f t="shared" si="64"/>
        <v/>
      </c>
      <c r="O180" s="18" t="str">
        <f t="shared" si="64"/>
        <v/>
      </c>
      <c r="P180" s="18" t="str">
        <f t="shared" si="64"/>
        <v/>
      </c>
      <c r="Q180" s="18" t="str">
        <f t="shared" si="64"/>
        <v/>
      </c>
      <c r="R180" s="18" t="str">
        <f t="shared" si="64"/>
        <v/>
      </c>
      <c r="S180" s="18" t="str">
        <f t="shared" si="64"/>
        <v/>
      </c>
      <c r="T180" s="18" t="str">
        <f t="shared" si="64"/>
        <v/>
      </c>
      <c r="U180" s="18" t="str">
        <f t="shared" si="64"/>
        <v/>
      </c>
      <c r="V180" s="18" t="str">
        <f t="shared" si="64"/>
        <v/>
      </c>
      <c r="W180" s="18" t="str">
        <f t="shared" si="64"/>
        <v/>
      </c>
      <c r="X180" s="18" t="str">
        <f t="shared" si="64"/>
        <v/>
      </c>
      <c r="Y180" s="18" t="str">
        <f t="shared" si="64"/>
        <v/>
      </c>
      <c r="Z180" s="18" t="str">
        <f t="shared" si="64"/>
        <v/>
      </c>
      <c r="AA180" s="18" t="str">
        <f t="shared" si="64"/>
        <v/>
      </c>
      <c r="AB180" s="18" t="str">
        <f t="shared" si="64"/>
        <v/>
      </c>
      <c r="AC180" s="18" t="str">
        <f t="shared" si="64"/>
        <v/>
      </c>
      <c r="AD180" s="18" t="str">
        <f t="shared" si="64"/>
        <v/>
      </c>
      <c r="AE180" s="18" t="str">
        <f t="shared" si="64"/>
        <v/>
      </c>
      <c r="AF180" s="18" t="str">
        <f t="shared" si="64"/>
        <v/>
      </c>
      <c r="AG180" s="18" t="str">
        <f t="shared" si="64"/>
        <v/>
      </c>
      <c r="AH180" s="18" t="str">
        <f t="shared" si="64"/>
        <v/>
      </c>
      <c r="AI180" s="21" t="str">
        <f t="shared" si="64"/>
        <v/>
      </c>
      <c r="AJ180" s="31" t="str">
        <f t="shared" si="61"/>
        <v/>
      </c>
      <c r="AK180" s="18" t="str">
        <f t="shared" si="61"/>
        <v/>
      </c>
      <c r="AL180" s="18" t="str">
        <f t="shared" si="61"/>
        <v/>
      </c>
      <c r="AM180" s="18" t="str">
        <f t="shared" si="61"/>
        <v/>
      </c>
      <c r="AN180" s="18" t="str">
        <f t="shared" si="61"/>
        <v/>
      </c>
      <c r="AO180" s="18" t="str">
        <f t="shared" si="61"/>
        <v/>
      </c>
      <c r="AP180" s="18" t="str">
        <f t="shared" si="61"/>
        <v/>
      </c>
      <c r="AQ180" s="18" t="str">
        <f t="shared" si="61"/>
        <v/>
      </c>
      <c r="AR180" s="18" t="str">
        <f t="shared" si="61"/>
        <v/>
      </c>
      <c r="AS180" s="18" t="str">
        <f t="shared" si="61"/>
        <v/>
      </c>
      <c r="AT180" s="18" t="str">
        <f t="shared" si="61"/>
        <v/>
      </c>
      <c r="AU180" s="18" t="str">
        <f t="shared" si="61"/>
        <v/>
      </c>
      <c r="AV180" s="18" t="str">
        <f t="shared" si="61"/>
        <v/>
      </c>
      <c r="AW180" s="32" t="str">
        <f t="shared" si="61"/>
        <v/>
      </c>
      <c r="AX180" s="31" t="str">
        <f t="shared" si="61"/>
        <v/>
      </c>
      <c r="AY180" s="18" t="str">
        <f t="shared" si="61"/>
        <v/>
      </c>
      <c r="AZ180" s="18" t="str">
        <f t="shared" si="63"/>
        <v/>
      </c>
      <c r="BA180" s="18" t="str">
        <f t="shared" si="63"/>
        <v/>
      </c>
      <c r="BB180" s="18" t="str">
        <f t="shared" si="63"/>
        <v/>
      </c>
      <c r="BC180" s="18" t="str">
        <f t="shared" si="63"/>
        <v/>
      </c>
      <c r="BD180" s="18" t="str">
        <f t="shared" si="63"/>
        <v/>
      </c>
      <c r="BE180" s="18" t="str">
        <f t="shared" si="63"/>
        <v/>
      </c>
      <c r="BF180" s="18" t="str">
        <f t="shared" si="63"/>
        <v/>
      </c>
      <c r="BG180" s="18" t="str">
        <f t="shared" si="63"/>
        <v/>
      </c>
      <c r="BH180" s="18" t="str">
        <f t="shared" si="63"/>
        <v/>
      </c>
      <c r="BI180" s="18" t="str">
        <f t="shared" si="63"/>
        <v/>
      </c>
      <c r="BJ180" s="18" t="str">
        <f t="shared" si="63"/>
        <v/>
      </c>
      <c r="BK180" s="31" t="str">
        <f t="shared" si="62"/>
        <v/>
      </c>
      <c r="BL180" s="18" t="str">
        <f t="shared" si="62"/>
        <v/>
      </c>
      <c r="BM180" s="18" t="str">
        <f t="shared" si="62"/>
        <v/>
      </c>
      <c r="BN180" s="18" t="str">
        <f t="shared" si="62"/>
        <v/>
      </c>
      <c r="BO180" s="32" t="str">
        <f t="shared" si="62"/>
        <v/>
      </c>
      <c r="BP180" s="18" t="str">
        <f t="shared" si="62"/>
        <v/>
      </c>
      <c r="BQ180" s="18" t="str">
        <f t="shared" si="62"/>
        <v/>
      </c>
      <c r="BR180" s="18" t="str">
        <f t="shared" si="62"/>
        <v/>
      </c>
      <c r="BS180" s="18" t="str">
        <f t="shared" si="62"/>
        <v/>
      </c>
      <c r="BT180" s="18" t="str">
        <f t="shared" si="62"/>
        <v/>
      </c>
      <c r="BU180" s="18" t="str">
        <f t="shared" si="62"/>
        <v/>
      </c>
      <c r="BV180" s="18" t="str">
        <f t="shared" si="62"/>
        <v/>
      </c>
      <c r="BW180" s="21" t="str">
        <f t="shared" si="62"/>
        <v/>
      </c>
      <c r="BX180" s="104"/>
      <c r="BY180" s="104"/>
      <c r="BZ180" s="104"/>
      <c r="CA180" s="104"/>
    </row>
    <row r="181" spans="2:79" x14ac:dyDescent="0.25">
      <c r="B181" s="52"/>
      <c r="C181" s="52"/>
      <c r="D181" s="52"/>
      <c r="E181" s="31" t="str">
        <f t="shared" ref="E181" si="69">IF(E54=E$148,$K181,"")</f>
        <v/>
      </c>
      <c r="F181" s="52"/>
      <c r="G181" s="52"/>
      <c r="H181" s="52"/>
      <c r="I181" s="52"/>
      <c r="J181" s="52"/>
      <c r="K181" s="6">
        <v>32</v>
      </c>
      <c r="L181" s="31" t="str">
        <f t="shared" si="66"/>
        <v/>
      </c>
      <c r="M181" s="18" t="str">
        <f t="shared" si="64"/>
        <v/>
      </c>
      <c r="N181" s="18" t="str">
        <f t="shared" si="64"/>
        <v/>
      </c>
      <c r="O181" s="18" t="str">
        <f t="shared" si="64"/>
        <v/>
      </c>
      <c r="P181" s="18" t="str">
        <f t="shared" si="64"/>
        <v/>
      </c>
      <c r="Q181" s="18" t="str">
        <f t="shared" si="64"/>
        <v/>
      </c>
      <c r="R181" s="18" t="str">
        <f t="shared" si="64"/>
        <v/>
      </c>
      <c r="S181" s="18" t="str">
        <f t="shared" si="64"/>
        <v/>
      </c>
      <c r="T181" s="18" t="str">
        <f t="shared" si="64"/>
        <v/>
      </c>
      <c r="U181" s="18" t="str">
        <f t="shared" si="64"/>
        <v/>
      </c>
      <c r="V181" s="18" t="str">
        <f t="shared" si="64"/>
        <v/>
      </c>
      <c r="W181" s="18" t="str">
        <f t="shared" si="64"/>
        <v/>
      </c>
      <c r="X181" s="18" t="str">
        <f t="shared" si="64"/>
        <v/>
      </c>
      <c r="Y181" s="18" t="str">
        <f t="shared" si="64"/>
        <v/>
      </c>
      <c r="Z181" s="18" t="str">
        <f t="shared" si="64"/>
        <v/>
      </c>
      <c r="AA181" s="18" t="str">
        <f t="shared" si="64"/>
        <v/>
      </c>
      <c r="AB181" s="18" t="str">
        <f t="shared" si="64"/>
        <v/>
      </c>
      <c r="AC181" s="18" t="str">
        <f t="shared" si="64"/>
        <v/>
      </c>
      <c r="AD181" s="18" t="str">
        <f t="shared" si="64"/>
        <v/>
      </c>
      <c r="AE181" s="18" t="str">
        <f t="shared" si="64"/>
        <v/>
      </c>
      <c r="AF181" s="18" t="str">
        <f t="shared" si="64"/>
        <v/>
      </c>
      <c r="AG181" s="18" t="str">
        <f t="shared" si="64"/>
        <v/>
      </c>
      <c r="AH181" s="18" t="str">
        <f t="shared" si="64"/>
        <v/>
      </c>
      <c r="AI181" s="21" t="str">
        <f t="shared" si="64"/>
        <v/>
      </c>
      <c r="AJ181" s="31" t="str">
        <f t="shared" si="61"/>
        <v/>
      </c>
      <c r="AK181" s="18" t="str">
        <f t="shared" si="61"/>
        <v/>
      </c>
      <c r="AL181" s="18" t="str">
        <f t="shared" si="61"/>
        <v/>
      </c>
      <c r="AM181" s="18" t="str">
        <f t="shared" si="61"/>
        <v/>
      </c>
      <c r="AN181" s="18" t="str">
        <f t="shared" si="61"/>
        <v/>
      </c>
      <c r="AO181" s="18" t="str">
        <f t="shared" si="61"/>
        <v/>
      </c>
      <c r="AP181" s="18" t="str">
        <f t="shared" si="61"/>
        <v/>
      </c>
      <c r="AQ181" s="18" t="str">
        <f t="shared" si="61"/>
        <v/>
      </c>
      <c r="AR181" s="18" t="str">
        <f t="shared" si="61"/>
        <v/>
      </c>
      <c r="AS181" s="18" t="str">
        <f t="shared" si="61"/>
        <v/>
      </c>
      <c r="AT181" s="18" t="str">
        <f t="shared" si="61"/>
        <v/>
      </c>
      <c r="AU181" s="18" t="str">
        <f t="shared" si="61"/>
        <v/>
      </c>
      <c r="AV181" s="18" t="str">
        <f t="shared" si="61"/>
        <v/>
      </c>
      <c r="AW181" s="32" t="str">
        <f t="shared" si="61"/>
        <v/>
      </c>
      <c r="AX181" s="31" t="str">
        <f t="shared" si="61"/>
        <v/>
      </c>
      <c r="AY181" s="18" t="str">
        <f t="shared" si="61"/>
        <v/>
      </c>
      <c r="AZ181" s="18" t="str">
        <f t="shared" si="63"/>
        <v/>
      </c>
      <c r="BA181" s="18" t="str">
        <f t="shared" si="63"/>
        <v/>
      </c>
      <c r="BB181" s="18" t="str">
        <f t="shared" si="63"/>
        <v/>
      </c>
      <c r="BC181" s="18" t="str">
        <f t="shared" si="63"/>
        <v/>
      </c>
      <c r="BD181" s="18" t="str">
        <f t="shared" si="63"/>
        <v/>
      </c>
      <c r="BE181" s="18" t="str">
        <f t="shared" si="63"/>
        <v/>
      </c>
      <c r="BF181" s="18" t="str">
        <f t="shared" si="63"/>
        <v/>
      </c>
      <c r="BG181" s="18" t="str">
        <f t="shared" si="63"/>
        <v/>
      </c>
      <c r="BH181" s="18" t="str">
        <f t="shared" si="63"/>
        <v/>
      </c>
      <c r="BI181" s="18" t="str">
        <f t="shared" si="63"/>
        <v/>
      </c>
      <c r="BJ181" s="18" t="str">
        <f t="shared" si="63"/>
        <v/>
      </c>
      <c r="BK181" s="31" t="str">
        <f t="shared" si="62"/>
        <v/>
      </c>
      <c r="BL181" s="18" t="str">
        <f t="shared" si="62"/>
        <v/>
      </c>
      <c r="BM181" s="18" t="str">
        <f t="shared" si="62"/>
        <v/>
      </c>
      <c r="BN181" s="18" t="str">
        <f t="shared" si="62"/>
        <v/>
      </c>
      <c r="BO181" s="32" t="str">
        <f t="shared" si="62"/>
        <v/>
      </c>
      <c r="BP181" s="18" t="str">
        <f t="shared" si="62"/>
        <v/>
      </c>
      <c r="BQ181" s="18" t="str">
        <f t="shared" si="62"/>
        <v/>
      </c>
      <c r="BR181" s="18" t="str">
        <f t="shared" si="62"/>
        <v/>
      </c>
      <c r="BS181" s="18" t="str">
        <f t="shared" si="62"/>
        <v/>
      </c>
      <c r="BT181" s="18" t="str">
        <f t="shared" si="62"/>
        <v/>
      </c>
      <c r="BU181" s="18" t="str">
        <f t="shared" si="62"/>
        <v/>
      </c>
      <c r="BV181" s="18" t="str">
        <f t="shared" si="62"/>
        <v/>
      </c>
      <c r="BW181" s="21" t="str">
        <f t="shared" si="62"/>
        <v/>
      </c>
      <c r="BX181" s="104"/>
      <c r="BY181" s="104"/>
      <c r="BZ181" s="104"/>
      <c r="CA181" s="104"/>
    </row>
    <row r="182" spans="2:79" x14ac:dyDescent="0.25">
      <c r="B182" s="52"/>
      <c r="C182" s="52"/>
      <c r="D182" s="52"/>
      <c r="E182" s="31" t="str">
        <f t="shared" ref="E182" si="70">IF(E55=E$148,$K182,"")</f>
        <v/>
      </c>
      <c r="F182" s="52"/>
      <c r="G182" s="52"/>
      <c r="H182" s="52"/>
      <c r="I182" s="52"/>
      <c r="J182" s="52"/>
      <c r="K182" s="6">
        <v>33</v>
      </c>
      <c r="L182" s="31" t="str">
        <f t="shared" si="66"/>
        <v/>
      </c>
      <c r="M182" s="18" t="str">
        <f t="shared" si="64"/>
        <v/>
      </c>
      <c r="N182" s="18" t="str">
        <f t="shared" si="64"/>
        <v/>
      </c>
      <c r="O182" s="18" t="str">
        <f t="shared" si="64"/>
        <v/>
      </c>
      <c r="P182" s="18" t="str">
        <f t="shared" si="64"/>
        <v/>
      </c>
      <c r="Q182" s="18" t="str">
        <f t="shared" si="64"/>
        <v/>
      </c>
      <c r="R182" s="18" t="str">
        <f t="shared" si="64"/>
        <v/>
      </c>
      <c r="S182" s="18" t="str">
        <f t="shared" si="64"/>
        <v/>
      </c>
      <c r="T182" s="18" t="str">
        <f t="shared" si="64"/>
        <v/>
      </c>
      <c r="U182" s="18" t="str">
        <f t="shared" si="64"/>
        <v/>
      </c>
      <c r="V182" s="18" t="str">
        <f t="shared" si="64"/>
        <v/>
      </c>
      <c r="W182" s="18" t="str">
        <f t="shared" si="64"/>
        <v/>
      </c>
      <c r="X182" s="18" t="str">
        <f t="shared" si="64"/>
        <v/>
      </c>
      <c r="Y182" s="18" t="str">
        <f t="shared" si="64"/>
        <v/>
      </c>
      <c r="Z182" s="18" t="str">
        <f t="shared" si="64"/>
        <v/>
      </c>
      <c r="AA182" s="18" t="str">
        <f t="shared" si="64"/>
        <v/>
      </c>
      <c r="AB182" s="18" t="str">
        <f t="shared" si="64"/>
        <v/>
      </c>
      <c r="AC182" s="18" t="str">
        <f t="shared" si="64"/>
        <v/>
      </c>
      <c r="AD182" s="18" t="str">
        <f t="shared" si="64"/>
        <v/>
      </c>
      <c r="AE182" s="18" t="str">
        <f t="shared" si="64"/>
        <v/>
      </c>
      <c r="AF182" s="18" t="str">
        <f t="shared" si="64"/>
        <v/>
      </c>
      <c r="AG182" s="18" t="str">
        <f t="shared" si="64"/>
        <v/>
      </c>
      <c r="AH182" s="18" t="str">
        <f t="shared" si="64"/>
        <v/>
      </c>
      <c r="AI182" s="21" t="str">
        <f t="shared" si="64"/>
        <v/>
      </c>
      <c r="AJ182" s="31" t="str">
        <f t="shared" si="61"/>
        <v/>
      </c>
      <c r="AK182" s="18" t="str">
        <f t="shared" si="61"/>
        <v/>
      </c>
      <c r="AL182" s="18" t="str">
        <f t="shared" si="61"/>
        <v/>
      </c>
      <c r="AM182" s="18" t="str">
        <f t="shared" si="61"/>
        <v/>
      </c>
      <c r="AN182" s="18" t="str">
        <f t="shared" si="61"/>
        <v/>
      </c>
      <c r="AO182" s="18" t="str">
        <f t="shared" si="61"/>
        <v/>
      </c>
      <c r="AP182" s="18" t="str">
        <f t="shared" si="61"/>
        <v/>
      </c>
      <c r="AQ182" s="18" t="str">
        <f t="shared" si="61"/>
        <v/>
      </c>
      <c r="AR182" s="18" t="str">
        <f t="shared" si="61"/>
        <v/>
      </c>
      <c r="AS182" s="18" t="str">
        <f t="shared" si="61"/>
        <v/>
      </c>
      <c r="AT182" s="18" t="str">
        <f t="shared" si="61"/>
        <v/>
      </c>
      <c r="AU182" s="18" t="str">
        <f t="shared" si="61"/>
        <v/>
      </c>
      <c r="AV182" s="18" t="str">
        <f t="shared" si="61"/>
        <v/>
      </c>
      <c r="AW182" s="32" t="str">
        <f t="shared" si="61"/>
        <v/>
      </c>
      <c r="AX182" s="31" t="str">
        <f t="shared" si="61"/>
        <v/>
      </c>
      <c r="AY182" s="18" t="str">
        <f t="shared" si="61"/>
        <v/>
      </c>
      <c r="AZ182" s="18" t="str">
        <f t="shared" si="63"/>
        <v/>
      </c>
      <c r="BA182" s="18" t="str">
        <f t="shared" si="63"/>
        <v/>
      </c>
      <c r="BB182" s="18" t="str">
        <f t="shared" si="63"/>
        <v/>
      </c>
      <c r="BC182" s="18" t="str">
        <f t="shared" si="63"/>
        <v/>
      </c>
      <c r="BD182" s="18" t="str">
        <f t="shared" si="63"/>
        <v/>
      </c>
      <c r="BE182" s="18" t="str">
        <f t="shared" si="63"/>
        <v/>
      </c>
      <c r="BF182" s="18" t="str">
        <f t="shared" si="63"/>
        <v/>
      </c>
      <c r="BG182" s="18" t="str">
        <f t="shared" si="63"/>
        <v/>
      </c>
      <c r="BH182" s="18" t="str">
        <f t="shared" si="63"/>
        <v/>
      </c>
      <c r="BI182" s="18" t="str">
        <f t="shared" si="63"/>
        <v/>
      </c>
      <c r="BJ182" s="18" t="str">
        <f t="shared" si="63"/>
        <v/>
      </c>
      <c r="BK182" s="31" t="str">
        <f t="shared" si="62"/>
        <v/>
      </c>
      <c r="BL182" s="18" t="str">
        <f t="shared" si="62"/>
        <v/>
      </c>
      <c r="BM182" s="18" t="str">
        <f t="shared" si="62"/>
        <v/>
      </c>
      <c r="BN182" s="18" t="str">
        <f t="shared" si="62"/>
        <v/>
      </c>
      <c r="BO182" s="32" t="str">
        <f t="shared" si="62"/>
        <v/>
      </c>
      <c r="BP182" s="18" t="str">
        <f t="shared" si="62"/>
        <v/>
      </c>
      <c r="BQ182" s="18" t="str">
        <f t="shared" si="62"/>
        <v/>
      </c>
      <c r="BR182" s="18" t="str">
        <f t="shared" si="62"/>
        <v/>
      </c>
      <c r="BS182" s="18" t="str">
        <f t="shared" si="62"/>
        <v/>
      </c>
      <c r="BT182" s="18" t="str">
        <f t="shared" si="62"/>
        <v/>
      </c>
      <c r="BU182" s="18" t="str">
        <f t="shared" si="62"/>
        <v/>
      </c>
      <c r="BV182" s="18" t="str">
        <f t="shared" si="62"/>
        <v/>
      </c>
      <c r="BW182" s="21" t="str">
        <f t="shared" si="62"/>
        <v/>
      </c>
      <c r="BX182" s="104"/>
      <c r="BY182" s="104"/>
      <c r="BZ182" s="104"/>
      <c r="CA182" s="104"/>
    </row>
    <row r="183" spans="2:79" x14ac:dyDescent="0.25">
      <c r="B183" s="52"/>
      <c r="C183" s="52"/>
      <c r="D183" s="52"/>
      <c r="E183" s="31" t="str">
        <f t="shared" ref="E183" si="71">IF(E56=E$148,$K183,"")</f>
        <v/>
      </c>
      <c r="F183" s="52"/>
      <c r="G183" s="52"/>
      <c r="H183" s="52"/>
      <c r="I183" s="52"/>
      <c r="J183" s="52"/>
      <c r="K183" s="6">
        <v>34</v>
      </c>
      <c r="L183" s="31" t="str">
        <f t="shared" si="66"/>
        <v/>
      </c>
      <c r="M183" s="18" t="str">
        <f t="shared" si="64"/>
        <v/>
      </c>
      <c r="N183" s="18" t="str">
        <f t="shared" si="64"/>
        <v/>
      </c>
      <c r="O183" s="18" t="str">
        <f t="shared" si="64"/>
        <v/>
      </c>
      <c r="P183" s="18" t="str">
        <f t="shared" si="64"/>
        <v/>
      </c>
      <c r="Q183" s="18" t="str">
        <f t="shared" si="64"/>
        <v/>
      </c>
      <c r="R183" s="18" t="str">
        <f t="shared" si="64"/>
        <v/>
      </c>
      <c r="S183" s="18" t="str">
        <f t="shared" si="64"/>
        <v/>
      </c>
      <c r="T183" s="18" t="str">
        <f t="shared" si="64"/>
        <v/>
      </c>
      <c r="U183" s="18" t="str">
        <f t="shared" si="64"/>
        <v/>
      </c>
      <c r="V183" s="18" t="str">
        <f t="shared" si="64"/>
        <v/>
      </c>
      <c r="W183" s="18" t="str">
        <f t="shared" si="64"/>
        <v/>
      </c>
      <c r="X183" s="18" t="str">
        <f t="shared" si="64"/>
        <v/>
      </c>
      <c r="Y183" s="18" t="str">
        <f t="shared" si="64"/>
        <v/>
      </c>
      <c r="Z183" s="18" t="str">
        <f t="shared" si="64"/>
        <v/>
      </c>
      <c r="AA183" s="18" t="str">
        <f t="shared" si="64"/>
        <v/>
      </c>
      <c r="AB183" s="18" t="str">
        <f t="shared" si="64"/>
        <v/>
      </c>
      <c r="AC183" s="18" t="str">
        <f t="shared" si="64"/>
        <v/>
      </c>
      <c r="AD183" s="18" t="str">
        <f t="shared" si="64"/>
        <v/>
      </c>
      <c r="AE183" s="18" t="str">
        <f t="shared" si="64"/>
        <v/>
      </c>
      <c r="AF183" s="18" t="str">
        <f t="shared" si="64"/>
        <v/>
      </c>
      <c r="AG183" s="18" t="str">
        <f t="shared" si="64"/>
        <v/>
      </c>
      <c r="AH183" s="18" t="str">
        <f t="shared" si="64"/>
        <v/>
      </c>
      <c r="AI183" s="21" t="str">
        <f t="shared" si="64"/>
        <v/>
      </c>
      <c r="AJ183" s="31" t="str">
        <f t="shared" si="64"/>
        <v/>
      </c>
      <c r="AK183" s="18" t="str">
        <f t="shared" si="64"/>
        <v/>
      </c>
      <c r="AL183" s="18" t="str">
        <f t="shared" si="64"/>
        <v/>
      </c>
      <c r="AM183" s="18" t="str">
        <f t="shared" si="64"/>
        <v/>
      </c>
      <c r="AN183" s="18" t="str">
        <f t="shared" si="64"/>
        <v/>
      </c>
      <c r="AO183" s="18" t="str">
        <f t="shared" si="64"/>
        <v/>
      </c>
      <c r="AP183" s="18" t="str">
        <f t="shared" si="64"/>
        <v/>
      </c>
      <c r="AQ183" s="18" t="str">
        <f t="shared" si="64"/>
        <v/>
      </c>
      <c r="AR183" s="18" t="str">
        <f t="shared" si="64"/>
        <v/>
      </c>
      <c r="AS183" s="18" t="str">
        <f t="shared" si="64"/>
        <v/>
      </c>
      <c r="AT183" s="18" t="str">
        <f t="shared" si="64"/>
        <v/>
      </c>
      <c r="AU183" s="18" t="str">
        <f t="shared" si="64"/>
        <v/>
      </c>
      <c r="AV183" s="18" t="str">
        <f t="shared" si="64"/>
        <v/>
      </c>
      <c r="AW183" s="32" t="str">
        <f t="shared" si="64"/>
        <v/>
      </c>
      <c r="AX183" s="31" t="str">
        <f t="shared" si="64"/>
        <v/>
      </c>
      <c r="AY183" s="18" t="str">
        <f t="shared" si="64"/>
        <v/>
      </c>
      <c r="AZ183" s="18" t="str">
        <f t="shared" si="63"/>
        <v/>
      </c>
      <c r="BA183" s="18" t="str">
        <f t="shared" si="63"/>
        <v/>
      </c>
      <c r="BB183" s="18" t="str">
        <f t="shared" si="63"/>
        <v/>
      </c>
      <c r="BC183" s="18" t="str">
        <f t="shared" si="63"/>
        <v/>
      </c>
      <c r="BD183" s="18" t="str">
        <f t="shared" si="63"/>
        <v/>
      </c>
      <c r="BE183" s="18" t="str">
        <f t="shared" si="63"/>
        <v/>
      </c>
      <c r="BF183" s="18" t="str">
        <f t="shared" si="63"/>
        <v/>
      </c>
      <c r="BG183" s="18" t="str">
        <f t="shared" si="63"/>
        <v/>
      </c>
      <c r="BH183" s="18" t="str">
        <f t="shared" si="63"/>
        <v/>
      </c>
      <c r="BI183" s="18" t="str">
        <f t="shared" si="63"/>
        <v/>
      </c>
      <c r="BJ183" s="18" t="str">
        <f t="shared" si="63"/>
        <v/>
      </c>
      <c r="BK183" s="31" t="str">
        <f t="shared" si="62"/>
        <v/>
      </c>
      <c r="BL183" s="18" t="str">
        <f t="shared" si="62"/>
        <v/>
      </c>
      <c r="BM183" s="18" t="str">
        <f t="shared" si="62"/>
        <v/>
      </c>
      <c r="BN183" s="18" t="str">
        <f t="shared" si="62"/>
        <v/>
      </c>
      <c r="BO183" s="32" t="str">
        <f t="shared" si="62"/>
        <v/>
      </c>
      <c r="BP183" s="18" t="str">
        <f t="shared" si="62"/>
        <v/>
      </c>
      <c r="BQ183" s="18" t="str">
        <f t="shared" si="62"/>
        <v/>
      </c>
      <c r="BR183" s="18" t="str">
        <f t="shared" si="62"/>
        <v/>
      </c>
      <c r="BS183" s="18" t="str">
        <f t="shared" si="62"/>
        <v/>
      </c>
      <c r="BT183" s="18" t="str">
        <f t="shared" si="62"/>
        <v/>
      </c>
      <c r="BU183" s="18" t="str">
        <f t="shared" si="62"/>
        <v/>
      </c>
      <c r="BV183" s="18" t="str">
        <f t="shared" si="62"/>
        <v/>
      </c>
      <c r="BW183" s="21" t="str">
        <f t="shared" si="62"/>
        <v/>
      </c>
      <c r="BX183" s="104"/>
      <c r="BY183" s="104"/>
      <c r="BZ183" s="104"/>
      <c r="CA183" s="104"/>
    </row>
    <row r="184" spans="2:79" x14ac:dyDescent="0.25">
      <c r="B184" s="52"/>
      <c r="C184" s="52"/>
      <c r="D184" s="52"/>
      <c r="E184" s="31" t="str">
        <f t="shared" ref="E184" si="72">IF(E57=E$148,$K184,"")</f>
        <v/>
      </c>
      <c r="F184" s="52"/>
      <c r="G184" s="52"/>
      <c r="H184" s="52"/>
      <c r="I184" s="52"/>
      <c r="J184" s="52"/>
      <c r="K184" s="6">
        <v>35</v>
      </c>
      <c r="L184" s="31" t="str">
        <f t="shared" si="66"/>
        <v/>
      </c>
      <c r="M184" s="18" t="str">
        <f t="shared" si="64"/>
        <v/>
      </c>
      <c r="N184" s="18" t="str">
        <f t="shared" si="64"/>
        <v/>
      </c>
      <c r="O184" s="18" t="str">
        <f t="shared" si="64"/>
        <v/>
      </c>
      <c r="P184" s="18" t="str">
        <f t="shared" si="64"/>
        <v/>
      </c>
      <c r="Q184" s="18" t="str">
        <f t="shared" si="64"/>
        <v/>
      </c>
      <c r="R184" s="18" t="str">
        <f t="shared" si="64"/>
        <v/>
      </c>
      <c r="S184" s="18" t="str">
        <f t="shared" si="64"/>
        <v/>
      </c>
      <c r="T184" s="18" t="str">
        <f t="shared" si="64"/>
        <v/>
      </c>
      <c r="U184" s="18" t="str">
        <f t="shared" si="64"/>
        <v/>
      </c>
      <c r="V184" s="18" t="str">
        <f t="shared" si="64"/>
        <v/>
      </c>
      <c r="W184" s="18" t="str">
        <f t="shared" si="64"/>
        <v/>
      </c>
      <c r="X184" s="18" t="str">
        <f t="shared" si="64"/>
        <v/>
      </c>
      <c r="Y184" s="18" t="str">
        <f t="shared" si="64"/>
        <v/>
      </c>
      <c r="Z184" s="18" t="str">
        <f t="shared" si="64"/>
        <v/>
      </c>
      <c r="AA184" s="18" t="str">
        <f t="shared" si="64"/>
        <v/>
      </c>
      <c r="AB184" s="18" t="str">
        <f t="shared" si="64"/>
        <v/>
      </c>
      <c r="AC184" s="18" t="str">
        <f t="shared" si="64"/>
        <v/>
      </c>
      <c r="AD184" s="18" t="str">
        <f t="shared" si="64"/>
        <v/>
      </c>
      <c r="AE184" s="18" t="str">
        <f t="shared" si="64"/>
        <v/>
      </c>
      <c r="AF184" s="18" t="str">
        <f t="shared" si="64"/>
        <v/>
      </c>
      <c r="AG184" s="18" t="str">
        <f t="shared" si="64"/>
        <v/>
      </c>
      <c r="AH184" s="18" t="str">
        <f t="shared" si="64"/>
        <v/>
      </c>
      <c r="AI184" s="21" t="str">
        <f t="shared" si="64"/>
        <v/>
      </c>
      <c r="AJ184" s="31" t="str">
        <f t="shared" si="64"/>
        <v/>
      </c>
      <c r="AK184" s="18" t="str">
        <f t="shared" si="64"/>
        <v/>
      </c>
      <c r="AL184" s="18" t="str">
        <f t="shared" si="64"/>
        <v/>
      </c>
      <c r="AM184" s="18" t="str">
        <f t="shared" si="64"/>
        <v/>
      </c>
      <c r="AN184" s="18" t="str">
        <f t="shared" si="64"/>
        <v/>
      </c>
      <c r="AO184" s="18" t="str">
        <f t="shared" si="64"/>
        <v/>
      </c>
      <c r="AP184" s="18" t="str">
        <f t="shared" si="64"/>
        <v/>
      </c>
      <c r="AQ184" s="18" t="str">
        <f t="shared" si="64"/>
        <v/>
      </c>
      <c r="AR184" s="18" t="str">
        <f t="shared" si="64"/>
        <v/>
      </c>
      <c r="AS184" s="18" t="str">
        <f t="shared" si="64"/>
        <v/>
      </c>
      <c r="AT184" s="18" t="str">
        <f t="shared" si="64"/>
        <v/>
      </c>
      <c r="AU184" s="18" t="str">
        <f t="shared" si="64"/>
        <v/>
      </c>
      <c r="AV184" s="18" t="str">
        <f t="shared" si="64"/>
        <v/>
      </c>
      <c r="AW184" s="32" t="str">
        <f t="shared" si="64"/>
        <v/>
      </c>
      <c r="AX184" s="31" t="str">
        <f t="shared" si="64"/>
        <v/>
      </c>
      <c r="AY184" s="18" t="str">
        <f t="shared" si="64"/>
        <v/>
      </c>
      <c r="AZ184" s="18" t="str">
        <f t="shared" si="63"/>
        <v/>
      </c>
      <c r="BA184" s="18" t="str">
        <f t="shared" si="63"/>
        <v/>
      </c>
      <c r="BB184" s="18" t="str">
        <f t="shared" si="63"/>
        <v/>
      </c>
      <c r="BC184" s="18" t="str">
        <f t="shared" si="63"/>
        <v/>
      </c>
      <c r="BD184" s="18" t="str">
        <f t="shared" si="63"/>
        <v/>
      </c>
      <c r="BE184" s="18" t="str">
        <f t="shared" si="63"/>
        <v/>
      </c>
      <c r="BF184" s="18" t="str">
        <f t="shared" si="63"/>
        <v/>
      </c>
      <c r="BG184" s="18" t="str">
        <f t="shared" si="63"/>
        <v/>
      </c>
      <c r="BH184" s="18" t="str">
        <f t="shared" si="63"/>
        <v/>
      </c>
      <c r="BI184" s="18" t="str">
        <f t="shared" si="63"/>
        <v/>
      </c>
      <c r="BJ184" s="18" t="str">
        <f t="shared" si="63"/>
        <v/>
      </c>
      <c r="BK184" s="31" t="str">
        <f t="shared" si="62"/>
        <v/>
      </c>
      <c r="BL184" s="18" t="str">
        <f t="shared" si="62"/>
        <v/>
      </c>
      <c r="BM184" s="18" t="str">
        <f t="shared" si="62"/>
        <v/>
      </c>
      <c r="BN184" s="18" t="str">
        <f t="shared" si="62"/>
        <v/>
      </c>
      <c r="BO184" s="32" t="str">
        <f t="shared" si="62"/>
        <v/>
      </c>
      <c r="BP184" s="18" t="str">
        <f t="shared" si="62"/>
        <v/>
      </c>
      <c r="BQ184" s="18" t="str">
        <f t="shared" si="62"/>
        <v/>
      </c>
      <c r="BR184" s="18" t="str">
        <f t="shared" si="62"/>
        <v/>
      </c>
      <c r="BS184" s="18" t="str">
        <f t="shared" si="62"/>
        <v/>
      </c>
      <c r="BT184" s="18" t="str">
        <f t="shared" si="62"/>
        <v/>
      </c>
      <c r="BU184" s="18" t="str">
        <f t="shared" si="62"/>
        <v/>
      </c>
      <c r="BV184" s="18" t="str">
        <f t="shared" si="62"/>
        <v/>
      </c>
      <c r="BW184" s="21" t="str">
        <f t="shared" si="62"/>
        <v/>
      </c>
      <c r="BX184" s="104"/>
      <c r="BY184" s="104"/>
      <c r="BZ184" s="104"/>
      <c r="CA184" s="104"/>
    </row>
    <row r="185" spans="2:79" x14ac:dyDescent="0.25">
      <c r="B185" s="52"/>
      <c r="C185" s="52"/>
      <c r="D185" s="52"/>
      <c r="E185" s="31" t="str">
        <f t="shared" ref="E185" si="73">IF(E58=E$148,$K185,"")</f>
        <v/>
      </c>
      <c r="F185" s="52"/>
      <c r="G185" s="52"/>
      <c r="H185" s="52"/>
      <c r="I185" s="52"/>
      <c r="J185" s="52"/>
      <c r="K185" s="6">
        <v>36</v>
      </c>
      <c r="L185" s="31" t="str">
        <f t="shared" si="66"/>
        <v/>
      </c>
      <c r="M185" s="18" t="str">
        <f t="shared" si="64"/>
        <v/>
      </c>
      <c r="N185" s="18" t="str">
        <f t="shared" si="64"/>
        <v/>
      </c>
      <c r="O185" s="18" t="str">
        <f t="shared" si="64"/>
        <v/>
      </c>
      <c r="P185" s="18" t="str">
        <f t="shared" si="64"/>
        <v/>
      </c>
      <c r="Q185" s="18" t="str">
        <f t="shared" si="64"/>
        <v/>
      </c>
      <c r="R185" s="18" t="str">
        <f t="shared" si="64"/>
        <v/>
      </c>
      <c r="S185" s="18" t="str">
        <f t="shared" si="64"/>
        <v/>
      </c>
      <c r="T185" s="18" t="str">
        <f t="shared" si="64"/>
        <v/>
      </c>
      <c r="U185" s="18" t="str">
        <f t="shared" si="64"/>
        <v/>
      </c>
      <c r="V185" s="18" t="str">
        <f t="shared" si="64"/>
        <v/>
      </c>
      <c r="W185" s="18" t="str">
        <f t="shared" si="64"/>
        <v/>
      </c>
      <c r="X185" s="18" t="str">
        <f t="shared" si="64"/>
        <v/>
      </c>
      <c r="Y185" s="18" t="str">
        <f t="shared" si="64"/>
        <v/>
      </c>
      <c r="Z185" s="18" t="str">
        <f t="shared" si="64"/>
        <v/>
      </c>
      <c r="AA185" s="18" t="str">
        <f t="shared" si="64"/>
        <v/>
      </c>
      <c r="AB185" s="18" t="str">
        <f t="shared" si="64"/>
        <v/>
      </c>
      <c r="AC185" s="18" t="str">
        <f t="shared" si="64"/>
        <v/>
      </c>
      <c r="AD185" s="18" t="str">
        <f t="shared" si="64"/>
        <v/>
      </c>
      <c r="AE185" s="18" t="str">
        <f t="shared" si="64"/>
        <v/>
      </c>
      <c r="AF185" s="18" t="str">
        <f t="shared" si="64"/>
        <v/>
      </c>
      <c r="AG185" s="18" t="str">
        <f t="shared" si="64"/>
        <v/>
      </c>
      <c r="AH185" s="18" t="str">
        <f t="shared" si="64"/>
        <v/>
      </c>
      <c r="AI185" s="21" t="str">
        <f t="shared" si="64"/>
        <v/>
      </c>
      <c r="AJ185" s="31" t="str">
        <f t="shared" si="64"/>
        <v/>
      </c>
      <c r="AK185" s="18" t="str">
        <f t="shared" si="64"/>
        <v/>
      </c>
      <c r="AL185" s="18" t="str">
        <f t="shared" si="64"/>
        <v/>
      </c>
      <c r="AM185" s="18" t="str">
        <f t="shared" si="64"/>
        <v/>
      </c>
      <c r="AN185" s="18" t="str">
        <f t="shared" si="64"/>
        <v/>
      </c>
      <c r="AO185" s="18" t="str">
        <f t="shared" si="64"/>
        <v/>
      </c>
      <c r="AP185" s="18" t="str">
        <f t="shared" si="64"/>
        <v/>
      </c>
      <c r="AQ185" s="18" t="str">
        <f t="shared" si="64"/>
        <v/>
      </c>
      <c r="AR185" s="18" t="str">
        <f t="shared" si="64"/>
        <v/>
      </c>
      <c r="AS185" s="18" t="str">
        <f t="shared" si="64"/>
        <v/>
      </c>
      <c r="AT185" s="18" t="str">
        <f t="shared" si="64"/>
        <v/>
      </c>
      <c r="AU185" s="18" t="str">
        <f t="shared" si="64"/>
        <v/>
      </c>
      <c r="AV185" s="18" t="str">
        <f t="shared" si="64"/>
        <v/>
      </c>
      <c r="AW185" s="32" t="str">
        <f t="shared" si="64"/>
        <v/>
      </c>
      <c r="AX185" s="31" t="str">
        <f t="shared" si="64"/>
        <v/>
      </c>
      <c r="AY185" s="18" t="str">
        <f t="shared" si="64"/>
        <v/>
      </c>
      <c r="AZ185" s="18" t="str">
        <f t="shared" si="63"/>
        <v/>
      </c>
      <c r="BA185" s="18" t="str">
        <f t="shared" si="63"/>
        <v/>
      </c>
      <c r="BB185" s="18" t="str">
        <f t="shared" si="63"/>
        <v/>
      </c>
      <c r="BC185" s="18" t="str">
        <f t="shared" si="63"/>
        <v/>
      </c>
      <c r="BD185" s="18" t="str">
        <f t="shared" si="63"/>
        <v/>
      </c>
      <c r="BE185" s="18" t="str">
        <f t="shared" si="63"/>
        <v/>
      </c>
      <c r="BF185" s="18" t="str">
        <f t="shared" si="63"/>
        <v/>
      </c>
      <c r="BG185" s="18" t="str">
        <f t="shared" si="63"/>
        <v/>
      </c>
      <c r="BH185" s="18" t="str">
        <f t="shared" si="63"/>
        <v/>
      </c>
      <c r="BI185" s="18" t="str">
        <f t="shared" si="63"/>
        <v/>
      </c>
      <c r="BJ185" s="18" t="str">
        <f t="shared" si="63"/>
        <v/>
      </c>
      <c r="BK185" s="31" t="str">
        <f t="shared" si="62"/>
        <v/>
      </c>
      <c r="BL185" s="18" t="str">
        <f t="shared" si="62"/>
        <v/>
      </c>
      <c r="BM185" s="18" t="str">
        <f t="shared" si="62"/>
        <v/>
      </c>
      <c r="BN185" s="18" t="str">
        <f t="shared" si="62"/>
        <v/>
      </c>
      <c r="BO185" s="32" t="str">
        <f t="shared" si="62"/>
        <v/>
      </c>
      <c r="BP185" s="18" t="str">
        <f t="shared" si="62"/>
        <v/>
      </c>
      <c r="BQ185" s="18" t="str">
        <f t="shared" si="62"/>
        <v/>
      </c>
      <c r="BR185" s="18" t="str">
        <f t="shared" si="62"/>
        <v/>
      </c>
      <c r="BS185" s="18" t="str">
        <f t="shared" si="62"/>
        <v/>
      </c>
      <c r="BT185" s="18" t="str">
        <f t="shared" si="62"/>
        <v/>
      </c>
      <c r="BU185" s="18" t="str">
        <f t="shared" si="62"/>
        <v/>
      </c>
      <c r="BV185" s="18" t="str">
        <f t="shared" si="62"/>
        <v/>
      </c>
      <c r="BW185" s="21" t="str">
        <f t="shared" si="62"/>
        <v/>
      </c>
      <c r="BX185" s="104"/>
      <c r="BY185" s="104"/>
      <c r="BZ185" s="104"/>
      <c r="CA185" s="104"/>
    </row>
    <row r="186" spans="2:79" x14ac:dyDescent="0.25">
      <c r="B186" s="52"/>
      <c r="C186" s="52"/>
      <c r="D186" s="52"/>
      <c r="E186" s="31" t="str">
        <f t="shared" ref="E186" si="74">IF(E59=E$148,$K186,"")</f>
        <v/>
      </c>
      <c r="F186" s="52"/>
      <c r="G186" s="52"/>
      <c r="H186" s="52"/>
      <c r="I186" s="52"/>
      <c r="J186" s="52"/>
      <c r="K186" s="6">
        <v>37</v>
      </c>
      <c r="L186" s="31" t="str">
        <f t="shared" si="66"/>
        <v/>
      </c>
      <c r="M186" s="18" t="str">
        <f t="shared" si="64"/>
        <v/>
      </c>
      <c r="N186" s="18" t="str">
        <f t="shared" si="64"/>
        <v/>
      </c>
      <c r="O186" s="18" t="str">
        <f t="shared" si="64"/>
        <v/>
      </c>
      <c r="P186" s="18" t="str">
        <f t="shared" si="64"/>
        <v/>
      </c>
      <c r="Q186" s="18" t="str">
        <f t="shared" si="64"/>
        <v/>
      </c>
      <c r="R186" s="18" t="str">
        <f t="shared" si="64"/>
        <v/>
      </c>
      <c r="S186" s="18" t="str">
        <f t="shared" si="64"/>
        <v/>
      </c>
      <c r="T186" s="18" t="str">
        <f t="shared" si="64"/>
        <v/>
      </c>
      <c r="U186" s="18" t="str">
        <f t="shared" si="64"/>
        <v/>
      </c>
      <c r="V186" s="18" t="str">
        <f t="shared" si="64"/>
        <v/>
      </c>
      <c r="W186" s="18" t="str">
        <f t="shared" si="64"/>
        <v/>
      </c>
      <c r="X186" s="18" t="str">
        <f t="shared" si="64"/>
        <v/>
      </c>
      <c r="Y186" s="18" t="str">
        <f t="shared" si="64"/>
        <v/>
      </c>
      <c r="Z186" s="18" t="str">
        <f t="shared" si="64"/>
        <v/>
      </c>
      <c r="AA186" s="18" t="str">
        <f t="shared" ref="M186:BJ192" si="75">IF(AA59=AA$148,$K186,"")</f>
        <v/>
      </c>
      <c r="AB186" s="18" t="str">
        <f t="shared" si="75"/>
        <v/>
      </c>
      <c r="AC186" s="18" t="str">
        <f t="shared" si="75"/>
        <v/>
      </c>
      <c r="AD186" s="18" t="str">
        <f t="shared" si="75"/>
        <v/>
      </c>
      <c r="AE186" s="18" t="str">
        <f t="shared" si="75"/>
        <v/>
      </c>
      <c r="AF186" s="18" t="str">
        <f t="shared" si="75"/>
        <v/>
      </c>
      <c r="AG186" s="18" t="str">
        <f t="shared" si="75"/>
        <v/>
      </c>
      <c r="AH186" s="18" t="str">
        <f t="shared" si="75"/>
        <v/>
      </c>
      <c r="AI186" s="21" t="str">
        <f t="shared" si="75"/>
        <v/>
      </c>
      <c r="AJ186" s="31" t="str">
        <f t="shared" si="75"/>
        <v/>
      </c>
      <c r="AK186" s="18" t="str">
        <f t="shared" si="75"/>
        <v/>
      </c>
      <c r="AL186" s="18" t="str">
        <f t="shared" si="75"/>
        <v/>
      </c>
      <c r="AM186" s="18" t="str">
        <f t="shared" si="75"/>
        <v/>
      </c>
      <c r="AN186" s="18" t="str">
        <f t="shared" si="75"/>
        <v/>
      </c>
      <c r="AO186" s="18" t="str">
        <f t="shared" si="75"/>
        <v/>
      </c>
      <c r="AP186" s="18" t="str">
        <f t="shared" si="75"/>
        <v/>
      </c>
      <c r="AQ186" s="18" t="str">
        <f t="shared" si="75"/>
        <v/>
      </c>
      <c r="AR186" s="18" t="str">
        <f t="shared" si="75"/>
        <v/>
      </c>
      <c r="AS186" s="18" t="str">
        <f t="shared" si="75"/>
        <v/>
      </c>
      <c r="AT186" s="18" t="str">
        <f t="shared" si="75"/>
        <v/>
      </c>
      <c r="AU186" s="18" t="str">
        <f t="shared" si="75"/>
        <v/>
      </c>
      <c r="AV186" s="18" t="str">
        <f t="shared" si="75"/>
        <v/>
      </c>
      <c r="AW186" s="32" t="str">
        <f t="shared" si="75"/>
        <v/>
      </c>
      <c r="AX186" s="31" t="str">
        <f t="shared" si="75"/>
        <v/>
      </c>
      <c r="AY186" s="18" t="str">
        <f t="shared" si="75"/>
        <v/>
      </c>
      <c r="AZ186" s="18" t="str">
        <f t="shared" si="63"/>
        <v/>
      </c>
      <c r="BA186" s="18" t="str">
        <f t="shared" si="63"/>
        <v/>
      </c>
      <c r="BB186" s="18" t="str">
        <f t="shared" si="63"/>
        <v/>
      </c>
      <c r="BC186" s="18" t="str">
        <f t="shared" si="63"/>
        <v/>
      </c>
      <c r="BD186" s="18" t="str">
        <f t="shared" si="63"/>
        <v/>
      </c>
      <c r="BE186" s="18" t="str">
        <f t="shared" si="63"/>
        <v/>
      </c>
      <c r="BF186" s="18" t="str">
        <f t="shared" si="63"/>
        <v/>
      </c>
      <c r="BG186" s="18" t="str">
        <f t="shared" si="63"/>
        <v/>
      </c>
      <c r="BH186" s="18" t="str">
        <f t="shared" si="63"/>
        <v/>
      </c>
      <c r="BI186" s="18" t="str">
        <f t="shared" si="63"/>
        <v/>
      </c>
      <c r="BJ186" s="18" t="str">
        <f t="shared" si="63"/>
        <v/>
      </c>
      <c r="BK186" s="31" t="str">
        <f t="shared" si="62"/>
        <v/>
      </c>
      <c r="BL186" s="18" t="str">
        <f t="shared" si="62"/>
        <v/>
      </c>
      <c r="BM186" s="18" t="str">
        <f t="shared" si="62"/>
        <v/>
      </c>
      <c r="BN186" s="18" t="str">
        <f t="shared" si="62"/>
        <v/>
      </c>
      <c r="BO186" s="32" t="str">
        <f t="shared" si="62"/>
        <v/>
      </c>
      <c r="BP186" s="18" t="str">
        <f t="shared" si="62"/>
        <v/>
      </c>
      <c r="BQ186" s="18" t="str">
        <f t="shared" si="62"/>
        <v/>
      </c>
      <c r="BR186" s="18" t="str">
        <f t="shared" si="62"/>
        <v/>
      </c>
      <c r="BS186" s="18" t="str">
        <f t="shared" si="62"/>
        <v/>
      </c>
      <c r="BT186" s="18" t="str">
        <f t="shared" si="62"/>
        <v/>
      </c>
      <c r="BU186" s="18" t="str">
        <f t="shared" si="62"/>
        <v/>
      </c>
      <c r="BV186" s="18" t="str">
        <f t="shared" si="62"/>
        <v/>
      </c>
      <c r="BW186" s="21" t="str">
        <f t="shared" si="62"/>
        <v/>
      </c>
      <c r="BX186" s="104"/>
      <c r="BY186" s="104"/>
      <c r="BZ186" s="104"/>
      <c r="CA186" s="104"/>
    </row>
    <row r="187" spans="2:79" x14ac:dyDescent="0.25">
      <c r="B187" s="52"/>
      <c r="C187" s="52"/>
      <c r="D187" s="52"/>
      <c r="E187" s="31">
        <f t="shared" ref="E187" si="76">IF(E60=E$148,$K187,"")</f>
        <v>38</v>
      </c>
      <c r="F187" s="52"/>
      <c r="G187" s="52"/>
      <c r="H187" s="52"/>
      <c r="I187" s="52"/>
      <c r="J187" s="52"/>
      <c r="K187" s="6">
        <v>38</v>
      </c>
      <c r="L187" s="31" t="str">
        <f t="shared" si="66"/>
        <v/>
      </c>
      <c r="M187" s="18" t="str">
        <f t="shared" si="75"/>
        <v/>
      </c>
      <c r="N187" s="18" t="str">
        <f t="shared" si="75"/>
        <v/>
      </c>
      <c r="O187" s="18" t="str">
        <f t="shared" si="75"/>
        <v/>
      </c>
      <c r="P187" s="18" t="str">
        <f t="shared" si="75"/>
        <v/>
      </c>
      <c r="Q187" s="18" t="str">
        <f t="shared" si="75"/>
        <v/>
      </c>
      <c r="R187" s="18" t="str">
        <f t="shared" si="75"/>
        <v/>
      </c>
      <c r="S187" s="18" t="str">
        <f t="shared" si="75"/>
        <v/>
      </c>
      <c r="T187" s="18" t="str">
        <f t="shared" si="75"/>
        <v/>
      </c>
      <c r="U187" s="18" t="str">
        <f t="shared" si="75"/>
        <v/>
      </c>
      <c r="V187" s="18" t="str">
        <f t="shared" si="75"/>
        <v/>
      </c>
      <c r="W187" s="18" t="str">
        <f t="shared" si="75"/>
        <v/>
      </c>
      <c r="X187" s="18" t="str">
        <f t="shared" si="75"/>
        <v/>
      </c>
      <c r="Y187" s="18" t="str">
        <f t="shared" si="75"/>
        <v/>
      </c>
      <c r="Z187" s="18" t="str">
        <f t="shared" si="75"/>
        <v/>
      </c>
      <c r="AA187" s="18" t="str">
        <f t="shared" si="75"/>
        <v/>
      </c>
      <c r="AB187" s="18" t="str">
        <f t="shared" si="75"/>
        <v/>
      </c>
      <c r="AC187" s="18" t="str">
        <f t="shared" si="75"/>
        <v/>
      </c>
      <c r="AD187" s="18" t="str">
        <f t="shared" si="75"/>
        <v/>
      </c>
      <c r="AE187" s="18" t="str">
        <f t="shared" si="75"/>
        <v/>
      </c>
      <c r="AF187" s="18" t="str">
        <f t="shared" si="75"/>
        <v/>
      </c>
      <c r="AG187" s="18" t="str">
        <f t="shared" si="75"/>
        <v/>
      </c>
      <c r="AH187" s="18" t="str">
        <f t="shared" si="75"/>
        <v/>
      </c>
      <c r="AI187" s="21" t="str">
        <f t="shared" si="75"/>
        <v/>
      </c>
      <c r="AJ187" s="31" t="str">
        <f t="shared" si="75"/>
        <v/>
      </c>
      <c r="AK187" s="18" t="str">
        <f t="shared" si="75"/>
        <v/>
      </c>
      <c r="AL187" s="18" t="str">
        <f t="shared" si="75"/>
        <v/>
      </c>
      <c r="AM187" s="18" t="str">
        <f t="shared" si="75"/>
        <v/>
      </c>
      <c r="AN187" s="18" t="str">
        <f t="shared" si="75"/>
        <v/>
      </c>
      <c r="AO187" s="18" t="str">
        <f t="shared" si="75"/>
        <v/>
      </c>
      <c r="AP187" s="18" t="str">
        <f t="shared" si="75"/>
        <v/>
      </c>
      <c r="AQ187" s="18" t="str">
        <f t="shared" si="75"/>
        <v/>
      </c>
      <c r="AR187" s="18" t="str">
        <f t="shared" si="75"/>
        <v/>
      </c>
      <c r="AS187" s="18" t="str">
        <f t="shared" si="75"/>
        <v/>
      </c>
      <c r="AT187" s="18" t="str">
        <f t="shared" si="75"/>
        <v/>
      </c>
      <c r="AU187" s="18" t="str">
        <f t="shared" si="75"/>
        <v/>
      </c>
      <c r="AV187" s="18" t="str">
        <f t="shared" si="75"/>
        <v/>
      </c>
      <c r="AW187" s="32" t="str">
        <f t="shared" si="75"/>
        <v/>
      </c>
      <c r="AX187" s="31" t="str">
        <f t="shared" si="75"/>
        <v/>
      </c>
      <c r="AY187" s="18" t="str">
        <f t="shared" si="75"/>
        <v/>
      </c>
      <c r="AZ187" s="18" t="str">
        <f t="shared" si="63"/>
        <v/>
      </c>
      <c r="BA187" s="18" t="str">
        <f t="shared" si="63"/>
        <v/>
      </c>
      <c r="BB187" s="18" t="str">
        <f t="shared" si="63"/>
        <v/>
      </c>
      <c r="BC187" s="18" t="str">
        <f t="shared" si="63"/>
        <v/>
      </c>
      <c r="BD187" s="18" t="str">
        <f t="shared" si="63"/>
        <v/>
      </c>
      <c r="BE187" s="18" t="str">
        <f t="shared" si="63"/>
        <v/>
      </c>
      <c r="BF187" s="18" t="str">
        <f t="shared" si="63"/>
        <v/>
      </c>
      <c r="BG187" s="18" t="str">
        <f t="shared" si="63"/>
        <v/>
      </c>
      <c r="BH187" s="18" t="str">
        <f t="shared" si="63"/>
        <v/>
      </c>
      <c r="BI187" s="18" t="str">
        <f t="shared" si="63"/>
        <v/>
      </c>
      <c r="BJ187" s="18" t="str">
        <f t="shared" si="63"/>
        <v/>
      </c>
      <c r="BK187" s="31" t="str">
        <f t="shared" si="62"/>
        <v/>
      </c>
      <c r="BL187" s="18" t="str">
        <f t="shared" si="62"/>
        <v/>
      </c>
      <c r="BM187" s="18" t="str">
        <f t="shared" si="62"/>
        <v/>
      </c>
      <c r="BN187" s="18" t="str">
        <f t="shared" si="62"/>
        <v/>
      </c>
      <c r="BO187" s="32" t="str">
        <f t="shared" si="62"/>
        <v/>
      </c>
      <c r="BP187" s="18" t="str">
        <f t="shared" si="62"/>
        <v/>
      </c>
      <c r="BQ187" s="18" t="str">
        <f t="shared" si="62"/>
        <v/>
      </c>
      <c r="BR187" s="18" t="str">
        <f t="shared" si="62"/>
        <v/>
      </c>
      <c r="BS187" s="18" t="str">
        <f t="shared" si="62"/>
        <v/>
      </c>
      <c r="BT187" s="18" t="str">
        <f t="shared" si="62"/>
        <v/>
      </c>
      <c r="BU187" s="18" t="str">
        <f t="shared" si="62"/>
        <v/>
      </c>
      <c r="BV187" s="18" t="str">
        <f t="shared" si="62"/>
        <v/>
      </c>
      <c r="BW187" s="21" t="str">
        <f t="shared" si="62"/>
        <v/>
      </c>
      <c r="BX187" s="104"/>
      <c r="BY187" s="104"/>
      <c r="BZ187" s="104"/>
      <c r="CA187" s="104"/>
    </row>
    <row r="188" spans="2:79" x14ac:dyDescent="0.25">
      <c r="B188" s="52"/>
      <c r="C188" s="52"/>
      <c r="D188" s="52"/>
      <c r="E188" s="31" t="str">
        <f t="shared" ref="E188" si="77">IF(E61=E$148,$K188,"")</f>
        <v/>
      </c>
      <c r="F188" s="52"/>
      <c r="G188" s="52"/>
      <c r="H188" s="52"/>
      <c r="I188" s="52"/>
      <c r="J188" s="52"/>
      <c r="K188" s="6">
        <v>39</v>
      </c>
      <c r="L188" s="31" t="str">
        <f t="shared" si="66"/>
        <v/>
      </c>
      <c r="M188" s="18" t="str">
        <f t="shared" si="75"/>
        <v/>
      </c>
      <c r="N188" s="18" t="str">
        <f t="shared" si="75"/>
        <v/>
      </c>
      <c r="O188" s="18" t="str">
        <f t="shared" si="75"/>
        <v/>
      </c>
      <c r="P188" s="18" t="str">
        <f t="shared" si="75"/>
        <v/>
      </c>
      <c r="Q188" s="18" t="str">
        <f t="shared" si="75"/>
        <v/>
      </c>
      <c r="R188" s="18" t="str">
        <f t="shared" si="75"/>
        <v/>
      </c>
      <c r="S188" s="18" t="str">
        <f t="shared" si="75"/>
        <v/>
      </c>
      <c r="T188" s="18" t="str">
        <f t="shared" si="75"/>
        <v/>
      </c>
      <c r="U188" s="18" t="str">
        <f t="shared" si="75"/>
        <v/>
      </c>
      <c r="V188" s="18" t="str">
        <f t="shared" si="75"/>
        <v/>
      </c>
      <c r="W188" s="18" t="str">
        <f t="shared" si="75"/>
        <v/>
      </c>
      <c r="X188" s="18" t="str">
        <f t="shared" si="75"/>
        <v/>
      </c>
      <c r="Y188" s="18" t="str">
        <f t="shared" si="75"/>
        <v/>
      </c>
      <c r="Z188" s="18" t="str">
        <f t="shared" si="75"/>
        <v/>
      </c>
      <c r="AA188" s="18" t="str">
        <f t="shared" si="75"/>
        <v/>
      </c>
      <c r="AB188" s="18" t="str">
        <f t="shared" si="75"/>
        <v/>
      </c>
      <c r="AC188" s="18" t="str">
        <f t="shared" si="75"/>
        <v/>
      </c>
      <c r="AD188" s="18" t="str">
        <f t="shared" si="75"/>
        <v/>
      </c>
      <c r="AE188" s="18" t="str">
        <f t="shared" si="75"/>
        <v/>
      </c>
      <c r="AF188" s="18" t="str">
        <f t="shared" si="75"/>
        <v/>
      </c>
      <c r="AG188" s="18" t="str">
        <f t="shared" si="75"/>
        <v/>
      </c>
      <c r="AH188" s="18" t="str">
        <f t="shared" si="75"/>
        <v/>
      </c>
      <c r="AI188" s="21" t="str">
        <f t="shared" si="75"/>
        <v/>
      </c>
      <c r="AJ188" s="31" t="str">
        <f t="shared" si="75"/>
        <v/>
      </c>
      <c r="AK188" s="18" t="str">
        <f t="shared" si="75"/>
        <v/>
      </c>
      <c r="AL188" s="18" t="str">
        <f t="shared" si="75"/>
        <v/>
      </c>
      <c r="AM188" s="18" t="str">
        <f t="shared" si="75"/>
        <v/>
      </c>
      <c r="AN188" s="18" t="str">
        <f t="shared" si="75"/>
        <v/>
      </c>
      <c r="AO188" s="18" t="str">
        <f t="shared" si="75"/>
        <v/>
      </c>
      <c r="AP188" s="18" t="str">
        <f t="shared" si="75"/>
        <v/>
      </c>
      <c r="AQ188" s="18" t="str">
        <f t="shared" si="75"/>
        <v/>
      </c>
      <c r="AR188" s="18" t="str">
        <f t="shared" si="75"/>
        <v/>
      </c>
      <c r="AS188" s="18" t="str">
        <f t="shared" si="75"/>
        <v/>
      </c>
      <c r="AT188" s="18" t="str">
        <f t="shared" si="75"/>
        <v/>
      </c>
      <c r="AU188" s="18" t="str">
        <f t="shared" si="75"/>
        <v/>
      </c>
      <c r="AV188" s="18" t="str">
        <f t="shared" si="75"/>
        <v/>
      </c>
      <c r="AW188" s="32" t="str">
        <f t="shared" si="75"/>
        <v/>
      </c>
      <c r="AX188" s="31" t="str">
        <f t="shared" si="75"/>
        <v/>
      </c>
      <c r="AY188" s="18" t="str">
        <f t="shared" si="75"/>
        <v/>
      </c>
      <c r="AZ188" s="18" t="str">
        <f t="shared" si="63"/>
        <v/>
      </c>
      <c r="BA188" s="18" t="str">
        <f t="shared" si="63"/>
        <v/>
      </c>
      <c r="BB188" s="18" t="str">
        <f t="shared" si="63"/>
        <v/>
      </c>
      <c r="BC188" s="18" t="str">
        <f t="shared" si="63"/>
        <v/>
      </c>
      <c r="BD188" s="18" t="str">
        <f t="shared" si="63"/>
        <v/>
      </c>
      <c r="BE188" s="18" t="str">
        <f t="shared" si="63"/>
        <v/>
      </c>
      <c r="BF188" s="18" t="str">
        <f t="shared" si="63"/>
        <v/>
      </c>
      <c r="BG188" s="18" t="str">
        <f t="shared" si="63"/>
        <v/>
      </c>
      <c r="BH188" s="18" t="str">
        <f t="shared" si="63"/>
        <v/>
      </c>
      <c r="BI188" s="18" t="str">
        <f t="shared" si="63"/>
        <v/>
      </c>
      <c r="BJ188" s="18" t="str">
        <f t="shared" si="63"/>
        <v/>
      </c>
      <c r="BK188" s="31" t="str">
        <f t="shared" si="63"/>
        <v/>
      </c>
      <c r="BL188" s="18" t="str">
        <f t="shared" si="63"/>
        <v/>
      </c>
      <c r="BM188" s="18" t="str">
        <f t="shared" si="63"/>
        <v/>
      </c>
      <c r="BN188" s="18" t="str">
        <f t="shared" si="63"/>
        <v/>
      </c>
      <c r="BO188" s="32" t="str">
        <f t="shared" si="63"/>
        <v/>
      </c>
      <c r="BP188" s="18" t="str">
        <f t="shared" ref="BP188:BW203" si="78">IF(BP61=BP$148,$K188,"")</f>
        <v/>
      </c>
      <c r="BQ188" s="18" t="str">
        <f t="shared" si="78"/>
        <v/>
      </c>
      <c r="BR188" s="18" t="str">
        <f t="shared" si="78"/>
        <v/>
      </c>
      <c r="BS188" s="18" t="str">
        <f t="shared" si="78"/>
        <v/>
      </c>
      <c r="BT188" s="18" t="str">
        <f t="shared" si="78"/>
        <v/>
      </c>
      <c r="BU188" s="18" t="str">
        <f t="shared" si="78"/>
        <v/>
      </c>
      <c r="BV188" s="18" t="str">
        <f t="shared" si="78"/>
        <v/>
      </c>
      <c r="BW188" s="21" t="str">
        <f t="shared" si="78"/>
        <v/>
      </c>
      <c r="BX188" s="104"/>
      <c r="BY188" s="104"/>
      <c r="BZ188" s="104"/>
      <c r="CA188" s="104"/>
    </row>
    <row r="189" spans="2:79" x14ac:dyDescent="0.25">
      <c r="B189" s="52"/>
      <c r="C189" s="52"/>
      <c r="D189" s="52"/>
      <c r="E189" s="31" t="str">
        <f t="shared" ref="E189" si="79">IF(E62=E$148,$K189,"")</f>
        <v/>
      </c>
      <c r="F189" s="52"/>
      <c r="G189" s="52"/>
      <c r="H189" s="52"/>
      <c r="I189" s="52"/>
      <c r="J189" s="52"/>
      <c r="K189" s="6">
        <v>40</v>
      </c>
      <c r="L189" s="31" t="str">
        <f t="shared" si="66"/>
        <v/>
      </c>
      <c r="M189" s="18" t="str">
        <f t="shared" si="75"/>
        <v/>
      </c>
      <c r="N189" s="18" t="str">
        <f t="shared" si="75"/>
        <v/>
      </c>
      <c r="O189" s="18" t="str">
        <f t="shared" si="75"/>
        <v/>
      </c>
      <c r="P189" s="18" t="str">
        <f t="shared" si="75"/>
        <v/>
      </c>
      <c r="Q189" s="18" t="str">
        <f t="shared" si="75"/>
        <v/>
      </c>
      <c r="R189" s="18" t="str">
        <f t="shared" si="75"/>
        <v/>
      </c>
      <c r="S189" s="18" t="str">
        <f t="shared" si="75"/>
        <v/>
      </c>
      <c r="T189" s="18" t="str">
        <f t="shared" si="75"/>
        <v/>
      </c>
      <c r="U189" s="18" t="str">
        <f t="shared" si="75"/>
        <v/>
      </c>
      <c r="V189" s="18" t="str">
        <f t="shared" si="75"/>
        <v/>
      </c>
      <c r="W189" s="18" t="str">
        <f t="shared" si="75"/>
        <v/>
      </c>
      <c r="X189" s="18" t="str">
        <f t="shared" si="75"/>
        <v/>
      </c>
      <c r="Y189" s="18" t="str">
        <f t="shared" si="75"/>
        <v/>
      </c>
      <c r="Z189" s="18" t="str">
        <f t="shared" si="75"/>
        <v/>
      </c>
      <c r="AA189" s="18" t="str">
        <f t="shared" si="75"/>
        <v/>
      </c>
      <c r="AB189" s="18" t="str">
        <f t="shared" si="75"/>
        <v/>
      </c>
      <c r="AC189" s="18" t="str">
        <f t="shared" si="75"/>
        <v/>
      </c>
      <c r="AD189" s="18" t="str">
        <f t="shared" si="75"/>
        <v/>
      </c>
      <c r="AE189" s="18" t="str">
        <f t="shared" si="75"/>
        <v/>
      </c>
      <c r="AF189" s="18" t="str">
        <f t="shared" si="75"/>
        <v/>
      </c>
      <c r="AG189" s="18" t="str">
        <f t="shared" si="75"/>
        <v/>
      </c>
      <c r="AH189" s="18" t="str">
        <f t="shared" si="75"/>
        <v/>
      </c>
      <c r="AI189" s="21" t="str">
        <f t="shared" si="75"/>
        <v/>
      </c>
      <c r="AJ189" s="31" t="str">
        <f t="shared" si="75"/>
        <v/>
      </c>
      <c r="AK189" s="18" t="str">
        <f t="shared" si="75"/>
        <v/>
      </c>
      <c r="AL189" s="18" t="str">
        <f t="shared" si="75"/>
        <v/>
      </c>
      <c r="AM189" s="18" t="str">
        <f t="shared" si="75"/>
        <v/>
      </c>
      <c r="AN189" s="18" t="str">
        <f t="shared" si="75"/>
        <v/>
      </c>
      <c r="AO189" s="18" t="str">
        <f t="shared" si="75"/>
        <v/>
      </c>
      <c r="AP189" s="18" t="str">
        <f t="shared" si="75"/>
        <v/>
      </c>
      <c r="AQ189" s="18" t="str">
        <f t="shared" si="75"/>
        <v/>
      </c>
      <c r="AR189" s="18" t="str">
        <f t="shared" si="75"/>
        <v/>
      </c>
      <c r="AS189" s="18" t="str">
        <f t="shared" si="75"/>
        <v/>
      </c>
      <c r="AT189" s="18" t="str">
        <f t="shared" si="75"/>
        <v/>
      </c>
      <c r="AU189" s="18" t="str">
        <f t="shared" si="75"/>
        <v/>
      </c>
      <c r="AV189" s="18" t="str">
        <f t="shared" si="75"/>
        <v/>
      </c>
      <c r="AW189" s="32" t="str">
        <f t="shared" si="75"/>
        <v/>
      </c>
      <c r="AX189" s="31" t="str">
        <f t="shared" si="75"/>
        <v/>
      </c>
      <c r="AY189" s="18" t="str">
        <f t="shared" si="75"/>
        <v/>
      </c>
      <c r="AZ189" s="18" t="str">
        <f t="shared" si="75"/>
        <v/>
      </c>
      <c r="BA189" s="18" t="str">
        <f t="shared" si="75"/>
        <v/>
      </c>
      <c r="BB189" s="18" t="str">
        <f t="shared" si="75"/>
        <v/>
      </c>
      <c r="BC189" s="18" t="str">
        <f t="shared" si="75"/>
        <v/>
      </c>
      <c r="BD189" s="18" t="str">
        <f t="shared" si="75"/>
        <v/>
      </c>
      <c r="BE189" s="18" t="str">
        <f t="shared" si="75"/>
        <v/>
      </c>
      <c r="BF189" s="18" t="str">
        <f t="shared" si="75"/>
        <v/>
      </c>
      <c r="BG189" s="18" t="str">
        <f t="shared" si="75"/>
        <v/>
      </c>
      <c r="BH189" s="18" t="str">
        <f t="shared" si="75"/>
        <v/>
      </c>
      <c r="BI189" s="18" t="str">
        <f t="shared" si="75"/>
        <v/>
      </c>
      <c r="BJ189" s="18" t="str">
        <f t="shared" si="75"/>
        <v/>
      </c>
      <c r="BK189" s="31" t="str">
        <f t="shared" ref="AW189:BO203" si="80">IF(BK62=BK$148,$K189,"")</f>
        <v/>
      </c>
      <c r="BL189" s="18" t="str">
        <f t="shared" si="80"/>
        <v/>
      </c>
      <c r="BM189" s="18" t="str">
        <f t="shared" si="80"/>
        <v/>
      </c>
      <c r="BN189" s="18" t="str">
        <f t="shared" si="80"/>
        <v/>
      </c>
      <c r="BO189" s="32" t="str">
        <f t="shared" si="80"/>
        <v/>
      </c>
      <c r="BP189" s="18" t="str">
        <f t="shared" si="78"/>
        <v/>
      </c>
      <c r="BQ189" s="18" t="str">
        <f t="shared" si="78"/>
        <v/>
      </c>
      <c r="BR189" s="18" t="str">
        <f t="shared" si="78"/>
        <v/>
      </c>
      <c r="BS189" s="18" t="str">
        <f t="shared" si="78"/>
        <v/>
      </c>
      <c r="BT189" s="18" t="str">
        <f t="shared" si="78"/>
        <v/>
      </c>
      <c r="BU189" s="18" t="str">
        <f t="shared" si="78"/>
        <v/>
      </c>
      <c r="BV189" s="18" t="str">
        <f t="shared" si="78"/>
        <v/>
      </c>
      <c r="BW189" s="21" t="str">
        <f t="shared" si="78"/>
        <v/>
      </c>
      <c r="BX189" s="104"/>
      <c r="BY189" s="104"/>
      <c r="BZ189" s="104"/>
      <c r="CA189" s="104"/>
    </row>
    <row r="190" spans="2:79" x14ac:dyDescent="0.25">
      <c r="B190" s="52"/>
      <c r="C190" s="52"/>
      <c r="D190" s="52"/>
      <c r="E190" s="31" t="str">
        <f t="shared" ref="E190" si="81">IF(E63=E$148,$K190,"")</f>
        <v/>
      </c>
      <c r="F190" s="52"/>
      <c r="G190" s="52"/>
      <c r="H190" s="52"/>
      <c r="I190" s="52"/>
      <c r="J190" s="52"/>
      <c r="K190" s="6">
        <v>41</v>
      </c>
      <c r="L190" s="31" t="str">
        <f t="shared" si="66"/>
        <v/>
      </c>
      <c r="M190" s="18" t="str">
        <f t="shared" si="75"/>
        <v/>
      </c>
      <c r="N190" s="18" t="str">
        <f t="shared" si="75"/>
        <v/>
      </c>
      <c r="O190" s="18" t="str">
        <f t="shared" si="75"/>
        <v/>
      </c>
      <c r="P190" s="18" t="str">
        <f t="shared" si="75"/>
        <v/>
      </c>
      <c r="Q190" s="18" t="str">
        <f t="shared" si="75"/>
        <v/>
      </c>
      <c r="R190" s="18" t="str">
        <f t="shared" si="75"/>
        <v/>
      </c>
      <c r="S190" s="18" t="str">
        <f t="shared" si="75"/>
        <v/>
      </c>
      <c r="T190" s="18" t="str">
        <f t="shared" si="75"/>
        <v/>
      </c>
      <c r="U190" s="18" t="str">
        <f t="shared" si="75"/>
        <v/>
      </c>
      <c r="V190" s="18" t="str">
        <f t="shared" si="75"/>
        <v/>
      </c>
      <c r="W190" s="18" t="str">
        <f t="shared" si="75"/>
        <v/>
      </c>
      <c r="X190" s="18" t="str">
        <f t="shared" si="75"/>
        <v/>
      </c>
      <c r="Y190" s="18" t="str">
        <f t="shared" si="75"/>
        <v/>
      </c>
      <c r="Z190" s="18" t="str">
        <f t="shared" si="75"/>
        <v/>
      </c>
      <c r="AA190" s="18" t="str">
        <f t="shared" si="75"/>
        <v/>
      </c>
      <c r="AB190" s="18" t="str">
        <f t="shared" si="75"/>
        <v/>
      </c>
      <c r="AC190" s="18" t="str">
        <f t="shared" si="75"/>
        <v/>
      </c>
      <c r="AD190" s="18" t="str">
        <f t="shared" si="75"/>
        <v/>
      </c>
      <c r="AE190" s="18" t="str">
        <f t="shared" si="75"/>
        <v/>
      </c>
      <c r="AF190" s="18" t="str">
        <f t="shared" si="75"/>
        <v/>
      </c>
      <c r="AG190" s="18" t="str">
        <f t="shared" si="75"/>
        <v/>
      </c>
      <c r="AH190" s="18" t="str">
        <f t="shared" si="75"/>
        <v/>
      </c>
      <c r="AI190" s="21" t="str">
        <f t="shared" si="75"/>
        <v/>
      </c>
      <c r="AJ190" s="31" t="str">
        <f t="shared" si="75"/>
        <v/>
      </c>
      <c r="AK190" s="18" t="str">
        <f t="shared" si="75"/>
        <v/>
      </c>
      <c r="AL190" s="18" t="str">
        <f t="shared" si="75"/>
        <v/>
      </c>
      <c r="AM190" s="18" t="str">
        <f t="shared" si="75"/>
        <v/>
      </c>
      <c r="AN190" s="18" t="str">
        <f t="shared" si="75"/>
        <v/>
      </c>
      <c r="AO190" s="18" t="str">
        <f t="shared" si="75"/>
        <v/>
      </c>
      <c r="AP190" s="18" t="str">
        <f t="shared" si="75"/>
        <v/>
      </c>
      <c r="AQ190" s="18" t="str">
        <f t="shared" si="75"/>
        <v/>
      </c>
      <c r="AR190" s="18" t="str">
        <f t="shared" si="75"/>
        <v/>
      </c>
      <c r="AS190" s="18" t="str">
        <f t="shared" si="75"/>
        <v/>
      </c>
      <c r="AT190" s="18" t="str">
        <f t="shared" si="75"/>
        <v/>
      </c>
      <c r="AU190" s="18" t="str">
        <f t="shared" si="75"/>
        <v/>
      </c>
      <c r="AV190" s="18" t="str">
        <f t="shared" si="75"/>
        <v/>
      </c>
      <c r="AW190" s="32" t="str">
        <f t="shared" si="80"/>
        <v/>
      </c>
      <c r="AX190" s="31" t="str">
        <f t="shared" si="80"/>
        <v/>
      </c>
      <c r="AY190" s="18" t="str">
        <f t="shared" si="80"/>
        <v/>
      </c>
      <c r="AZ190" s="18" t="str">
        <f t="shared" si="80"/>
        <v/>
      </c>
      <c r="BA190" s="18" t="str">
        <f t="shared" si="80"/>
        <v/>
      </c>
      <c r="BB190" s="18" t="str">
        <f t="shared" si="80"/>
        <v/>
      </c>
      <c r="BC190" s="18" t="str">
        <f t="shared" si="80"/>
        <v/>
      </c>
      <c r="BD190" s="18" t="str">
        <f t="shared" si="80"/>
        <v/>
      </c>
      <c r="BE190" s="18" t="str">
        <f t="shared" si="80"/>
        <v/>
      </c>
      <c r="BF190" s="18" t="str">
        <f t="shared" si="80"/>
        <v/>
      </c>
      <c r="BG190" s="18" t="str">
        <f t="shared" si="80"/>
        <v/>
      </c>
      <c r="BH190" s="18" t="str">
        <f t="shared" si="80"/>
        <v/>
      </c>
      <c r="BI190" s="18" t="str">
        <f t="shared" si="80"/>
        <v/>
      </c>
      <c r="BJ190" s="18" t="str">
        <f t="shared" si="80"/>
        <v/>
      </c>
      <c r="BK190" s="31" t="str">
        <f t="shared" si="80"/>
        <v/>
      </c>
      <c r="BL190" s="18" t="str">
        <f t="shared" si="80"/>
        <v/>
      </c>
      <c r="BM190" s="18" t="str">
        <f t="shared" si="80"/>
        <v/>
      </c>
      <c r="BN190" s="18" t="str">
        <f t="shared" si="80"/>
        <v/>
      </c>
      <c r="BO190" s="32" t="str">
        <f t="shared" si="80"/>
        <v/>
      </c>
      <c r="BP190" s="18" t="str">
        <f t="shared" si="78"/>
        <v/>
      </c>
      <c r="BQ190" s="18" t="str">
        <f t="shared" si="78"/>
        <v/>
      </c>
      <c r="BR190" s="18" t="str">
        <f t="shared" si="78"/>
        <v/>
      </c>
      <c r="BS190" s="18" t="str">
        <f t="shared" si="78"/>
        <v/>
      </c>
      <c r="BT190" s="18" t="str">
        <f t="shared" si="78"/>
        <v/>
      </c>
      <c r="BU190" s="18" t="str">
        <f t="shared" si="78"/>
        <v/>
      </c>
      <c r="BV190" s="18" t="str">
        <f t="shared" si="78"/>
        <v/>
      </c>
      <c r="BW190" s="21" t="str">
        <f t="shared" si="78"/>
        <v/>
      </c>
      <c r="BX190" s="104"/>
      <c r="BY190" s="104"/>
      <c r="BZ190" s="104"/>
      <c r="CA190" s="104"/>
    </row>
    <row r="191" spans="2:79" x14ac:dyDescent="0.25">
      <c r="B191" s="52"/>
      <c r="C191" s="52"/>
      <c r="D191" s="52"/>
      <c r="E191" s="31" t="str">
        <f t="shared" ref="E191" si="82">IF(E64=E$148,$K191,"")</f>
        <v/>
      </c>
      <c r="F191" s="52"/>
      <c r="G191" s="52"/>
      <c r="H191" s="52"/>
      <c r="I191" s="52"/>
      <c r="J191" s="52"/>
      <c r="K191" s="6">
        <v>42</v>
      </c>
      <c r="L191" s="31" t="str">
        <f t="shared" si="66"/>
        <v/>
      </c>
      <c r="M191" s="18" t="str">
        <f t="shared" si="75"/>
        <v/>
      </c>
      <c r="N191" s="18" t="str">
        <f t="shared" si="75"/>
        <v/>
      </c>
      <c r="O191" s="18" t="str">
        <f t="shared" si="75"/>
        <v/>
      </c>
      <c r="P191" s="18" t="str">
        <f t="shared" si="75"/>
        <v/>
      </c>
      <c r="Q191" s="18" t="str">
        <f t="shared" si="75"/>
        <v/>
      </c>
      <c r="R191" s="18" t="str">
        <f t="shared" si="75"/>
        <v/>
      </c>
      <c r="S191" s="18" t="str">
        <f t="shared" si="75"/>
        <v/>
      </c>
      <c r="T191" s="18" t="str">
        <f t="shared" si="75"/>
        <v/>
      </c>
      <c r="U191" s="18" t="str">
        <f t="shared" si="75"/>
        <v/>
      </c>
      <c r="V191" s="18" t="str">
        <f t="shared" si="75"/>
        <v/>
      </c>
      <c r="W191" s="18" t="str">
        <f t="shared" si="75"/>
        <v/>
      </c>
      <c r="X191" s="18" t="str">
        <f t="shared" si="75"/>
        <v/>
      </c>
      <c r="Y191" s="18" t="str">
        <f t="shared" si="75"/>
        <v/>
      </c>
      <c r="Z191" s="18" t="str">
        <f t="shared" si="75"/>
        <v/>
      </c>
      <c r="AA191" s="18" t="str">
        <f t="shared" si="75"/>
        <v/>
      </c>
      <c r="AB191" s="18" t="str">
        <f t="shared" si="75"/>
        <v/>
      </c>
      <c r="AC191" s="18" t="str">
        <f t="shared" si="75"/>
        <v/>
      </c>
      <c r="AD191" s="18" t="str">
        <f t="shared" si="75"/>
        <v/>
      </c>
      <c r="AE191" s="18" t="str">
        <f t="shared" si="75"/>
        <v/>
      </c>
      <c r="AF191" s="18" t="str">
        <f t="shared" si="75"/>
        <v/>
      </c>
      <c r="AG191" s="18" t="str">
        <f t="shared" si="75"/>
        <v/>
      </c>
      <c r="AH191" s="18" t="str">
        <f t="shared" si="75"/>
        <v/>
      </c>
      <c r="AI191" s="21" t="str">
        <f t="shared" si="75"/>
        <v/>
      </c>
      <c r="AJ191" s="31" t="str">
        <f t="shared" si="75"/>
        <v/>
      </c>
      <c r="AK191" s="18" t="str">
        <f t="shared" si="75"/>
        <v/>
      </c>
      <c r="AL191" s="18" t="str">
        <f t="shared" si="75"/>
        <v/>
      </c>
      <c r="AM191" s="18" t="str">
        <f t="shared" si="75"/>
        <v/>
      </c>
      <c r="AN191" s="18" t="str">
        <f t="shared" si="75"/>
        <v/>
      </c>
      <c r="AO191" s="18" t="str">
        <f t="shared" si="75"/>
        <v/>
      </c>
      <c r="AP191" s="18" t="str">
        <f t="shared" si="75"/>
        <v/>
      </c>
      <c r="AQ191" s="18" t="str">
        <f t="shared" si="75"/>
        <v/>
      </c>
      <c r="AR191" s="18" t="str">
        <f t="shared" si="75"/>
        <v/>
      </c>
      <c r="AS191" s="18" t="str">
        <f t="shared" si="75"/>
        <v/>
      </c>
      <c r="AT191" s="18" t="str">
        <f t="shared" si="75"/>
        <v/>
      </c>
      <c r="AU191" s="18" t="str">
        <f t="shared" si="75"/>
        <v/>
      </c>
      <c r="AV191" s="18" t="str">
        <f t="shared" si="75"/>
        <v/>
      </c>
      <c r="AW191" s="32" t="str">
        <f t="shared" si="80"/>
        <v/>
      </c>
      <c r="AX191" s="31" t="str">
        <f t="shared" si="80"/>
        <v/>
      </c>
      <c r="AY191" s="18" t="str">
        <f t="shared" si="80"/>
        <v/>
      </c>
      <c r="AZ191" s="18" t="str">
        <f t="shared" si="80"/>
        <v/>
      </c>
      <c r="BA191" s="18" t="str">
        <f t="shared" si="80"/>
        <v/>
      </c>
      <c r="BB191" s="18" t="str">
        <f t="shared" si="80"/>
        <v/>
      </c>
      <c r="BC191" s="18" t="str">
        <f t="shared" si="80"/>
        <v/>
      </c>
      <c r="BD191" s="18" t="str">
        <f t="shared" si="80"/>
        <v/>
      </c>
      <c r="BE191" s="18" t="str">
        <f t="shared" si="80"/>
        <v/>
      </c>
      <c r="BF191" s="18" t="str">
        <f t="shared" si="80"/>
        <v/>
      </c>
      <c r="BG191" s="18" t="str">
        <f t="shared" si="80"/>
        <v/>
      </c>
      <c r="BH191" s="18" t="str">
        <f t="shared" si="80"/>
        <v/>
      </c>
      <c r="BI191" s="18" t="str">
        <f t="shared" si="80"/>
        <v/>
      </c>
      <c r="BJ191" s="18" t="str">
        <f t="shared" si="80"/>
        <v/>
      </c>
      <c r="BK191" s="31" t="str">
        <f t="shared" si="80"/>
        <v/>
      </c>
      <c r="BL191" s="18" t="str">
        <f t="shared" si="80"/>
        <v/>
      </c>
      <c r="BM191" s="18" t="str">
        <f t="shared" si="80"/>
        <v/>
      </c>
      <c r="BN191" s="18" t="str">
        <f t="shared" si="80"/>
        <v/>
      </c>
      <c r="BO191" s="32" t="str">
        <f t="shared" si="80"/>
        <v/>
      </c>
      <c r="BP191" s="18" t="str">
        <f t="shared" si="78"/>
        <v/>
      </c>
      <c r="BQ191" s="18" t="str">
        <f t="shared" si="78"/>
        <v/>
      </c>
      <c r="BR191" s="18" t="str">
        <f t="shared" si="78"/>
        <v/>
      </c>
      <c r="BS191" s="18" t="str">
        <f t="shared" si="78"/>
        <v/>
      </c>
      <c r="BT191" s="18" t="str">
        <f t="shared" si="78"/>
        <v/>
      </c>
      <c r="BU191" s="18" t="str">
        <f t="shared" si="78"/>
        <v/>
      </c>
      <c r="BV191" s="18" t="str">
        <f t="shared" si="78"/>
        <v/>
      </c>
      <c r="BW191" s="21" t="str">
        <f t="shared" si="78"/>
        <v/>
      </c>
      <c r="BX191" s="104"/>
      <c r="BY191" s="104"/>
      <c r="BZ191" s="104"/>
      <c r="CA191" s="104"/>
    </row>
    <row r="192" spans="2:79" x14ac:dyDescent="0.25">
      <c r="B192" s="52"/>
      <c r="C192" s="52"/>
      <c r="D192" s="52"/>
      <c r="E192" s="31" t="str">
        <f t="shared" ref="E192" si="83">IF(E65=E$148,$K192,"")</f>
        <v/>
      </c>
      <c r="F192" s="52"/>
      <c r="G192" s="52"/>
      <c r="H192" s="52"/>
      <c r="I192" s="52"/>
      <c r="J192" s="52"/>
      <c r="K192" s="6">
        <v>43</v>
      </c>
      <c r="L192" s="31" t="str">
        <f t="shared" si="66"/>
        <v/>
      </c>
      <c r="M192" s="18" t="str">
        <f t="shared" si="75"/>
        <v/>
      </c>
      <c r="N192" s="18" t="str">
        <f t="shared" si="75"/>
        <v/>
      </c>
      <c r="O192" s="18" t="str">
        <f t="shared" si="75"/>
        <v/>
      </c>
      <c r="P192" s="18" t="str">
        <f t="shared" si="75"/>
        <v/>
      </c>
      <c r="Q192" s="18" t="str">
        <f t="shared" si="75"/>
        <v/>
      </c>
      <c r="R192" s="18" t="str">
        <f t="shared" si="75"/>
        <v/>
      </c>
      <c r="S192" s="18" t="str">
        <f t="shared" si="75"/>
        <v/>
      </c>
      <c r="T192" s="18" t="str">
        <f t="shared" si="75"/>
        <v/>
      </c>
      <c r="U192" s="18" t="str">
        <f t="shared" si="75"/>
        <v/>
      </c>
      <c r="V192" s="18" t="str">
        <f t="shared" si="75"/>
        <v/>
      </c>
      <c r="W192" s="18" t="str">
        <f t="shared" si="75"/>
        <v/>
      </c>
      <c r="X192" s="18" t="str">
        <f t="shared" si="75"/>
        <v/>
      </c>
      <c r="Y192" s="18" t="str">
        <f t="shared" si="75"/>
        <v/>
      </c>
      <c r="Z192" s="18" t="str">
        <f t="shared" si="75"/>
        <v/>
      </c>
      <c r="AA192" s="18" t="str">
        <f t="shared" si="75"/>
        <v/>
      </c>
      <c r="AB192" s="18" t="str">
        <f t="shared" si="75"/>
        <v/>
      </c>
      <c r="AC192" s="18" t="str">
        <f t="shared" si="75"/>
        <v/>
      </c>
      <c r="AD192" s="18" t="str">
        <f t="shared" si="75"/>
        <v/>
      </c>
      <c r="AE192" s="18" t="str">
        <f t="shared" si="75"/>
        <v/>
      </c>
      <c r="AF192" s="18" t="str">
        <f t="shared" si="75"/>
        <v/>
      </c>
      <c r="AG192" s="18" t="str">
        <f t="shared" si="75"/>
        <v/>
      </c>
      <c r="AH192" s="18" t="str">
        <f t="shared" si="75"/>
        <v/>
      </c>
      <c r="AI192" s="21" t="str">
        <f t="shared" si="75"/>
        <v/>
      </c>
      <c r="AJ192" s="31" t="str">
        <f t="shared" si="75"/>
        <v/>
      </c>
      <c r="AK192" s="18" t="str">
        <f t="shared" si="75"/>
        <v/>
      </c>
      <c r="AL192" s="18" t="str">
        <f t="shared" si="75"/>
        <v/>
      </c>
      <c r="AM192" s="18" t="str">
        <f t="shared" si="75"/>
        <v/>
      </c>
      <c r="AN192" s="18" t="str">
        <f t="shared" si="75"/>
        <v/>
      </c>
      <c r="AO192" s="18" t="str">
        <f t="shared" si="75"/>
        <v/>
      </c>
      <c r="AP192" s="18" t="str">
        <f t="shared" ref="AP192:AV192" si="84">IF(AP65=AP$148,$K192,"")</f>
        <v/>
      </c>
      <c r="AQ192" s="18" t="str">
        <f t="shared" si="84"/>
        <v/>
      </c>
      <c r="AR192" s="18" t="str">
        <f t="shared" si="84"/>
        <v/>
      </c>
      <c r="AS192" s="18" t="str">
        <f t="shared" si="84"/>
        <v/>
      </c>
      <c r="AT192" s="18" t="str">
        <f t="shared" si="84"/>
        <v/>
      </c>
      <c r="AU192" s="18" t="str">
        <f t="shared" si="84"/>
        <v/>
      </c>
      <c r="AV192" s="18" t="str">
        <f t="shared" si="84"/>
        <v/>
      </c>
      <c r="AW192" s="32" t="str">
        <f t="shared" si="80"/>
        <v/>
      </c>
      <c r="AX192" s="31" t="str">
        <f t="shared" si="80"/>
        <v/>
      </c>
      <c r="AY192" s="18" t="str">
        <f t="shared" si="80"/>
        <v/>
      </c>
      <c r="AZ192" s="18" t="str">
        <f t="shared" si="80"/>
        <v/>
      </c>
      <c r="BA192" s="18" t="str">
        <f t="shared" si="80"/>
        <v/>
      </c>
      <c r="BB192" s="18" t="str">
        <f t="shared" si="80"/>
        <v/>
      </c>
      <c r="BC192" s="18" t="str">
        <f t="shared" si="80"/>
        <v/>
      </c>
      <c r="BD192" s="18" t="str">
        <f t="shared" si="80"/>
        <v/>
      </c>
      <c r="BE192" s="18" t="str">
        <f t="shared" si="80"/>
        <v/>
      </c>
      <c r="BF192" s="18" t="str">
        <f t="shared" si="80"/>
        <v/>
      </c>
      <c r="BG192" s="18" t="str">
        <f t="shared" si="80"/>
        <v/>
      </c>
      <c r="BH192" s="18" t="str">
        <f t="shared" si="80"/>
        <v/>
      </c>
      <c r="BI192" s="18" t="str">
        <f t="shared" si="80"/>
        <v/>
      </c>
      <c r="BJ192" s="18" t="str">
        <f t="shared" si="80"/>
        <v/>
      </c>
      <c r="BK192" s="31" t="str">
        <f t="shared" si="80"/>
        <v/>
      </c>
      <c r="BL192" s="18" t="str">
        <f t="shared" si="80"/>
        <v/>
      </c>
      <c r="BM192" s="18" t="str">
        <f t="shared" si="80"/>
        <v/>
      </c>
      <c r="BN192" s="18" t="str">
        <f t="shared" si="80"/>
        <v/>
      </c>
      <c r="BO192" s="32" t="str">
        <f t="shared" si="80"/>
        <v/>
      </c>
      <c r="BP192" s="18" t="str">
        <f t="shared" si="78"/>
        <v/>
      </c>
      <c r="BQ192" s="18" t="str">
        <f t="shared" si="78"/>
        <v/>
      </c>
      <c r="BR192" s="18" t="str">
        <f t="shared" si="78"/>
        <v/>
      </c>
      <c r="BS192" s="18" t="str">
        <f t="shared" si="78"/>
        <v/>
      </c>
      <c r="BT192" s="18" t="str">
        <f t="shared" si="78"/>
        <v/>
      </c>
      <c r="BU192" s="18" t="str">
        <f t="shared" si="78"/>
        <v/>
      </c>
      <c r="BV192" s="18" t="str">
        <f t="shared" si="78"/>
        <v/>
      </c>
      <c r="BW192" s="21" t="str">
        <f t="shared" si="78"/>
        <v/>
      </c>
      <c r="BX192" s="104"/>
      <c r="BY192" s="104"/>
      <c r="BZ192" s="104"/>
      <c r="CA192" s="104"/>
    </row>
    <row r="193" spans="2:79" x14ac:dyDescent="0.25">
      <c r="B193" s="52"/>
      <c r="C193" s="52"/>
      <c r="D193" s="52"/>
      <c r="E193" s="31" t="str">
        <f t="shared" ref="E193:E203" si="85">IF(E66=E$148,$K193,"")</f>
        <v/>
      </c>
      <c r="F193" s="52"/>
      <c r="G193" s="52"/>
      <c r="H193" s="52"/>
      <c r="I193" s="52"/>
      <c r="J193" s="52"/>
      <c r="K193" s="6">
        <v>44</v>
      </c>
      <c r="L193" s="31" t="str">
        <f t="shared" si="66"/>
        <v/>
      </c>
      <c r="M193" s="18" t="str">
        <f t="shared" si="66"/>
        <v/>
      </c>
      <c r="N193" s="18" t="str">
        <f t="shared" si="66"/>
        <v/>
      </c>
      <c r="O193" s="18" t="str">
        <f t="shared" si="66"/>
        <v/>
      </c>
      <c r="P193" s="18" t="str">
        <f t="shared" si="66"/>
        <v/>
      </c>
      <c r="Q193" s="18" t="str">
        <f t="shared" si="66"/>
        <v/>
      </c>
      <c r="R193" s="18" t="str">
        <f t="shared" si="66"/>
        <v/>
      </c>
      <c r="S193" s="18" t="str">
        <f t="shared" si="66"/>
        <v/>
      </c>
      <c r="T193" s="18" t="str">
        <f t="shared" si="66"/>
        <v/>
      </c>
      <c r="U193" s="18" t="str">
        <f t="shared" si="66"/>
        <v/>
      </c>
      <c r="V193" s="18" t="str">
        <f t="shared" si="66"/>
        <v/>
      </c>
      <c r="W193" s="18" t="str">
        <f t="shared" si="66"/>
        <v/>
      </c>
      <c r="X193" s="18" t="str">
        <f t="shared" si="66"/>
        <v/>
      </c>
      <c r="Y193" s="18" t="str">
        <f t="shared" si="66"/>
        <v/>
      </c>
      <c r="Z193" s="18" t="str">
        <f t="shared" si="66"/>
        <v/>
      </c>
      <c r="AA193" s="18" t="str">
        <f t="shared" si="66"/>
        <v/>
      </c>
      <c r="AB193" s="18" t="str">
        <f t="shared" ref="AB193:BJ207" si="86">IF(AB66=AB$148,$K193,"")</f>
        <v/>
      </c>
      <c r="AC193" s="18" t="str">
        <f t="shared" si="86"/>
        <v/>
      </c>
      <c r="AD193" s="18" t="str">
        <f t="shared" si="86"/>
        <v/>
      </c>
      <c r="AE193" s="18" t="str">
        <f t="shared" si="86"/>
        <v/>
      </c>
      <c r="AF193" s="18" t="str">
        <f t="shared" si="86"/>
        <v/>
      </c>
      <c r="AG193" s="18" t="str">
        <f t="shared" si="86"/>
        <v/>
      </c>
      <c r="AH193" s="18" t="str">
        <f t="shared" si="86"/>
        <v/>
      </c>
      <c r="AI193" s="21" t="str">
        <f t="shared" si="86"/>
        <v/>
      </c>
      <c r="AJ193" s="31" t="str">
        <f t="shared" si="86"/>
        <v/>
      </c>
      <c r="AK193" s="18" t="str">
        <f t="shared" si="86"/>
        <v/>
      </c>
      <c r="AL193" s="18" t="str">
        <f t="shared" si="86"/>
        <v/>
      </c>
      <c r="AM193" s="18" t="str">
        <f t="shared" si="86"/>
        <v/>
      </c>
      <c r="AN193" s="18" t="str">
        <f t="shared" si="86"/>
        <v/>
      </c>
      <c r="AO193" s="18" t="str">
        <f t="shared" si="86"/>
        <v/>
      </c>
      <c r="AP193" s="18" t="str">
        <f t="shared" si="86"/>
        <v/>
      </c>
      <c r="AQ193" s="18" t="str">
        <f t="shared" si="86"/>
        <v/>
      </c>
      <c r="AR193" s="18" t="str">
        <f t="shared" si="86"/>
        <v/>
      </c>
      <c r="AS193" s="18" t="str">
        <f t="shared" si="86"/>
        <v/>
      </c>
      <c r="AT193" s="18" t="str">
        <f t="shared" si="86"/>
        <v/>
      </c>
      <c r="AU193" s="18" t="str">
        <f t="shared" si="86"/>
        <v/>
      </c>
      <c r="AV193" s="18" t="str">
        <f t="shared" si="86"/>
        <v/>
      </c>
      <c r="AW193" s="32" t="str">
        <f t="shared" si="80"/>
        <v/>
      </c>
      <c r="AX193" s="31" t="str">
        <f t="shared" si="80"/>
        <v/>
      </c>
      <c r="AY193" s="18" t="str">
        <f t="shared" si="80"/>
        <v/>
      </c>
      <c r="AZ193" s="18" t="str">
        <f t="shared" si="80"/>
        <v/>
      </c>
      <c r="BA193" s="18" t="str">
        <f t="shared" si="80"/>
        <v/>
      </c>
      <c r="BB193" s="18" t="str">
        <f t="shared" si="80"/>
        <v/>
      </c>
      <c r="BC193" s="18" t="str">
        <f t="shared" si="80"/>
        <v/>
      </c>
      <c r="BD193" s="18" t="str">
        <f t="shared" si="80"/>
        <v/>
      </c>
      <c r="BE193" s="18" t="str">
        <f t="shared" si="80"/>
        <v/>
      </c>
      <c r="BF193" s="18" t="str">
        <f t="shared" si="80"/>
        <v/>
      </c>
      <c r="BG193" s="18" t="str">
        <f t="shared" si="80"/>
        <v/>
      </c>
      <c r="BH193" s="18" t="str">
        <f t="shared" si="80"/>
        <v/>
      </c>
      <c r="BI193" s="18" t="str">
        <f t="shared" si="80"/>
        <v/>
      </c>
      <c r="BJ193" s="18" t="str">
        <f t="shared" si="80"/>
        <v/>
      </c>
      <c r="BK193" s="31" t="str">
        <f t="shared" si="80"/>
        <v/>
      </c>
      <c r="BL193" s="18" t="str">
        <f t="shared" si="80"/>
        <v/>
      </c>
      <c r="BM193" s="18" t="str">
        <f t="shared" si="80"/>
        <v/>
      </c>
      <c r="BN193" s="18" t="str">
        <f t="shared" si="80"/>
        <v/>
      </c>
      <c r="BO193" s="32" t="str">
        <f t="shared" si="80"/>
        <v/>
      </c>
      <c r="BP193" s="18" t="str">
        <f t="shared" si="78"/>
        <v/>
      </c>
      <c r="BQ193" s="18" t="str">
        <f t="shared" si="78"/>
        <v/>
      </c>
      <c r="BR193" s="18" t="str">
        <f t="shared" si="78"/>
        <v/>
      </c>
      <c r="BS193" s="18" t="str">
        <f t="shared" si="78"/>
        <v/>
      </c>
      <c r="BT193" s="18" t="str">
        <f t="shared" si="78"/>
        <v/>
      </c>
      <c r="BU193" s="18" t="str">
        <f t="shared" si="78"/>
        <v/>
      </c>
      <c r="BV193" s="18" t="str">
        <f t="shared" si="78"/>
        <v/>
      </c>
      <c r="BW193" s="21" t="str">
        <f t="shared" si="78"/>
        <v/>
      </c>
      <c r="BX193" s="104"/>
      <c r="BY193" s="104"/>
      <c r="BZ193" s="104"/>
      <c r="CA193" s="104"/>
    </row>
    <row r="194" spans="2:79" x14ac:dyDescent="0.25">
      <c r="B194" s="52"/>
      <c r="C194" s="52"/>
      <c r="D194" s="52"/>
      <c r="E194" s="31" t="str">
        <f t="shared" si="85"/>
        <v/>
      </c>
      <c r="F194" s="52"/>
      <c r="G194" s="52"/>
      <c r="H194" s="52"/>
      <c r="I194" s="52"/>
      <c r="J194" s="52"/>
      <c r="K194" s="6">
        <v>45</v>
      </c>
      <c r="L194" s="31" t="str">
        <f t="shared" ref="L194:AK203" si="87">IF(L67=L$148,$K194,"")</f>
        <v/>
      </c>
      <c r="M194" s="18" t="str">
        <f t="shared" si="87"/>
        <v/>
      </c>
      <c r="N194" s="18" t="str">
        <f t="shared" si="87"/>
        <v/>
      </c>
      <c r="O194" s="18" t="str">
        <f t="shared" si="87"/>
        <v/>
      </c>
      <c r="P194" s="18" t="str">
        <f t="shared" si="87"/>
        <v/>
      </c>
      <c r="Q194" s="18" t="str">
        <f t="shared" si="87"/>
        <v/>
      </c>
      <c r="R194" s="18" t="str">
        <f t="shared" si="87"/>
        <v/>
      </c>
      <c r="S194" s="18" t="str">
        <f t="shared" si="87"/>
        <v/>
      </c>
      <c r="T194" s="18" t="str">
        <f t="shared" si="87"/>
        <v/>
      </c>
      <c r="U194" s="18" t="str">
        <f t="shared" si="87"/>
        <v/>
      </c>
      <c r="V194" s="18" t="str">
        <f t="shared" si="87"/>
        <v/>
      </c>
      <c r="W194" s="18" t="str">
        <f t="shared" si="87"/>
        <v/>
      </c>
      <c r="X194" s="18" t="str">
        <f t="shared" si="87"/>
        <v/>
      </c>
      <c r="Y194" s="18" t="str">
        <f t="shared" si="87"/>
        <v/>
      </c>
      <c r="Z194" s="18" t="str">
        <f t="shared" si="87"/>
        <v/>
      </c>
      <c r="AA194" s="18" t="str">
        <f t="shared" si="87"/>
        <v/>
      </c>
      <c r="AB194" s="18" t="str">
        <f t="shared" si="87"/>
        <v/>
      </c>
      <c r="AC194" s="18" t="str">
        <f t="shared" si="87"/>
        <v/>
      </c>
      <c r="AD194" s="18" t="str">
        <f t="shared" si="87"/>
        <v/>
      </c>
      <c r="AE194" s="18" t="str">
        <f t="shared" si="87"/>
        <v/>
      </c>
      <c r="AF194" s="18" t="str">
        <f t="shared" si="87"/>
        <v/>
      </c>
      <c r="AG194" s="18" t="str">
        <f t="shared" si="87"/>
        <v/>
      </c>
      <c r="AH194" s="18" t="str">
        <f t="shared" si="87"/>
        <v/>
      </c>
      <c r="AI194" s="21" t="str">
        <f t="shared" si="87"/>
        <v/>
      </c>
      <c r="AJ194" s="31" t="str">
        <f t="shared" si="87"/>
        <v/>
      </c>
      <c r="AK194" s="18" t="str">
        <f t="shared" si="87"/>
        <v/>
      </c>
      <c r="AL194" s="18" t="str">
        <f t="shared" si="86"/>
        <v/>
      </c>
      <c r="AM194" s="18" t="str">
        <f t="shared" si="86"/>
        <v/>
      </c>
      <c r="AN194" s="18" t="str">
        <f t="shared" si="86"/>
        <v/>
      </c>
      <c r="AO194" s="18" t="str">
        <f t="shared" si="86"/>
        <v/>
      </c>
      <c r="AP194" s="18" t="str">
        <f t="shared" si="86"/>
        <v/>
      </c>
      <c r="AQ194" s="18" t="str">
        <f t="shared" si="86"/>
        <v/>
      </c>
      <c r="AR194" s="18" t="str">
        <f t="shared" si="86"/>
        <v/>
      </c>
      <c r="AS194" s="18" t="str">
        <f t="shared" si="86"/>
        <v/>
      </c>
      <c r="AT194" s="18" t="str">
        <f t="shared" si="86"/>
        <v/>
      </c>
      <c r="AU194" s="18" t="str">
        <f t="shared" si="86"/>
        <v/>
      </c>
      <c r="AV194" s="18" t="str">
        <f t="shared" si="86"/>
        <v/>
      </c>
      <c r="AW194" s="32" t="str">
        <f t="shared" si="80"/>
        <v/>
      </c>
      <c r="AX194" s="31" t="str">
        <f t="shared" si="80"/>
        <v/>
      </c>
      <c r="AY194" s="18" t="str">
        <f t="shared" si="80"/>
        <v/>
      </c>
      <c r="AZ194" s="18" t="str">
        <f t="shared" si="80"/>
        <v/>
      </c>
      <c r="BA194" s="18" t="str">
        <f t="shared" si="80"/>
        <v/>
      </c>
      <c r="BB194" s="18" t="str">
        <f t="shared" si="80"/>
        <v/>
      </c>
      <c r="BC194" s="18" t="str">
        <f t="shared" si="80"/>
        <v/>
      </c>
      <c r="BD194" s="18" t="str">
        <f t="shared" si="80"/>
        <v/>
      </c>
      <c r="BE194" s="18" t="str">
        <f t="shared" si="80"/>
        <v/>
      </c>
      <c r="BF194" s="18" t="str">
        <f t="shared" si="80"/>
        <v/>
      </c>
      <c r="BG194" s="18" t="str">
        <f t="shared" si="80"/>
        <v/>
      </c>
      <c r="BH194" s="18" t="str">
        <f t="shared" si="80"/>
        <v/>
      </c>
      <c r="BI194" s="18" t="str">
        <f t="shared" si="80"/>
        <v/>
      </c>
      <c r="BJ194" s="18" t="str">
        <f t="shared" si="80"/>
        <v/>
      </c>
      <c r="BK194" s="31" t="str">
        <f t="shared" si="80"/>
        <v/>
      </c>
      <c r="BL194" s="18" t="str">
        <f t="shared" si="80"/>
        <v/>
      </c>
      <c r="BM194" s="18" t="str">
        <f t="shared" si="80"/>
        <v/>
      </c>
      <c r="BN194" s="18" t="str">
        <f t="shared" si="80"/>
        <v/>
      </c>
      <c r="BO194" s="32" t="str">
        <f t="shared" si="80"/>
        <v/>
      </c>
      <c r="BP194" s="18" t="str">
        <f t="shared" si="78"/>
        <v/>
      </c>
      <c r="BQ194" s="18" t="str">
        <f t="shared" si="78"/>
        <v/>
      </c>
      <c r="BR194" s="18" t="str">
        <f t="shared" si="78"/>
        <v/>
      </c>
      <c r="BS194" s="18" t="str">
        <f t="shared" si="78"/>
        <v/>
      </c>
      <c r="BT194" s="18" t="str">
        <f t="shared" si="78"/>
        <v/>
      </c>
      <c r="BU194" s="18" t="str">
        <f t="shared" si="78"/>
        <v/>
      </c>
      <c r="BV194" s="18" t="str">
        <f t="shared" si="78"/>
        <v/>
      </c>
      <c r="BW194" s="21" t="str">
        <f t="shared" si="78"/>
        <v/>
      </c>
      <c r="BX194" s="104"/>
      <c r="BY194" s="104"/>
      <c r="BZ194" s="104"/>
      <c r="CA194" s="104"/>
    </row>
    <row r="195" spans="2:79" x14ac:dyDescent="0.25">
      <c r="B195" s="52"/>
      <c r="C195" s="52"/>
      <c r="D195" s="52"/>
      <c r="E195" s="31" t="str">
        <f t="shared" si="85"/>
        <v/>
      </c>
      <c r="F195" s="52"/>
      <c r="G195" s="52"/>
      <c r="H195" s="52"/>
      <c r="I195" s="52"/>
      <c r="J195" s="52"/>
      <c r="K195" s="6">
        <v>46</v>
      </c>
      <c r="L195" s="31" t="str">
        <f t="shared" si="87"/>
        <v/>
      </c>
      <c r="M195" s="18" t="str">
        <f t="shared" si="87"/>
        <v/>
      </c>
      <c r="N195" s="18" t="str">
        <f t="shared" si="87"/>
        <v/>
      </c>
      <c r="O195" s="18" t="str">
        <f t="shared" si="87"/>
        <v/>
      </c>
      <c r="P195" s="18" t="str">
        <f t="shared" si="87"/>
        <v/>
      </c>
      <c r="Q195" s="18" t="str">
        <f t="shared" si="87"/>
        <v/>
      </c>
      <c r="R195" s="18" t="str">
        <f t="shared" si="87"/>
        <v/>
      </c>
      <c r="S195" s="18" t="str">
        <f t="shared" si="87"/>
        <v/>
      </c>
      <c r="T195" s="18" t="str">
        <f t="shared" si="87"/>
        <v/>
      </c>
      <c r="U195" s="18" t="str">
        <f t="shared" si="87"/>
        <v/>
      </c>
      <c r="V195" s="18" t="str">
        <f t="shared" si="87"/>
        <v/>
      </c>
      <c r="W195" s="18" t="str">
        <f t="shared" si="87"/>
        <v/>
      </c>
      <c r="X195" s="18" t="str">
        <f t="shared" si="87"/>
        <v/>
      </c>
      <c r="Y195" s="18" t="str">
        <f t="shared" si="87"/>
        <v/>
      </c>
      <c r="Z195" s="18" t="str">
        <f t="shared" si="87"/>
        <v/>
      </c>
      <c r="AA195" s="18" t="str">
        <f t="shared" si="87"/>
        <v/>
      </c>
      <c r="AB195" s="18" t="str">
        <f t="shared" si="87"/>
        <v/>
      </c>
      <c r="AC195" s="18" t="str">
        <f t="shared" si="87"/>
        <v/>
      </c>
      <c r="AD195" s="18" t="str">
        <f t="shared" si="87"/>
        <v/>
      </c>
      <c r="AE195" s="18" t="str">
        <f t="shared" si="87"/>
        <v/>
      </c>
      <c r="AF195" s="18" t="str">
        <f t="shared" si="87"/>
        <v/>
      </c>
      <c r="AG195" s="18" t="str">
        <f t="shared" si="87"/>
        <v/>
      </c>
      <c r="AH195" s="18" t="str">
        <f t="shared" si="87"/>
        <v/>
      </c>
      <c r="AI195" s="21" t="str">
        <f t="shared" si="87"/>
        <v/>
      </c>
      <c r="AJ195" s="31" t="str">
        <f t="shared" si="87"/>
        <v/>
      </c>
      <c r="AK195" s="18" t="str">
        <f t="shared" si="87"/>
        <v/>
      </c>
      <c r="AL195" s="18" t="str">
        <f t="shared" si="86"/>
        <v/>
      </c>
      <c r="AM195" s="18" t="str">
        <f t="shared" si="86"/>
        <v/>
      </c>
      <c r="AN195" s="18" t="str">
        <f t="shared" si="86"/>
        <v/>
      </c>
      <c r="AO195" s="18" t="str">
        <f t="shared" si="86"/>
        <v/>
      </c>
      <c r="AP195" s="18" t="str">
        <f t="shared" si="86"/>
        <v/>
      </c>
      <c r="AQ195" s="18" t="str">
        <f t="shared" si="86"/>
        <v/>
      </c>
      <c r="AR195" s="18" t="str">
        <f t="shared" si="86"/>
        <v/>
      </c>
      <c r="AS195" s="18" t="str">
        <f t="shared" si="86"/>
        <v/>
      </c>
      <c r="AT195" s="18" t="str">
        <f t="shared" si="86"/>
        <v/>
      </c>
      <c r="AU195" s="18" t="str">
        <f t="shared" si="86"/>
        <v/>
      </c>
      <c r="AV195" s="18" t="str">
        <f t="shared" si="86"/>
        <v/>
      </c>
      <c r="AW195" s="32" t="str">
        <f t="shared" si="80"/>
        <v/>
      </c>
      <c r="AX195" s="31" t="str">
        <f t="shared" si="80"/>
        <v/>
      </c>
      <c r="AY195" s="18" t="str">
        <f t="shared" si="80"/>
        <v/>
      </c>
      <c r="AZ195" s="18" t="str">
        <f t="shared" si="80"/>
        <v/>
      </c>
      <c r="BA195" s="18" t="str">
        <f t="shared" si="80"/>
        <v/>
      </c>
      <c r="BB195" s="18" t="str">
        <f t="shared" si="80"/>
        <v/>
      </c>
      <c r="BC195" s="18" t="str">
        <f t="shared" si="80"/>
        <v/>
      </c>
      <c r="BD195" s="18" t="str">
        <f t="shared" si="80"/>
        <v/>
      </c>
      <c r="BE195" s="18" t="str">
        <f t="shared" si="80"/>
        <v/>
      </c>
      <c r="BF195" s="18" t="str">
        <f t="shared" si="80"/>
        <v/>
      </c>
      <c r="BG195" s="18" t="str">
        <f t="shared" si="80"/>
        <v/>
      </c>
      <c r="BH195" s="18" t="str">
        <f t="shared" si="80"/>
        <v/>
      </c>
      <c r="BI195" s="18" t="str">
        <f t="shared" si="80"/>
        <v/>
      </c>
      <c r="BJ195" s="18" t="str">
        <f t="shared" si="80"/>
        <v/>
      </c>
      <c r="BK195" s="31" t="str">
        <f t="shared" si="80"/>
        <v/>
      </c>
      <c r="BL195" s="18" t="str">
        <f t="shared" si="80"/>
        <v/>
      </c>
      <c r="BM195" s="18" t="str">
        <f t="shared" si="80"/>
        <v/>
      </c>
      <c r="BN195" s="18" t="str">
        <f t="shared" si="80"/>
        <v/>
      </c>
      <c r="BO195" s="32" t="str">
        <f t="shared" si="80"/>
        <v/>
      </c>
      <c r="BP195" s="18" t="str">
        <f t="shared" si="78"/>
        <v/>
      </c>
      <c r="BQ195" s="18" t="str">
        <f t="shared" si="78"/>
        <v/>
      </c>
      <c r="BR195" s="18" t="str">
        <f t="shared" si="78"/>
        <v/>
      </c>
      <c r="BS195" s="18" t="str">
        <f t="shared" si="78"/>
        <v/>
      </c>
      <c r="BT195" s="18" t="str">
        <f t="shared" si="78"/>
        <v/>
      </c>
      <c r="BU195" s="18" t="str">
        <f t="shared" si="78"/>
        <v/>
      </c>
      <c r="BV195" s="18" t="str">
        <f t="shared" si="78"/>
        <v/>
      </c>
      <c r="BW195" s="21" t="str">
        <f t="shared" si="78"/>
        <v/>
      </c>
      <c r="BX195" s="104"/>
      <c r="BY195" s="104"/>
      <c r="BZ195" s="104"/>
      <c r="CA195" s="104"/>
    </row>
    <row r="196" spans="2:79" x14ac:dyDescent="0.25">
      <c r="B196" s="52"/>
      <c r="C196" s="52"/>
      <c r="D196" s="52"/>
      <c r="E196" s="31" t="str">
        <f t="shared" si="85"/>
        <v/>
      </c>
      <c r="F196" s="52"/>
      <c r="G196" s="52"/>
      <c r="H196" s="52"/>
      <c r="I196" s="52"/>
      <c r="J196" s="52"/>
      <c r="K196" s="6">
        <v>47</v>
      </c>
      <c r="L196" s="31" t="str">
        <f t="shared" si="87"/>
        <v/>
      </c>
      <c r="M196" s="18" t="str">
        <f t="shared" si="87"/>
        <v/>
      </c>
      <c r="N196" s="18" t="str">
        <f t="shared" si="87"/>
        <v/>
      </c>
      <c r="O196" s="18" t="str">
        <f t="shared" si="87"/>
        <v/>
      </c>
      <c r="P196" s="18" t="str">
        <f t="shared" si="87"/>
        <v/>
      </c>
      <c r="Q196" s="18" t="str">
        <f t="shared" si="87"/>
        <v/>
      </c>
      <c r="R196" s="18" t="str">
        <f t="shared" si="87"/>
        <v/>
      </c>
      <c r="S196" s="18" t="str">
        <f t="shared" si="87"/>
        <v/>
      </c>
      <c r="T196" s="18" t="str">
        <f t="shared" si="87"/>
        <v/>
      </c>
      <c r="U196" s="18" t="str">
        <f t="shared" si="87"/>
        <v/>
      </c>
      <c r="V196" s="18" t="str">
        <f t="shared" si="87"/>
        <v/>
      </c>
      <c r="W196" s="18" t="str">
        <f t="shared" si="87"/>
        <v/>
      </c>
      <c r="X196" s="18" t="str">
        <f t="shared" si="87"/>
        <v/>
      </c>
      <c r="Y196" s="18" t="str">
        <f t="shared" si="87"/>
        <v/>
      </c>
      <c r="Z196" s="18" t="str">
        <f t="shared" si="87"/>
        <v/>
      </c>
      <c r="AA196" s="18" t="str">
        <f t="shared" si="87"/>
        <v/>
      </c>
      <c r="AB196" s="18" t="str">
        <f t="shared" si="87"/>
        <v/>
      </c>
      <c r="AC196" s="18" t="str">
        <f t="shared" si="87"/>
        <v/>
      </c>
      <c r="AD196" s="18" t="str">
        <f t="shared" si="87"/>
        <v/>
      </c>
      <c r="AE196" s="18" t="str">
        <f t="shared" si="87"/>
        <v/>
      </c>
      <c r="AF196" s="18" t="str">
        <f t="shared" si="87"/>
        <v/>
      </c>
      <c r="AG196" s="18" t="str">
        <f t="shared" si="87"/>
        <v/>
      </c>
      <c r="AH196" s="18" t="str">
        <f t="shared" si="87"/>
        <v/>
      </c>
      <c r="AI196" s="21" t="str">
        <f t="shared" si="87"/>
        <v/>
      </c>
      <c r="AJ196" s="31" t="str">
        <f t="shared" si="87"/>
        <v/>
      </c>
      <c r="AK196" s="18" t="str">
        <f t="shared" si="87"/>
        <v/>
      </c>
      <c r="AL196" s="18" t="str">
        <f t="shared" si="86"/>
        <v/>
      </c>
      <c r="AM196" s="18" t="str">
        <f t="shared" si="86"/>
        <v/>
      </c>
      <c r="AN196" s="18" t="str">
        <f t="shared" si="86"/>
        <v/>
      </c>
      <c r="AO196" s="18" t="str">
        <f t="shared" si="86"/>
        <v/>
      </c>
      <c r="AP196" s="18" t="str">
        <f t="shared" si="86"/>
        <v/>
      </c>
      <c r="AQ196" s="18" t="str">
        <f t="shared" si="86"/>
        <v/>
      </c>
      <c r="AR196" s="18" t="str">
        <f t="shared" si="86"/>
        <v/>
      </c>
      <c r="AS196" s="18" t="str">
        <f t="shared" si="86"/>
        <v/>
      </c>
      <c r="AT196" s="18" t="str">
        <f t="shared" si="86"/>
        <v/>
      </c>
      <c r="AU196" s="18" t="str">
        <f t="shared" si="86"/>
        <v/>
      </c>
      <c r="AV196" s="18" t="str">
        <f t="shared" si="86"/>
        <v/>
      </c>
      <c r="AW196" s="32" t="str">
        <f t="shared" si="80"/>
        <v/>
      </c>
      <c r="AX196" s="31" t="str">
        <f t="shared" si="80"/>
        <v/>
      </c>
      <c r="AY196" s="18" t="str">
        <f t="shared" si="80"/>
        <v/>
      </c>
      <c r="AZ196" s="18" t="str">
        <f t="shared" si="80"/>
        <v/>
      </c>
      <c r="BA196" s="18" t="str">
        <f t="shared" si="80"/>
        <v/>
      </c>
      <c r="BB196" s="18" t="str">
        <f t="shared" si="80"/>
        <v/>
      </c>
      <c r="BC196" s="18" t="str">
        <f t="shared" si="80"/>
        <v/>
      </c>
      <c r="BD196" s="18" t="str">
        <f t="shared" si="80"/>
        <v/>
      </c>
      <c r="BE196" s="18" t="str">
        <f t="shared" si="80"/>
        <v/>
      </c>
      <c r="BF196" s="18" t="str">
        <f t="shared" si="80"/>
        <v/>
      </c>
      <c r="BG196" s="18" t="str">
        <f t="shared" si="80"/>
        <v/>
      </c>
      <c r="BH196" s="18" t="str">
        <f t="shared" si="80"/>
        <v/>
      </c>
      <c r="BI196" s="18" t="str">
        <f t="shared" si="80"/>
        <v/>
      </c>
      <c r="BJ196" s="18" t="str">
        <f t="shared" si="80"/>
        <v/>
      </c>
      <c r="BK196" s="31" t="str">
        <f t="shared" si="80"/>
        <v/>
      </c>
      <c r="BL196" s="18" t="str">
        <f t="shared" si="80"/>
        <v/>
      </c>
      <c r="BM196" s="18" t="str">
        <f t="shared" si="80"/>
        <v/>
      </c>
      <c r="BN196" s="18" t="str">
        <f t="shared" si="80"/>
        <v/>
      </c>
      <c r="BO196" s="32" t="str">
        <f t="shared" si="80"/>
        <v/>
      </c>
      <c r="BP196" s="18" t="str">
        <f t="shared" si="78"/>
        <v/>
      </c>
      <c r="BQ196" s="18" t="str">
        <f t="shared" si="78"/>
        <v/>
      </c>
      <c r="BR196" s="18" t="str">
        <f t="shared" si="78"/>
        <v/>
      </c>
      <c r="BS196" s="18" t="str">
        <f t="shared" si="78"/>
        <v/>
      </c>
      <c r="BT196" s="18" t="str">
        <f t="shared" si="78"/>
        <v/>
      </c>
      <c r="BU196" s="18" t="str">
        <f t="shared" si="78"/>
        <v/>
      </c>
      <c r="BV196" s="18" t="str">
        <f t="shared" si="78"/>
        <v/>
      </c>
      <c r="BW196" s="21" t="str">
        <f t="shared" si="78"/>
        <v/>
      </c>
      <c r="BX196" s="104"/>
      <c r="BY196" s="104"/>
      <c r="BZ196" s="104"/>
      <c r="CA196" s="104"/>
    </row>
    <row r="197" spans="2:79" x14ac:dyDescent="0.25">
      <c r="B197" s="52"/>
      <c r="C197" s="52"/>
      <c r="D197" s="52"/>
      <c r="E197" s="31" t="str">
        <f t="shared" si="85"/>
        <v/>
      </c>
      <c r="F197" s="52"/>
      <c r="G197" s="52"/>
      <c r="H197" s="52"/>
      <c r="I197" s="52"/>
      <c r="J197" s="52"/>
      <c r="K197" s="6">
        <v>48</v>
      </c>
      <c r="L197" s="31" t="str">
        <f t="shared" si="87"/>
        <v/>
      </c>
      <c r="M197" s="18" t="str">
        <f t="shared" si="87"/>
        <v/>
      </c>
      <c r="N197" s="18" t="str">
        <f t="shared" si="87"/>
        <v/>
      </c>
      <c r="O197" s="18" t="str">
        <f t="shared" si="87"/>
        <v/>
      </c>
      <c r="P197" s="18" t="str">
        <f t="shared" si="87"/>
        <v/>
      </c>
      <c r="Q197" s="18" t="str">
        <f t="shared" si="87"/>
        <v/>
      </c>
      <c r="R197" s="18" t="str">
        <f t="shared" si="87"/>
        <v/>
      </c>
      <c r="S197" s="18" t="str">
        <f t="shared" si="87"/>
        <v/>
      </c>
      <c r="T197" s="18" t="str">
        <f t="shared" si="87"/>
        <v/>
      </c>
      <c r="U197" s="18" t="str">
        <f t="shared" si="87"/>
        <v/>
      </c>
      <c r="V197" s="18" t="str">
        <f t="shared" si="87"/>
        <v/>
      </c>
      <c r="W197" s="18" t="str">
        <f t="shared" si="87"/>
        <v/>
      </c>
      <c r="X197" s="18" t="str">
        <f t="shared" si="87"/>
        <v/>
      </c>
      <c r="Y197" s="18" t="str">
        <f t="shared" si="87"/>
        <v/>
      </c>
      <c r="Z197" s="18" t="str">
        <f t="shared" si="87"/>
        <v/>
      </c>
      <c r="AA197" s="18" t="str">
        <f t="shared" si="87"/>
        <v/>
      </c>
      <c r="AB197" s="18" t="str">
        <f t="shared" si="87"/>
        <v/>
      </c>
      <c r="AC197" s="18" t="str">
        <f t="shared" si="87"/>
        <v/>
      </c>
      <c r="AD197" s="18" t="str">
        <f t="shared" si="87"/>
        <v/>
      </c>
      <c r="AE197" s="18" t="str">
        <f t="shared" si="87"/>
        <v/>
      </c>
      <c r="AF197" s="18" t="str">
        <f t="shared" si="87"/>
        <v/>
      </c>
      <c r="AG197" s="18" t="str">
        <f t="shared" si="87"/>
        <v/>
      </c>
      <c r="AH197" s="18" t="str">
        <f t="shared" si="87"/>
        <v/>
      </c>
      <c r="AI197" s="21" t="str">
        <f t="shared" si="87"/>
        <v/>
      </c>
      <c r="AJ197" s="31" t="str">
        <f t="shared" si="87"/>
        <v/>
      </c>
      <c r="AK197" s="18" t="str">
        <f t="shared" si="87"/>
        <v/>
      </c>
      <c r="AL197" s="18" t="str">
        <f t="shared" si="86"/>
        <v/>
      </c>
      <c r="AM197" s="18" t="str">
        <f t="shared" si="86"/>
        <v/>
      </c>
      <c r="AN197" s="18" t="str">
        <f t="shared" si="86"/>
        <v/>
      </c>
      <c r="AO197" s="18" t="str">
        <f t="shared" si="86"/>
        <v/>
      </c>
      <c r="AP197" s="18" t="str">
        <f t="shared" si="86"/>
        <v/>
      </c>
      <c r="AQ197" s="18" t="str">
        <f t="shared" si="86"/>
        <v/>
      </c>
      <c r="AR197" s="18" t="str">
        <f t="shared" si="86"/>
        <v/>
      </c>
      <c r="AS197" s="18" t="str">
        <f t="shared" si="86"/>
        <v/>
      </c>
      <c r="AT197" s="18" t="str">
        <f t="shared" si="86"/>
        <v/>
      </c>
      <c r="AU197" s="18" t="str">
        <f t="shared" si="86"/>
        <v/>
      </c>
      <c r="AV197" s="18" t="str">
        <f t="shared" si="86"/>
        <v/>
      </c>
      <c r="AW197" s="32" t="str">
        <f t="shared" si="80"/>
        <v/>
      </c>
      <c r="AX197" s="31" t="str">
        <f t="shared" si="80"/>
        <v/>
      </c>
      <c r="AY197" s="18" t="str">
        <f t="shared" si="80"/>
        <v/>
      </c>
      <c r="AZ197" s="18" t="str">
        <f t="shared" si="80"/>
        <v/>
      </c>
      <c r="BA197" s="18" t="str">
        <f t="shared" si="80"/>
        <v/>
      </c>
      <c r="BB197" s="18" t="str">
        <f t="shared" si="80"/>
        <v/>
      </c>
      <c r="BC197" s="18" t="str">
        <f t="shared" si="80"/>
        <v/>
      </c>
      <c r="BD197" s="18" t="str">
        <f t="shared" si="80"/>
        <v/>
      </c>
      <c r="BE197" s="18" t="str">
        <f t="shared" si="80"/>
        <v/>
      </c>
      <c r="BF197" s="18" t="str">
        <f t="shared" si="80"/>
        <v/>
      </c>
      <c r="BG197" s="18" t="str">
        <f t="shared" si="80"/>
        <v/>
      </c>
      <c r="BH197" s="18" t="str">
        <f t="shared" si="80"/>
        <v/>
      </c>
      <c r="BI197" s="18" t="str">
        <f t="shared" si="80"/>
        <v/>
      </c>
      <c r="BJ197" s="18" t="str">
        <f t="shared" si="80"/>
        <v/>
      </c>
      <c r="BK197" s="31" t="str">
        <f t="shared" si="80"/>
        <v/>
      </c>
      <c r="BL197" s="18" t="str">
        <f t="shared" si="80"/>
        <v/>
      </c>
      <c r="BM197" s="18" t="str">
        <f t="shared" si="80"/>
        <v/>
      </c>
      <c r="BN197" s="18" t="str">
        <f t="shared" si="80"/>
        <v/>
      </c>
      <c r="BO197" s="32" t="str">
        <f t="shared" si="80"/>
        <v/>
      </c>
      <c r="BP197" s="18" t="str">
        <f t="shared" si="78"/>
        <v/>
      </c>
      <c r="BQ197" s="18" t="str">
        <f t="shared" si="78"/>
        <v/>
      </c>
      <c r="BR197" s="18" t="str">
        <f t="shared" si="78"/>
        <v/>
      </c>
      <c r="BS197" s="18" t="str">
        <f t="shared" si="78"/>
        <v/>
      </c>
      <c r="BT197" s="18" t="str">
        <f t="shared" si="78"/>
        <v/>
      </c>
      <c r="BU197" s="18" t="str">
        <f t="shared" si="78"/>
        <v/>
      </c>
      <c r="BV197" s="18" t="str">
        <f t="shared" si="78"/>
        <v/>
      </c>
      <c r="BW197" s="21" t="str">
        <f t="shared" si="78"/>
        <v/>
      </c>
      <c r="BX197" s="104"/>
      <c r="BY197" s="104"/>
      <c r="BZ197" s="104"/>
      <c r="CA197" s="104"/>
    </row>
    <row r="198" spans="2:79" x14ac:dyDescent="0.25">
      <c r="B198" s="52"/>
      <c r="C198" s="52"/>
      <c r="D198" s="52"/>
      <c r="E198" s="31" t="str">
        <f t="shared" si="85"/>
        <v/>
      </c>
      <c r="F198" s="52"/>
      <c r="G198" s="52"/>
      <c r="H198" s="52"/>
      <c r="I198" s="52"/>
      <c r="J198" s="52"/>
      <c r="K198" s="6">
        <v>49</v>
      </c>
      <c r="L198" s="31" t="str">
        <f t="shared" si="87"/>
        <v/>
      </c>
      <c r="M198" s="18" t="str">
        <f t="shared" si="87"/>
        <v/>
      </c>
      <c r="N198" s="18" t="str">
        <f t="shared" si="87"/>
        <v/>
      </c>
      <c r="O198" s="18" t="str">
        <f t="shared" si="87"/>
        <v/>
      </c>
      <c r="P198" s="18" t="str">
        <f t="shared" si="87"/>
        <v/>
      </c>
      <c r="Q198" s="18" t="str">
        <f t="shared" si="87"/>
        <v/>
      </c>
      <c r="R198" s="18" t="str">
        <f t="shared" si="87"/>
        <v/>
      </c>
      <c r="S198" s="18" t="str">
        <f t="shared" si="87"/>
        <v/>
      </c>
      <c r="T198" s="18" t="str">
        <f t="shared" si="87"/>
        <v/>
      </c>
      <c r="U198" s="18" t="str">
        <f t="shared" si="87"/>
        <v/>
      </c>
      <c r="V198" s="18" t="str">
        <f t="shared" si="87"/>
        <v/>
      </c>
      <c r="W198" s="18" t="str">
        <f t="shared" si="87"/>
        <v/>
      </c>
      <c r="X198" s="18" t="str">
        <f t="shared" si="87"/>
        <v/>
      </c>
      <c r="Y198" s="18" t="str">
        <f t="shared" si="87"/>
        <v/>
      </c>
      <c r="Z198" s="18" t="str">
        <f t="shared" si="87"/>
        <v/>
      </c>
      <c r="AA198" s="18" t="str">
        <f t="shared" si="87"/>
        <v/>
      </c>
      <c r="AB198" s="18" t="str">
        <f t="shared" si="87"/>
        <v/>
      </c>
      <c r="AC198" s="18" t="str">
        <f t="shared" si="87"/>
        <v/>
      </c>
      <c r="AD198" s="18" t="str">
        <f t="shared" si="87"/>
        <v/>
      </c>
      <c r="AE198" s="18" t="str">
        <f t="shared" si="87"/>
        <v/>
      </c>
      <c r="AF198" s="18" t="str">
        <f t="shared" si="87"/>
        <v/>
      </c>
      <c r="AG198" s="18" t="str">
        <f t="shared" si="87"/>
        <v/>
      </c>
      <c r="AH198" s="18" t="str">
        <f t="shared" si="87"/>
        <v/>
      </c>
      <c r="AI198" s="21" t="str">
        <f t="shared" si="87"/>
        <v/>
      </c>
      <c r="AJ198" s="31" t="str">
        <f t="shared" si="87"/>
        <v/>
      </c>
      <c r="AK198" s="18" t="str">
        <f t="shared" si="87"/>
        <v/>
      </c>
      <c r="AL198" s="18" t="str">
        <f t="shared" si="86"/>
        <v/>
      </c>
      <c r="AM198" s="18" t="str">
        <f t="shared" si="86"/>
        <v/>
      </c>
      <c r="AN198" s="18" t="str">
        <f t="shared" si="86"/>
        <v/>
      </c>
      <c r="AO198" s="18" t="str">
        <f t="shared" si="86"/>
        <v/>
      </c>
      <c r="AP198" s="18" t="str">
        <f t="shared" si="86"/>
        <v/>
      </c>
      <c r="AQ198" s="18" t="str">
        <f t="shared" si="86"/>
        <v/>
      </c>
      <c r="AR198" s="18" t="str">
        <f t="shared" si="86"/>
        <v/>
      </c>
      <c r="AS198" s="18" t="str">
        <f t="shared" si="86"/>
        <v/>
      </c>
      <c r="AT198" s="18" t="str">
        <f t="shared" si="86"/>
        <v/>
      </c>
      <c r="AU198" s="18" t="str">
        <f t="shared" si="86"/>
        <v/>
      </c>
      <c r="AV198" s="18" t="str">
        <f t="shared" si="86"/>
        <v/>
      </c>
      <c r="AW198" s="32" t="str">
        <f t="shared" si="80"/>
        <v/>
      </c>
      <c r="AX198" s="31" t="str">
        <f t="shared" si="80"/>
        <v/>
      </c>
      <c r="AY198" s="18" t="str">
        <f t="shared" si="80"/>
        <v/>
      </c>
      <c r="AZ198" s="18" t="str">
        <f t="shared" si="80"/>
        <v/>
      </c>
      <c r="BA198" s="18" t="str">
        <f t="shared" si="80"/>
        <v/>
      </c>
      <c r="BB198" s="18" t="str">
        <f t="shared" si="80"/>
        <v/>
      </c>
      <c r="BC198" s="18" t="str">
        <f t="shared" si="80"/>
        <v/>
      </c>
      <c r="BD198" s="18" t="str">
        <f t="shared" si="80"/>
        <v/>
      </c>
      <c r="BE198" s="18" t="str">
        <f t="shared" si="80"/>
        <v/>
      </c>
      <c r="BF198" s="18" t="str">
        <f t="shared" si="80"/>
        <v/>
      </c>
      <c r="BG198" s="18" t="str">
        <f t="shared" si="80"/>
        <v/>
      </c>
      <c r="BH198" s="18" t="str">
        <f t="shared" si="80"/>
        <v/>
      </c>
      <c r="BI198" s="18" t="str">
        <f t="shared" si="80"/>
        <v/>
      </c>
      <c r="BJ198" s="18" t="str">
        <f t="shared" si="80"/>
        <v/>
      </c>
      <c r="BK198" s="31" t="str">
        <f t="shared" si="80"/>
        <v/>
      </c>
      <c r="BL198" s="18" t="str">
        <f t="shared" si="80"/>
        <v/>
      </c>
      <c r="BM198" s="18" t="str">
        <f t="shared" si="80"/>
        <v/>
      </c>
      <c r="BN198" s="18" t="str">
        <f t="shared" si="80"/>
        <v/>
      </c>
      <c r="BO198" s="32" t="str">
        <f t="shared" si="80"/>
        <v/>
      </c>
      <c r="BP198" s="18" t="str">
        <f t="shared" si="78"/>
        <v/>
      </c>
      <c r="BQ198" s="18" t="str">
        <f t="shared" si="78"/>
        <v/>
      </c>
      <c r="BR198" s="18" t="str">
        <f t="shared" si="78"/>
        <v/>
      </c>
      <c r="BS198" s="18" t="str">
        <f t="shared" si="78"/>
        <v/>
      </c>
      <c r="BT198" s="18" t="str">
        <f t="shared" si="78"/>
        <v/>
      </c>
      <c r="BU198" s="18" t="str">
        <f t="shared" si="78"/>
        <v/>
      </c>
      <c r="BV198" s="18" t="str">
        <f t="shared" si="78"/>
        <v/>
      </c>
      <c r="BW198" s="21" t="str">
        <f t="shared" si="78"/>
        <v/>
      </c>
      <c r="BX198" s="104"/>
      <c r="BY198" s="104"/>
      <c r="BZ198" s="104"/>
      <c r="CA198" s="104"/>
    </row>
    <row r="199" spans="2:79" x14ac:dyDescent="0.25">
      <c r="B199" s="52"/>
      <c r="C199" s="52"/>
      <c r="D199" s="52"/>
      <c r="E199" s="31" t="str">
        <f t="shared" si="85"/>
        <v/>
      </c>
      <c r="F199" s="52"/>
      <c r="G199" s="52"/>
      <c r="H199" s="52"/>
      <c r="I199" s="52"/>
      <c r="J199" s="52"/>
      <c r="K199" s="6">
        <v>50</v>
      </c>
      <c r="L199" s="31" t="str">
        <f t="shared" si="87"/>
        <v/>
      </c>
      <c r="M199" s="18" t="str">
        <f t="shared" si="87"/>
        <v/>
      </c>
      <c r="N199" s="18" t="str">
        <f t="shared" si="87"/>
        <v/>
      </c>
      <c r="O199" s="18" t="str">
        <f t="shared" si="87"/>
        <v/>
      </c>
      <c r="P199" s="18" t="str">
        <f t="shared" si="87"/>
        <v/>
      </c>
      <c r="Q199" s="18" t="str">
        <f t="shared" si="87"/>
        <v/>
      </c>
      <c r="R199" s="18" t="str">
        <f t="shared" si="87"/>
        <v/>
      </c>
      <c r="S199" s="18" t="str">
        <f t="shared" si="87"/>
        <v/>
      </c>
      <c r="T199" s="18" t="str">
        <f t="shared" si="87"/>
        <v/>
      </c>
      <c r="U199" s="18" t="str">
        <f t="shared" si="87"/>
        <v/>
      </c>
      <c r="V199" s="18" t="str">
        <f t="shared" si="87"/>
        <v/>
      </c>
      <c r="W199" s="18" t="str">
        <f t="shared" si="87"/>
        <v/>
      </c>
      <c r="X199" s="18" t="str">
        <f t="shared" si="87"/>
        <v/>
      </c>
      <c r="Y199" s="18" t="str">
        <f t="shared" si="87"/>
        <v/>
      </c>
      <c r="Z199" s="18" t="str">
        <f t="shared" si="87"/>
        <v/>
      </c>
      <c r="AA199" s="18" t="str">
        <f t="shared" si="87"/>
        <v/>
      </c>
      <c r="AB199" s="18" t="str">
        <f t="shared" si="87"/>
        <v/>
      </c>
      <c r="AC199" s="18" t="str">
        <f t="shared" si="87"/>
        <v/>
      </c>
      <c r="AD199" s="18" t="str">
        <f t="shared" si="87"/>
        <v/>
      </c>
      <c r="AE199" s="18" t="str">
        <f t="shared" si="87"/>
        <v/>
      </c>
      <c r="AF199" s="18" t="str">
        <f t="shared" si="87"/>
        <v/>
      </c>
      <c r="AG199" s="18" t="str">
        <f t="shared" si="87"/>
        <v/>
      </c>
      <c r="AH199" s="18" t="str">
        <f t="shared" si="87"/>
        <v/>
      </c>
      <c r="AI199" s="21" t="str">
        <f t="shared" si="87"/>
        <v/>
      </c>
      <c r="AJ199" s="31" t="str">
        <f t="shared" si="87"/>
        <v/>
      </c>
      <c r="AK199" s="18" t="str">
        <f t="shared" si="87"/>
        <v/>
      </c>
      <c r="AL199" s="18" t="str">
        <f t="shared" si="86"/>
        <v/>
      </c>
      <c r="AM199" s="18" t="str">
        <f t="shared" si="86"/>
        <v/>
      </c>
      <c r="AN199" s="18" t="str">
        <f t="shared" si="86"/>
        <v/>
      </c>
      <c r="AO199" s="18" t="str">
        <f t="shared" si="86"/>
        <v/>
      </c>
      <c r="AP199" s="18" t="str">
        <f t="shared" si="86"/>
        <v/>
      </c>
      <c r="AQ199" s="18" t="str">
        <f t="shared" si="86"/>
        <v/>
      </c>
      <c r="AR199" s="18" t="str">
        <f t="shared" si="86"/>
        <v/>
      </c>
      <c r="AS199" s="18" t="str">
        <f t="shared" si="86"/>
        <v/>
      </c>
      <c r="AT199" s="18" t="str">
        <f t="shared" si="86"/>
        <v/>
      </c>
      <c r="AU199" s="18" t="str">
        <f t="shared" si="86"/>
        <v/>
      </c>
      <c r="AV199" s="18" t="str">
        <f t="shared" si="86"/>
        <v/>
      </c>
      <c r="AW199" s="32" t="str">
        <f t="shared" si="86"/>
        <v/>
      </c>
      <c r="AX199" s="31" t="str">
        <f t="shared" si="86"/>
        <v/>
      </c>
      <c r="AY199" s="18" t="str">
        <f t="shared" si="86"/>
        <v/>
      </c>
      <c r="AZ199" s="18" t="str">
        <f t="shared" si="86"/>
        <v/>
      </c>
      <c r="BA199" s="18" t="str">
        <f t="shared" si="86"/>
        <v/>
      </c>
      <c r="BB199" s="18" t="str">
        <f t="shared" si="80"/>
        <v/>
      </c>
      <c r="BC199" s="18" t="str">
        <f t="shared" si="80"/>
        <v/>
      </c>
      <c r="BD199" s="18" t="str">
        <f t="shared" si="80"/>
        <v/>
      </c>
      <c r="BE199" s="18" t="str">
        <f t="shared" si="80"/>
        <v/>
      </c>
      <c r="BF199" s="18" t="str">
        <f t="shared" si="80"/>
        <v/>
      </c>
      <c r="BG199" s="18" t="str">
        <f t="shared" si="80"/>
        <v/>
      </c>
      <c r="BH199" s="18" t="str">
        <f t="shared" si="80"/>
        <v/>
      </c>
      <c r="BI199" s="18" t="str">
        <f t="shared" si="80"/>
        <v/>
      </c>
      <c r="BJ199" s="18" t="str">
        <f t="shared" si="80"/>
        <v/>
      </c>
      <c r="BK199" s="31" t="str">
        <f t="shared" si="80"/>
        <v/>
      </c>
      <c r="BL199" s="18" t="str">
        <f t="shared" si="80"/>
        <v/>
      </c>
      <c r="BM199" s="18" t="str">
        <f t="shared" si="80"/>
        <v/>
      </c>
      <c r="BN199" s="18" t="str">
        <f t="shared" si="80"/>
        <v/>
      </c>
      <c r="BO199" s="32" t="str">
        <f t="shared" si="80"/>
        <v/>
      </c>
      <c r="BP199" s="18" t="str">
        <f t="shared" si="78"/>
        <v/>
      </c>
      <c r="BQ199" s="18" t="str">
        <f t="shared" si="78"/>
        <v/>
      </c>
      <c r="BR199" s="18" t="str">
        <f t="shared" si="78"/>
        <v/>
      </c>
      <c r="BS199" s="18" t="str">
        <f t="shared" si="78"/>
        <v/>
      </c>
      <c r="BT199" s="18" t="str">
        <f t="shared" si="78"/>
        <v/>
      </c>
      <c r="BU199" s="18" t="str">
        <f t="shared" si="78"/>
        <v/>
      </c>
      <c r="BV199" s="18" t="str">
        <f t="shared" si="78"/>
        <v/>
      </c>
      <c r="BW199" s="21" t="str">
        <f t="shared" si="78"/>
        <v/>
      </c>
      <c r="BX199" s="104"/>
      <c r="BY199" s="104"/>
      <c r="BZ199" s="104"/>
      <c r="CA199" s="104"/>
    </row>
    <row r="200" spans="2:79" x14ac:dyDescent="0.25">
      <c r="B200" s="52"/>
      <c r="C200" s="52"/>
      <c r="D200" s="52"/>
      <c r="E200" s="31" t="str">
        <f t="shared" si="85"/>
        <v/>
      </c>
      <c r="F200" s="52"/>
      <c r="G200" s="52"/>
      <c r="H200" s="52"/>
      <c r="I200" s="52"/>
      <c r="J200" s="52"/>
      <c r="K200" s="6">
        <v>51</v>
      </c>
      <c r="L200" s="31" t="str">
        <f t="shared" si="87"/>
        <v/>
      </c>
      <c r="M200" s="18" t="str">
        <f t="shared" si="87"/>
        <v/>
      </c>
      <c r="N200" s="18" t="str">
        <f t="shared" si="87"/>
        <v/>
      </c>
      <c r="O200" s="18" t="str">
        <f t="shared" si="87"/>
        <v/>
      </c>
      <c r="P200" s="18" t="str">
        <f t="shared" si="87"/>
        <v/>
      </c>
      <c r="Q200" s="18" t="str">
        <f t="shared" si="87"/>
        <v/>
      </c>
      <c r="R200" s="18" t="str">
        <f t="shared" si="87"/>
        <v/>
      </c>
      <c r="S200" s="18" t="str">
        <f t="shared" si="87"/>
        <v/>
      </c>
      <c r="T200" s="18" t="str">
        <f t="shared" si="87"/>
        <v/>
      </c>
      <c r="U200" s="18" t="str">
        <f t="shared" si="87"/>
        <v/>
      </c>
      <c r="V200" s="18" t="str">
        <f t="shared" si="87"/>
        <v/>
      </c>
      <c r="W200" s="18" t="str">
        <f t="shared" si="87"/>
        <v/>
      </c>
      <c r="X200" s="18" t="str">
        <f t="shared" si="87"/>
        <v/>
      </c>
      <c r="Y200" s="18" t="str">
        <f t="shared" si="87"/>
        <v/>
      </c>
      <c r="Z200" s="18" t="str">
        <f t="shared" si="87"/>
        <v/>
      </c>
      <c r="AA200" s="18" t="str">
        <f t="shared" si="87"/>
        <v/>
      </c>
      <c r="AB200" s="18" t="str">
        <f t="shared" si="87"/>
        <v/>
      </c>
      <c r="AC200" s="18" t="str">
        <f t="shared" si="87"/>
        <v/>
      </c>
      <c r="AD200" s="18" t="str">
        <f t="shared" si="87"/>
        <v/>
      </c>
      <c r="AE200" s="18" t="str">
        <f t="shared" si="87"/>
        <v/>
      </c>
      <c r="AF200" s="18" t="str">
        <f t="shared" si="87"/>
        <v/>
      </c>
      <c r="AG200" s="18" t="str">
        <f t="shared" si="87"/>
        <v/>
      </c>
      <c r="AH200" s="18" t="str">
        <f t="shared" si="87"/>
        <v/>
      </c>
      <c r="AI200" s="21" t="str">
        <f t="shared" si="87"/>
        <v/>
      </c>
      <c r="AJ200" s="31" t="str">
        <f t="shared" si="87"/>
        <v/>
      </c>
      <c r="AK200" s="18" t="str">
        <f t="shared" si="87"/>
        <v/>
      </c>
      <c r="AL200" s="18" t="str">
        <f t="shared" si="86"/>
        <v/>
      </c>
      <c r="AM200" s="18" t="str">
        <f t="shared" si="86"/>
        <v/>
      </c>
      <c r="AN200" s="18" t="str">
        <f t="shared" si="86"/>
        <v/>
      </c>
      <c r="AO200" s="18" t="str">
        <f t="shared" si="86"/>
        <v/>
      </c>
      <c r="AP200" s="18" t="str">
        <f t="shared" si="86"/>
        <v/>
      </c>
      <c r="AQ200" s="18" t="str">
        <f t="shared" si="86"/>
        <v/>
      </c>
      <c r="AR200" s="18" t="str">
        <f t="shared" si="86"/>
        <v/>
      </c>
      <c r="AS200" s="18" t="str">
        <f t="shared" si="86"/>
        <v/>
      </c>
      <c r="AT200" s="18" t="str">
        <f t="shared" si="86"/>
        <v/>
      </c>
      <c r="AU200" s="18" t="str">
        <f t="shared" si="86"/>
        <v/>
      </c>
      <c r="AV200" s="18" t="str">
        <f t="shared" si="86"/>
        <v/>
      </c>
      <c r="AW200" s="32" t="str">
        <f t="shared" si="86"/>
        <v/>
      </c>
      <c r="AX200" s="31" t="str">
        <f t="shared" si="86"/>
        <v/>
      </c>
      <c r="AY200" s="18" t="str">
        <f t="shared" si="86"/>
        <v/>
      </c>
      <c r="AZ200" s="18" t="str">
        <f t="shared" si="86"/>
        <v/>
      </c>
      <c r="BA200" s="18" t="str">
        <f t="shared" si="86"/>
        <v/>
      </c>
      <c r="BB200" s="18" t="str">
        <f t="shared" si="80"/>
        <v/>
      </c>
      <c r="BC200" s="18" t="str">
        <f t="shared" si="80"/>
        <v/>
      </c>
      <c r="BD200" s="18" t="str">
        <f t="shared" si="80"/>
        <v/>
      </c>
      <c r="BE200" s="18" t="str">
        <f t="shared" si="80"/>
        <v/>
      </c>
      <c r="BF200" s="18" t="str">
        <f t="shared" si="80"/>
        <v/>
      </c>
      <c r="BG200" s="18" t="str">
        <f t="shared" si="80"/>
        <v/>
      </c>
      <c r="BH200" s="18" t="str">
        <f t="shared" si="80"/>
        <v/>
      </c>
      <c r="BI200" s="18" t="str">
        <f t="shared" si="80"/>
        <v/>
      </c>
      <c r="BJ200" s="18" t="str">
        <f t="shared" si="80"/>
        <v/>
      </c>
      <c r="BK200" s="31" t="str">
        <f t="shared" si="80"/>
        <v/>
      </c>
      <c r="BL200" s="18" t="str">
        <f t="shared" si="80"/>
        <v/>
      </c>
      <c r="BM200" s="18" t="str">
        <f t="shared" si="80"/>
        <v/>
      </c>
      <c r="BN200" s="18" t="str">
        <f t="shared" si="80"/>
        <v/>
      </c>
      <c r="BO200" s="32" t="str">
        <f t="shared" si="80"/>
        <v/>
      </c>
      <c r="BP200" s="18" t="str">
        <f t="shared" si="78"/>
        <v/>
      </c>
      <c r="BQ200" s="18" t="str">
        <f t="shared" si="78"/>
        <v/>
      </c>
      <c r="BR200" s="18" t="str">
        <f t="shared" si="78"/>
        <v/>
      </c>
      <c r="BS200" s="18" t="str">
        <f t="shared" si="78"/>
        <v/>
      </c>
      <c r="BT200" s="18" t="str">
        <f t="shared" si="78"/>
        <v/>
      </c>
      <c r="BU200" s="18" t="str">
        <f t="shared" si="78"/>
        <v/>
      </c>
      <c r="BV200" s="18" t="str">
        <f t="shared" si="78"/>
        <v/>
      </c>
      <c r="BW200" s="21" t="str">
        <f t="shared" si="78"/>
        <v/>
      </c>
      <c r="BX200" s="104"/>
      <c r="BY200" s="104"/>
      <c r="BZ200" s="104"/>
      <c r="CA200" s="104"/>
    </row>
    <row r="201" spans="2:79" x14ac:dyDescent="0.25">
      <c r="B201" s="52"/>
      <c r="C201" s="52"/>
      <c r="D201" s="52"/>
      <c r="E201" s="31" t="str">
        <f t="shared" si="85"/>
        <v/>
      </c>
      <c r="F201" s="52"/>
      <c r="G201" s="52"/>
      <c r="H201" s="52"/>
      <c r="I201" s="52"/>
      <c r="J201" s="52"/>
      <c r="K201" s="6">
        <v>52</v>
      </c>
      <c r="L201" s="31" t="str">
        <f t="shared" si="87"/>
        <v/>
      </c>
      <c r="M201" s="18" t="str">
        <f t="shared" si="87"/>
        <v/>
      </c>
      <c r="N201" s="18" t="str">
        <f t="shared" si="87"/>
        <v/>
      </c>
      <c r="O201" s="18" t="str">
        <f t="shared" si="87"/>
        <v/>
      </c>
      <c r="P201" s="18" t="str">
        <f t="shared" si="87"/>
        <v/>
      </c>
      <c r="Q201" s="18" t="str">
        <f t="shared" si="87"/>
        <v/>
      </c>
      <c r="R201" s="18" t="str">
        <f t="shared" si="87"/>
        <v/>
      </c>
      <c r="S201" s="18" t="str">
        <f t="shared" si="87"/>
        <v/>
      </c>
      <c r="T201" s="18" t="str">
        <f t="shared" si="87"/>
        <v/>
      </c>
      <c r="U201" s="18" t="str">
        <f t="shared" si="87"/>
        <v/>
      </c>
      <c r="V201" s="18" t="str">
        <f t="shared" si="87"/>
        <v/>
      </c>
      <c r="W201" s="18" t="str">
        <f t="shared" si="87"/>
        <v/>
      </c>
      <c r="X201" s="18" t="str">
        <f t="shared" si="87"/>
        <v/>
      </c>
      <c r="Y201" s="18" t="str">
        <f t="shared" si="87"/>
        <v/>
      </c>
      <c r="Z201" s="18" t="str">
        <f t="shared" si="87"/>
        <v/>
      </c>
      <c r="AA201" s="18" t="str">
        <f t="shared" si="87"/>
        <v/>
      </c>
      <c r="AB201" s="18" t="str">
        <f t="shared" si="87"/>
        <v/>
      </c>
      <c r="AC201" s="18" t="str">
        <f t="shared" si="87"/>
        <v/>
      </c>
      <c r="AD201" s="18" t="str">
        <f t="shared" si="87"/>
        <v/>
      </c>
      <c r="AE201" s="18" t="str">
        <f t="shared" si="87"/>
        <v/>
      </c>
      <c r="AF201" s="18" t="str">
        <f t="shared" si="87"/>
        <v/>
      </c>
      <c r="AG201" s="18" t="str">
        <f t="shared" si="87"/>
        <v/>
      </c>
      <c r="AH201" s="18" t="str">
        <f t="shared" si="87"/>
        <v/>
      </c>
      <c r="AI201" s="21" t="str">
        <f t="shared" si="87"/>
        <v/>
      </c>
      <c r="AJ201" s="31" t="str">
        <f t="shared" si="87"/>
        <v/>
      </c>
      <c r="AK201" s="18" t="str">
        <f t="shared" si="87"/>
        <v/>
      </c>
      <c r="AL201" s="18" t="str">
        <f t="shared" si="86"/>
        <v/>
      </c>
      <c r="AM201" s="18" t="str">
        <f t="shared" si="86"/>
        <v/>
      </c>
      <c r="AN201" s="18" t="str">
        <f t="shared" si="86"/>
        <v/>
      </c>
      <c r="AO201" s="18" t="str">
        <f t="shared" si="86"/>
        <v/>
      </c>
      <c r="AP201" s="18" t="str">
        <f t="shared" si="86"/>
        <v/>
      </c>
      <c r="AQ201" s="18" t="str">
        <f t="shared" si="86"/>
        <v/>
      </c>
      <c r="AR201" s="18" t="str">
        <f t="shared" si="86"/>
        <v/>
      </c>
      <c r="AS201" s="18" t="str">
        <f t="shared" si="86"/>
        <v/>
      </c>
      <c r="AT201" s="18" t="str">
        <f t="shared" si="86"/>
        <v/>
      </c>
      <c r="AU201" s="18" t="str">
        <f t="shared" si="86"/>
        <v/>
      </c>
      <c r="AV201" s="18" t="str">
        <f t="shared" si="86"/>
        <v/>
      </c>
      <c r="AW201" s="32" t="str">
        <f t="shared" si="86"/>
        <v/>
      </c>
      <c r="AX201" s="31" t="str">
        <f t="shared" si="86"/>
        <v/>
      </c>
      <c r="AY201" s="18" t="str">
        <f t="shared" si="86"/>
        <v/>
      </c>
      <c r="AZ201" s="18" t="str">
        <f t="shared" si="86"/>
        <v/>
      </c>
      <c r="BA201" s="18" t="str">
        <f t="shared" si="86"/>
        <v/>
      </c>
      <c r="BB201" s="18" t="str">
        <f t="shared" si="80"/>
        <v/>
      </c>
      <c r="BC201" s="18" t="str">
        <f t="shared" si="80"/>
        <v/>
      </c>
      <c r="BD201" s="18" t="str">
        <f t="shared" si="80"/>
        <v/>
      </c>
      <c r="BE201" s="18" t="str">
        <f t="shared" si="80"/>
        <v/>
      </c>
      <c r="BF201" s="18" t="str">
        <f t="shared" si="80"/>
        <v/>
      </c>
      <c r="BG201" s="18" t="str">
        <f t="shared" si="80"/>
        <v/>
      </c>
      <c r="BH201" s="18" t="str">
        <f t="shared" si="80"/>
        <v/>
      </c>
      <c r="BI201" s="18" t="str">
        <f t="shared" si="80"/>
        <v/>
      </c>
      <c r="BJ201" s="18" t="str">
        <f t="shared" si="80"/>
        <v/>
      </c>
      <c r="BK201" s="31" t="str">
        <f t="shared" si="80"/>
        <v/>
      </c>
      <c r="BL201" s="18" t="str">
        <f t="shared" si="80"/>
        <v/>
      </c>
      <c r="BM201" s="18" t="str">
        <f t="shared" si="80"/>
        <v/>
      </c>
      <c r="BN201" s="18" t="str">
        <f t="shared" si="80"/>
        <v/>
      </c>
      <c r="BO201" s="32" t="str">
        <f t="shared" si="80"/>
        <v/>
      </c>
      <c r="BP201" s="18" t="str">
        <f t="shared" si="78"/>
        <v/>
      </c>
      <c r="BQ201" s="18" t="str">
        <f t="shared" si="78"/>
        <v/>
      </c>
      <c r="BR201" s="18" t="str">
        <f t="shared" si="78"/>
        <v/>
      </c>
      <c r="BS201" s="18" t="str">
        <f t="shared" si="78"/>
        <v/>
      </c>
      <c r="BT201" s="18" t="str">
        <f t="shared" si="78"/>
        <v/>
      </c>
      <c r="BU201" s="18" t="str">
        <f t="shared" si="78"/>
        <v/>
      </c>
      <c r="BV201" s="18" t="str">
        <f t="shared" si="78"/>
        <v/>
      </c>
      <c r="BW201" s="21" t="str">
        <f t="shared" si="78"/>
        <v/>
      </c>
      <c r="BX201" s="104"/>
      <c r="BY201" s="104"/>
      <c r="BZ201" s="104"/>
      <c r="CA201" s="104"/>
    </row>
    <row r="202" spans="2:79" x14ac:dyDescent="0.25">
      <c r="B202" s="52"/>
      <c r="C202" s="52"/>
      <c r="D202" s="52"/>
      <c r="E202" s="31" t="str">
        <f t="shared" si="85"/>
        <v/>
      </c>
      <c r="F202" s="52"/>
      <c r="G202" s="52"/>
      <c r="H202" s="52"/>
      <c r="I202" s="52"/>
      <c r="J202" s="52"/>
      <c r="K202" s="6">
        <v>53</v>
      </c>
      <c r="L202" s="31" t="str">
        <f t="shared" si="87"/>
        <v/>
      </c>
      <c r="M202" s="18" t="str">
        <f t="shared" si="87"/>
        <v/>
      </c>
      <c r="N202" s="18" t="str">
        <f t="shared" si="87"/>
        <v/>
      </c>
      <c r="O202" s="18" t="str">
        <f t="shared" si="87"/>
        <v/>
      </c>
      <c r="P202" s="18" t="str">
        <f t="shared" si="87"/>
        <v/>
      </c>
      <c r="Q202" s="18" t="str">
        <f t="shared" si="87"/>
        <v/>
      </c>
      <c r="R202" s="18" t="str">
        <f t="shared" si="87"/>
        <v/>
      </c>
      <c r="S202" s="18" t="str">
        <f t="shared" si="87"/>
        <v/>
      </c>
      <c r="T202" s="18" t="str">
        <f t="shared" si="87"/>
        <v/>
      </c>
      <c r="U202" s="18" t="str">
        <f t="shared" si="87"/>
        <v/>
      </c>
      <c r="V202" s="18" t="str">
        <f t="shared" si="87"/>
        <v/>
      </c>
      <c r="W202" s="18" t="str">
        <f t="shared" si="87"/>
        <v/>
      </c>
      <c r="X202" s="18" t="str">
        <f t="shared" si="87"/>
        <v/>
      </c>
      <c r="Y202" s="18" t="str">
        <f t="shared" si="87"/>
        <v/>
      </c>
      <c r="Z202" s="18" t="str">
        <f t="shared" si="87"/>
        <v/>
      </c>
      <c r="AA202" s="18" t="str">
        <f t="shared" si="87"/>
        <v/>
      </c>
      <c r="AB202" s="18" t="str">
        <f t="shared" si="87"/>
        <v/>
      </c>
      <c r="AC202" s="18" t="str">
        <f t="shared" si="87"/>
        <v/>
      </c>
      <c r="AD202" s="18" t="str">
        <f t="shared" si="87"/>
        <v/>
      </c>
      <c r="AE202" s="18" t="str">
        <f t="shared" si="87"/>
        <v/>
      </c>
      <c r="AF202" s="18" t="str">
        <f t="shared" si="87"/>
        <v/>
      </c>
      <c r="AG202" s="18" t="str">
        <f t="shared" si="87"/>
        <v/>
      </c>
      <c r="AH202" s="18" t="str">
        <f t="shared" si="87"/>
        <v/>
      </c>
      <c r="AI202" s="21" t="str">
        <f t="shared" si="87"/>
        <v/>
      </c>
      <c r="AJ202" s="31" t="str">
        <f t="shared" si="87"/>
        <v/>
      </c>
      <c r="AK202" s="18" t="str">
        <f t="shared" si="87"/>
        <v/>
      </c>
      <c r="AL202" s="18" t="str">
        <f t="shared" si="86"/>
        <v/>
      </c>
      <c r="AM202" s="18" t="str">
        <f t="shared" si="86"/>
        <v/>
      </c>
      <c r="AN202" s="18" t="str">
        <f t="shared" si="86"/>
        <v/>
      </c>
      <c r="AO202" s="18" t="str">
        <f t="shared" si="86"/>
        <v/>
      </c>
      <c r="AP202" s="18" t="str">
        <f t="shared" si="86"/>
        <v/>
      </c>
      <c r="AQ202" s="18" t="str">
        <f t="shared" si="86"/>
        <v/>
      </c>
      <c r="AR202" s="18" t="str">
        <f t="shared" si="86"/>
        <v/>
      </c>
      <c r="AS202" s="18" t="str">
        <f t="shared" si="86"/>
        <v/>
      </c>
      <c r="AT202" s="18" t="str">
        <f t="shared" si="86"/>
        <v/>
      </c>
      <c r="AU202" s="18" t="str">
        <f t="shared" si="86"/>
        <v/>
      </c>
      <c r="AV202" s="18" t="str">
        <f t="shared" si="86"/>
        <v/>
      </c>
      <c r="AW202" s="32" t="str">
        <f t="shared" si="86"/>
        <v/>
      </c>
      <c r="AX202" s="31" t="str">
        <f t="shared" si="86"/>
        <v/>
      </c>
      <c r="AY202" s="18" t="str">
        <f t="shared" si="86"/>
        <v/>
      </c>
      <c r="AZ202" s="18" t="str">
        <f t="shared" si="86"/>
        <v/>
      </c>
      <c r="BA202" s="18" t="str">
        <f t="shared" si="86"/>
        <v/>
      </c>
      <c r="BB202" s="18" t="str">
        <f t="shared" si="80"/>
        <v/>
      </c>
      <c r="BC202" s="18" t="str">
        <f t="shared" si="80"/>
        <v/>
      </c>
      <c r="BD202" s="18" t="str">
        <f t="shared" si="80"/>
        <v/>
      </c>
      <c r="BE202" s="18" t="str">
        <f t="shared" si="80"/>
        <v/>
      </c>
      <c r="BF202" s="18" t="str">
        <f t="shared" si="80"/>
        <v/>
      </c>
      <c r="BG202" s="18" t="str">
        <f t="shared" si="80"/>
        <v/>
      </c>
      <c r="BH202" s="18" t="str">
        <f t="shared" si="80"/>
        <v/>
      </c>
      <c r="BI202" s="18" t="str">
        <f t="shared" si="80"/>
        <v/>
      </c>
      <c r="BJ202" s="18" t="str">
        <f t="shared" si="80"/>
        <v/>
      </c>
      <c r="BK202" s="31" t="str">
        <f t="shared" si="80"/>
        <v/>
      </c>
      <c r="BL202" s="18" t="str">
        <f t="shared" si="80"/>
        <v/>
      </c>
      <c r="BM202" s="18" t="str">
        <f t="shared" si="80"/>
        <v/>
      </c>
      <c r="BN202" s="18" t="str">
        <f t="shared" si="80"/>
        <v/>
      </c>
      <c r="BO202" s="32" t="str">
        <f t="shared" si="80"/>
        <v/>
      </c>
      <c r="BP202" s="18" t="str">
        <f t="shared" si="78"/>
        <v/>
      </c>
      <c r="BQ202" s="18" t="str">
        <f t="shared" si="78"/>
        <v/>
      </c>
      <c r="BR202" s="18" t="str">
        <f t="shared" si="78"/>
        <v/>
      </c>
      <c r="BS202" s="18" t="str">
        <f t="shared" si="78"/>
        <v/>
      </c>
      <c r="BT202" s="18" t="str">
        <f t="shared" si="78"/>
        <v/>
      </c>
      <c r="BU202" s="18" t="str">
        <f t="shared" si="78"/>
        <v/>
      </c>
      <c r="BV202" s="18" t="str">
        <f t="shared" si="78"/>
        <v/>
      </c>
      <c r="BW202" s="21" t="str">
        <f t="shared" si="78"/>
        <v/>
      </c>
      <c r="BX202" s="104"/>
      <c r="BY202" s="104"/>
      <c r="BZ202" s="104"/>
      <c r="CA202" s="104"/>
    </row>
    <row r="203" spans="2:79" x14ac:dyDescent="0.25">
      <c r="B203" s="52"/>
      <c r="C203" s="52"/>
      <c r="D203" s="52"/>
      <c r="E203" s="31" t="str">
        <f t="shared" si="85"/>
        <v/>
      </c>
      <c r="F203" s="52"/>
      <c r="G203" s="52"/>
      <c r="H203" s="52"/>
      <c r="I203" s="52"/>
      <c r="J203" s="52"/>
      <c r="K203" s="6">
        <v>54</v>
      </c>
      <c r="L203" s="31" t="str">
        <f t="shared" si="87"/>
        <v/>
      </c>
      <c r="M203" s="18" t="str">
        <f t="shared" si="87"/>
        <v/>
      </c>
      <c r="N203" s="18" t="str">
        <f t="shared" si="87"/>
        <v/>
      </c>
      <c r="O203" s="18" t="str">
        <f t="shared" si="87"/>
        <v/>
      </c>
      <c r="P203" s="18" t="str">
        <f t="shared" si="87"/>
        <v/>
      </c>
      <c r="Q203" s="18" t="str">
        <f t="shared" si="87"/>
        <v/>
      </c>
      <c r="R203" s="18" t="str">
        <f t="shared" si="87"/>
        <v/>
      </c>
      <c r="S203" s="18" t="str">
        <f t="shared" si="87"/>
        <v/>
      </c>
      <c r="T203" s="18" t="str">
        <f t="shared" si="87"/>
        <v/>
      </c>
      <c r="U203" s="18" t="str">
        <f t="shared" si="87"/>
        <v/>
      </c>
      <c r="V203" s="18" t="str">
        <f t="shared" si="87"/>
        <v/>
      </c>
      <c r="W203" s="18" t="str">
        <f t="shared" si="87"/>
        <v/>
      </c>
      <c r="X203" s="18" t="str">
        <f t="shared" si="87"/>
        <v/>
      </c>
      <c r="Y203" s="18" t="str">
        <f t="shared" si="87"/>
        <v/>
      </c>
      <c r="Z203" s="18" t="str">
        <f t="shared" si="87"/>
        <v/>
      </c>
      <c r="AA203" s="18" t="str">
        <f t="shared" si="87"/>
        <v/>
      </c>
      <c r="AB203" s="18" t="str">
        <f t="shared" si="87"/>
        <v/>
      </c>
      <c r="AC203" s="18" t="str">
        <f t="shared" si="87"/>
        <v/>
      </c>
      <c r="AD203" s="18" t="str">
        <f t="shared" si="87"/>
        <v/>
      </c>
      <c r="AE203" s="18" t="str">
        <f t="shared" si="87"/>
        <v/>
      </c>
      <c r="AF203" s="18" t="str">
        <f t="shared" si="87"/>
        <v/>
      </c>
      <c r="AG203" s="18" t="str">
        <f t="shared" ref="AG203:BC209" si="88">IF(AG76=AG$148,$K203,"")</f>
        <v/>
      </c>
      <c r="AH203" s="18" t="str">
        <f t="shared" si="88"/>
        <v/>
      </c>
      <c r="AI203" s="21" t="str">
        <f t="shared" si="88"/>
        <v/>
      </c>
      <c r="AJ203" s="31" t="str">
        <f t="shared" si="88"/>
        <v/>
      </c>
      <c r="AK203" s="18" t="str">
        <f t="shared" si="88"/>
        <v/>
      </c>
      <c r="AL203" s="18" t="str">
        <f t="shared" si="86"/>
        <v/>
      </c>
      <c r="AM203" s="18" t="str">
        <f t="shared" si="86"/>
        <v/>
      </c>
      <c r="AN203" s="18" t="str">
        <f t="shared" si="86"/>
        <v/>
      </c>
      <c r="AO203" s="18" t="str">
        <f t="shared" si="86"/>
        <v/>
      </c>
      <c r="AP203" s="18" t="str">
        <f t="shared" si="86"/>
        <v/>
      </c>
      <c r="AQ203" s="18" t="str">
        <f t="shared" si="86"/>
        <v/>
      </c>
      <c r="AR203" s="18" t="str">
        <f t="shared" si="86"/>
        <v/>
      </c>
      <c r="AS203" s="18" t="str">
        <f t="shared" si="86"/>
        <v/>
      </c>
      <c r="AT203" s="18" t="str">
        <f t="shared" si="86"/>
        <v/>
      </c>
      <c r="AU203" s="18" t="str">
        <f t="shared" si="86"/>
        <v/>
      </c>
      <c r="AV203" s="18" t="str">
        <f t="shared" si="86"/>
        <v/>
      </c>
      <c r="AW203" s="32" t="str">
        <f t="shared" si="86"/>
        <v/>
      </c>
      <c r="AX203" s="31" t="str">
        <f t="shared" si="86"/>
        <v/>
      </c>
      <c r="AY203" s="18" t="str">
        <f t="shared" si="86"/>
        <v/>
      </c>
      <c r="AZ203" s="18" t="str">
        <f t="shared" si="86"/>
        <v/>
      </c>
      <c r="BA203" s="18" t="str">
        <f t="shared" si="86"/>
        <v/>
      </c>
      <c r="BB203" s="18" t="str">
        <f t="shared" si="80"/>
        <v/>
      </c>
      <c r="BC203" s="18" t="str">
        <f t="shared" si="80"/>
        <v/>
      </c>
      <c r="BD203" s="18" t="str">
        <f t="shared" si="80"/>
        <v/>
      </c>
      <c r="BE203" s="18" t="str">
        <f t="shared" si="80"/>
        <v/>
      </c>
      <c r="BF203" s="18" t="str">
        <f t="shared" si="80"/>
        <v/>
      </c>
      <c r="BG203" s="18" t="str">
        <f t="shared" si="80"/>
        <v/>
      </c>
      <c r="BH203" s="18" t="str">
        <f t="shared" si="80"/>
        <v/>
      </c>
      <c r="BI203" s="18" t="str">
        <f t="shared" si="80"/>
        <v/>
      </c>
      <c r="BJ203" s="18" t="str">
        <f t="shared" si="80"/>
        <v/>
      </c>
      <c r="BK203" s="31" t="str">
        <f t="shared" ref="BK203:BW209" si="89">IF(BK76=BK$148,$K203,"")</f>
        <v/>
      </c>
      <c r="BL203" s="18" t="str">
        <f t="shared" si="89"/>
        <v/>
      </c>
      <c r="BM203" s="18" t="str">
        <f t="shared" si="89"/>
        <v/>
      </c>
      <c r="BN203" s="18" t="str">
        <f t="shared" si="89"/>
        <v/>
      </c>
      <c r="BO203" s="32" t="str">
        <f t="shared" si="89"/>
        <v/>
      </c>
      <c r="BP203" s="18" t="str">
        <f t="shared" si="78"/>
        <v/>
      </c>
      <c r="BQ203" s="18" t="str">
        <f t="shared" si="78"/>
        <v/>
      </c>
      <c r="BR203" s="18" t="str">
        <f t="shared" si="78"/>
        <v/>
      </c>
      <c r="BS203" s="18" t="str">
        <f t="shared" si="78"/>
        <v/>
      </c>
      <c r="BT203" s="18" t="str">
        <f t="shared" si="78"/>
        <v/>
      </c>
      <c r="BU203" s="18" t="str">
        <f t="shared" si="78"/>
        <v/>
      </c>
      <c r="BV203" s="18" t="str">
        <f t="shared" si="78"/>
        <v/>
      </c>
      <c r="BW203" s="21" t="str">
        <f t="shared" si="78"/>
        <v/>
      </c>
      <c r="BX203" s="104"/>
      <c r="BY203" s="104"/>
      <c r="BZ203" s="104"/>
      <c r="CA203" s="104"/>
    </row>
    <row r="204" spans="2:79" x14ac:dyDescent="0.25">
      <c r="B204" s="52"/>
      <c r="C204" s="52"/>
      <c r="D204" s="52"/>
      <c r="E204" s="31" t="str">
        <f t="shared" ref="E204" si="90">IF(E77=E$148,$K204,"")</f>
        <v/>
      </c>
      <c r="F204" s="52"/>
      <c r="G204" s="52"/>
      <c r="H204" s="52"/>
      <c r="I204" s="52"/>
      <c r="J204" s="52"/>
      <c r="K204" s="6">
        <v>55</v>
      </c>
      <c r="L204" s="31" t="str">
        <f t="shared" ref="L204:AI209" si="91">IF(L77=L$148,$K204,"")</f>
        <v/>
      </c>
      <c r="M204" s="18" t="str">
        <f t="shared" si="91"/>
        <v/>
      </c>
      <c r="N204" s="18" t="str">
        <f t="shared" si="91"/>
        <v/>
      </c>
      <c r="O204" s="18" t="str">
        <f t="shared" si="91"/>
        <v/>
      </c>
      <c r="P204" s="18" t="str">
        <f t="shared" si="91"/>
        <v/>
      </c>
      <c r="Q204" s="18" t="str">
        <f t="shared" si="91"/>
        <v/>
      </c>
      <c r="R204" s="18" t="str">
        <f t="shared" si="91"/>
        <v/>
      </c>
      <c r="S204" s="18" t="str">
        <f t="shared" si="91"/>
        <v/>
      </c>
      <c r="T204" s="18" t="str">
        <f t="shared" si="91"/>
        <v/>
      </c>
      <c r="U204" s="18" t="str">
        <f t="shared" si="91"/>
        <v/>
      </c>
      <c r="V204" s="18" t="str">
        <f t="shared" si="91"/>
        <v/>
      </c>
      <c r="W204" s="18" t="str">
        <f t="shared" si="91"/>
        <v/>
      </c>
      <c r="X204" s="18" t="str">
        <f t="shared" si="91"/>
        <v/>
      </c>
      <c r="Y204" s="18" t="str">
        <f t="shared" si="91"/>
        <v/>
      </c>
      <c r="Z204" s="18" t="str">
        <f t="shared" si="91"/>
        <v/>
      </c>
      <c r="AA204" s="18" t="str">
        <f t="shared" si="91"/>
        <v/>
      </c>
      <c r="AB204" s="18" t="str">
        <f t="shared" si="91"/>
        <v/>
      </c>
      <c r="AC204" s="18" t="str">
        <f t="shared" si="91"/>
        <v/>
      </c>
      <c r="AD204" s="18" t="str">
        <f t="shared" si="91"/>
        <v/>
      </c>
      <c r="AE204" s="18" t="str">
        <f t="shared" si="91"/>
        <v/>
      </c>
      <c r="AF204" s="18" t="str">
        <f t="shared" si="91"/>
        <v/>
      </c>
      <c r="AG204" s="18" t="str">
        <f t="shared" si="91"/>
        <v/>
      </c>
      <c r="AH204" s="18" t="str">
        <f t="shared" si="91"/>
        <v/>
      </c>
      <c r="AI204" s="21" t="str">
        <f t="shared" si="91"/>
        <v/>
      </c>
      <c r="AJ204" s="31" t="str">
        <f t="shared" si="88"/>
        <v/>
      </c>
      <c r="AK204" s="18" t="str">
        <f t="shared" si="88"/>
        <v/>
      </c>
      <c r="AL204" s="18" t="str">
        <f t="shared" si="86"/>
        <v/>
      </c>
      <c r="AM204" s="18" t="str">
        <f t="shared" si="86"/>
        <v/>
      </c>
      <c r="AN204" s="18" t="str">
        <f t="shared" si="86"/>
        <v/>
      </c>
      <c r="AO204" s="18" t="str">
        <f t="shared" si="86"/>
        <v/>
      </c>
      <c r="AP204" s="18" t="str">
        <f t="shared" si="86"/>
        <v/>
      </c>
      <c r="AQ204" s="18" t="str">
        <f t="shared" si="86"/>
        <v/>
      </c>
      <c r="AR204" s="18" t="str">
        <f t="shared" si="86"/>
        <v/>
      </c>
      <c r="AS204" s="18" t="str">
        <f t="shared" si="86"/>
        <v/>
      </c>
      <c r="AT204" s="18" t="str">
        <f t="shared" si="86"/>
        <v/>
      </c>
      <c r="AU204" s="18" t="str">
        <f t="shared" si="86"/>
        <v/>
      </c>
      <c r="AV204" s="18" t="str">
        <f t="shared" si="86"/>
        <v/>
      </c>
      <c r="AW204" s="32" t="str">
        <f t="shared" si="86"/>
        <v/>
      </c>
      <c r="AX204" s="31" t="str">
        <f t="shared" si="86"/>
        <v/>
      </c>
      <c r="AY204" s="18" t="str">
        <f t="shared" si="86"/>
        <v/>
      </c>
      <c r="AZ204" s="18" t="str">
        <f t="shared" si="86"/>
        <v/>
      </c>
      <c r="BA204" s="18" t="str">
        <f t="shared" si="86"/>
        <v/>
      </c>
      <c r="BB204" s="18" t="str">
        <f t="shared" si="86"/>
        <v/>
      </c>
      <c r="BC204" s="18" t="str">
        <f t="shared" si="86"/>
        <v/>
      </c>
      <c r="BD204" s="18" t="str">
        <f t="shared" si="86"/>
        <v/>
      </c>
      <c r="BE204" s="18" t="str">
        <f t="shared" si="86"/>
        <v/>
      </c>
      <c r="BF204" s="18" t="str">
        <f t="shared" si="86"/>
        <v/>
      </c>
      <c r="BG204" s="18" t="str">
        <f t="shared" si="86"/>
        <v/>
      </c>
      <c r="BH204" s="18" t="str">
        <f t="shared" si="86"/>
        <v/>
      </c>
      <c r="BI204" s="18" t="str">
        <f t="shared" si="86"/>
        <v/>
      </c>
      <c r="BJ204" s="18" t="str">
        <f t="shared" si="86"/>
        <v/>
      </c>
      <c r="BK204" s="31" t="str">
        <f t="shared" si="89"/>
        <v/>
      </c>
      <c r="BL204" s="18" t="str">
        <f t="shared" si="89"/>
        <v/>
      </c>
      <c r="BM204" s="18" t="str">
        <f t="shared" si="89"/>
        <v/>
      </c>
      <c r="BN204" s="18" t="str">
        <f t="shared" si="89"/>
        <v/>
      </c>
      <c r="BO204" s="32" t="str">
        <f t="shared" si="89"/>
        <v/>
      </c>
      <c r="BP204" s="18" t="str">
        <f t="shared" si="89"/>
        <v/>
      </c>
      <c r="BQ204" s="18" t="str">
        <f t="shared" si="89"/>
        <v/>
      </c>
      <c r="BR204" s="18" t="str">
        <f t="shared" si="89"/>
        <v/>
      </c>
      <c r="BS204" s="18" t="str">
        <f t="shared" si="89"/>
        <v/>
      </c>
      <c r="BT204" s="18" t="str">
        <f t="shared" si="89"/>
        <v/>
      </c>
      <c r="BU204" s="18" t="str">
        <f t="shared" si="89"/>
        <v/>
      </c>
      <c r="BV204" s="18" t="str">
        <f t="shared" si="89"/>
        <v/>
      </c>
      <c r="BW204" s="21" t="str">
        <f t="shared" si="89"/>
        <v/>
      </c>
      <c r="BX204" s="104"/>
      <c r="BY204" s="104"/>
      <c r="BZ204" s="104"/>
      <c r="CA204" s="104"/>
    </row>
    <row r="205" spans="2:79" x14ac:dyDescent="0.25">
      <c r="B205" s="52"/>
      <c r="C205" s="52"/>
      <c r="D205" s="52"/>
      <c r="E205" s="31" t="str">
        <f t="shared" ref="E205" si="92">IF(E78=E$148,$K205,"")</f>
        <v/>
      </c>
      <c r="F205" s="52"/>
      <c r="G205" s="52"/>
      <c r="H205" s="52"/>
      <c r="I205" s="52"/>
      <c r="J205" s="52"/>
      <c r="K205" s="6">
        <v>56</v>
      </c>
      <c r="L205" s="31" t="str">
        <f t="shared" si="91"/>
        <v/>
      </c>
      <c r="M205" s="18" t="str">
        <f t="shared" si="91"/>
        <v/>
      </c>
      <c r="N205" s="18" t="str">
        <f t="shared" si="91"/>
        <v/>
      </c>
      <c r="O205" s="18" t="str">
        <f t="shared" si="91"/>
        <v/>
      </c>
      <c r="P205" s="18" t="str">
        <f t="shared" si="91"/>
        <v/>
      </c>
      <c r="Q205" s="18" t="str">
        <f t="shared" si="91"/>
        <v/>
      </c>
      <c r="R205" s="18" t="str">
        <f t="shared" si="91"/>
        <v/>
      </c>
      <c r="S205" s="18" t="str">
        <f t="shared" si="91"/>
        <v/>
      </c>
      <c r="T205" s="18" t="str">
        <f t="shared" si="91"/>
        <v/>
      </c>
      <c r="U205" s="18" t="str">
        <f t="shared" si="91"/>
        <v/>
      </c>
      <c r="V205" s="18" t="str">
        <f t="shared" si="91"/>
        <v/>
      </c>
      <c r="W205" s="18" t="str">
        <f t="shared" si="91"/>
        <v/>
      </c>
      <c r="X205" s="18" t="str">
        <f t="shared" si="91"/>
        <v/>
      </c>
      <c r="Y205" s="18" t="str">
        <f t="shared" si="91"/>
        <v/>
      </c>
      <c r="Z205" s="18" t="str">
        <f t="shared" si="91"/>
        <v/>
      </c>
      <c r="AA205" s="18" t="str">
        <f t="shared" si="91"/>
        <v/>
      </c>
      <c r="AB205" s="18" t="str">
        <f t="shared" si="91"/>
        <v/>
      </c>
      <c r="AC205" s="18" t="str">
        <f t="shared" si="91"/>
        <v/>
      </c>
      <c r="AD205" s="18" t="str">
        <f t="shared" si="91"/>
        <v/>
      </c>
      <c r="AE205" s="18" t="str">
        <f t="shared" si="91"/>
        <v/>
      </c>
      <c r="AF205" s="18" t="str">
        <f t="shared" si="91"/>
        <v/>
      </c>
      <c r="AG205" s="18" t="str">
        <f t="shared" si="91"/>
        <v/>
      </c>
      <c r="AH205" s="18" t="str">
        <f t="shared" si="91"/>
        <v/>
      </c>
      <c r="AI205" s="21" t="str">
        <f t="shared" si="91"/>
        <v/>
      </c>
      <c r="AJ205" s="31" t="str">
        <f t="shared" si="88"/>
        <v/>
      </c>
      <c r="AK205" s="18" t="str">
        <f t="shared" si="88"/>
        <v/>
      </c>
      <c r="AL205" s="18" t="str">
        <f t="shared" si="86"/>
        <v/>
      </c>
      <c r="AM205" s="18" t="str">
        <f t="shared" si="86"/>
        <v/>
      </c>
      <c r="AN205" s="18" t="str">
        <f t="shared" si="86"/>
        <v/>
      </c>
      <c r="AO205" s="18" t="str">
        <f t="shared" si="86"/>
        <v/>
      </c>
      <c r="AP205" s="18" t="str">
        <f t="shared" si="86"/>
        <v/>
      </c>
      <c r="AQ205" s="18" t="str">
        <f t="shared" si="86"/>
        <v/>
      </c>
      <c r="AR205" s="18" t="str">
        <f t="shared" si="86"/>
        <v/>
      </c>
      <c r="AS205" s="18" t="str">
        <f t="shared" si="86"/>
        <v/>
      </c>
      <c r="AT205" s="18" t="str">
        <f t="shared" si="86"/>
        <v/>
      </c>
      <c r="AU205" s="18" t="str">
        <f t="shared" si="86"/>
        <v/>
      </c>
      <c r="AV205" s="18" t="str">
        <f t="shared" si="86"/>
        <v/>
      </c>
      <c r="AW205" s="32" t="str">
        <f t="shared" si="86"/>
        <v/>
      </c>
      <c r="AX205" s="31" t="str">
        <f t="shared" si="86"/>
        <v/>
      </c>
      <c r="AY205" s="18" t="str">
        <f t="shared" si="86"/>
        <v/>
      </c>
      <c r="AZ205" s="18" t="str">
        <f t="shared" si="86"/>
        <v/>
      </c>
      <c r="BA205" s="18" t="str">
        <f t="shared" si="86"/>
        <v/>
      </c>
      <c r="BB205" s="18" t="str">
        <f t="shared" si="86"/>
        <v/>
      </c>
      <c r="BC205" s="18" t="str">
        <f t="shared" si="86"/>
        <v/>
      </c>
      <c r="BD205" s="18" t="str">
        <f t="shared" si="86"/>
        <v/>
      </c>
      <c r="BE205" s="18" t="str">
        <f t="shared" si="86"/>
        <v/>
      </c>
      <c r="BF205" s="18" t="str">
        <f t="shared" si="86"/>
        <v/>
      </c>
      <c r="BG205" s="18" t="str">
        <f t="shared" si="86"/>
        <v/>
      </c>
      <c r="BH205" s="18" t="str">
        <f t="shared" si="86"/>
        <v/>
      </c>
      <c r="BI205" s="18" t="str">
        <f t="shared" si="86"/>
        <v/>
      </c>
      <c r="BJ205" s="18" t="str">
        <f t="shared" si="86"/>
        <v/>
      </c>
      <c r="BK205" s="31" t="str">
        <f t="shared" si="89"/>
        <v/>
      </c>
      <c r="BL205" s="18" t="str">
        <f t="shared" si="89"/>
        <v/>
      </c>
      <c r="BM205" s="18" t="str">
        <f t="shared" si="89"/>
        <v/>
      </c>
      <c r="BN205" s="18" t="str">
        <f t="shared" si="89"/>
        <v/>
      </c>
      <c r="BO205" s="32" t="str">
        <f t="shared" si="89"/>
        <v/>
      </c>
      <c r="BP205" s="18" t="str">
        <f t="shared" si="89"/>
        <v/>
      </c>
      <c r="BQ205" s="18" t="str">
        <f t="shared" si="89"/>
        <v/>
      </c>
      <c r="BR205" s="18" t="str">
        <f t="shared" si="89"/>
        <v/>
      </c>
      <c r="BS205" s="18" t="str">
        <f t="shared" si="89"/>
        <v/>
      </c>
      <c r="BT205" s="18" t="str">
        <f t="shared" si="89"/>
        <v/>
      </c>
      <c r="BU205" s="18" t="str">
        <f t="shared" si="89"/>
        <v/>
      </c>
      <c r="BV205" s="18" t="str">
        <f t="shared" si="89"/>
        <v/>
      </c>
      <c r="BW205" s="21" t="str">
        <f t="shared" si="89"/>
        <v/>
      </c>
      <c r="BX205" s="104"/>
      <c r="BY205" s="104"/>
      <c r="BZ205" s="104"/>
      <c r="CA205" s="104"/>
    </row>
    <row r="206" spans="2:79" x14ac:dyDescent="0.25">
      <c r="B206" s="52"/>
      <c r="C206" s="52"/>
      <c r="D206" s="52"/>
      <c r="E206" s="31" t="str">
        <f t="shared" ref="E206" si="93">IF(E79=E$148,$K206,"")</f>
        <v/>
      </c>
      <c r="F206" s="52"/>
      <c r="G206" s="52"/>
      <c r="H206" s="52"/>
      <c r="I206" s="52"/>
      <c r="J206" s="52"/>
      <c r="K206" s="6">
        <v>57</v>
      </c>
      <c r="L206" s="31" t="str">
        <f t="shared" si="91"/>
        <v/>
      </c>
      <c r="M206" s="18" t="str">
        <f t="shared" si="91"/>
        <v/>
      </c>
      <c r="N206" s="18" t="str">
        <f t="shared" si="91"/>
        <v/>
      </c>
      <c r="O206" s="18" t="str">
        <f t="shared" si="91"/>
        <v/>
      </c>
      <c r="P206" s="18" t="str">
        <f t="shared" si="91"/>
        <v/>
      </c>
      <c r="Q206" s="18" t="str">
        <f t="shared" si="91"/>
        <v/>
      </c>
      <c r="R206" s="18" t="str">
        <f t="shared" si="91"/>
        <v/>
      </c>
      <c r="S206" s="18" t="str">
        <f t="shared" si="91"/>
        <v/>
      </c>
      <c r="T206" s="18" t="str">
        <f t="shared" si="91"/>
        <v/>
      </c>
      <c r="U206" s="18" t="str">
        <f t="shared" si="91"/>
        <v/>
      </c>
      <c r="V206" s="18" t="str">
        <f t="shared" si="91"/>
        <v/>
      </c>
      <c r="W206" s="18" t="str">
        <f t="shared" si="91"/>
        <v/>
      </c>
      <c r="X206" s="18" t="str">
        <f t="shared" si="91"/>
        <v/>
      </c>
      <c r="Y206" s="18" t="str">
        <f t="shared" si="91"/>
        <v/>
      </c>
      <c r="Z206" s="18" t="str">
        <f t="shared" si="91"/>
        <v/>
      </c>
      <c r="AA206" s="18" t="str">
        <f t="shared" si="91"/>
        <v/>
      </c>
      <c r="AB206" s="18" t="str">
        <f t="shared" si="91"/>
        <v/>
      </c>
      <c r="AC206" s="18" t="str">
        <f t="shared" si="91"/>
        <v/>
      </c>
      <c r="AD206" s="18" t="str">
        <f t="shared" si="91"/>
        <v/>
      </c>
      <c r="AE206" s="18" t="str">
        <f t="shared" si="91"/>
        <v/>
      </c>
      <c r="AF206" s="18" t="str">
        <f t="shared" si="91"/>
        <v/>
      </c>
      <c r="AG206" s="18" t="str">
        <f t="shared" si="91"/>
        <v/>
      </c>
      <c r="AH206" s="18" t="str">
        <f t="shared" si="91"/>
        <v/>
      </c>
      <c r="AI206" s="21" t="str">
        <f t="shared" si="91"/>
        <v/>
      </c>
      <c r="AJ206" s="31" t="str">
        <f t="shared" si="88"/>
        <v/>
      </c>
      <c r="AK206" s="18" t="str">
        <f t="shared" si="88"/>
        <v/>
      </c>
      <c r="AL206" s="18" t="str">
        <f t="shared" si="86"/>
        <v/>
      </c>
      <c r="AM206" s="18" t="str">
        <f t="shared" si="86"/>
        <v/>
      </c>
      <c r="AN206" s="18" t="str">
        <f t="shared" si="86"/>
        <v/>
      </c>
      <c r="AO206" s="18" t="str">
        <f t="shared" si="86"/>
        <v/>
      </c>
      <c r="AP206" s="18" t="str">
        <f t="shared" si="86"/>
        <v/>
      </c>
      <c r="AQ206" s="18" t="str">
        <f t="shared" si="86"/>
        <v/>
      </c>
      <c r="AR206" s="18" t="str">
        <f t="shared" si="86"/>
        <v/>
      </c>
      <c r="AS206" s="18" t="str">
        <f t="shared" si="86"/>
        <v/>
      </c>
      <c r="AT206" s="18" t="str">
        <f t="shared" si="86"/>
        <v/>
      </c>
      <c r="AU206" s="18" t="str">
        <f t="shared" si="86"/>
        <v/>
      </c>
      <c r="AV206" s="18" t="str">
        <f t="shared" si="86"/>
        <v/>
      </c>
      <c r="AW206" s="32" t="str">
        <f t="shared" si="86"/>
        <v/>
      </c>
      <c r="AX206" s="31" t="str">
        <f t="shared" si="86"/>
        <v/>
      </c>
      <c r="AY206" s="18" t="str">
        <f t="shared" si="86"/>
        <v/>
      </c>
      <c r="AZ206" s="18" t="str">
        <f t="shared" si="86"/>
        <v/>
      </c>
      <c r="BA206" s="18" t="str">
        <f t="shared" si="86"/>
        <v/>
      </c>
      <c r="BB206" s="18" t="str">
        <f t="shared" si="86"/>
        <v/>
      </c>
      <c r="BC206" s="18" t="str">
        <f t="shared" si="86"/>
        <v/>
      </c>
      <c r="BD206" s="18" t="str">
        <f t="shared" si="86"/>
        <v/>
      </c>
      <c r="BE206" s="18" t="str">
        <f t="shared" si="86"/>
        <v/>
      </c>
      <c r="BF206" s="18" t="str">
        <f t="shared" si="86"/>
        <v/>
      </c>
      <c r="BG206" s="18" t="str">
        <f t="shared" si="86"/>
        <v/>
      </c>
      <c r="BH206" s="18" t="str">
        <f t="shared" si="86"/>
        <v/>
      </c>
      <c r="BI206" s="18" t="str">
        <f t="shared" si="86"/>
        <v/>
      </c>
      <c r="BJ206" s="18" t="str">
        <f t="shared" si="86"/>
        <v/>
      </c>
      <c r="BK206" s="31" t="str">
        <f t="shared" si="89"/>
        <v/>
      </c>
      <c r="BL206" s="18" t="str">
        <f t="shared" si="89"/>
        <v/>
      </c>
      <c r="BM206" s="18" t="str">
        <f t="shared" si="89"/>
        <v/>
      </c>
      <c r="BN206" s="18" t="str">
        <f t="shared" si="89"/>
        <v/>
      </c>
      <c r="BO206" s="32" t="str">
        <f t="shared" si="89"/>
        <v/>
      </c>
      <c r="BP206" s="18" t="str">
        <f t="shared" si="89"/>
        <v/>
      </c>
      <c r="BQ206" s="18" t="str">
        <f t="shared" si="89"/>
        <v/>
      </c>
      <c r="BR206" s="18" t="str">
        <f t="shared" si="89"/>
        <v/>
      </c>
      <c r="BS206" s="18" t="str">
        <f t="shared" si="89"/>
        <v/>
      </c>
      <c r="BT206" s="18" t="str">
        <f t="shared" si="89"/>
        <v/>
      </c>
      <c r="BU206" s="18" t="str">
        <f t="shared" si="89"/>
        <v/>
      </c>
      <c r="BV206" s="18" t="str">
        <f t="shared" si="89"/>
        <v/>
      </c>
      <c r="BW206" s="21" t="str">
        <f t="shared" si="89"/>
        <v/>
      </c>
      <c r="BX206" s="104"/>
      <c r="BY206" s="104"/>
      <c r="BZ206" s="104"/>
      <c r="CA206" s="104"/>
    </row>
    <row r="207" spans="2:79" x14ac:dyDescent="0.25">
      <c r="B207" s="52"/>
      <c r="C207" s="52"/>
      <c r="D207" s="52"/>
      <c r="E207" s="31" t="str">
        <f t="shared" ref="E207" si="94">IF(E80=E$148,$K207,"")</f>
        <v/>
      </c>
      <c r="F207" s="52"/>
      <c r="G207" s="52"/>
      <c r="H207" s="52"/>
      <c r="I207" s="52"/>
      <c r="J207" s="52"/>
      <c r="K207" s="6">
        <v>58</v>
      </c>
      <c r="L207" s="31" t="str">
        <f t="shared" si="91"/>
        <v/>
      </c>
      <c r="M207" s="18" t="str">
        <f t="shared" si="91"/>
        <v/>
      </c>
      <c r="N207" s="18" t="str">
        <f t="shared" si="91"/>
        <v/>
      </c>
      <c r="O207" s="18" t="str">
        <f t="shared" si="91"/>
        <v/>
      </c>
      <c r="P207" s="18" t="str">
        <f t="shared" si="91"/>
        <v/>
      </c>
      <c r="Q207" s="18" t="str">
        <f t="shared" si="91"/>
        <v/>
      </c>
      <c r="R207" s="18" t="str">
        <f t="shared" si="91"/>
        <v/>
      </c>
      <c r="S207" s="18" t="str">
        <f t="shared" si="91"/>
        <v/>
      </c>
      <c r="T207" s="18" t="str">
        <f t="shared" si="91"/>
        <v/>
      </c>
      <c r="U207" s="18" t="str">
        <f t="shared" si="91"/>
        <v/>
      </c>
      <c r="V207" s="18" t="str">
        <f t="shared" si="91"/>
        <v/>
      </c>
      <c r="W207" s="18" t="str">
        <f t="shared" si="91"/>
        <v/>
      </c>
      <c r="X207" s="18" t="str">
        <f t="shared" si="91"/>
        <v/>
      </c>
      <c r="Y207" s="18" t="str">
        <f t="shared" si="91"/>
        <v/>
      </c>
      <c r="Z207" s="18" t="str">
        <f t="shared" si="91"/>
        <v/>
      </c>
      <c r="AA207" s="18" t="str">
        <f t="shared" si="91"/>
        <v/>
      </c>
      <c r="AB207" s="18" t="str">
        <f t="shared" si="91"/>
        <v/>
      </c>
      <c r="AC207" s="18" t="str">
        <f t="shared" si="91"/>
        <v/>
      </c>
      <c r="AD207" s="18" t="str">
        <f t="shared" si="91"/>
        <v/>
      </c>
      <c r="AE207" s="18" t="str">
        <f t="shared" si="91"/>
        <v/>
      </c>
      <c r="AF207" s="18" t="str">
        <f t="shared" si="91"/>
        <v/>
      </c>
      <c r="AG207" s="18" t="str">
        <f t="shared" si="91"/>
        <v/>
      </c>
      <c r="AH207" s="18" t="str">
        <f t="shared" si="91"/>
        <v/>
      </c>
      <c r="AI207" s="21" t="str">
        <f t="shared" si="91"/>
        <v/>
      </c>
      <c r="AJ207" s="31" t="str">
        <f t="shared" si="88"/>
        <v/>
      </c>
      <c r="AK207" s="18" t="str">
        <f t="shared" si="88"/>
        <v/>
      </c>
      <c r="AL207" s="18" t="str">
        <f t="shared" si="86"/>
        <v/>
      </c>
      <c r="AM207" s="18" t="str">
        <f t="shared" si="86"/>
        <v/>
      </c>
      <c r="AN207" s="18" t="str">
        <f t="shared" si="86"/>
        <v/>
      </c>
      <c r="AO207" s="18" t="str">
        <f t="shared" si="86"/>
        <v/>
      </c>
      <c r="AP207" s="18" t="str">
        <f t="shared" si="86"/>
        <v/>
      </c>
      <c r="AQ207" s="18" t="str">
        <f t="shared" si="86"/>
        <v/>
      </c>
      <c r="AR207" s="18" t="str">
        <f t="shared" si="86"/>
        <v/>
      </c>
      <c r="AS207" s="18" t="str">
        <f t="shared" si="86"/>
        <v/>
      </c>
      <c r="AT207" s="18" t="str">
        <f t="shared" si="86"/>
        <v/>
      </c>
      <c r="AU207" s="18" t="str">
        <f t="shared" si="86"/>
        <v/>
      </c>
      <c r="AV207" s="18" t="str">
        <f t="shared" si="86"/>
        <v/>
      </c>
      <c r="AW207" s="32" t="str">
        <f t="shared" si="86"/>
        <v/>
      </c>
      <c r="AX207" s="31" t="str">
        <f t="shared" si="86"/>
        <v/>
      </c>
      <c r="AY207" s="18" t="str">
        <f t="shared" si="86"/>
        <v/>
      </c>
      <c r="AZ207" s="18" t="str">
        <f t="shared" si="86"/>
        <v/>
      </c>
      <c r="BA207" s="18" t="str">
        <f t="shared" si="86"/>
        <v/>
      </c>
      <c r="BB207" s="18" t="str">
        <f t="shared" si="86"/>
        <v/>
      </c>
      <c r="BC207" s="18" t="str">
        <f t="shared" si="86"/>
        <v/>
      </c>
      <c r="BD207" s="18" t="str">
        <f t="shared" si="86"/>
        <v/>
      </c>
      <c r="BE207" s="18" t="str">
        <f t="shared" si="86"/>
        <v/>
      </c>
      <c r="BF207" s="18" t="str">
        <f t="shared" si="86"/>
        <v/>
      </c>
      <c r="BG207" s="18" t="str">
        <f t="shared" si="86"/>
        <v/>
      </c>
      <c r="BH207" s="18" t="str">
        <f t="shared" ref="BB207:BP209" si="95">IF(BH80=BH$148,$K207,"")</f>
        <v/>
      </c>
      <c r="BI207" s="18" t="str">
        <f t="shared" si="95"/>
        <v/>
      </c>
      <c r="BJ207" s="18" t="str">
        <f t="shared" si="95"/>
        <v/>
      </c>
      <c r="BK207" s="31" t="str">
        <f t="shared" si="95"/>
        <v/>
      </c>
      <c r="BL207" s="18" t="str">
        <f t="shared" si="95"/>
        <v/>
      </c>
      <c r="BM207" s="18" t="str">
        <f t="shared" si="95"/>
        <v/>
      </c>
      <c r="BN207" s="18" t="str">
        <f t="shared" si="95"/>
        <v/>
      </c>
      <c r="BO207" s="32" t="str">
        <f t="shared" si="95"/>
        <v/>
      </c>
      <c r="BP207" s="18" t="str">
        <f t="shared" si="95"/>
        <v/>
      </c>
      <c r="BQ207" s="18" t="str">
        <f t="shared" si="89"/>
        <v/>
      </c>
      <c r="BR207" s="18" t="str">
        <f t="shared" si="89"/>
        <v/>
      </c>
      <c r="BS207" s="18" t="str">
        <f t="shared" si="89"/>
        <v/>
      </c>
      <c r="BT207" s="18" t="str">
        <f t="shared" si="89"/>
        <v/>
      </c>
      <c r="BU207" s="18" t="str">
        <f t="shared" si="89"/>
        <v/>
      </c>
      <c r="BV207" s="18" t="str">
        <f t="shared" si="89"/>
        <v/>
      </c>
      <c r="BW207" s="21" t="str">
        <f t="shared" si="89"/>
        <v/>
      </c>
      <c r="BX207" s="104"/>
      <c r="BY207" s="104"/>
      <c r="BZ207" s="104"/>
      <c r="CA207" s="104"/>
    </row>
    <row r="208" spans="2:79" x14ac:dyDescent="0.25">
      <c r="B208" s="52"/>
      <c r="C208" s="52"/>
      <c r="D208" s="52"/>
      <c r="E208" s="31" t="str">
        <f t="shared" ref="E208" si="96">IF(E81=E$148,$K208,"")</f>
        <v/>
      </c>
      <c r="F208" s="52"/>
      <c r="G208" s="52"/>
      <c r="H208" s="52"/>
      <c r="I208" s="52"/>
      <c r="J208" s="52"/>
      <c r="K208" s="6">
        <v>59</v>
      </c>
      <c r="L208" s="31" t="str">
        <f t="shared" si="91"/>
        <v/>
      </c>
      <c r="M208" s="18" t="str">
        <f t="shared" si="91"/>
        <v/>
      </c>
      <c r="N208" s="18" t="str">
        <f t="shared" si="91"/>
        <v/>
      </c>
      <c r="O208" s="18" t="str">
        <f t="shared" si="91"/>
        <v/>
      </c>
      <c r="P208" s="18" t="str">
        <f t="shared" si="91"/>
        <v/>
      </c>
      <c r="Q208" s="18" t="str">
        <f t="shared" si="91"/>
        <v/>
      </c>
      <c r="R208" s="18" t="str">
        <f t="shared" si="91"/>
        <v/>
      </c>
      <c r="S208" s="18" t="str">
        <f t="shared" si="91"/>
        <v/>
      </c>
      <c r="T208" s="18" t="str">
        <f t="shared" si="91"/>
        <v/>
      </c>
      <c r="U208" s="18" t="str">
        <f t="shared" si="91"/>
        <v/>
      </c>
      <c r="V208" s="18" t="str">
        <f t="shared" si="91"/>
        <v/>
      </c>
      <c r="W208" s="18" t="str">
        <f t="shared" si="91"/>
        <v/>
      </c>
      <c r="X208" s="18" t="str">
        <f t="shared" si="91"/>
        <v/>
      </c>
      <c r="Y208" s="18" t="str">
        <f t="shared" si="91"/>
        <v/>
      </c>
      <c r="Z208" s="18" t="str">
        <f t="shared" si="91"/>
        <v/>
      </c>
      <c r="AA208" s="18" t="str">
        <f t="shared" si="91"/>
        <v/>
      </c>
      <c r="AB208" s="18" t="str">
        <f t="shared" si="91"/>
        <v/>
      </c>
      <c r="AC208" s="18" t="str">
        <f t="shared" si="91"/>
        <v/>
      </c>
      <c r="AD208" s="18" t="str">
        <f t="shared" si="91"/>
        <v/>
      </c>
      <c r="AE208" s="18" t="str">
        <f t="shared" si="91"/>
        <v/>
      </c>
      <c r="AF208" s="18" t="str">
        <f t="shared" si="91"/>
        <v/>
      </c>
      <c r="AG208" s="18" t="str">
        <f t="shared" si="91"/>
        <v/>
      </c>
      <c r="AH208" s="18" t="str">
        <f t="shared" si="91"/>
        <v/>
      </c>
      <c r="AI208" s="21" t="str">
        <f t="shared" si="91"/>
        <v/>
      </c>
      <c r="AJ208" s="31" t="str">
        <f t="shared" si="88"/>
        <v/>
      </c>
      <c r="AK208" s="18" t="str">
        <f t="shared" si="88"/>
        <v/>
      </c>
      <c r="AL208" s="18" t="str">
        <f t="shared" si="88"/>
        <v/>
      </c>
      <c r="AM208" s="18" t="str">
        <f t="shared" si="88"/>
        <v/>
      </c>
      <c r="AN208" s="18" t="str">
        <f t="shared" si="88"/>
        <v/>
      </c>
      <c r="AO208" s="18" t="str">
        <f t="shared" si="88"/>
        <v/>
      </c>
      <c r="AP208" s="18" t="str">
        <f t="shared" si="88"/>
        <v/>
      </c>
      <c r="AQ208" s="18" t="str">
        <f t="shared" si="88"/>
        <v/>
      </c>
      <c r="AR208" s="18" t="str">
        <f t="shared" si="88"/>
        <v/>
      </c>
      <c r="AS208" s="18" t="str">
        <f t="shared" si="88"/>
        <v/>
      </c>
      <c r="AT208" s="18" t="str">
        <f t="shared" si="88"/>
        <v/>
      </c>
      <c r="AU208" s="18" t="str">
        <f t="shared" si="88"/>
        <v/>
      </c>
      <c r="AV208" s="18" t="str">
        <f t="shared" si="88"/>
        <v/>
      </c>
      <c r="AW208" s="32" t="str">
        <f t="shared" si="88"/>
        <v/>
      </c>
      <c r="AX208" s="31" t="str">
        <f t="shared" si="88"/>
        <v/>
      </c>
      <c r="AY208" s="18" t="str">
        <f t="shared" si="88"/>
        <v/>
      </c>
      <c r="AZ208" s="18" t="str">
        <f t="shared" si="88"/>
        <v/>
      </c>
      <c r="BA208" s="18" t="str">
        <f t="shared" si="88"/>
        <v/>
      </c>
      <c r="BB208" s="18" t="str">
        <f t="shared" si="95"/>
        <v/>
      </c>
      <c r="BC208" s="18" t="str">
        <f t="shared" si="95"/>
        <v/>
      </c>
      <c r="BD208" s="18" t="str">
        <f t="shared" si="95"/>
        <v/>
      </c>
      <c r="BE208" s="18" t="str">
        <f t="shared" si="95"/>
        <v/>
      </c>
      <c r="BF208" s="18" t="str">
        <f t="shared" si="95"/>
        <v/>
      </c>
      <c r="BG208" s="18" t="str">
        <f t="shared" si="95"/>
        <v/>
      </c>
      <c r="BH208" s="18" t="str">
        <f t="shared" si="95"/>
        <v/>
      </c>
      <c r="BI208" s="18" t="str">
        <f t="shared" si="95"/>
        <v/>
      </c>
      <c r="BJ208" s="18" t="str">
        <f t="shared" si="95"/>
        <v/>
      </c>
      <c r="BK208" s="31" t="str">
        <f t="shared" si="95"/>
        <v/>
      </c>
      <c r="BL208" s="18" t="str">
        <f t="shared" si="95"/>
        <v/>
      </c>
      <c r="BM208" s="18" t="str">
        <f t="shared" si="95"/>
        <v/>
      </c>
      <c r="BN208" s="18" t="str">
        <f t="shared" si="95"/>
        <v/>
      </c>
      <c r="BO208" s="32" t="str">
        <f t="shared" si="95"/>
        <v/>
      </c>
      <c r="BP208" s="18" t="str">
        <f t="shared" si="95"/>
        <v/>
      </c>
      <c r="BQ208" s="18" t="str">
        <f t="shared" si="89"/>
        <v/>
      </c>
      <c r="BR208" s="18" t="str">
        <f t="shared" si="89"/>
        <v/>
      </c>
      <c r="BS208" s="18" t="str">
        <f t="shared" si="89"/>
        <v/>
      </c>
      <c r="BT208" s="18" t="str">
        <f t="shared" si="89"/>
        <v/>
      </c>
      <c r="BU208" s="18" t="str">
        <f t="shared" si="89"/>
        <v/>
      </c>
      <c r="BV208" s="18" t="str">
        <f t="shared" si="89"/>
        <v/>
      </c>
      <c r="BW208" s="21" t="str">
        <f t="shared" si="89"/>
        <v/>
      </c>
      <c r="BX208" s="104"/>
      <c r="BY208" s="104"/>
      <c r="BZ208" s="104"/>
      <c r="CA208" s="104"/>
    </row>
    <row r="209" spans="2:138" x14ac:dyDescent="0.25">
      <c r="B209" s="52"/>
      <c r="C209" s="52"/>
      <c r="D209" s="52"/>
      <c r="E209" s="31" t="str">
        <f t="shared" ref="E209" si="97">IF(E82=E$148,$K209,"")</f>
        <v/>
      </c>
      <c r="F209" s="52"/>
      <c r="G209" s="52"/>
      <c r="H209" s="52"/>
      <c r="I209" s="52"/>
      <c r="J209" s="52"/>
      <c r="K209" s="6">
        <v>60</v>
      </c>
      <c r="L209" s="31" t="str">
        <f t="shared" si="91"/>
        <v/>
      </c>
      <c r="M209" s="18" t="str">
        <f t="shared" si="91"/>
        <v/>
      </c>
      <c r="N209" s="18" t="str">
        <f t="shared" si="91"/>
        <v/>
      </c>
      <c r="O209" s="18" t="str">
        <f t="shared" si="91"/>
        <v/>
      </c>
      <c r="P209" s="18" t="str">
        <f t="shared" si="91"/>
        <v/>
      </c>
      <c r="Q209" s="18" t="str">
        <f t="shared" si="91"/>
        <v/>
      </c>
      <c r="R209" s="18" t="str">
        <f t="shared" si="91"/>
        <v/>
      </c>
      <c r="S209" s="18" t="str">
        <f t="shared" si="91"/>
        <v/>
      </c>
      <c r="T209" s="18" t="str">
        <f t="shared" si="91"/>
        <v/>
      </c>
      <c r="U209" s="18" t="str">
        <f t="shared" si="91"/>
        <v/>
      </c>
      <c r="V209" s="18" t="str">
        <f t="shared" si="91"/>
        <v/>
      </c>
      <c r="W209" s="18" t="str">
        <f t="shared" si="91"/>
        <v/>
      </c>
      <c r="X209" s="18" t="str">
        <f t="shared" si="91"/>
        <v/>
      </c>
      <c r="Y209" s="18" t="str">
        <f t="shared" si="91"/>
        <v/>
      </c>
      <c r="Z209" s="18" t="str">
        <f t="shared" si="91"/>
        <v/>
      </c>
      <c r="AA209" s="18" t="str">
        <f t="shared" si="91"/>
        <v/>
      </c>
      <c r="AB209" s="18" t="str">
        <f t="shared" si="91"/>
        <v/>
      </c>
      <c r="AC209" s="18" t="str">
        <f t="shared" si="91"/>
        <v/>
      </c>
      <c r="AD209" s="18" t="str">
        <f t="shared" si="91"/>
        <v/>
      </c>
      <c r="AE209" s="18" t="str">
        <f t="shared" si="91"/>
        <v/>
      </c>
      <c r="AF209" s="18" t="str">
        <f t="shared" si="91"/>
        <v/>
      </c>
      <c r="AG209" s="18" t="str">
        <f t="shared" si="91"/>
        <v/>
      </c>
      <c r="AH209" s="18" t="str">
        <f t="shared" si="91"/>
        <v/>
      </c>
      <c r="AI209" s="21" t="str">
        <f t="shared" si="91"/>
        <v/>
      </c>
      <c r="AJ209" s="31" t="str">
        <f t="shared" si="88"/>
        <v/>
      </c>
      <c r="AK209" s="18" t="str">
        <f t="shared" si="88"/>
        <v/>
      </c>
      <c r="AL209" s="18" t="str">
        <f t="shared" si="88"/>
        <v/>
      </c>
      <c r="AM209" s="18" t="str">
        <f t="shared" si="88"/>
        <v/>
      </c>
      <c r="AN209" s="18" t="str">
        <f t="shared" si="88"/>
        <v/>
      </c>
      <c r="AO209" s="18" t="str">
        <f t="shared" si="88"/>
        <v/>
      </c>
      <c r="AP209" s="18" t="str">
        <f t="shared" si="88"/>
        <v/>
      </c>
      <c r="AQ209" s="18" t="str">
        <f t="shared" si="88"/>
        <v/>
      </c>
      <c r="AR209" s="18" t="str">
        <f t="shared" si="88"/>
        <v/>
      </c>
      <c r="AS209" s="18" t="str">
        <f t="shared" si="88"/>
        <v/>
      </c>
      <c r="AT209" s="18" t="str">
        <f t="shared" si="88"/>
        <v/>
      </c>
      <c r="AU209" s="18" t="str">
        <f t="shared" si="88"/>
        <v/>
      </c>
      <c r="AV209" s="18" t="str">
        <f t="shared" si="88"/>
        <v/>
      </c>
      <c r="AW209" s="32" t="str">
        <f t="shared" si="88"/>
        <v/>
      </c>
      <c r="AX209" s="31" t="str">
        <f t="shared" si="88"/>
        <v/>
      </c>
      <c r="AY209" s="18" t="str">
        <f t="shared" si="88"/>
        <v/>
      </c>
      <c r="AZ209" s="18" t="str">
        <f t="shared" si="88"/>
        <v/>
      </c>
      <c r="BA209" s="18" t="str">
        <f t="shared" si="88"/>
        <v/>
      </c>
      <c r="BB209" s="18" t="str">
        <f t="shared" si="88"/>
        <v/>
      </c>
      <c r="BC209" s="18" t="str">
        <f t="shared" si="88"/>
        <v/>
      </c>
      <c r="BD209" s="18" t="str">
        <f t="shared" si="95"/>
        <v/>
      </c>
      <c r="BE209" s="18" t="str">
        <f t="shared" si="95"/>
        <v/>
      </c>
      <c r="BF209" s="18" t="str">
        <f t="shared" si="95"/>
        <v/>
      </c>
      <c r="BG209" s="18" t="str">
        <f t="shared" si="95"/>
        <v/>
      </c>
      <c r="BH209" s="18" t="str">
        <f t="shared" si="95"/>
        <v/>
      </c>
      <c r="BI209" s="18" t="str">
        <f t="shared" si="95"/>
        <v/>
      </c>
      <c r="BJ209" s="18" t="str">
        <f t="shared" si="95"/>
        <v/>
      </c>
      <c r="BK209" s="31" t="str">
        <f t="shared" si="95"/>
        <v/>
      </c>
      <c r="BL209" s="18" t="str">
        <f t="shared" si="95"/>
        <v/>
      </c>
      <c r="BM209" s="18" t="str">
        <f t="shared" si="95"/>
        <v/>
      </c>
      <c r="BN209" s="18" t="str">
        <f t="shared" si="95"/>
        <v/>
      </c>
      <c r="BO209" s="32" t="str">
        <f t="shared" si="95"/>
        <v/>
      </c>
      <c r="BP209" s="18" t="str">
        <f t="shared" si="95"/>
        <v/>
      </c>
      <c r="BQ209" s="18" t="str">
        <f t="shared" si="89"/>
        <v/>
      </c>
      <c r="BR209" s="18" t="str">
        <f t="shared" si="89"/>
        <v/>
      </c>
      <c r="BS209" s="18" t="str">
        <f t="shared" si="89"/>
        <v/>
      </c>
      <c r="BT209" s="18" t="str">
        <f t="shared" si="89"/>
        <v/>
      </c>
      <c r="BU209" s="18" t="str">
        <f t="shared" si="89"/>
        <v/>
      </c>
      <c r="BV209" s="18" t="str">
        <f t="shared" si="89"/>
        <v/>
      </c>
      <c r="BW209" s="21" t="str">
        <f t="shared" si="89"/>
        <v/>
      </c>
      <c r="BX209" s="104"/>
      <c r="BY209" s="104"/>
      <c r="BZ209" s="104"/>
      <c r="CA209" s="104"/>
    </row>
    <row r="210" spans="2:138" s="4" customFormat="1" x14ac:dyDescent="0.25">
      <c r="E210" s="38"/>
      <c r="L210" s="38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26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11"/>
      <c r="AJ210" s="38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9"/>
      <c r="AX210" s="38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8"/>
      <c r="BL210" s="3"/>
      <c r="BM210" s="3"/>
      <c r="BN210" s="3"/>
      <c r="BO210" s="39"/>
      <c r="BP210" s="3"/>
      <c r="BQ210" s="3"/>
      <c r="BR210" s="3"/>
      <c r="BS210" s="3"/>
      <c r="BT210" s="3"/>
      <c r="BU210" s="3"/>
      <c r="BV210" s="3"/>
      <c r="BW210" s="11"/>
      <c r="BX210" s="105"/>
      <c r="BY210" s="105"/>
      <c r="BZ210" s="105"/>
      <c r="CA210" s="105"/>
      <c r="CB210" s="105"/>
      <c r="CC210" s="105"/>
      <c r="CD210" s="105"/>
      <c r="CE210" s="105"/>
      <c r="CF210" s="105"/>
      <c r="CG210" s="105"/>
      <c r="CH210" s="105"/>
      <c r="CI210" s="105"/>
      <c r="CJ210" s="105"/>
      <c r="CK210" s="105"/>
      <c r="CL210" s="105"/>
      <c r="CM210" s="105"/>
      <c r="CN210" s="105"/>
      <c r="CO210" s="105"/>
      <c r="CP210" s="105"/>
      <c r="CQ210" s="105"/>
      <c r="CR210" s="105"/>
      <c r="CS210" s="105"/>
      <c r="CT210" s="105"/>
      <c r="CU210" s="105"/>
      <c r="CV210" s="105"/>
      <c r="CW210" s="105"/>
      <c r="CX210" s="105"/>
      <c r="CY210" s="105"/>
      <c r="CZ210" s="105"/>
      <c r="DA210" s="105"/>
      <c r="DB210" s="105"/>
      <c r="DC210" s="105"/>
      <c r="DD210" s="105"/>
      <c r="DE210" s="105"/>
      <c r="DF210" s="105"/>
      <c r="DG210" s="105"/>
      <c r="DH210" s="105"/>
      <c r="DI210" s="105"/>
      <c r="DJ210" s="105"/>
      <c r="DK210" s="105"/>
      <c r="DL210" s="105"/>
      <c r="DM210" s="105"/>
      <c r="DN210" s="105"/>
      <c r="DO210" s="105"/>
      <c r="DP210" s="105"/>
      <c r="DQ210" s="105"/>
      <c r="DR210" s="105"/>
      <c r="DS210" s="105"/>
      <c r="DT210" s="105"/>
      <c r="DU210" s="105"/>
      <c r="DV210" s="105"/>
      <c r="DW210" s="105"/>
      <c r="DX210" s="105"/>
      <c r="DY210" s="105"/>
      <c r="DZ210" s="105"/>
      <c r="EA210" s="105"/>
      <c r="EB210" s="105"/>
      <c r="EC210" s="105"/>
      <c r="ED210" s="105"/>
      <c r="EE210" s="105"/>
      <c r="EF210" s="105"/>
      <c r="EG210" s="105"/>
      <c r="EH210" s="105"/>
    </row>
  </sheetData>
  <conditionalFormatting sqref="L19:BW19">
    <cfRule type="cellIs" dxfId="40" priority="1" operator="greaterThan">
      <formula>0.01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12E1D-426A-4CBC-8F10-D07BC29AD4CD}">
  <dimension ref="A1:BQ211"/>
  <sheetViews>
    <sheetView workbookViewId="0">
      <selection activeCell="X2" sqref="C2:X2"/>
    </sheetView>
  </sheetViews>
  <sheetFormatPr defaultColWidth="9.140625" defaultRowHeight="15" x14ac:dyDescent="0.25"/>
  <cols>
    <col min="1" max="34" width="9.140625" style="105"/>
    <col min="35" max="35" width="0" style="105" hidden="1" customWidth="1"/>
    <col min="36" max="36" width="9.140625" style="155"/>
    <col min="37" max="16384" width="9.140625" style="105"/>
  </cols>
  <sheetData>
    <row r="1" spans="1:69" x14ac:dyDescent="0.25"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</row>
    <row r="2" spans="1:69" x14ac:dyDescent="0.25">
      <c r="A2" s="105" t="s">
        <v>98</v>
      </c>
      <c r="C2" s="105">
        <f>C72</f>
        <v>0.9</v>
      </c>
      <c r="D2" s="105">
        <f t="shared" ref="D2:X2" si="0">D72</f>
        <v>0.75</v>
      </c>
      <c r="E2" s="105">
        <f t="shared" si="0"/>
        <v>-0.3</v>
      </c>
      <c r="F2" s="105">
        <f t="shared" si="0"/>
        <v>0.3</v>
      </c>
      <c r="G2" s="105">
        <f t="shared" si="0"/>
        <v>0.9</v>
      </c>
      <c r="H2" s="105">
        <f t="shared" si="0"/>
        <v>1.05</v>
      </c>
      <c r="I2" s="105">
        <f t="shared" si="0"/>
        <v>1.35</v>
      </c>
      <c r="J2" s="105">
        <f t="shared" si="0"/>
        <v>0.3</v>
      </c>
      <c r="K2" s="105">
        <f t="shared" si="0"/>
        <v>0.45</v>
      </c>
      <c r="L2" s="105">
        <f t="shared" si="0"/>
        <v>0</v>
      </c>
      <c r="M2" s="105">
        <f t="shared" si="0"/>
        <v>0.3</v>
      </c>
      <c r="N2" s="105">
        <f t="shared" si="0"/>
        <v>0.9</v>
      </c>
      <c r="O2" s="105">
        <f t="shared" si="0"/>
        <v>1.2</v>
      </c>
      <c r="P2" s="105">
        <f t="shared" si="0"/>
        <v>1.2</v>
      </c>
      <c r="Q2" s="105">
        <f t="shared" si="0"/>
        <v>0.45</v>
      </c>
      <c r="R2" s="105">
        <f t="shared" si="0"/>
        <v>0.3</v>
      </c>
      <c r="S2" s="105">
        <f t="shared" si="0"/>
        <v>0.3</v>
      </c>
      <c r="T2" s="105">
        <f t="shared" si="0"/>
        <v>0.6</v>
      </c>
      <c r="U2" s="105">
        <f t="shared" si="0"/>
        <v>0.45</v>
      </c>
      <c r="V2" s="105">
        <f t="shared" si="0"/>
        <v>0.6</v>
      </c>
      <c r="W2" s="105">
        <f t="shared" si="0"/>
        <v>0.9</v>
      </c>
      <c r="X2" s="105">
        <f t="shared" si="0"/>
        <v>0.9</v>
      </c>
    </row>
    <row r="3" spans="1:69" x14ac:dyDescent="0.25">
      <c r="A3" s="105" t="s">
        <v>99</v>
      </c>
      <c r="B3" s="104"/>
      <c r="C3" s="104">
        <f>MAX(C5:C37)</f>
        <v>1.3438482</v>
      </c>
      <c r="D3" s="104">
        <f t="shared" ref="D3:X3" si="1">MAX(D5:D37)</f>
        <v>1.18394205</v>
      </c>
      <c r="E3" s="104">
        <f t="shared" si="1"/>
        <v>1.0102652999999999</v>
      </c>
      <c r="F3" s="104">
        <f t="shared" si="1"/>
        <v>1.13877381</v>
      </c>
      <c r="G3" s="104">
        <f t="shared" si="1"/>
        <v>1.8524333900000001</v>
      </c>
      <c r="H3" s="104">
        <f t="shared" si="1"/>
        <v>1.5614935999999999</v>
      </c>
      <c r="I3" s="104">
        <f t="shared" si="1"/>
        <v>1.7999190700000001</v>
      </c>
      <c r="J3" s="104">
        <f t="shared" si="1"/>
        <v>1.0508237199999999</v>
      </c>
      <c r="K3" s="104">
        <f t="shared" si="1"/>
        <v>1.01521445</v>
      </c>
      <c r="L3" s="104">
        <f t="shared" si="1"/>
        <v>1.95927238</v>
      </c>
      <c r="M3" s="104">
        <f t="shared" si="1"/>
        <v>1.3421072700000001</v>
      </c>
      <c r="N3" s="104">
        <f t="shared" si="1"/>
        <v>1.5853881700000001</v>
      </c>
      <c r="O3" s="104">
        <f t="shared" si="1"/>
        <v>1.7188313900000001</v>
      </c>
      <c r="P3" s="104">
        <f t="shared" si="1"/>
        <v>1.16193189</v>
      </c>
      <c r="Q3" s="104">
        <f t="shared" si="1"/>
        <v>0.80247420999999997</v>
      </c>
      <c r="R3" s="104">
        <f t="shared" si="1"/>
        <v>1.46624306</v>
      </c>
      <c r="S3" s="104">
        <f t="shared" si="1"/>
        <v>2.0633920099999998</v>
      </c>
      <c r="T3" s="104">
        <f t="shared" si="1"/>
        <v>1.90692463</v>
      </c>
      <c r="U3" s="104">
        <f t="shared" si="1"/>
        <v>1.3660305100000001</v>
      </c>
      <c r="V3" s="104">
        <f t="shared" si="1"/>
        <v>1.3044673099999999</v>
      </c>
      <c r="W3" s="104">
        <f t="shared" si="1"/>
        <v>1.54736344</v>
      </c>
      <c r="X3" s="104">
        <f t="shared" si="1"/>
        <v>1.5029709499999999</v>
      </c>
      <c r="Y3" s="104"/>
      <c r="Z3" s="104"/>
      <c r="AA3" s="104"/>
      <c r="AB3" s="140"/>
      <c r="AC3" s="140"/>
      <c r="AD3" s="140"/>
      <c r="AE3" s="140"/>
      <c r="AF3" s="140"/>
      <c r="AG3" s="140"/>
      <c r="AH3" s="140"/>
      <c r="AI3" s="140"/>
      <c r="AJ3" s="156"/>
      <c r="AK3" s="140"/>
      <c r="AL3" s="140"/>
      <c r="AM3" s="140"/>
      <c r="AN3" s="140"/>
      <c r="AO3" s="140"/>
      <c r="AP3" s="140"/>
      <c r="AQ3" s="140"/>
      <c r="AR3" s="104"/>
      <c r="AS3" s="104"/>
      <c r="AT3" s="104"/>
      <c r="AU3" s="140"/>
      <c r="AV3" s="140"/>
      <c r="AW3" s="140"/>
      <c r="AX3" s="140"/>
      <c r="AY3" s="140"/>
      <c r="AZ3" s="140"/>
      <c r="BA3" s="140"/>
      <c r="BB3" s="140"/>
      <c r="BC3" s="140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</row>
    <row r="4" spans="1:69" ht="15.75" thickBot="1" x14ac:dyDescent="0.3">
      <c r="B4" s="140" t="s">
        <v>94</v>
      </c>
      <c r="C4" s="140" t="s">
        <v>3</v>
      </c>
      <c r="D4" s="140" t="s">
        <v>36</v>
      </c>
      <c r="E4" s="140" t="s">
        <v>95</v>
      </c>
      <c r="F4" s="140" t="s">
        <v>4</v>
      </c>
      <c r="G4" s="140" t="s">
        <v>5</v>
      </c>
      <c r="H4" s="140" t="s">
        <v>38</v>
      </c>
      <c r="I4" s="140" t="s">
        <v>40</v>
      </c>
      <c r="J4" s="140" t="s">
        <v>41</v>
      </c>
      <c r="K4" s="140" t="s">
        <v>6</v>
      </c>
      <c r="L4" s="140" t="s">
        <v>7</v>
      </c>
      <c r="M4" s="140" t="s">
        <v>8</v>
      </c>
      <c r="N4" s="140" t="s">
        <v>9</v>
      </c>
      <c r="O4" s="140" t="s">
        <v>96</v>
      </c>
      <c r="P4" s="140" t="s">
        <v>10</v>
      </c>
      <c r="Q4" s="140" t="s">
        <v>97</v>
      </c>
      <c r="R4" s="140" t="s">
        <v>11</v>
      </c>
      <c r="S4" s="140" t="s">
        <v>12</v>
      </c>
      <c r="T4" s="140" t="s">
        <v>14</v>
      </c>
      <c r="U4" s="140" t="s">
        <v>15</v>
      </c>
      <c r="V4" s="140" t="s">
        <v>16</v>
      </c>
      <c r="W4" s="140" t="s">
        <v>42</v>
      </c>
      <c r="X4" s="140" t="s">
        <v>18</v>
      </c>
      <c r="Y4" s="104"/>
      <c r="Z4" s="139"/>
      <c r="AA4" s="104"/>
      <c r="AB4" s="139"/>
      <c r="AC4" s="139"/>
      <c r="AD4" s="139"/>
      <c r="AE4" s="139"/>
      <c r="AF4" s="139"/>
      <c r="AG4" s="139"/>
      <c r="AK4" s="139"/>
      <c r="AL4" s="139"/>
      <c r="AM4" s="139"/>
      <c r="AN4" s="139"/>
      <c r="AO4" s="139"/>
      <c r="AP4" s="104"/>
      <c r="AQ4" s="104"/>
      <c r="AR4" s="104"/>
      <c r="AS4" s="104"/>
      <c r="AT4" s="104"/>
      <c r="AU4" s="139"/>
      <c r="AV4" s="139"/>
      <c r="AW4" s="139"/>
      <c r="AX4" s="139"/>
      <c r="AY4" s="139"/>
      <c r="AZ4" s="139"/>
      <c r="BA4" s="139"/>
      <c r="BB4" s="139"/>
      <c r="BC4" s="139"/>
      <c r="BD4" s="139"/>
      <c r="BE4" s="139"/>
      <c r="BF4" s="139"/>
      <c r="BG4" s="139"/>
      <c r="BH4" s="139"/>
      <c r="BI4" s="139"/>
      <c r="BJ4" s="139"/>
      <c r="BK4" s="139"/>
      <c r="BL4" s="139"/>
      <c r="BM4" s="139"/>
      <c r="BN4" s="139"/>
      <c r="BO4" s="139"/>
      <c r="BP4" s="139"/>
      <c r="BQ4" s="139"/>
    </row>
    <row r="5" spans="1:69" ht="15.75" thickBot="1" x14ac:dyDescent="0.3">
      <c r="A5" s="104"/>
      <c r="B5" s="139">
        <v>-1.05</v>
      </c>
      <c r="C5" s="139">
        <v>0.67666528000000004</v>
      </c>
      <c r="D5" s="139">
        <v>0.33110464000000001</v>
      </c>
      <c r="E5" s="139">
        <v>0.64564918000000004</v>
      </c>
      <c r="F5" s="139">
        <v>0.40898718000000001</v>
      </c>
      <c r="G5" s="139">
        <v>-0.2866514</v>
      </c>
      <c r="H5" s="139">
        <v>6.511865E-2</v>
      </c>
      <c r="I5" s="139">
        <v>-1.1944099999999999E-2</v>
      </c>
      <c r="J5" s="139">
        <v>0.59313886999999998</v>
      </c>
      <c r="K5" s="139">
        <v>-5.7734199999999999E-2</v>
      </c>
      <c r="L5" s="139">
        <v>4.6757600000000003E-2</v>
      </c>
      <c r="M5" s="139">
        <v>-0.1378055</v>
      </c>
      <c r="N5" s="139">
        <v>-0.25560630000000001</v>
      </c>
      <c r="O5" s="139">
        <v>-0.3882372</v>
      </c>
      <c r="P5" s="139">
        <v>-7.6130100000000006E-2</v>
      </c>
      <c r="Q5" s="139">
        <v>0.48105501000000001</v>
      </c>
      <c r="R5" s="139">
        <v>0.12002508000000001</v>
      </c>
      <c r="S5" s="139">
        <v>0.39641709000000003</v>
      </c>
      <c r="T5" s="139">
        <v>4.7107000000000001E-5</v>
      </c>
      <c r="U5" s="139">
        <v>0.16725392</v>
      </c>
      <c r="V5" s="139">
        <v>0.25646306000000002</v>
      </c>
      <c r="W5" s="139">
        <v>-0.47599619999999998</v>
      </c>
      <c r="X5" s="139">
        <v>-0.57267829999999997</v>
      </c>
      <c r="Y5" s="104"/>
      <c r="Z5" s="139"/>
      <c r="AA5" s="104"/>
      <c r="AC5" s="143" t="s">
        <v>101</v>
      </c>
      <c r="AD5" s="144" t="s">
        <v>100</v>
      </c>
      <c r="AE5" s="104" t="s">
        <v>100</v>
      </c>
      <c r="AF5" s="104"/>
      <c r="AG5" s="104"/>
      <c r="AH5" s="139"/>
      <c r="AI5" s="139" t="s">
        <v>102</v>
      </c>
      <c r="AJ5" s="157" t="s">
        <v>34</v>
      </c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39"/>
      <c r="AV5" s="139"/>
      <c r="AW5" s="139"/>
      <c r="AX5" s="139"/>
      <c r="AY5" s="139"/>
      <c r="AZ5" s="139"/>
      <c r="BA5" s="139"/>
      <c r="BB5" s="139"/>
      <c r="BC5" s="139"/>
      <c r="BD5" s="139"/>
      <c r="BE5" s="139"/>
      <c r="BF5" s="139"/>
      <c r="BG5" s="139"/>
      <c r="BH5" s="139"/>
      <c r="BI5" s="139"/>
      <c r="BJ5" s="139"/>
      <c r="BK5" s="139"/>
      <c r="BL5" s="139"/>
      <c r="BM5" s="139"/>
      <c r="BN5" s="139"/>
      <c r="BO5" s="139"/>
      <c r="BP5" s="139"/>
      <c r="BQ5" s="139"/>
    </row>
    <row r="6" spans="1:69" x14ac:dyDescent="0.25">
      <c r="A6" s="104"/>
      <c r="B6" s="139">
        <v>-0.9</v>
      </c>
      <c r="C6" s="139">
        <v>0.70699065999999999</v>
      </c>
      <c r="D6" s="139">
        <v>0.44274957999999998</v>
      </c>
      <c r="E6" s="139">
        <v>0.76383701000000004</v>
      </c>
      <c r="F6" s="139">
        <v>0.52460605000000005</v>
      </c>
      <c r="G6" s="139">
        <v>-0.28322910000000001</v>
      </c>
      <c r="H6" s="139">
        <v>0.12147042</v>
      </c>
      <c r="I6" s="139">
        <v>-1.19215E-2</v>
      </c>
      <c r="J6" s="139">
        <v>0.60941502000000003</v>
      </c>
      <c r="K6" s="139">
        <v>5.0160259999999998E-2</v>
      </c>
      <c r="L6" s="139">
        <v>0.21945743000000001</v>
      </c>
      <c r="M6" s="139">
        <v>-2.71472E-2</v>
      </c>
      <c r="N6" s="139">
        <v>-0.1570956</v>
      </c>
      <c r="O6" s="139">
        <v>-0.38813110000000001</v>
      </c>
      <c r="P6" s="139">
        <v>2.3515689999999999E-2</v>
      </c>
      <c r="Q6" s="139">
        <v>0.53579160999999997</v>
      </c>
      <c r="R6" s="139">
        <v>0.21052104999999999</v>
      </c>
      <c r="S6" s="139">
        <v>0.52282536000000002</v>
      </c>
      <c r="T6" s="139">
        <v>8.8864800000000004E-3</v>
      </c>
      <c r="U6" s="139">
        <v>0.18455209</v>
      </c>
      <c r="V6" s="139">
        <v>0.26370891000000002</v>
      </c>
      <c r="W6" s="139">
        <v>-0.29666629999999999</v>
      </c>
      <c r="X6" s="139">
        <v>-0.35687829999999998</v>
      </c>
      <c r="Y6" s="104"/>
      <c r="Z6" s="139"/>
      <c r="AA6" s="104"/>
      <c r="AB6" s="142"/>
      <c r="AC6" s="145" t="s">
        <v>3</v>
      </c>
      <c r="AD6" s="147">
        <v>0.9</v>
      </c>
      <c r="AE6" s="141">
        <v>0.6</v>
      </c>
      <c r="AF6" s="139">
        <v>0.36</v>
      </c>
      <c r="AG6" s="104"/>
      <c r="AH6" s="143" t="s">
        <v>3</v>
      </c>
      <c r="AI6" s="151">
        <v>0.9</v>
      </c>
      <c r="AJ6" s="158">
        <v>0.56999999999999995</v>
      </c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39"/>
      <c r="AV6" s="139"/>
      <c r="AW6" s="139"/>
      <c r="AX6" s="139"/>
      <c r="AY6" s="139"/>
      <c r="AZ6" s="139"/>
      <c r="BA6" s="139"/>
      <c r="BB6" s="139"/>
      <c r="BC6" s="139"/>
      <c r="BD6" s="139"/>
      <c r="BE6" s="139"/>
      <c r="BF6" s="139"/>
      <c r="BG6" s="139"/>
      <c r="BH6" s="139"/>
      <c r="BI6" s="139"/>
      <c r="BJ6" s="139"/>
      <c r="BK6" s="139"/>
      <c r="BL6" s="139"/>
      <c r="BM6" s="139"/>
      <c r="BN6" s="139"/>
      <c r="BO6" s="139"/>
      <c r="BP6" s="139"/>
      <c r="BQ6" s="139"/>
    </row>
    <row r="7" spans="1:69" x14ac:dyDescent="0.25">
      <c r="A7" s="104"/>
      <c r="B7" s="139">
        <v>-0.75</v>
      </c>
      <c r="C7" s="139">
        <v>0.74425684999999997</v>
      </c>
      <c r="D7" s="139">
        <v>0.55252455</v>
      </c>
      <c r="E7" s="139">
        <v>0.86112696</v>
      </c>
      <c r="F7" s="139">
        <v>0.63963245999999996</v>
      </c>
      <c r="G7" s="139">
        <v>-0.27494869999999999</v>
      </c>
      <c r="H7" s="139">
        <v>0.19345119</v>
      </c>
      <c r="I7" s="139">
        <v>-1.18303E-2</v>
      </c>
      <c r="J7" s="139">
        <v>0.63901737999999997</v>
      </c>
      <c r="K7" s="139">
        <v>0.17302004000000001</v>
      </c>
      <c r="L7" s="139">
        <v>0.48040840000000001</v>
      </c>
      <c r="M7" s="139">
        <v>0.12408587</v>
      </c>
      <c r="N7" s="139">
        <v>-3.6933199999999999E-2</v>
      </c>
      <c r="O7" s="139">
        <v>-0.38774500000000001</v>
      </c>
      <c r="P7" s="139">
        <v>0.12701752999999999</v>
      </c>
      <c r="Q7" s="139">
        <v>0.58765487000000005</v>
      </c>
      <c r="R7" s="139">
        <v>0.34097244999999998</v>
      </c>
      <c r="S7" s="139">
        <v>0.69496994000000001</v>
      </c>
      <c r="T7" s="139">
        <v>3.0130259999999999E-2</v>
      </c>
      <c r="U7" s="139">
        <v>0.22061001</v>
      </c>
      <c r="V7" s="139">
        <v>0.28033358000000003</v>
      </c>
      <c r="W7" s="139">
        <v>-0.1043444</v>
      </c>
      <c r="X7" s="139">
        <v>-0.1366224</v>
      </c>
      <c r="Y7" s="104"/>
      <c r="Z7" s="139"/>
      <c r="AA7" s="104"/>
      <c r="AC7" s="145" t="s">
        <v>36</v>
      </c>
      <c r="AD7" s="147">
        <v>0.75</v>
      </c>
      <c r="AE7" s="141">
        <v>0.6</v>
      </c>
      <c r="AF7" s="139">
        <v>0.48</v>
      </c>
      <c r="AG7" s="104"/>
      <c r="AH7" s="148" t="s">
        <v>36</v>
      </c>
      <c r="AI7" s="104">
        <v>0.75</v>
      </c>
      <c r="AJ7" s="159">
        <v>0.28999999999999998</v>
      </c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39"/>
      <c r="AV7" s="139"/>
      <c r="AW7" s="139"/>
      <c r="AX7" s="139"/>
      <c r="AY7" s="139"/>
      <c r="AZ7" s="139"/>
      <c r="BA7" s="139"/>
      <c r="BB7" s="139"/>
      <c r="BC7" s="139"/>
      <c r="BD7" s="139"/>
      <c r="BE7" s="139"/>
      <c r="BF7" s="139"/>
      <c r="BG7" s="139"/>
      <c r="BH7" s="139"/>
      <c r="BI7" s="139"/>
      <c r="BJ7" s="139"/>
      <c r="BK7" s="139"/>
      <c r="BL7" s="139"/>
      <c r="BM7" s="139"/>
      <c r="BN7" s="139"/>
      <c r="BO7" s="139"/>
      <c r="BP7" s="139"/>
      <c r="BQ7" s="139"/>
    </row>
    <row r="8" spans="1:69" x14ac:dyDescent="0.25">
      <c r="A8" s="104"/>
      <c r="B8" s="139">
        <v>-0.6</v>
      </c>
      <c r="C8" s="139">
        <v>0.78894631000000004</v>
      </c>
      <c r="D8" s="139">
        <v>0.65870527000000001</v>
      </c>
      <c r="E8" s="139">
        <v>0.935562</v>
      </c>
      <c r="F8" s="139">
        <v>0.75061133000000002</v>
      </c>
      <c r="G8" s="139">
        <v>-0.25655260000000002</v>
      </c>
      <c r="H8" s="139">
        <v>0.28261124999999998</v>
      </c>
      <c r="I8" s="139">
        <v>-1.14982E-2</v>
      </c>
      <c r="J8" s="139">
        <v>0.68686716999999997</v>
      </c>
      <c r="K8" s="139">
        <v>0.30750326</v>
      </c>
      <c r="L8" s="139">
        <v>0.82614169999999998</v>
      </c>
      <c r="M8" s="139">
        <v>0.31583051000000001</v>
      </c>
      <c r="N8" s="139">
        <v>0.10520471000000001</v>
      </c>
      <c r="O8" s="139">
        <v>-0.38647680000000001</v>
      </c>
      <c r="P8" s="139">
        <v>0.23326937</v>
      </c>
      <c r="Q8" s="139">
        <v>0.63573210999999996</v>
      </c>
      <c r="R8" s="139">
        <v>0.51375196999999995</v>
      </c>
      <c r="S8" s="139">
        <v>0.91228474000000004</v>
      </c>
      <c r="T8" s="139">
        <v>7.5937019999999994E-2</v>
      </c>
      <c r="U8" s="139">
        <v>0.28778828000000001</v>
      </c>
      <c r="V8" s="139">
        <v>0.31451868999999999</v>
      </c>
      <c r="W8" s="139">
        <v>9.7782209999999994E-2</v>
      </c>
      <c r="X8" s="139">
        <v>8.4701380000000007E-2</v>
      </c>
      <c r="Y8" s="104"/>
      <c r="Z8" s="139"/>
      <c r="AA8" s="137"/>
      <c r="AC8" s="145" t="s">
        <v>95</v>
      </c>
      <c r="AD8" s="146">
        <v>-0.3</v>
      </c>
      <c r="AE8" s="139">
        <v>-0.3</v>
      </c>
      <c r="AF8" s="139">
        <v>-0.16</v>
      </c>
      <c r="AG8" s="137"/>
      <c r="AH8" s="148" t="s">
        <v>95</v>
      </c>
      <c r="AI8" s="104">
        <v>-0.3</v>
      </c>
      <c r="AJ8" s="159">
        <v>0.16</v>
      </c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139"/>
      <c r="BI8" s="139"/>
      <c r="BJ8" s="139"/>
      <c r="BK8" s="139"/>
      <c r="BL8" s="139"/>
      <c r="BM8" s="139"/>
      <c r="BN8" s="139"/>
      <c r="BO8" s="139"/>
      <c r="BP8" s="139"/>
      <c r="BQ8" s="139"/>
    </row>
    <row r="9" spans="1:69" x14ac:dyDescent="0.25">
      <c r="A9" s="104"/>
      <c r="B9" s="139">
        <v>-0.45</v>
      </c>
      <c r="C9" s="139">
        <v>0.84117293000000004</v>
      </c>
      <c r="D9" s="139">
        <v>0.75952282000000004</v>
      </c>
      <c r="E9" s="139">
        <v>0.98561995999999996</v>
      </c>
      <c r="F9" s="139">
        <v>0.85389565000000001</v>
      </c>
      <c r="G9" s="139">
        <v>-0.21907840000000001</v>
      </c>
      <c r="H9" s="139">
        <v>0.38958490000000001</v>
      </c>
      <c r="I9" s="139">
        <v>-1.0407700000000001E-2</v>
      </c>
      <c r="J9" s="139">
        <v>0.75509369999999998</v>
      </c>
      <c r="K9" s="139">
        <v>0.44847819999999999</v>
      </c>
      <c r="L9" s="139">
        <v>1.2208534600000001</v>
      </c>
      <c r="M9" s="139">
        <v>0.53990625000000003</v>
      </c>
      <c r="N9" s="139">
        <v>0.26800771000000001</v>
      </c>
      <c r="O9" s="139">
        <v>-0.38272250000000002</v>
      </c>
      <c r="P9" s="139">
        <v>0.34099152999999999</v>
      </c>
      <c r="Q9" s="139">
        <v>0.67914127999999996</v>
      </c>
      <c r="R9" s="139">
        <v>0.72253822000000001</v>
      </c>
      <c r="S9" s="139">
        <v>1.1653845300000001</v>
      </c>
      <c r="T9" s="139">
        <v>0.16430919999999999</v>
      </c>
      <c r="U9" s="139">
        <v>0.39915404999999998</v>
      </c>
      <c r="V9" s="139">
        <v>0.37731720000000002</v>
      </c>
      <c r="W9" s="139">
        <v>0.30564897000000002</v>
      </c>
      <c r="X9" s="139">
        <v>0.30334485999999999</v>
      </c>
      <c r="Y9" s="104"/>
      <c r="Z9" s="139"/>
      <c r="AA9" s="137"/>
      <c r="AC9" s="145" t="s">
        <v>4</v>
      </c>
      <c r="AD9" s="147">
        <v>0.3</v>
      </c>
      <c r="AE9" s="141">
        <v>0</v>
      </c>
      <c r="AF9" s="139">
        <v>0.03</v>
      </c>
      <c r="AG9" s="137"/>
      <c r="AH9" s="148" t="s">
        <v>4</v>
      </c>
      <c r="AI9" s="104">
        <v>0.3</v>
      </c>
      <c r="AJ9" s="159">
        <v>0.28999999999999998</v>
      </c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39"/>
      <c r="AV9" s="139"/>
      <c r="AW9" s="139"/>
      <c r="AX9" s="139"/>
      <c r="AY9" s="139"/>
      <c r="AZ9" s="139"/>
      <c r="BA9" s="139"/>
      <c r="BB9" s="139"/>
      <c r="BC9" s="139"/>
      <c r="BD9" s="139"/>
      <c r="BE9" s="139"/>
      <c r="BF9" s="139"/>
      <c r="BG9" s="139"/>
      <c r="BH9" s="139"/>
      <c r="BI9" s="139"/>
      <c r="BJ9" s="139"/>
      <c r="BK9" s="139"/>
      <c r="BL9" s="139"/>
      <c r="BM9" s="139"/>
      <c r="BN9" s="139"/>
      <c r="BO9" s="139"/>
      <c r="BP9" s="139"/>
      <c r="BQ9" s="139"/>
    </row>
    <row r="10" spans="1:69" x14ac:dyDescent="0.25">
      <c r="A10" s="104"/>
      <c r="B10" s="139">
        <v>-0.3</v>
      </c>
      <c r="C10" s="139">
        <v>0.90054414999999999</v>
      </c>
      <c r="D10" s="139">
        <v>0.85321142999999999</v>
      </c>
      <c r="E10" s="139">
        <v>1.0102652999999999</v>
      </c>
      <c r="F10" s="139">
        <v>0.94583945999999997</v>
      </c>
      <c r="G10" s="139">
        <v>-0.14921119999999999</v>
      </c>
      <c r="H10" s="139">
        <v>0.51372079999999998</v>
      </c>
      <c r="I10" s="139">
        <v>-7.1793999999999998E-3</v>
      </c>
      <c r="J10" s="139">
        <v>0.83983395999999999</v>
      </c>
      <c r="K10" s="139">
        <v>0.58921214</v>
      </c>
      <c r="L10" s="139">
        <v>1.59561496</v>
      </c>
      <c r="M10" s="139">
        <v>0.77872721</v>
      </c>
      <c r="N10" s="139">
        <v>0.44821401</v>
      </c>
      <c r="O10" s="139">
        <v>-0.37271660000000001</v>
      </c>
      <c r="P10" s="139">
        <v>0.44875090000000001</v>
      </c>
      <c r="Q10" s="139">
        <v>0.71705775000000005</v>
      </c>
      <c r="R10" s="139">
        <v>0.95005969999999995</v>
      </c>
      <c r="S10" s="139">
        <v>1.4347036399999999</v>
      </c>
      <c r="T10" s="139">
        <v>0.31624983000000001</v>
      </c>
      <c r="U10" s="139">
        <v>0.56231372000000002</v>
      </c>
      <c r="V10" s="139">
        <v>0.47989654999999998</v>
      </c>
      <c r="W10" s="139">
        <v>0.51440783999999995</v>
      </c>
      <c r="X10" s="139">
        <v>0.51529555999999999</v>
      </c>
      <c r="Y10" s="104"/>
      <c r="Z10" s="139"/>
      <c r="AA10" s="104"/>
      <c r="AC10" s="145" t="s">
        <v>5</v>
      </c>
      <c r="AD10" s="146">
        <v>0.9</v>
      </c>
      <c r="AE10" s="139">
        <v>0.9</v>
      </c>
      <c r="AF10" s="139">
        <v>0.1</v>
      </c>
      <c r="AG10" s="104"/>
      <c r="AH10" s="148" t="s">
        <v>5</v>
      </c>
      <c r="AI10" s="104">
        <v>0.9</v>
      </c>
      <c r="AJ10" s="159">
        <v>0.24</v>
      </c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39"/>
      <c r="AV10" s="139"/>
      <c r="AW10" s="139"/>
      <c r="AX10" s="139"/>
      <c r="AY10" s="139"/>
      <c r="AZ10" s="139"/>
      <c r="BA10" s="139"/>
      <c r="BB10" s="139"/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39"/>
      <c r="BN10" s="139"/>
      <c r="BO10" s="139"/>
      <c r="BP10" s="139"/>
      <c r="BQ10" s="139"/>
    </row>
    <row r="11" spans="1:69" x14ac:dyDescent="0.25">
      <c r="A11" s="104"/>
      <c r="B11" s="139">
        <v>-0.15</v>
      </c>
      <c r="C11" s="139">
        <v>0.96602754000000002</v>
      </c>
      <c r="D11" s="139">
        <v>0.93805908999999998</v>
      </c>
      <c r="E11" s="139">
        <v>1.0089847199999999</v>
      </c>
      <c r="F11" s="139">
        <v>1.02300744</v>
      </c>
      <c r="G11" s="139">
        <v>-3.0288200000000001E-2</v>
      </c>
      <c r="H11" s="139">
        <v>0.65277461999999997</v>
      </c>
      <c r="I11" s="139">
        <v>1.4245799999999999E-3</v>
      </c>
      <c r="J11" s="139">
        <v>0.92938589999999999</v>
      </c>
      <c r="K11" s="139">
        <v>0.72182310999999999</v>
      </c>
      <c r="L11" s="139">
        <v>1.8652833</v>
      </c>
      <c r="M11" s="139">
        <v>1.0065034500000001</v>
      </c>
      <c r="N11" s="139">
        <v>0.64045993000000001</v>
      </c>
      <c r="O11" s="139">
        <v>-0.34874359999999999</v>
      </c>
      <c r="P11" s="139">
        <v>0.55498855000000002</v>
      </c>
      <c r="Q11" s="139">
        <v>0.74874019999999997</v>
      </c>
      <c r="R11" s="139">
        <v>1.1689184800000001</v>
      </c>
      <c r="S11" s="139">
        <v>1.6915913</v>
      </c>
      <c r="T11" s="139">
        <v>0.54768377999999995</v>
      </c>
      <c r="U11" s="139">
        <v>0.77122058000000004</v>
      </c>
      <c r="V11" s="139">
        <v>0.62782084000000005</v>
      </c>
      <c r="W11" s="139">
        <v>0.71858604999999998</v>
      </c>
      <c r="X11" s="139">
        <v>0.7163931</v>
      </c>
      <c r="Y11" s="138"/>
      <c r="Z11" s="139"/>
      <c r="AA11" s="138"/>
      <c r="AC11" s="145" t="s">
        <v>38</v>
      </c>
      <c r="AD11" s="146">
        <v>1.05</v>
      </c>
      <c r="AE11" s="139">
        <v>1.05</v>
      </c>
      <c r="AF11" s="139">
        <v>0.12</v>
      </c>
      <c r="AG11" s="138"/>
      <c r="AH11" s="148" t="s">
        <v>38</v>
      </c>
      <c r="AI11" s="104">
        <v>1.05</v>
      </c>
      <c r="AJ11" s="159">
        <v>0.69</v>
      </c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9"/>
      <c r="AV11" s="139"/>
      <c r="AW11" s="139"/>
      <c r="AX11" s="139"/>
      <c r="AY11" s="139"/>
      <c r="AZ11" s="139"/>
      <c r="BA11" s="139"/>
      <c r="BB11" s="139"/>
      <c r="BC11" s="139"/>
      <c r="BD11" s="139"/>
      <c r="BE11" s="139"/>
      <c r="BF11" s="139"/>
      <c r="BG11" s="139"/>
      <c r="BH11" s="139"/>
      <c r="BI11" s="139"/>
      <c r="BJ11" s="139"/>
      <c r="BK11" s="139"/>
      <c r="BL11" s="139"/>
      <c r="BM11" s="139"/>
      <c r="BN11" s="139"/>
      <c r="BO11" s="139"/>
      <c r="BP11" s="139"/>
      <c r="BQ11" s="139"/>
    </row>
    <row r="12" spans="1:69" x14ac:dyDescent="0.25">
      <c r="A12" s="104"/>
      <c r="B12" s="139">
        <v>0</v>
      </c>
      <c r="C12" s="139">
        <v>1.0358371099999999</v>
      </c>
      <c r="D12" s="139">
        <v>1.0124588800000001</v>
      </c>
      <c r="E12" s="139">
        <v>0.98180495999999995</v>
      </c>
      <c r="F12" s="139">
        <v>1.08238203</v>
      </c>
      <c r="G12" s="139">
        <v>0.15386577000000001</v>
      </c>
      <c r="H12" s="139">
        <v>0.80273247999999997</v>
      </c>
      <c r="I12" s="139">
        <v>2.203894E-2</v>
      </c>
      <c r="J12" s="139">
        <v>1.0057760600000001</v>
      </c>
      <c r="K12" s="139">
        <v>0.83796835000000003</v>
      </c>
      <c r="L12" s="139">
        <v>1.95927238</v>
      </c>
      <c r="M12" s="139">
        <v>1.19333277</v>
      </c>
      <c r="N12" s="139">
        <v>0.83736129999999998</v>
      </c>
      <c r="O12" s="139">
        <v>-0.2972147</v>
      </c>
      <c r="P12" s="139">
        <v>0.65805420000000003</v>
      </c>
      <c r="Q12" s="139">
        <v>0.77355472000000003</v>
      </c>
      <c r="R12" s="139">
        <v>1.34632196</v>
      </c>
      <c r="S12" s="139">
        <v>1.9022991300000001</v>
      </c>
      <c r="T12" s="139">
        <v>0.85702774999999998</v>
      </c>
      <c r="U12" s="139">
        <v>1.00026591</v>
      </c>
      <c r="V12" s="139">
        <v>0.81389668999999998</v>
      </c>
      <c r="W12" s="139">
        <v>0.91230575999999997</v>
      </c>
      <c r="X12" s="139">
        <v>0.90246104000000005</v>
      </c>
      <c r="Y12" s="138"/>
      <c r="Z12" s="139"/>
      <c r="AA12" s="138"/>
      <c r="AC12" s="145" t="s">
        <v>40</v>
      </c>
      <c r="AD12" s="146">
        <v>1.35</v>
      </c>
      <c r="AE12" s="139">
        <v>1.35</v>
      </c>
      <c r="AF12" s="139">
        <v>0.18</v>
      </c>
      <c r="AG12" s="138"/>
      <c r="AH12" s="153" t="s">
        <v>40</v>
      </c>
      <c r="AI12" s="105">
        <v>1.35</v>
      </c>
      <c r="AJ12" s="160">
        <v>0.48</v>
      </c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139"/>
      <c r="BI12" s="139"/>
      <c r="BJ12" s="139"/>
      <c r="BK12" s="139"/>
      <c r="BL12" s="139"/>
      <c r="BM12" s="139"/>
      <c r="BN12" s="139"/>
      <c r="BO12" s="139"/>
      <c r="BP12" s="139"/>
      <c r="BQ12" s="139"/>
    </row>
    <row r="13" spans="1:69" x14ac:dyDescent="0.25">
      <c r="B13" s="139">
        <v>0.15</v>
      </c>
      <c r="C13" s="139">
        <v>1.10735603</v>
      </c>
      <c r="D13" s="139">
        <v>1.07495809</v>
      </c>
      <c r="E13" s="139">
        <v>0.92929181999999999</v>
      </c>
      <c r="F13" s="139">
        <v>1.12154201</v>
      </c>
      <c r="G13" s="139">
        <v>0.41194892999999999</v>
      </c>
      <c r="H13" s="139">
        <v>0.95782805999999998</v>
      </c>
      <c r="I13" s="139">
        <v>6.6348450000000003E-2</v>
      </c>
      <c r="J13" s="139">
        <v>1.0502845300000001</v>
      </c>
      <c r="K13" s="139">
        <v>0.92969270999999998</v>
      </c>
      <c r="L13" s="139">
        <v>1.8513925899999999</v>
      </c>
      <c r="M13" s="139">
        <v>1.31148384</v>
      </c>
      <c r="N13" s="139">
        <v>1.0298648800000001</v>
      </c>
      <c r="O13" s="139">
        <v>-0.19812579999999999</v>
      </c>
      <c r="P13" s="139">
        <v>0.75624645999999995</v>
      </c>
      <c r="Q13" s="139">
        <v>0.79099580999999997</v>
      </c>
      <c r="R13" s="139">
        <v>1.4519171799999999</v>
      </c>
      <c r="S13" s="139">
        <v>2.0343031200000001</v>
      </c>
      <c r="T13" s="139">
        <v>1.21385334</v>
      </c>
      <c r="U13" s="139">
        <v>1.2061378</v>
      </c>
      <c r="V13" s="139">
        <v>1.0136040399999999</v>
      </c>
      <c r="W13" s="139">
        <v>1.08955403</v>
      </c>
      <c r="X13" s="139">
        <v>1.06944887</v>
      </c>
      <c r="Y13" s="104"/>
      <c r="Z13" s="139"/>
      <c r="AA13" s="104"/>
      <c r="AC13" s="145" t="s">
        <v>41</v>
      </c>
      <c r="AD13" s="147">
        <v>0.3</v>
      </c>
      <c r="AE13" s="141">
        <v>0.15</v>
      </c>
      <c r="AF13" s="139">
        <v>0.03</v>
      </c>
      <c r="AG13" s="104"/>
      <c r="AH13" s="148" t="s">
        <v>41</v>
      </c>
      <c r="AI13" s="104">
        <v>0.3</v>
      </c>
      <c r="AJ13" s="159">
        <v>0.36</v>
      </c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39"/>
      <c r="AV13" s="139"/>
      <c r="AW13" s="139"/>
      <c r="AX13" s="139"/>
      <c r="AY13" s="139"/>
      <c r="AZ13" s="139"/>
      <c r="BA13" s="139"/>
      <c r="BB13" s="139"/>
      <c r="BC13" s="139"/>
      <c r="BD13" s="139"/>
      <c r="BE13" s="139"/>
      <c r="BF13" s="139"/>
      <c r="BG13" s="139"/>
      <c r="BH13" s="139"/>
      <c r="BI13" s="139"/>
      <c r="BJ13" s="139"/>
      <c r="BK13" s="139"/>
      <c r="BL13" s="139"/>
      <c r="BM13" s="139"/>
      <c r="BN13" s="139"/>
      <c r="BO13" s="139"/>
      <c r="BP13" s="139"/>
      <c r="BQ13" s="139"/>
    </row>
    <row r="14" spans="1:69" x14ac:dyDescent="0.25">
      <c r="B14" s="139">
        <v>0.3</v>
      </c>
      <c r="C14" s="139">
        <v>1.1771123800000001</v>
      </c>
      <c r="D14" s="139">
        <v>1.1243002499999999</v>
      </c>
      <c r="E14" s="139">
        <v>0.85253064999999995</v>
      </c>
      <c r="F14" s="139">
        <v>1.13877381</v>
      </c>
      <c r="G14" s="139">
        <v>0.73663290999999997</v>
      </c>
      <c r="H14" s="139">
        <v>1.11079551</v>
      </c>
      <c r="I14" s="139">
        <v>0.15155466000000001</v>
      </c>
      <c r="J14" s="139">
        <v>1.0508237199999999</v>
      </c>
      <c r="K14" s="139">
        <v>0.99031645000000001</v>
      </c>
      <c r="L14" s="139">
        <v>1.57163534</v>
      </c>
      <c r="M14" s="139">
        <v>1.3421072700000001</v>
      </c>
      <c r="N14" s="139">
        <v>1.20786861</v>
      </c>
      <c r="O14" s="139">
        <v>-2.8336E-2</v>
      </c>
      <c r="P14" s="139">
        <v>0.84785624000000004</v>
      </c>
      <c r="Q14" s="139">
        <v>0.80070333999999999</v>
      </c>
      <c r="R14" s="139">
        <v>1.46624306</v>
      </c>
      <c r="S14" s="139">
        <v>2.0633920099999998</v>
      </c>
      <c r="T14" s="139">
        <v>1.5572708</v>
      </c>
      <c r="U14" s="139">
        <v>1.33999475</v>
      </c>
      <c r="V14" s="139">
        <v>1.18780066</v>
      </c>
      <c r="W14" s="139">
        <v>1.2444868200000001</v>
      </c>
      <c r="X14" s="139">
        <v>1.2135773400000001</v>
      </c>
      <c r="Y14" s="104"/>
      <c r="Z14" s="139"/>
      <c r="AA14" s="104"/>
      <c r="AC14" s="145" t="s">
        <v>6</v>
      </c>
      <c r="AD14" s="146">
        <v>0.45</v>
      </c>
      <c r="AE14" s="139">
        <v>0.3</v>
      </c>
      <c r="AF14" s="139">
        <v>0.05</v>
      </c>
      <c r="AG14" s="104"/>
      <c r="AH14" s="148" t="s">
        <v>6</v>
      </c>
      <c r="AI14" s="104">
        <v>0.45</v>
      </c>
      <c r="AJ14" s="159">
        <v>0.1</v>
      </c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  <c r="BE14" s="139"/>
      <c r="BF14" s="139"/>
      <c r="BG14" s="139"/>
      <c r="BH14" s="139"/>
      <c r="BI14" s="139"/>
      <c r="BJ14" s="139"/>
      <c r="BK14" s="139"/>
      <c r="BL14" s="139"/>
      <c r="BM14" s="139"/>
      <c r="BN14" s="139"/>
      <c r="BO14" s="139"/>
      <c r="BP14" s="139"/>
      <c r="BQ14" s="139"/>
    </row>
    <row r="15" spans="1:69" x14ac:dyDescent="0.25">
      <c r="B15" s="139">
        <v>0.45</v>
      </c>
      <c r="C15" s="139">
        <v>1.2408227199999999</v>
      </c>
      <c r="D15" s="139">
        <v>1.15944969</v>
      </c>
      <c r="E15" s="139">
        <v>0.75308898000000002</v>
      </c>
      <c r="F15" s="139">
        <v>1.13305265</v>
      </c>
      <c r="G15" s="139">
        <v>1.0982604</v>
      </c>
      <c r="H15" s="139">
        <v>1.25336622</v>
      </c>
      <c r="I15" s="139">
        <v>0.29755638000000001</v>
      </c>
      <c r="J15" s="139">
        <v>1.0072423699999999</v>
      </c>
      <c r="K15" s="139">
        <v>1.01521445</v>
      </c>
      <c r="L15" s="139">
        <v>1.1927005399999999</v>
      </c>
      <c r="M15" s="139">
        <v>1.28014012</v>
      </c>
      <c r="N15" s="139">
        <v>1.3610616499999999</v>
      </c>
      <c r="O15" s="139">
        <v>0.2293559</v>
      </c>
      <c r="P15" s="139">
        <v>0.93120753000000001</v>
      </c>
      <c r="Q15" s="139">
        <v>0.80247420999999997</v>
      </c>
      <c r="R15" s="139">
        <v>1.3865811299999999</v>
      </c>
      <c r="S15" s="139">
        <v>1.9794056</v>
      </c>
      <c r="T15" s="139">
        <v>1.8102253800000001</v>
      </c>
      <c r="U15" s="139">
        <v>1.3660305100000001</v>
      </c>
      <c r="V15" s="139">
        <v>1.29434461</v>
      </c>
      <c r="W15" s="139">
        <v>1.3717461200000001</v>
      </c>
      <c r="X15" s="139">
        <v>1.33148014</v>
      </c>
      <c r="Y15" s="104"/>
      <c r="Z15" s="139"/>
      <c r="AA15" s="104"/>
      <c r="AC15" s="145" t="s">
        <v>7</v>
      </c>
      <c r="AD15" s="146">
        <v>0</v>
      </c>
      <c r="AE15" s="139">
        <v>0</v>
      </c>
      <c r="AF15" s="139">
        <v>0.22</v>
      </c>
      <c r="AG15" s="104"/>
      <c r="AH15" s="148" t="s">
        <v>7</v>
      </c>
      <c r="AI15" s="104">
        <v>0</v>
      </c>
      <c r="AJ15" s="159">
        <v>0.02</v>
      </c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  <c r="BE15" s="139"/>
      <c r="BF15" s="139"/>
      <c r="BG15" s="139"/>
      <c r="BH15" s="139"/>
      <c r="BI15" s="139"/>
      <c r="BJ15" s="139"/>
      <c r="BK15" s="139"/>
      <c r="BL15" s="139"/>
      <c r="BM15" s="139"/>
      <c r="BN15" s="139"/>
      <c r="BO15" s="139"/>
      <c r="BP15" s="139"/>
      <c r="BQ15" s="139"/>
    </row>
    <row r="16" spans="1:69" x14ac:dyDescent="0.25">
      <c r="B16" s="139">
        <v>0.6</v>
      </c>
      <c r="C16" s="139">
        <v>1.2935149399999999</v>
      </c>
      <c r="D16" s="139">
        <v>1.17957504</v>
      </c>
      <c r="E16" s="139">
        <v>0.63296335000000004</v>
      </c>
      <c r="F16" s="139">
        <v>1.10379681</v>
      </c>
      <c r="G16" s="139">
        <v>1.4454815400000001</v>
      </c>
      <c r="H16" s="139">
        <v>1.37697471</v>
      </c>
      <c r="I16" s="139">
        <v>0.51914477999999997</v>
      </c>
      <c r="J16" s="139">
        <v>0.93139400999999999</v>
      </c>
      <c r="K16" s="139">
        <v>1.00233046</v>
      </c>
      <c r="L16" s="139">
        <v>0.79946945999999997</v>
      </c>
      <c r="M16" s="139">
        <v>1.13562016</v>
      </c>
      <c r="N16" s="139">
        <v>1.4798857700000001</v>
      </c>
      <c r="O16" s="139">
        <v>0.57243739999999999</v>
      </c>
      <c r="P16" s="139">
        <v>1.0046798699999999</v>
      </c>
      <c r="Q16" s="139">
        <v>0.79626699000000001</v>
      </c>
      <c r="R16" s="139">
        <v>1.22778623</v>
      </c>
      <c r="S16" s="139">
        <v>1.78875356</v>
      </c>
      <c r="T16" s="139">
        <v>1.90692463</v>
      </c>
      <c r="U16" s="139">
        <v>1.27694101</v>
      </c>
      <c r="V16" s="139">
        <v>1.3044673099999999</v>
      </c>
      <c r="W16" s="139">
        <v>1.4667665000000001</v>
      </c>
      <c r="X16" s="139">
        <v>1.42033429</v>
      </c>
      <c r="Y16" s="104"/>
      <c r="Z16" s="139"/>
      <c r="AA16" s="104"/>
      <c r="AC16" s="145" t="s">
        <v>8</v>
      </c>
      <c r="AD16" s="146">
        <v>0.3</v>
      </c>
      <c r="AE16" s="139">
        <v>0.3</v>
      </c>
      <c r="AF16" s="139">
        <v>0.19</v>
      </c>
      <c r="AG16" s="104"/>
      <c r="AH16" s="148" t="s">
        <v>8</v>
      </c>
      <c r="AI16" s="104">
        <v>0.3</v>
      </c>
      <c r="AJ16" s="159">
        <v>0.03</v>
      </c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E16" s="139"/>
      <c r="BF16" s="139"/>
      <c r="BG16" s="139"/>
      <c r="BH16" s="139"/>
      <c r="BI16" s="139"/>
      <c r="BJ16" s="139"/>
      <c r="BK16" s="139"/>
      <c r="BL16" s="139"/>
      <c r="BM16" s="139"/>
      <c r="BN16" s="139"/>
      <c r="BO16" s="139"/>
      <c r="BP16" s="139"/>
      <c r="BQ16" s="139"/>
    </row>
    <row r="17" spans="1:69" x14ac:dyDescent="0.25">
      <c r="B17" s="139">
        <v>0.75</v>
      </c>
      <c r="C17" s="139">
        <v>1.32973652</v>
      </c>
      <c r="D17" s="139">
        <v>1.18394205</v>
      </c>
      <c r="E17" s="139">
        <v>0.49451267999999998</v>
      </c>
      <c r="F17" s="139">
        <v>1.0502848899999999</v>
      </c>
      <c r="G17" s="139">
        <v>1.71556303</v>
      </c>
      <c r="H17" s="139">
        <v>1.4735955000000001</v>
      </c>
      <c r="I17" s="139">
        <v>0.81415941999999997</v>
      </c>
      <c r="J17" s="139">
        <v>0.84192778000000001</v>
      </c>
      <c r="K17" s="139">
        <v>0.95227815000000005</v>
      </c>
      <c r="L17" s="139">
        <v>0.45877825999999999</v>
      </c>
      <c r="M17" s="139">
        <v>0.93086261000000003</v>
      </c>
      <c r="N17" s="139">
        <v>1.55647457</v>
      </c>
      <c r="O17" s="139">
        <v>0.96635758000000005</v>
      </c>
      <c r="P17" s="139">
        <v>1.066673</v>
      </c>
      <c r="Q17" s="139">
        <v>0.78219548000000005</v>
      </c>
      <c r="R17" s="139">
        <v>1.0177276</v>
      </c>
      <c r="S17" s="139">
        <v>1.5128626999999999</v>
      </c>
      <c r="T17" s="139">
        <v>1.8204575999999999</v>
      </c>
      <c r="U17" s="139">
        <v>1.0972011699999999</v>
      </c>
      <c r="V17" s="139">
        <v>1.2153113600000001</v>
      </c>
      <c r="W17" s="139">
        <v>1.5260466500000001</v>
      </c>
      <c r="X17" s="139">
        <v>1.47797249</v>
      </c>
      <c r="Y17" s="104"/>
      <c r="Z17" s="139"/>
      <c r="AA17" s="104"/>
      <c r="AC17" s="145" t="s">
        <v>9</v>
      </c>
      <c r="AD17" s="146">
        <v>0.9</v>
      </c>
      <c r="AE17" s="139">
        <v>0.9</v>
      </c>
      <c r="AF17" s="139">
        <v>0.24</v>
      </c>
      <c r="AG17" s="104"/>
      <c r="AH17" s="148" t="s">
        <v>9</v>
      </c>
      <c r="AI17" s="104">
        <v>0.9</v>
      </c>
      <c r="AJ17" s="159">
        <v>0.48</v>
      </c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39"/>
      <c r="AV17" s="139"/>
      <c r="AW17" s="139"/>
      <c r="AX17" s="139"/>
      <c r="AY17" s="139"/>
      <c r="AZ17" s="139"/>
      <c r="BA17" s="139"/>
      <c r="BB17" s="139"/>
      <c r="BC17" s="139"/>
      <c r="BD17" s="139"/>
      <c r="BE17" s="139"/>
      <c r="BF17" s="139"/>
      <c r="BG17" s="139"/>
      <c r="BH17" s="139"/>
      <c r="BI17" s="139"/>
      <c r="BJ17" s="139"/>
      <c r="BK17" s="139"/>
      <c r="BL17" s="139"/>
      <c r="BM17" s="139"/>
      <c r="BN17" s="139"/>
      <c r="BO17" s="139"/>
      <c r="BP17" s="139"/>
      <c r="BQ17" s="139"/>
    </row>
    <row r="18" spans="1:69" x14ac:dyDescent="0.25">
      <c r="B18" s="139">
        <v>0.9</v>
      </c>
      <c r="C18" s="139">
        <v>1.3438482</v>
      </c>
      <c r="D18" s="139">
        <v>1.1716325299999999</v>
      </c>
      <c r="E18" s="139">
        <v>0.34038151999999999</v>
      </c>
      <c r="F18" s="139">
        <v>0.97070827000000004</v>
      </c>
      <c r="G18" s="139">
        <v>1.8524333900000001</v>
      </c>
      <c r="H18" s="139">
        <v>1.5365986199999999</v>
      </c>
      <c r="I18" s="139">
        <v>1.1528899500000001</v>
      </c>
      <c r="J18" s="139">
        <v>0.75690964999999999</v>
      </c>
      <c r="K18" s="139">
        <v>0.86790155000000002</v>
      </c>
      <c r="L18" s="139">
        <v>0.20364555000000001</v>
      </c>
      <c r="M18" s="139">
        <v>0.69440710000000005</v>
      </c>
      <c r="N18" s="139">
        <v>1.5853881700000001</v>
      </c>
      <c r="O18" s="139">
        <v>1.34318765</v>
      </c>
      <c r="P18" s="139">
        <v>1.11542553</v>
      </c>
      <c r="Q18" s="139">
        <v>0.76050167000000002</v>
      </c>
      <c r="R18" s="139">
        <v>0.78919813999999999</v>
      </c>
      <c r="S18" s="139">
        <v>1.1830845400000001</v>
      </c>
      <c r="T18" s="139">
        <v>1.5748527800000001</v>
      </c>
      <c r="U18" s="139">
        <v>0.87209420999999998</v>
      </c>
      <c r="V18" s="139">
        <v>1.05118424</v>
      </c>
      <c r="W18" s="139">
        <v>1.54736344</v>
      </c>
      <c r="X18" s="139">
        <v>1.5029709499999999</v>
      </c>
      <c r="Y18" s="104"/>
      <c r="Z18" s="139"/>
      <c r="AA18" s="104"/>
      <c r="AC18" s="145" t="s">
        <v>96</v>
      </c>
      <c r="AD18" s="146">
        <v>1.2</v>
      </c>
      <c r="AE18" s="139">
        <v>1.2</v>
      </c>
      <c r="AF18" s="139">
        <v>0.26</v>
      </c>
      <c r="AG18" s="104"/>
      <c r="AH18" s="153" t="s">
        <v>96</v>
      </c>
      <c r="AI18" s="105">
        <v>1.2</v>
      </c>
      <c r="AJ18" s="160">
        <v>0.03</v>
      </c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39"/>
      <c r="AV18" s="139"/>
      <c r="AW18" s="139"/>
      <c r="AX18" s="139"/>
      <c r="AY18" s="139"/>
      <c r="AZ18" s="139"/>
      <c r="BA18" s="139"/>
      <c r="BB18" s="139"/>
      <c r="BC18" s="139"/>
      <c r="BD18" s="139"/>
      <c r="BE18" s="139"/>
      <c r="BF18" s="139"/>
      <c r="BG18" s="139"/>
      <c r="BH18" s="139"/>
      <c r="BI18" s="139"/>
      <c r="BJ18" s="139"/>
      <c r="BK18" s="139"/>
      <c r="BL18" s="139"/>
      <c r="BM18" s="139"/>
      <c r="BN18" s="139"/>
      <c r="BO18" s="139"/>
      <c r="BP18" s="139"/>
      <c r="BQ18" s="139"/>
    </row>
    <row r="19" spans="1:69" x14ac:dyDescent="0.25">
      <c r="B19" s="139">
        <v>1.05</v>
      </c>
      <c r="C19" s="139">
        <v>1.3303955999999999</v>
      </c>
      <c r="D19" s="139">
        <v>1.1409957799999999</v>
      </c>
      <c r="E19" s="139">
        <v>0.17341687</v>
      </c>
      <c r="F19" s="139">
        <v>0.86111641999999999</v>
      </c>
      <c r="G19" s="139">
        <v>1.82557383</v>
      </c>
      <c r="H19" s="139">
        <v>1.5614935999999999</v>
      </c>
      <c r="I19" s="139">
        <v>1.47692417</v>
      </c>
      <c r="J19" s="139">
        <v>0.68821664999999999</v>
      </c>
      <c r="K19" s="139">
        <v>0.75321231</v>
      </c>
      <c r="L19" s="139">
        <v>3.4846229999999999E-2</v>
      </c>
      <c r="M19" s="139">
        <v>0.45364222999999998</v>
      </c>
      <c r="N19" s="139">
        <v>1.5639292199999999</v>
      </c>
      <c r="O19" s="139">
        <v>1.6178968199999999</v>
      </c>
      <c r="P19" s="139">
        <v>1.14852854</v>
      </c>
      <c r="Q19" s="139">
        <v>0.73148606999999999</v>
      </c>
      <c r="R19" s="139">
        <v>0.57136266000000002</v>
      </c>
      <c r="S19" s="139">
        <v>0.83374841</v>
      </c>
      <c r="T19" s="139">
        <v>1.23419356</v>
      </c>
      <c r="U19" s="139">
        <v>0.64899684999999996</v>
      </c>
      <c r="V19" s="139">
        <v>0.85269435000000005</v>
      </c>
      <c r="W19" s="139">
        <v>1.5299103000000001</v>
      </c>
      <c r="X19" s="139">
        <v>1.4947078199999999</v>
      </c>
      <c r="Y19" s="104"/>
      <c r="Z19" s="139"/>
      <c r="AA19" s="104"/>
      <c r="AC19" s="145" t="s">
        <v>10</v>
      </c>
      <c r="AD19" s="146">
        <v>1.2</v>
      </c>
      <c r="AE19" s="139">
        <v>1.2</v>
      </c>
      <c r="AF19" s="139">
        <v>0.28999999999999998</v>
      </c>
      <c r="AG19" s="104"/>
      <c r="AH19" s="153" t="s">
        <v>10</v>
      </c>
      <c r="AI19" s="105">
        <v>1.2</v>
      </c>
      <c r="AJ19" s="160">
        <v>0.24</v>
      </c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39"/>
      <c r="AV19" s="139"/>
      <c r="AW19" s="139"/>
      <c r="AX19" s="139"/>
      <c r="AY19" s="139"/>
      <c r="AZ19" s="139"/>
      <c r="BA19" s="139"/>
      <c r="BB19" s="139"/>
      <c r="BC19" s="139"/>
      <c r="BD19" s="139"/>
      <c r="BE19" s="139"/>
      <c r="BF19" s="139"/>
      <c r="BG19" s="139"/>
      <c r="BH19" s="139"/>
      <c r="BI19" s="139"/>
      <c r="BJ19" s="139"/>
      <c r="BK19" s="139"/>
      <c r="BL19" s="139"/>
      <c r="BM19" s="139"/>
      <c r="BN19" s="139"/>
      <c r="BO19" s="139"/>
      <c r="BP19" s="139"/>
      <c r="BQ19" s="139"/>
    </row>
    <row r="20" spans="1:69" x14ac:dyDescent="0.25">
      <c r="B20" s="139">
        <v>1.2</v>
      </c>
      <c r="C20" s="139">
        <v>1.2845427599999999</v>
      </c>
      <c r="D20" s="139">
        <v>1.0888285600000001</v>
      </c>
      <c r="E20" s="139">
        <v>-3.4161E-3</v>
      </c>
      <c r="F20" s="139">
        <v>0.71501378999999998</v>
      </c>
      <c r="G20" s="139">
        <v>1.64107688</v>
      </c>
      <c r="H20" s="139">
        <v>1.54643172</v>
      </c>
      <c r="I20" s="139">
        <v>1.71314206</v>
      </c>
      <c r="J20" s="139">
        <v>0.63986162000000002</v>
      </c>
      <c r="K20" s="139">
        <v>0.61173664000000005</v>
      </c>
      <c r="L20" s="139">
        <v>-6.7163799999999996E-2</v>
      </c>
      <c r="M20" s="139">
        <v>0.22819459</v>
      </c>
      <c r="N20" s="139">
        <v>1.4918208100000001</v>
      </c>
      <c r="O20" s="139">
        <v>1.7188313900000001</v>
      </c>
      <c r="P20" s="139">
        <v>1.16193189</v>
      </c>
      <c r="Q20" s="139">
        <v>0.69535144999999998</v>
      </c>
      <c r="R20" s="139">
        <v>0.38347013000000002</v>
      </c>
      <c r="S20" s="139">
        <v>0.49549495999999998</v>
      </c>
      <c r="T20" s="139">
        <v>0.87537783000000002</v>
      </c>
      <c r="U20" s="139">
        <v>0.46100050999999997</v>
      </c>
      <c r="V20" s="139">
        <v>0.66013334000000001</v>
      </c>
      <c r="W20" s="139">
        <v>1.4743478999999999</v>
      </c>
      <c r="X20" s="139">
        <v>1.4533889600000001</v>
      </c>
      <c r="Y20" s="104"/>
      <c r="Z20" s="139"/>
      <c r="AA20" s="104"/>
      <c r="AC20" s="145" t="s">
        <v>97</v>
      </c>
      <c r="AD20" s="146">
        <v>0.45</v>
      </c>
      <c r="AE20" s="139">
        <v>0.3</v>
      </c>
      <c r="AF20" s="139">
        <v>0.24</v>
      </c>
      <c r="AG20" s="104"/>
      <c r="AH20" s="148" t="s">
        <v>97</v>
      </c>
      <c r="AI20" s="104">
        <v>0.45</v>
      </c>
      <c r="AJ20" s="159">
        <v>0.36</v>
      </c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39"/>
      <c r="BO20" s="139"/>
      <c r="BP20" s="139"/>
      <c r="BQ20" s="139"/>
    </row>
    <row r="21" spans="1:69" x14ac:dyDescent="0.25">
      <c r="B21" s="139">
        <v>1.35</v>
      </c>
      <c r="C21" s="139">
        <v>1.2025427099999999</v>
      </c>
      <c r="D21" s="139">
        <v>1.0095623199999999</v>
      </c>
      <c r="E21" s="139">
        <v>-0.1871111</v>
      </c>
      <c r="F21" s="139">
        <v>0.52480804000000003</v>
      </c>
      <c r="G21" s="139">
        <v>1.3393983300000001</v>
      </c>
      <c r="H21" s="139">
        <v>1.4923475399999999</v>
      </c>
      <c r="I21" s="139">
        <v>1.7999190700000001</v>
      </c>
      <c r="J21" s="139">
        <v>0.60973944999999996</v>
      </c>
      <c r="K21" s="139">
        <v>0.44456395999999998</v>
      </c>
      <c r="L21" s="139">
        <v>-0.1295415</v>
      </c>
      <c r="M21" s="139">
        <v>2.569161E-2</v>
      </c>
      <c r="N21" s="139">
        <v>1.3701109600000001</v>
      </c>
      <c r="O21" s="139">
        <v>1.6178968199999999</v>
      </c>
      <c r="P21" s="139">
        <v>1.14836487</v>
      </c>
      <c r="Q21" s="139">
        <v>0.65188767000000003</v>
      </c>
      <c r="R21" s="139">
        <v>0.23206203</v>
      </c>
      <c r="S21" s="139">
        <v>0.19064701000000001</v>
      </c>
      <c r="T21" s="139">
        <v>0.56003513000000005</v>
      </c>
      <c r="U21" s="139">
        <v>0.31950240000000002</v>
      </c>
      <c r="V21" s="139">
        <v>0.49981442999999998</v>
      </c>
      <c r="W21" s="139">
        <v>1.3827625800000001</v>
      </c>
      <c r="X21" s="139">
        <v>1.3800393799999999</v>
      </c>
      <c r="Y21" s="104"/>
      <c r="Z21" s="139"/>
      <c r="AA21" s="104"/>
      <c r="AC21" s="145" t="s">
        <v>11</v>
      </c>
      <c r="AD21" s="146">
        <v>0.3</v>
      </c>
      <c r="AE21" s="139">
        <v>0.3</v>
      </c>
      <c r="AF21" s="139">
        <v>0.28999999999999998</v>
      </c>
      <c r="AG21" s="104"/>
      <c r="AH21" s="152" t="s">
        <v>11</v>
      </c>
      <c r="AI21" s="138">
        <v>0.3</v>
      </c>
      <c r="AJ21" s="159">
        <v>0.18</v>
      </c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39"/>
      <c r="BF21" s="139"/>
      <c r="BG21" s="139"/>
      <c r="BH21" s="139"/>
      <c r="BI21" s="139"/>
      <c r="BJ21" s="139"/>
      <c r="BK21" s="139"/>
      <c r="BL21" s="139"/>
      <c r="BM21" s="139"/>
      <c r="BN21" s="139"/>
      <c r="BO21" s="139"/>
      <c r="BP21" s="139"/>
      <c r="BQ21" s="139"/>
    </row>
    <row r="22" spans="1:69" x14ac:dyDescent="0.25">
      <c r="A22" s="111"/>
      <c r="B22" s="139">
        <v>1.5</v>
      </c>
      <c r="C22" s="139">
        <v>1.08221009</v>
      </c>
      <c r="D22" s="139">
        <v>0.89520029999999995</v>
      </c>
      <c r="E22" s="139">
        <v>-0.37467060000000002</v>
      </c>
      <c r="F22" s="139">
        <v>0.28605623000000002</v>
      </c>
      <c r="G22" s="139">
        <v>0.98092847000000005</v>
      </c>
      <c r="H22" s="139">
        <v>1.4026279699999999</v>
      </c>
      <c r="I22" s="139">
        <v>1.71305972</v>
      </c>
      <c r="J22" s="139">
        <v>0.59269656999999998</v>
      </c>
      <c r="K22" s="139">
        <v>0.24882346</v>
      </c>
      <c r="L22" s="139">
        <v>-0.17932200000000001</v>
      </c>
      <c r="M22" s="139">
        <v>-0.15911040000000001</v>
      </c>
      <c r="N22" s="139">
        <v>1.19945959</v>
      </c>
      <c r="O22" s="139">
        <v>1.34318765</v>
      </c>
      <c r="P22" s="139">
        <v>1.09558534</v>
      </c>
      <c r="Q22" s="139">
        <v>0.59990927000000005</v>
      </c>
      <c r="R22" s="139">
        <v>0.11132609</v>
      </c>
      <c r="S22" s="139">
        <v>-6.85669E-2</v>
      </c>
      <c r="T22" s="139">
        <v>0.31892605000000002</v>
      </c>
      <c r="U22" s="139">
        <v>0.21570269</v>
      </c>
      <c r="V22" s="139">
        <v>0.37848855999999997</v>
      </c>
      <c r="W22" s="139">
        <v>1.2585364000000001</v>
      </c>
      <c r="X22" s="139">
        <v>1.27646109</v>
      </c>
      <c r="Y22" s="111"/>
      <c r="Z22" s="139"/>
      <c r="AA22" s="111"/>
      <c r="AC22" s="145" t="s">
        <v>12</v>
      </c>
      <c r="AD22" s="146">
        <v>0.3</v>
      </c>
      <c r="AE22" s="139">
        <v>0.3</v>
      </c>
      <c r="AF22" s="139">
        <v>0.3</v>
      </c>
      <c r="AG22" s="111"/>
      <c r="AH22" s="152" t="s">
        <v>12</v>
      </c>
      <c r="AI22" s="138">
        <v>0.3</v>
      </c>
      <c r="AJ22" s="159">
        <v>0.26</v>
      </c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139"/>
      <c r="BI22" s="139"/>
      <c r="BJ22" s="139"/>
      <c r="BK22" s="139"/>
      <c r="BL22" s="139"/>
      <c r="BM22" s="139"/>
      <c r="BN22" s="139"/>
      <c r="BO22" s="139"/>
      <c r="BP22" s="139"/>
      <c r="BQ22" s="139"/>
    </row>
    <row r="23" spans="1:69" x14ac:dyDescent="0.25">
      <c r="A23" s="95"/>
      <c r="B23" s="139">
        <v>1.65</v>
      </c>
      <c r="C23" s="139">
        <v>0.92335257999999998</v>
      </c>
      <c r="D23" s="139">
        <v>0.73709363000000006</v>
      </c>
      <c r="E23" s="139">
        <v>-0.56308579999999997</v>
      </c>
      <c r="F23" s="139">
        <v>3.93342E-3</v>
      </c>
      <c r="G23" s="139">
        <v>0.62639067000000004</v>
      </c>
      <c r="H23" s="139">
        <v>1.28219116</v>
      </c>
      <c r="I23" s="139">
        <v>1.4765965000000001</v>
      </c>
      <c r="J23" s="139">
        <v>0.58290655000000002</v>
      </c>
      <c r="K23" s="139">
        <v>1.777287E-2</v>
      </c>
      <c r="L23" s="139">
        <v>-0.2408333</v>
      </c>
      <c r="M23" s="139">
        <v>-0.34124749999999998</v>
      </c>
      <c r="N23" s="139">
        <v>0.97854163999999999</v>
      </c>
      <c r="O23" s="139">
        <v>0.96635758000000005</v>
      </c>
      <c r="P23" s="139">
        <v>0.98578717000000005</v>
      </c>
      <c r="Q23" s="139">
        <v>0.53640036000000002</v>
      </c>
      <c r="R23" s="139">
        <v>5.5586300000000002E-3</v>
      </c>
      <c r="S23" s="139">
        <v>-0.27915980000000001</v>
      </c>
      <c r="T23" s="139">
        <v>0.15222515</v>
      </c>
      <c r="U23" s="139">
        <v>0.12653703999999999</v>
      </c>
      <c r="V23" s="139">
        <v>0.28520136000000001</v>
      </c>
      <c r="W23" s="139">
        <v>1.10613987</v>
      </c>
      <c r="X23" s="139">
        <v>1.14515981</v>
      </c>
      <c r="Y23" s="104"/>
      <c r="Z23" s="139"/>
      <c r="AA23" s="104"/>
      <c r="AC23" s="148" t="s">
        <v>14</v>
      </c>
      <c r="AD23" s="147">
        <v>0.6</v>
      </c>
      <c r="AE23" s="141">
        <v>0.45</v>
      </c>
      <c r="AF23" s="139">
        <v>0.21</v>
      </c>
      <c r="AG23" s="104"/>
      <c r="AH23" s="148" t="s">
        <v>14</v>
      </c>
      <c r="AI23" s="104">
        <v>0.6</v>
      </c>
      <c r="AJ23" s="159">
        <v>0.3</v>
      </c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39"/>
      <c r="BM23" s="139"/>
      <c r="BN23" s="139"/>
      <c r="BO23" s="139"/>
      <c r="BP23" s="139"/>
      <c r="BQ23" s="139"/>
    </row>
    <row r="24" spans="1:69" x14ac:dyDescent="0.25">
      <c r="A24" s="95"/>
      <c r="B24" s="139">
        <v>1.8</v>
      </c>
      <c r="C24" s="139">
        <v>0.72811020000000004</v>
      </c>
      <c r="D24" s="139">
        <v>0.53027773</v>
      </c>
      <c r="E24" s="139">
        <v>-0.74914970000000003</v>
      </c>
      <c r="F24" s="139">
        <v>-0.30109380000000002</v>
      </c>
      <c r="G24" s="139">
        <v>0.32065946000000001</v>
      </c>
      <c r="H24" s="139">
        <v>1.13587086</v>
      </c>
      <c r="I24" s="139">
        <v>1.1517633899999999</v>
      </c>
      <c r="J24" s="139">
        <v>0.57454545999999995</v>
      </c>
      <c r="K24" s="139">
        <v>-0.25626260000000001</v>
      </c>
      <c r="L24" s="139">
        <v>-0.33487529999999999</v>
      </c>
      <c r="M24" s="139">
        <v>-0.53839789999999998</v>
      </c>
      <c r="N24" s="139">
        <v>0.70398824000000004</v>
      </c>
      <c r="O24" s="139">
        <v>0.57243739999999999</v>
      </c>
      <c r="P24" s="139">
        <v>0.79836465000000001</v>
      </c>
      <c r="Q24" s="139">
        <v>0.45548796000000003</v>
      </c>
      <c r="R24" s="139">
        <v>-0.1068326</v>
      </c>
      <c r="S24" s="139">
        <v>-0.44484659999999998</v>
      </c>
      <c r="T24" s="139">
        <v>3.9949350000000002E-2</v>
      </c>
      <c r="U24" s="139">
        <v>2.099635E-2</v>
      </c>
      <c r="V24" s="139">
        <v>0.19672528</v>
      </c>
      <c r="W24" s="139">
        <v>0.93086522999999999</v>
      </c>
      <c r="X24" s="139">
        <v>0.98924522999999998</v>
      </c>
      <c r="Y24" s="104"/>
      <c r="Z24" s="104"/>
      <c r="AA24" s="104"/>
      <c r="AC24" s="148" t="s">
        <v>15</v>
      </c>
      <c r="AD24" s="146">
        <v>0.45</v>
      </c>
      <c r="AE24" s="139">
        <v>0.3</v>
      </c>
      <c r="AF24" s="139">
        <v>0.36</v>
      </c>
      <c r="AG24" s="104"/>
      <c r="AH24" s="148" t="s">
        <v>15</v>
      </c>
      <c r="AI24" s="104">
        <v>0.45</v>
      </c>
      <c r="AJ24" s="159">
        <v>0.19</v>
      </c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  <c r="BN24" s="139"/>
      <c r="BO24" s="139"/>
      <c r="BP24" s="139"/>
      <c r="BQ24" s="139"/>
    </row>
    <row r="25" spans="1:69" x14ac:dyDescent="0.25">
      <c r="A25" s="95"/>
      <c r="B25" s="139">
        <v>1.95</v>
      </c>
      <c r="C25" s="139">
        <v>0.50114941999999996</v>
      </c>
      <c r="D25" s="139">
        <v>0.27955384999999999</v>
      </c>
      <c r="E25" s="139">
        <v>-0.92893910000000002</v>
      </c>
      <c r="F25" s="139">
        <v>-0.59298550000000005</v>
      </c>
      <c r="G25" s="139">
        <v>8.5426810000000006E-2</v>
      </c>
      <c r="H25" s="139">
        <v>0.96614462000000001</v>
      </c>
      <c r="I25" s="139">
        <v>0.81065692</v>
      </c>
      <c r="J25" s="139">
        <v>0.56073068999999998</v>
      </c>
      <c r="K25" s="139">
        <v>-0.57576570000000005</v>
      </c>
      <c r="L25" s="139">
        <v>-0.47598119999999999</v>
      </c>
      <c r="M25" s="139">
        <v>-0.76079790000000003</v>
      </c>
      <c r="N25" s="139">
        <v>0.37345399000000001</v>
      </c>
      <c r="O25" s="139">
        <v>0.2293559</v>
      </c>
      <c r="P25" s="139">
        <v>0.51790038999999999</v>
      </c>
      <c r="Q25" s="139">
        <v>0.34769069000000002</v>
      </c>
      <c r="R25" s="139">
        <v>-0.2474633</v>
      </c>
      <c r="S25" s="139">
        <v>-0.57296990000000003</v>
      </c>
      <c r="T25" s="139">
        <v>-4.58673E-2</v>
      </c>
      <c r="U25" s="139">
        <v>-0.13368679999999999</v>
      </c>
      <c r="V25" s="139">
        <v>8.3647070000000004E-2</v>
      </c>
      <c r="W25" s="139">
        <v>0.73852262999999996</v>
      </c>
      <c r="X25" s="139">
        <v>0.81231184999999995</v>
      </c>
      <c r="AC25" s="148" t="s">
        <v>16</v>
      </c>
      <c r="AD25" s="147">
        <v>0.6</v>
      </c>
      <c r="AE25" s="141">
        <v>0.45</v>
      </c>
      <c r="AF25" s="139">
        <v>0.48</v>
      </c>
      <c r="AH25" s="148" t="s">
        <v>16</v>
      </c>
      <c r="AI25" s="104">
        <v>0.6</v>
      </c>
      <c r="AJ25" s="159">
        <v>0.22</v>
      </c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  <c r="BQ25" s="139"/>
    </row>
    <row r="26" spans="1:69" x14ac:dyDescent="0.25">
      <c r="A26" s="95"/>
      <c r="B26" s="139">
        <v>2.1</v>
      </c>
      <c r="C26" s="139">
        <v>0.24966248999999999</v>
      </c>
      <c r="D26" s="139">
        <v>4.2865899999999998E-3</v>
      </c>
      <c r="E26" s="139">
        <v>-1.0967562</v>
      </c>
      <c r="F26" s="139">
        <v>-0.82832760000000005</v>
      </c>
      <c r="G26" s="139">
        <v>-7.9120399999999994E-2</v>
      </c>
      <c r="H26" s="139">
        <v>0.77068957000000005</v>
      </c>
      <c r="I26" s="139">
        <v>0.50927498000000004</v>
      </c>
      <c r="J26" s="139">
        <v>0.53130582999999998</v>
      </c>
      <c r="K26" s="139">
        <v>-0.93037729999999996</v>
      </c>
      <c r="L26" s="139">
        <v>-0.66654060000000004</v>
      </c>
      <c r="M26" s="139">
        <v>-1.0016187999999999</v>
      </c>
      <c r="N26" s="139">
        <v>-7.8139000000000004E-3</v>
      </c>
      <c r="O26" s="139">
        <v>-2.8336E-2</v>
      </c>
      <c r="P26" s="139">
        <v>0.14656141</v>
      </c>
      <c r="Q26" s="139">
        <v>0.20028583999999999</v>
      </c>
      <c r="R26" s="139">
        <v>-0.42994729999999998</v>
      </c>
      <c r="S26" s="139">
        <v>-0.67181749999999996</v>
      </c>
      <c r="T26" s="139">
        <v>-0.13248399999999999</v>
      </c>
      <c r="U26" s="139">
        <v>-0.36371320000000001</v>
      </c>
      <c r="V26" s="139">
        <v>-8.2766300000000001E-2</v>
      </c>
      <c r="W26" s="139">
        <v>0.53512389000000005</v>
      </c>
      <c r="X26" s="139">
        <v>0.61831093999999998</v>
      </c>
      <c r="AC26" s="148" t="s">
        <v>42</v>
      </c>
      <c r="AD26" s="146">
        <v>0.9</v>
      </c>
      <c r="AE26" s="139">
        <v>0.9</v>
      </c>
      <c r="AF26" s="139">
        <v>0.21</v>
      </c>
      <c r="AH26" s="105">
        <v>1109</v>
      </c>
      <c r="AJ26" s="155">
        <v>0.21</v>
      </c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39"/>
      <c r="BP26" s="139"/>
      <c r="BQ26" s="139"/>
    </row>
    <row r="27" spans="1:69" ht="15.75" thickBot="1" x14ac:dyDescent="0.3">
      <c r="A27" s="95"/>
      <c r="B27" s="139">
        <v>2.25</v>
      </c>
      <c r="C27" s="139">
        <v>-1.6865000000000002E-2</v>
      </c>
      <c r="D27" s="139">
        <v>-0.26224779999999998</v>
      </c>
      <c r="E27" s="139">
        <v>-1.2434468999999999</v>
      </c>
      <c r="F27" s="139">
        <v>-0.97119449999999996</v>
      </c>
      <c r="G27" s="139">
        <v>-0.18738769999999999</v>
      </c>
      <c r="H27" s="139">
        <v>0.54105006</v>
      </c>
      <c r="I27" s="139">
        <v>0.27234488000000001</v>
      </c>
      <c r="J27" s="139">
        <v>0.47064275999999999</v>
      </c>
      <c r="K27" s="139">
        <v>-1.2916033</v>
      </c>
      <c r="L27" s="139">
        <v>-0.89039659999999998</v>
      </c>
      <c r="M27" s="139">
        <v>-1.233114</v>
      </c>
      <c r="N27" s="139">
        <v>-0.419294</v>
      </c>
      <c r="O27" s="139">
        <v>-0.19812579999999999</v>
      </c>
      <c r="P27" s="139">
        <v>-0.28447220000000001</v>
      </c>
      <c r="Q27" s="139">
        <v>-1.896E-4</v>
      </c>
      <c r="R27" s="139">
        <v>-0.65119800000000005</v>
      </c>
      <c r="S27" s="139">
        <v>-0.74881940000000002</v>
      </c>
      <c r="T27" s="139">
        <v>-0.24181649999999999</v>
      </c>
      <c r="U27" s="139">
        <v>-0.67690309999999998</v>
      </c>
      <c r="V27" s="139">
        <v>-0.32121709999999998</v>
      </c>
      <c r="W27" s="139">
        <v>0.32657987999999999</v>
      </c>
      <c r="X27" s="139">
        <v>0.41143131999999999</v>
      </c>
      <c r="AC27" s="150" t="s">
        <v>18</v>
      </c>
      <c r="AD27" s="149">
        <v>0.9</v>
      </c>
      <c r="AE27" s="139">
        <v>0.9</v>
      </c>
      <c r="AF27" s="139">
        <v>0.69</v>
      </c>
      <c r="AH27" s="148" t="s">
        <v>18</v>
      </c>
      <c r="AI27" s="104">
        <v>0.9</v>
      </c>
      <c r="AJ27" s="159">
        <v>0.12</v>
      </c>
      <c r="AU27" s="139"/>
      <c r="AV27" s="139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  <c r="BP27" s="139"/>
      <c r="BQ27" s="139"/>
    </row>
    <row r="28" spans="1:69" x14ac:dyDescent="0.25">
      <c r="A28" s="95"/>
      <c r="B28" s="139">
        <v>2.4</v>
      </c>
      <c r="C28" s="139">
        <v>-0.28713349999999999</v>
      </c>
      <c r="D28" s="139">
        <v>-0.48128599999999999</v>
      </c>
      <c r="E28" s="139">
        <v>-1.3545054000000001</v>
      </c>
      <c r="F28" s="139">
        <v>-1.007571</v>
      </c>
      <c r="G28" s="139">
        <v>-0.26079940000000001</v>
      </c>
      <c r="H28" s="139">
        <v>0.26445843000000002</v>
      </c>
      <c r="I28" s="139">
        <v>9.317628E-2</v>
      </c>
      <c r="J28" s="139">
        <v>0.35745336</v>
      </c>
      <c r="K28" s="139">
        <v>-1.6144128</v>
      </c>
      <c r="L28" s="139">
        <v>-1.1113493999999999</v>
      </c>
      <c r="M28" s="139">
        <v>-1.4129228</v>
      </c>
      <c r="N28" s="139">
        <v>-0.82159420000000005</v>
      </c>
      <c r="O28" s="139">
        <v>-0.2972147</v>
      </c>
      <c r="P28" s="139">
        <v>-0.71317900000000001</v>
      </c>
      <c r="Q28" s="139">
        <v>-0.26276470000000002</v>
      </c>
      <c r="R28" s="139">
        <v>-0.88622469999999998</v>
      </c>
      <c r="S28" s="139">
        <v>-0.80968289999999998</v>
      </c>
      <c r="T28" s="139">
        <v>-0.38781880000000002</v>
      </c>
      <c r="U28" s="139">
        <v>-1.050681</v>
      </c>
      <c r="V28" s="139">
        <v>-0.62886839999999999</v>
      </c>
      <c r="W28" s="139">
        <v>0.11843946</v>
      </c>
      <c r="X28" s="139">
        <v>0.19602153999999999</v>
      </c>
      <c r="AU28" s="139"/>
      <c r="AV28" s="139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39"/>
      <c r="BO28" s="139"/>
      <c r="BP28" s="139"/>
      <c r="BQ28" s="139"/>
    </row>
    <row r="29" spans="1:69" ht="15.75" thickBot="1" x14ac:dyDescent="0.3">
      <c r="A29" s="95"/>
      <c r="B29" s="139">
        <v>2.5499999999999998</v>
      </c>
      <c r="C29" s="139">
        <v>-0.54874179999999995</v>
      </c>
      <c r="D29" s="139">
        <v>-0.62239319999999998</v>
      </c>
      <c r="E29" s="139">
        <v>-1.4092883</v>
      </c>
      <c r="F29" s="139">
        <v>-0.95107459999999999</v>
      </c>
      <c r="G29" s="139">
        <v>-0.3222815</v>
      </c>
      <c r="H29" s="139">
        <v>-6.9444400000000003E-2</v>
      </c>
      <c r="I29" s="139">
        <v>-5.61889E-2</v>
      </c>
      <c r="J29" s="139">
        <v>0.16913528999999999</v>
      </c>
      <c r="K29" s="139">
        <v>-1.8478357999999999</v>
      </c>
      <c r="L29" s="139">
        <v>-1.2811486000000001</v>
      </c>
      <c r="M29" s="139">
        <v>-1.4999707</v>
      </c>
      <c r="N29" s="139">
        <v>-1.1621401</v>
      </c>
      <c r="O29" s="139">
        <v>-0.34874359999999999</v>
      </c>
      <c r="P29" s="139">
        <v>-1.0607849</v>
      </c>
      <c r="Q29" s="139">
        <v>-0.58500960000000002</v>
      </c>
      <c r="R29" s="139">
        <v>-1.0914942999999999</v>
      </c>
      <c r="S29" s="139">
        <v>-0.8582554</v>
      </c>
      <c r="T29" s="139">
        <v>-0.57406780000000002</v>
      </c>
      <c r="U29" s="139">
        <v>-1.4279496</v>
      </c>
      <c r="V29" s="139">
        <v>-0.97255599999999998</v>
      </c>
      <c r="W29" s="139">
        <v>-8.4292699999999998E-2</v>
      </c>
      <c r="X29" s="139">
        <v>-2.3381300000000001E-2</v>
      </c>
      <c r="AH29" s="150"/>
      <c r="AI29" s="154" t="s">
        <v>102</v>
      </c>
      <c r="AJ29" s="161" t="s">
        <v>34</v>
      </c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  <c r="BP29" s="139"/>
      <c r="BQ29" s="139"/>
    </row>
    <row r="30" spans="1:69" x14ac:dyDescent="0.25">
      <c r="A30" s="95"/>
      <c r="B30" s="139">
        <v>2.7</v>
      </c>
      <c r="C30" s="139">
        <v>-0.78908270000000003</v>
      </c>
      <c r="D30" s="139">
        <v>-0.67580819999999997</v>
      </c>
      <c r="E30" s="139">
        <v>-1.3835751000000001</v>
      </c>
      <c r="F30" s="139">
        <v>-0.83647470000000002</v>
      </c>
      <c r="G30" s="139">
        <v>-0.39281739999999998</v>
      </c>
      <c r="H30" s="139">
        <v>-0.45761590000000002</v>
      </c>
      <c r="I30" s="139">
        <v>-0.211118</v>
      </c>
      <c r="J30" s="139">
        <v>-0.1079198</v>
      </c>
      <c r="K30" s="139">
        <v>-1.9516887999999999</v>
      </c>
      <c r="L30" s="139">
        <v>-1.3562426999999999</v>
      </c>
      <c r="M30" s="139">
        <v>-1.4728402</v>
      </c>
      <c r="N30" s="139">
        <v>-1.3908046000000001</v>
      </c>
      <c r="O30" s="139">
        <v>-0.37271660000000001</v>
      </c>
      <c r="P30" s="139">
        <v>-1.2591756000000001</v>
      </c>
      <c r="Q30" s="139">
        <v>-0.94684009999999996</v>
      </c>
      <c r="R30" s="139">
        <v>-1.2186771000000001</v>
      </c>
      <c r="S30" s="139">
        <v>-0.89681319999999998</v>
      </c>
      <c r="T30" s="139">
        <v>-0.79152</v>
      </c>
      <c r="U30" s="139">
        <v>-1.7286250000000001</v>
      </c>
      <c r="V30" s="139">
        <v>-1.2904899999999999</v>
      </c>
      <c r="W30" s="139">
        <v>-0.2771902</v>
      </c>
      <c r="X30" s="139">
        <v>-0.24178730000000001</v>
      </c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  <c r="BN30" s="139"/>
      <c r="BO30" s="139"/>
      <c r="BP30" s="139"/>
      <c r="BQ30" s="139"/>
    </row>
    <row r="31" spans="1:69" x14ac:dyDescent="0.25">
      <c r="A31" s="95"/>
      <c r="B31" s="139">
        <v>2.85</v>
      </c>
      <c r="C31" s="139">
        <v>-0.99634009999999995</v>
      </c>
      <c r="D31" s="139">
        <v>-0.65616430000000003</v>
      </c>
      <c r="E31" s="139">
        <v>-1.2575219</v>
      </c>
      <c r="F31" s="139">
        <v>-0.70493340000000004</v>
      </c>
      <c r="G31" s="139">
        <v>-0.48839759999999999</v>
      </c>
      <c r="H31" s="139">
        <v>-0.87306030000000001</v>
      </c>
      <c r="I31" s="139">
        <v>-0.40072839999999998</v>
      </c>
      <c r="J31" s="139">
        <v>-0.46432699999999999</v>
      </c>
      <c r="K31" s="139">
        <v>-1.9120016</v>
      </c>
      <c r="L31" s="139">
        <v>-1.3158498999999999</v>
      </c>
      <c r="M31" s="139">
        <v>-1.3404566</v>
      </c>
      <c r="N31" s="139">
        <v>-1.4790923</v>
      </c>
      <c r="O31" s="139">
        <v>-0.38272250000000002</v>
      </c>
      <c r="P31" s="139">
        <v>-1.2787987999999999</v>
      </c>
      <c r="Q31" s="139">
        <v>-1.3090094000000001</v>
      </c>
      <c r="R31" s="139">
        <v>-1.2340206</v>
      </c>
      <c r="S31" s="139">
        <v>-0.92650809999999995</v>
      </c>
      <c r="T31" s="139">
        <v>-1.0180251</v>
      </c>
      <c r="U31" s="139">
        <v>-1.8767096999999999</v>
      </c>
      <c r="V31" s="139">
        <v>-1.5091108</v>
      </c>
      <c r="W31" s="139">
        <v>-0.45613290000000001</v>
      </c>
      <c r="X31" s="139">
        <v>-0.4530092</v>
      </c>
      <c r="AU31" s="139"/>
      <c r="AV31" s="139"/>
      <c r="AW31" s="139"/>
      <c r="AX31" s="139"/>
      <c r="AY31" s="139"/>
      <c r="AZ31" s="139"/>
      <c r="BA31" s="139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39"/>
      <c r="BO31" s="139"/>
      <c r="BP31" s="139"/>
      <c r="BQ31" s="139"/>
    </row>
    <row r="32" spans="1:69" x14ac:dyDescent="0.25">
      <c r="A32" s="95"/>
      <c r="B32" s="139">
        <v>3</v>
      </c>
      <c r="C32" s="139">
        <v>-1.1604802000000001</v>
      </c>
      <c r="D32" s="139">
        <v>-0.5953252</v>
      </c>
      <c r="E32" s="139">
        <v>-1.0285865000000001</v>
      </c>
      <c r="F32" s="139">
        <v>-0.58934359999999997</v>
      </c>
      <c r="G32" s="139">
        <v>-0.61597210000000002</v>
      </c>
      <c r="H32" s="139">
        <v>-1.2624633000000001</v>
      </c>
      <c r="I32" s="139">
        <v>-0.63595769999999996</v>
      </c>
      <c r="J32" s="139">
        <v>-0.85729580000000005</v>
      </c>
      <c r="K32" s="139">
        <v>-1.7471707000000001</v>
      </c>
      <c r="L32" s="139">
        <v>-1.17126</v>
      </c>
      <c r="M32" s="139">
        <v>-1.1387797</v>
      </c>
      <c r="N32" s="139">
        <v>-1.4323589000000001</v>
      </c>
      <c r="O32" s="139">
        <v>-0.38647680000000001</v>
      </c>
      <c r="P32" s="139">
        <v>-1.1412119999999999</v>
      </c>
      <c r="Q32" s="139">
        <v>-1.6192839999999999</v>
      </c>
      <c r="R32" s="139">
        <v>-1.1334379999999999</v>
      </c>
      <c r="S32" s="139">
        <v>-0.94780140000000002</v>
      </c>
      <c r="T32" s="139">
        <v>-1.2214627</v>
      </c>
      <c r="U32" s="139">
        <v>-1.8314569999999999</v>
      </c>
      <c r="V32" s="139">
        <v>-1.5706448</v>
      </c>
      <c r="W32" s="139">
        <v>-0.61637160000000002</v>
      </c>
      <c r="X32" s="139">
        <v>-0.64801629999999999</v>
      </c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39"/>
      <c r="BP32" s="139"/>
      <c r="BQ32" s="139"/>
    </row>
    <row r="33" spans="1:69" x14ac:dyDescent="0.25">
      <c r="A33" s="95"/>
      <c r="B33" s="139">
        <v>3.15</v>
      </c>
      <c r="C33" s="139">
        <v>-1.2741180000000001</v>
      </c>
      <c r="D33" s="139">
        <v>-0.52869889999999997</v>
      </c>
      <c r="E33" s="139">
        <v>-0.72448469999999998</v>
      </c>
      <c r="F33" s="139">
        <v>-0.50664419999999999</v>
      </c>
      <c r="G33" s="139">
        <v>-0.7690939</v>
      </c>
      <c r="H33" s="139">
        <v>-1.5579008999999999</v>
      </c>
      <c r="I33" s="139">
        <v>-0.90159080000000003</v>
      </c>
      <c r="J33" s="139">
        <v>-1.2132646</v>
      </c>
      <c r="K33" s="139">
        <v>-1.5014073999999999</v>
      </c>
      <c r="L33" s="139">
        <v>-0.96074150000000003</v>
      </c>
      <c r="M33" s="139">
        <v>-0.91570839999999998</v>
      </c>
      <c r="N33" s="139">
        <v>-1.2875627999999999</v>
      </c>
      <c r="O33" s="139">
        <v>-0.3877449</v>
      </c>
      <c r="P33" s="139">
        <v>-0.90865799999999997</v>
      </c>
      <c r="Q33" s="139">
        <v>-1.8260073000000001</v>
      </c>
      <c r="R33" s="139">
        <v>-0.94455880000000003</v>
      </c>
      <c r="S33" s="139">
        <v>-0.96080540000000003</v>
      </c>
      <c r="T33" s="139">
        <v>-1.3670327</v>
      </c>
      <c r="U33" s="139">
        <v>-1.6055477</v>
      </c>
      <c r="V33" s="139">
        <v>-1.4579154999999999</v>
      </c>
      <c r="W33" s="139">
        <v>-0.75016260000000001</v>
      </c>
      <c r="X33" s="139">
        <v>-0.81172619999999995</v>
      </c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39"/>
      <c r="BN33" s="139"/>
      <c r="BO33" s="139"/>
      <c r="BP33" s="139"/>
      <c r="BQ33" s="139"/>
    </row>
    <row r="34" spans="1:69" x14ac:dyDescent="0.25">
      <c r="A34" s="95"/>
      <c r="B34" s="139">
        <v>3.3</v>
      </c>
      <c r="C34" s="139">
        <v>-1.3331473</v>
      </c>
      <c r="D34" s="139">
        <v>-0.4827109</v>
      </c>
      <c r="E34" s="139">
        <v>-0.4074778</v>
      </c>
      <c r="F34" s="139">
        <v>-0.45859430000000001</v>
      </c>
      <c r="G34" s="139">
        <v>-0.92625599999999997</v>
      </c>
      <c r="H34" s="139">
        <v>-1.7007178000000001</v>
      </c>
      <c r="I34" s="139">
        <v>-1.1564828</v>
      </c>
      <c r="J34" s="139">
        <v>-1.4482473</v>
      </c>
      <c r="K34" s="139">
        <v>-1.2289049000000001</v>
      </c>
      <c r="L34" s="139">
        <v>-0.73317969999999999</v>
      </c>
      <c r="M34" s="139">
        <v>-0.71317540000000001</v>
      </c>
      <c r="N34" s="139">
        <v>-1.0977231999999999</v>
      </c>
      <c r="O34" s="139">
        <v>-0.3881309</v>
      </c>
      <c r="P34" s="139">
        <v>-0.65706410000000004</v>
      </c>
      <c r="Q34" s="139">
        <v>-1.8944774</v>
      </c>
      <c r="R34" s="139">
        <v>-0.71459269999999997</v>
      </c>
      <c r="S34" s="139">
        <v>-0.96551670000000001</v>
      </c>
      <c r="T34" s="139">
        <v>-1.4269856999999999</v>
      </c>
      <c r="U34" s="139">
        <v>-1.2593703000000001</v>
      </c>
      <c r="V34" s="139">
        <v>-1.202135</v>
      </c>
      <c r="W34" s="139">
        <v>-0.84152099999999996</v>
      </c>
      <c r="X34" s="139">
        <v>-0.91736640000000003</v>
      </c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</row>
    <row r="35" spans="1:69" x14ac:dyDescent="0.25">
      <c r="A35" s="95"/>
      <c r="B35" s="139">
        <v>3.45</v>
      </c>
      <c r="C35" s="139">
        <v>-1.3370503</v>
      </c>
      <c r="D35" s="139">
        <v>-0.46907369999999998</v>
      </c>
      <c r="E35" s="139">
        <v>-0.16254779999999999</v>
      </c>
      <c r="F35" s="139">
        <v>-0.43772</v>
      </c>
      <c r="G35" s="139">
        <v>-1.0552607000000001</v>
      </c>
      <c r="H35" s="139">
        <v>-1.6664185</v>
      </c>
      <c r="I35" s="139">
        <v>-1.3453381</v>
      </c>
      <c r="J35" s="139">
        <v>-1.49956</v>
      </c>
      <c r="K35" s="139">
        <v>-0.97670920000000006</v>
      </c>
      <c r="L35" s="139">
        <v>-0.52994699999999995</v>
      </c>
      <c r="M35" s="139">
        <v>-0.55561479999999996</v>
      </c>
      <c r="N35" s="139">
        <v>-0.91208060000000002</v>
      </c>
      <c r="O35" s="139">
        <v>-0.38823639999999998</v>
      </c>
      <c r="P35" s="139">
        <v>-0.44799909999999998</v>
      </c>
      <c r="Q35" s="139">
        <v>-1.8190259</v>
      </c>
      <c r="R35" s="139">
        <v>-0.4913671</v>
      </c>
      <c r="S35" s="139">
        <v>-0.96195819999999999</v>
      </c>
      <c r="T35" s="139">
        <v>-1.3892796999999999</v>
      </c>
      <c r="U35" s="139">
        <v>-0.87494530000000004</v>
      </c>
      <c r="V35" s="139">
        <v>-0.86895889999999998</v>
      </c>
      <c r="W35" s="139">
        <v>-0.85569240000000002</v>
      </c>
      <c r="X35" s="139">
        <v>-0.91751400000000005</v>
      </c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  <c r="BQ35" s="139"/>
    </row>
    <row r="36" spans="1:69" x14ac:dyDescent="0.25">
      <c r="A36" s="95"/>
      <c r="B36" s="139">
        <v>3.6</v>
      </c>
      <c r="C36" s="139">
        <v>-1.2888443000000001</v>
      </c>
      <c r="D36" s="139">
        <v>-0.48645830000000001</v>
      </c>
      <c r="E36" s="139">
        <v>-7.0085999999999996E-2</v>
      </c>
      <c r="F36" s="139">
        <v>-0.43385410000000002</v>
      </c>
      <c r="G36" s="139">
        <v>-1.1240650999999999</v>
      </c>
      <c r="H36" s="139">
        <v>-1.4763626999999999</v>
      </c>
      <c r="I36" s="139">
        <v>-1.4197662</v>
      </c>
      <c r="J36" s="139">
        <v>-1.3528369</v>
      </c>
      <c r="K36" s="139">
        <v>-0.77374880000000001</v>
      </c>
      <c r="L36" s="139">
        <v>-0.3740002</v>
      </c>
      <c r="M36" s="139">
        <v>-0.4484552</v>
      </c>
      <c r="N36" s="139">
        <v>-0.76216039999999996</v>
      </c>
      <c r="O36" s="139">
        <v>-0.3882601</v>
      </c>
      <c r="P36" s="139">
        <v>-0.31312869999999998</v>
      </c>
      <c r="Q36" s="139">
        <v>-1.6250081000000001</v>
      </c>
      <c r="R36" s="139">
        <v>-0.30789680000000003</v>
      </c>
      <c r="S36" s="139">
        <v>-0.95025570000000004</v>
      </c>
      <c r="T36" s="139">
        <v>-1.2615312000000001</v>
      </c>
      <c r="U36" s="139">
        <v>-0.5247925</v>
      </c>
      <c r="V36" s="139">
        <v>-0.53129099999999996</v>
      </c>
      <c r="W36" s="139">
        <v>-0.72010370000000001</v>
      </c>
      <c r="X36" s="139">
        <v>-0.73141719999999999</v>
      </c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  <c r="BP36" s="139"/>
      <c r="BQ36" s="139"/>
    </row>
    <row r="37" spans="1:69" x14ac:dyDescent="0.25">
      <c r="A37" s="95"/>
      <c r="B37" s="139">
        <v>3.75</v>
      </c>
      <c r="C37" s="139">
        <v>-1.1946730999999999</v>
      </c>
      <c r="D37" s="139">
        <v>-0.52622469999999999</v>
      </c>
      <c r="E37" s="139">
        <v>-0.17452490000000001</v>
      </c>
      <c r="F37" s="139">
        <v>-0.43837860000000001</v>
      </c>
      <c r="G37" s="139">
        <v>-1.1138859000000001</v>
      </c>
      <c r="H37" s="139">
        <v>-1.1890143</v>
      </c>
      <c r="I37" s="139">
        <v>-1.3592839999999999</v>
      </c>
      <c r="J37" s="139">
        <v>-1.0485255</v>
      </c>
      <c r="K37" s="139">
        <v>-0.6289517</v>
      </c>
      <c r="L37" s="139">
        <v>-0.2692389</v>
      </c>
      <c r="M37" s="139">
        <v>-0.38403130000000002</v>
      </c>
      <c r="N37" s="139">
        <v>-0.65857940000000004</v>
      </c>
      <c r="O37" s="139">
        <v>-0.38825660000000001</v>
      </c>
      <c r="P37" s="139">
        <v>-0.2547894</v>
      </c>
      <c r="Q37" s="139">
        <v>-1.3597119</v>
      </c>
      <c r="R37" s="139">
        <v>-0.1768555</v>
      </c>
      <c r="S37" s="139">
        <v>-0.93067310000000003</v>
      </c>
      <c r="T37" s="139">
        <v>-1.0685119000000001</v>
      </c>
      <c r="U37" s="139">
        <v>-0.25162509999999999</v>
      </c>
      <c r="V37" s="139">
        <v>-0.2441247</v>
      </c>
      <c r="W37" s="139">
        <v>-0.29374790000000001</v>
      </c>
      <c r="X37" s="139">
        <v>-0.22955449999999999</v>
      </c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  <c r="BN37" s="139"/>
      <c r="BO37" s="139"/>
      <c r="BP37" s="139"/>
      <c r="BQ37" s="139"/>
    </row>
    <row r="38" spans="1:69" x14ac:dyDescent="0.25">
      <c r="A38" s="95"/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AU38" s="139"/>
      <c r="AV38" s="139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  <c r="BP38" s="139"/>
      <c r="BQ38" s="139"/>
    </row>
    <row r="39" spans="1:69" x14ac:dyDescent="0.25">
      <c r="A39" s="95"/>
      <c r="B39" s="139">
        <v>-1.05</v>
      </c>
      <c r="C39" s="139" t="str">
        <f>IF(C5=C$3,$B5,"")</f>
        <v/>
      </c>
      <c r="D39" s="139" t="str">
        <f t="shared" ref="D39:X39" si="2">IF(D5=D$3,$B5,"")</f>
        <v/>
      </c>
      <c r="E39" s="139" t="str">
        <f t="shared" si="2"/>
        <v/>
      </c>
      <c r="F39" s="139" t="str">
        <f t="shared" si="2"/>
        <v/>
      </c>
      <c r="G39" s="139" t="str">
        <f t="shared" si="2"/>
        <v/>
      </c>
      <c r="H39" s="139" t="str">
        <f t="shared" si="2"/>
        <v/>
      </c>
      <c r="I39" s="139" t="str">
        <f t="shared" si="2"/>
        <v/>
      </c>
      <c r="J39" s="139" t="str">
        <f t="shared" si="2"/>
        <v/>
      </c>
      <c r="K39" s="139" t="str">
        <f t="shared" si="2"/>
        <v/>
      </c>
      <c r="L39" s="139" t="str">
        <f t="shared" si="2"/>
        <v/>
      </c>
      <c r="M39" s="139" t="str">
        <f t="shared" si="2"/>
        <v/>
      </c>
      <c r="N39" s="139" t="str">
        <f t="shared" si="2"/>
        <v/>
      </c>
      <c r="O39" s="139" t="str">
        <f t="shared" si="2"/>
        <v/>
      </c>
      <c r="P39" s="139" t="str">
        <f t="shared" si="2"/>
        <v/>
      </c>
      <c r="Q39" s="139" t="str">
        <f t="shared" si="2"/>
        <v/>
      </c>
      <c r="R39" s="139" t="str">
        <f t="shared" si="2"/>
        <v/>
      </c>
      <c r="S39" s="139" t="str">
        <f t="shared" si="2"/>
        <v/>
      </c>
      <c r="T39" s="139" t="str">
        <f t="shared" si="2"/>
        <v/>
      </c>
      <c r="U39" s="139" t="str">
        <f t="shared" si="2"/>
        <v/>
      </c>
      <c r="V39" s="139" t="str">
        <f t="shared" si="2"/>
        <v/>
      </c>
      <c r="W39" s="139" t="str">
        <f t="shared" si="2"/>
        <v/>
      </c>
      <c r="X39" s="139" t="str">
        <f t="shared" si="2"/>
        <v/>
      </c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  <c r="BP39" s="139"/>
      <c r="BQ39" s="139"/>
    </row>
    <row r="40" spans="1:69" x14ac:dyDescent="0.25">
      <c r="A40" s="95"/>
      <c r="B40" s="139">
        <v>-0.9</v>
      </c>
      <c r="C40" s="139" t="str">
        <f t="shared" ref="C40:X40" si="3">IF(C6=C$3,$B6,"")</f>
        <v/>
      </c>
      <c r="D40" s="139" t="str">
        <f t="shared" si="3"/>
        <v/>
      </c>
      <c r="E40" s="139" t="str">
        <f t="shared" si="3"/>
        <v/>
      </c>
      <c r="F40" s="139" t="str">
        <f t="shared" si="3"/>
        <v/>
      </c>
      <c r="G40" s="139" t="str">
        <f t="shared" si="3"/>
        <v/>
      </c>
      <c r="H40" s="139" t="str">
        <f t="shared" si="3"/>
        <v/>
      </c>
      <c r="I40" s="139" t="str">
        <f t="shared" si="3"/>
        <v/>
      </c>
      <c r="J40" s="139" t="str">
        <f t="shared" si="3"/>
        <v/>
      </c>
      <c r="K40" s="139" t="str">
        <f t="shared" si="3"/>
        <v/>
      </c>
      <c r="L40" s="139" t="str">
        <f t="shared" si="3"/>
        <v/>
      </c>
      <c r="M40" s="139" t="str">
        <f t="shared" si="3"/>
        <v/>
      </c>
      <c r="N40" s="139" t="str">
        <f t="shared" si="3"/>
        <v/>
      </c>
      <c r="O40" s="139" t="str">
        <f t="shared" si="3"/>
        <v/>
      </c>
      <c r="P40" s="139" t="str">
        <f t="shared" si="3"/>
        <v/>
      </c>
      <c r="Q40" s="139" t="str">
        <f t="shared" si="3"/>
        <v/>
      </c>
      <c r="R40" s="139" t="str">
        <f t="shared" si="3"/>
        <v/>
      </c>
      <c r="S40" s="139" t="str">
        <f t="shared" si="3"/>
        <v/>
      </c>
      <c r="T40" s="139" t="str">
        <f t="shared" si="3"/>
        <v/>
      </c>
      <c r="U40" s="139" t="str">
        <f t="shared" si="3"/>
        <v/>
      </c>
      <c r="V40" s="139" t="str">
        <f t="shared" si="3"/>
        <v/>
      </c>
      <c r="W40" s="139" t="str">
        <f t="shared" si="3"/>
        <v/>
      </c>
      <c r="X40" s="139" t="str">
        <f t="shared" si="3"/>
        <v/>
      </c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  <c r="BN40" s="139"/>
      <c r="BO40" s="139"/>
      <c r="BP40" s="139"/>
      <c r="BQ40" s="139"/>
    </row>
    <row r="41" spans="1:69" x14ac:dyDescent="0.25">
      <c r="A41" s="95"/>
      <c r="B41" s="139">
        <v>-0.75</v>
      </c>
      <c r="C41" s="139" t="str">
        <f t="shared" ref="C41:X41" si="4">IF(C7=C$3,$B7,"")</f>
        <v/>
      </c>
      <c r="D41" s="139" t="str">
        <f t="shared" si="4"/>
        <v/>
      </c>
      <c r="E41" s="139" t="str">
        <f t="shared" si="4"/>
        <v/>
      </c>
      <c r="F41" s="139" t="str">
        <f t="shared" si="4"/>
        <v/>
      </c>
      <c r="G41" s="139" t="str">
        <f t="shared" si="4"/>
        <v/>
      </c>
      <c r="H41" s="139" t="str">
        <f t="shared" si="4"/>
        <v/>
      </c>
      <c r="I41" s="139" t="str">
        <f t="shared" si="4"/>
        <v/>
      </c>
      <c r="J41" s="139" t="str">
        <f t="shared" si="4"/>
        <v/>
      </c>
      <c r="K41" s="139" t="str">
        <f t="shared" si="4"/>
        <v/>
      </c>
      <c r="L41" s="139" t="str">
        <f t="shared" si="4"/>
        <v/>
      </c>
      <c r="M41" s="139" t="str">
        <f t="shared" si="4"/>
        <v/>
      </c>
      <c r="N41" s="139" t="str">
        <f t="shared" si="4"/>
        <v/>
      </c>
      <c r="O41" s="139" t="str">
        <f t="shared" si="4"/>
        <v/>
      </c>
      <c r="P41" s="139" t="str">
        <f t="shared" si="4"/>
        <v/>
      </c>
      <c r="Q41" s="139" t="str">
        <f t="shared" si="4"/>
        <v/>
      </c>
      <c r="R41" s="139" t="str">
        <f t="shared" si="4"/>
        <v/>
      </c>
      <c r="S41" s="139" t="str">
        <f t="shared" si="4"/>
        <v/>
      </c>
      <c r="T41" s="139" t="str">
        <f t="shared" si="4"/>
        <v/>
      </c>
      <c r="U41" s="139" t="str">
        <f t="shared" si="4"/>
        <v/>
      </c>
      <c r="V41" s="139" t="str">
        <f t="shared" si="4"/>
        <v/>
      </c>
      <c r="W41" s="139" t="str">
        <f t="shared" si="4"/>
        <v/>
      </c>
      <c r="X41" s="139" t="str">
        <f t="shared" si="4"/>
        <v/>
      </c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  <c r="BP41" s="139"/>
      <c r="BQ41" s="139"/>
    </row>
    <row r="42" spans="1:69" x14ac:dyDescent="0.25">
      <c r="A42" s="95"/>
      <c r="B42" s="139">
        <v>-0.6</v>
      </c>
      <c r="C42" s="139" t="str">
        <f t="shared" ref="C42:X42" si="5">IF(C8=C$3,$B8,"")</f>
        <v/>
      </c>
      <c r="D42" s="139" t="str">
        <f t="shared" si="5"/>
        <v/>
      </c>
      <c r="E42" s="139" t="str">
        <f t="shared" si="5"/>
        <v/>
      </c>
      <c r="F42" s="139" t="str">
        <f t="shared" si="5"/>
        <v/>
      </c>
      <c r="G42" s="139" t="str">
        <f t="shared" si="5"/>
        <v/>
      </c>
      <c r="H42" s="139" t="str">
        <f t="shared" si="5"/>
        <v/>
      </c>
      <c r="I42" s="139" t="str">
        <f t="shared" si="5"/>
        <v/>
      </c>
      <c r="J42" s="139" t="str">
        <f t="shared" si="5"/>
        <v/>
      </c>
      <c r="K42" s="139" t="str">
        <f t="shared" si="5"/>
        <v/>
      </c>
      <c r="L42" s="139" t="str">
        <f t="shared" si="5"/>
        <v/>
      </c>
      <c r="M42" s="139" t="str">
        <f t="shared" si="5"/>
        <v/>
      </c>
      <c r="N42" s="139" t="str">
        <f t="shared" si="5"/>
        <v/>
      </c>
      <c r="O42" s="139" t="str">
        <f t="shared" si="5"/>
        <v/>
      </c>
      <c r="P42" s="139" t="str">
        <f t="shared" si="5"/>
        <v/>
      </c>
      <c r="Q42" s="139" t="str">
        <f t="shared" si="5"/>
        <v/>
      </c>
      <c r="R42" s="139" t="str">
        <f t="shared" si="5"/>
        <v/>
      </c>
      <c r="S42" s="139" t="str">
        <f t="shared" si="5"/>
        <v/>
      </c>
      <c r="T42" s="139" t="str">
        <f t="shared" si="5"/>
        <v/>
      </c>
      <c r="U42" s="139" t="str">
        <f t="shared" si="5"/>
        <v/>
      </c>
      <c r="V42" s="139" t="str">
        <f t="shared" si="5"/>
        <v/>
      </c>
      <c r="W42" s="139" t="str">
        <f t="shared" si="5"/>
        <v/>
      </c>
      <c r="X42" s="139" t="str">
        <f t="shared" si="5"/>
        <v/>
      </c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  <c r="BP42" s="139"/>
      <c r="BQ42" s="139"/>
    </row>
    <row r="43" spans="1:69" x14ac:dyDescent="0.25">
      <c r="A43" s="95"/>
      <c r="B43" s="139">
        <v>-0.45</v>
      </c>
      <c r="C43" s="139" t="str">
        <f t="shared" ref="C43:X43" si="6">IF(C9=C$3,$B9,"")</f>
        <v/>
      </c>
      <c r="D43" s="139" t="str">
        <f t="shared" si="6"/>
        <v/>
      </c>
      <c r="E43" s="139" t="str">
        <f t="shared" si="6"/>
        <v/>
      </c>
      <c r="F43" s="139" t="str">
        <f t="shared" si="6"/>
        <v/>
      </c>
      <c r="G43" s="139" t="str">
        <f t="shared" si="6"/>
        <v/>
      </c>
      <c r="H43" s="139" t="str">
        <f t="shared" si="6"/>
        <v/>
      </c>
      <c r="I43" s="139" t="str">
        <f t="shared" si="6"/>
        <v/>
      </c>
      <c r="J43" s="139" t="str">
        <f t="shared" si="6"/>
        <v/>
      </c>
      <c r="K43" s="139" t="str">
        <f t="shared" si="6"/>
        <v/>
      </c>
      <c r="L43" s="139" t="str">
        <f t="shared" si="6"/>
        <v/>
      </c>
      <c r="M43" s="139" t="str">
        <f t="shared" si="6"/>
        <v/>
      </c>
      <c r="N43" s="139" t="str">
        <f t="shared" si="6"/>
        <v/>
      </c>
      <c r="O43" s="139" t="str">
        <f t="shared" si="6"/>
        <v/>
      </c>
      <c r="P43" s="139" t="str">
        <f t="shared" si="6"/>
        <v/>
      </c>
      <c r="Q43" s="139" t="str">
        <f t="shared" si="6"/>
        <v/>
      </c>
      <c r="R43" s="139" t="str">
        <f t="shared" si="6"/>
        <v/>
      </c>
      <c r="S43" s="139" t="str">
        <f t="shared" si="6"/>
        <v/>
      </c>
      <c r="T43" s="139" t="str">
        <f t="shared" si="6"/>
        <v/>
      </c>
      <c r="U43" s="139" t="str">
        <f t="shared" si="6"/>
        <v/>
      </c>
      <c r="V43" s="139" t="str">
        <f t="shared" si="6"/>
        <v/>
      </c>
      <c r="W43" s="139" t="str">
        <f t="shared" si="6"/>
        <v/>
      </c>
      <c r="X43" s="139" t="str">
        <f t="shared" si="6"/>
        <v/>
      </c>
      <c r="AU43" s="139"/>
      <c r="AV43" s="139"/>
      <c r="AW43" s="139"/>
      <c r="AX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  <c r="BQ43" s="139"/>
    </row>
    <row r="44" spans="1:69" x14ac:dyDescent="0.25">
      <c r="A44" s="95"/>
      <c r="B44" s="139">
        <v>-0.3</v>
      </c>
      <c r="C44" s="139" t="str">
        <f t="shared" ref="C44:X44" si="7">IF(C10=C$3,$B10,"")</f>
        <v/>
      </c>
      <c r="D44" s="139" t="str">
        <f t="shared" si="7"/>
        <v/>
      </c>
      <c r="E44" s="139">
        <f t="shared" si="7"/>
        <v>-0.3</v>
      </c>
      <c r="F44" s="139" t="str">
        <f t="shared" si="7"/>
        <v/>
      </c>
      <c r="G44" s="139" t="str">
        <f t="shared" si="7"/>
        <v/>
      </c>
      <c r="H44" s="139" t="str">
        <f t="shared" si="7"/>
        <v/>
      </c>
      <c r="I44" s="139" t="str">
        <f t="shared" si="7"/>
        <v/>
      </c>
      <c r="J44" s="139" t="str">
        <f t="shared" si="7"/>
        <v/>
      </c>
      <c r="K44" s="139" t="str">
        <f t="shared" si="7"/>
        <v/>
      </c>
      <c r="L44" s="139" t="str">
        <f t="shared" si="7"/>
        <v/>
      </c>
      <c r="M44" s="139" t="str">
        <f t="shared" si="7"/>
        <v/>
      </c>
      <c r="N44" s="139" t="str">
        <f t="shared" si="7"/>
        <v/>
      </c>
      <c r="O44" s="139" t="str">
        <f t="shared" si="7"/>
        <v/>
      </c>
      <c r="P44" s="139" t="str">
        <f t="shared" si="7"/>
        <v/>
      </c>
      <c r="Q44" s="139" t="str">
        <f t="shared" si="7"/>
        <v/>
      </c>
      <c r="R44" s="139" t="str">
        <f t="shared" si="7"/>
        <v/>
      </c>
      <c r="S44" s="139" t="str">
        <f t="shared" si="7"/>
        <v/>
      </c>
      <c r="T44" s="139" t="str">
        <f t="shared" si="7"/>
        <v/>
      </c>
      <c r="U44" s="139" t="str">
        <f t="shared" si="7"/>
        <v/>
      </c>
      <c r="V44" s="139" t="str">
        <f t="shared" si="7"/>
        <v/>
      </c>
      <c r="W44" s="139" t="str">
        <f t="shared" si="7"/>
        <v/>
      </c>
      <c r="X44" s="139" t="str">
        <f t="shared" si="7"/>
        <v/>
      </c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139"/>
    </row>
    <row r="45" spans="1:69" x14ac:dyDescent="0.25">
      <c r="A45" s="95"/>
      <c r="B45" s="139">
        <v>-0.15</v>
      </c>
      <c r="C45" s="139" t="str">
        <f t="shared" ref="C45:X45" si="8">IF(C11=C$3,$B11,"")</f>
        <v/>
      </c>
      <c r="D45" s="139" t="str">
        <f t="shared" si="8"/>
        <v/>
      </c>
      <c r="E45" s="139" t="str">
        <f t="shared" si="8"/>
        <v/>
      </c>
      <c r="F45" s="139" t="str">
        <f t="shared" si="8"/>
        <v/>
      </c>
      <c r="G45" s="139" t="str">
        <f t="shared" si="8"/>
        <v/>
      </c>
      <c r="H45" s="139" t="str">
        <f t="shared" si="8"/>
        <v/>
      </c>
      <c r="I45" s="139" t="str">
        <f t="shared" si="8"/>
        <v/>
      </c>
      <c r="J45" s="139" t="str">
        <f t="shared" si="8"/>
        <v/>
      </c>
      <c r="K45" s="139" t="str">
        <f t="shared" si="8"/>
        <v/>
      </c>
      <c r="L45" s="139" t="str">
        <f t="shared" si="8"/>
        <v/>
      </c>
      <c r="M45" s="139" t="str">
        <f t="shared" si="8"/>
        <v/>
      </c>
      <c r="N45" s="139" t="str">
        <f t="shared" si="8"/>
        <v/>
      </c>
      <c r="O45" s="139" t="str">
        <f t="shared" si="8"/>
        <v/>
      </c>
      <c r="P45" s="139" t="str">
        <f t="shared" si="8"/>
        <v/>
      </c>
      <c r="Q45" s="139" t="str">
        <f t="shared" si="8"/>
        <v/>
      </c>
      <c r="R45" s="139" t="str">
        <f t="shared" si="8"/>
        <v/>
      </c>
      <c r="S45" s="139" t="str">
        <f t="shared" si="8"/>
        <v/>
      </c>
      <c r="T45" s="139" t="str">
        <f t="shared" si="8"/>
        <v/>
      </c>
      <c r="U45" s="139" t="str">
        <f t="shared" si="8"/>
        <v/>
      </c>
      <c r="V45" s="139" t="str">
        <f t="shared" si="8"/>
        <v/>
      </c>
      <c r="W45" s="139" t="str">
        <f t="shared" si="8"/>
        <v/>
      </c>
      <c r="X45" s="139" t="str">
        <f t="shared" si="8"/>
        <v/>
      </c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  <c r="BQ45" s="139"/>
    </row>
    <row r="46" spans="1:69" x14ac:dyDescent="0.25">
      <c r="A46" s="95"/>
      <c r="B46" s="139">
        <v>0</v>
      </c>
      <c r="C46" s="139" t="str">
        <f t="shared" ref="C46:X46" si="9">IF(C12=C$3,$B12,"")</f>
        <v/>
      </c>
      <c r="D46" s="139" t="str">
        <f t="shared" si="9"/>
        <v/>
      </c>
      <c r="E46" s="139" t="str">
        <f t="shared" si="9"/>
        <v/>
      </c>
      <c r="F46" s="139" t="str">
        <f t="shared" si="9"/>
        <v/>
      </c>
      <c r="G46" s="139" t="str">
        <f t="shared" si="9"/>
        <v/>
      </c>
      <c r="H46" s="139" t="str">
        <f t="shared" si="9"/>
        <v/>
      </c>
      <c r="I46" s="139" t="str">
        <f t="shared" si="9"/>
        <v/>
      </c>
      <c r="J46" s="139" t="str">
        <f t="shared" si="9"/>
        <v/>
      </c>
      <c r="K46" s="139" t="str">
        <f t="shared" si="9"/>
        <v/>
      </c>
      <c r="L46" s="139">
        <f t="shared" si="9"/>
        <v>0</v>
      </c>
      <c r="M46" s="139" t="str">
        <f t="shared" si="9"/>
        <v/>
      </c>
      <c r="N46" s="139" t="str">
        <f t="shared" si="9"/>
        <v/>
      </c>
      <c r="O46" s="139" t="str">
        <f t="shared" si="9"/>
        <v/>
      </c>
      <c r="P46" s="139" t="str">
        <f t="shared" si="9"/>
        <v/>
      </c>
      <c r="Q46" s="139" t="str">
        <f t="shared" si="9"/>
        <v/>
      </c>
      <c r="R46" s="139" t="str">
        <f t="shared" si="9"/>
        <v/>
      </c>
      <c r="S46" s="139" t="str">
        <f t="shared" si="9"/>
        <v/>
      </c>
      <c r="T46" s="139" t="str">
        <f t="shared" si="9"/>
        <v/>
      </c>
      <c r="U46" s="139" t="str">
        <f t="shared" si="9"/>
        <v/>
      </c>
      <c r="V46" s="139" t="str">
        <f t="shared" si="9"/>
        <v/>
      </c>
      <c r="W46" s="139" t="str">
        <f t="shared" si="9"/>
        <v/>
      </c>
      <c r="X46" s="139" t="str">
        <f t="shared" si="9"/>
        <v/>
      </c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</row>
    <row r="47" spans="1:69" x14ac:dyDescent="0.25">
      <c r="A47" s="95"/>
      <c r="B47" s="139">
        <v>0.15</v>
      </c>
      <c r="C47" s="139" t="str">
        <f t="shared" ref="C47:X47" si="10">IF(C13=C$3,$B13,"")</f>
        <v/>
      </c>
      <c r="D47" s="139" t="str">
        <f t="shared" si="10"/>
        <v/>
      </c>
      <c r="E47" s="139" t="str">
        <f t="shared" si="10"/>
        <v/>
      </c>
      <c r="F47" s="139" t="str">
        <f t="shared" si="10"/>
        <v/>
      </c>
      <c r="G47" s="139" t="str">
        <f t="shared" si="10"/>
        <v/>
      </c>
      <c r="H47" s="139" t="str">
        <f t="shared" si="10"/>
        <v/>
      </c>
      <c r="I47" s="139" t="str">
        <f t="shared" si="10"/>
        <v/>
      </c>
      <c r="J47" s="139" t="str">
        <f t="shared" si="10"/>
        <v/>
      </c>
      <c r="K47" s="139" t="str">
        <f t="shared" si="10"/>
        <v/>
      </c>
      <c r="L47" s="139" t="str">
        <f t="shared" si="10"/>
        <v/>
      </c>
      <c r="M47" s="139" t="str">
        <f t="shared" si="10"/>
        <v/>
      </c>
      <c r="N47" s="139" t="str">
        <f t="shared" si="10"/>
        <v/>
      </c>
      <c r="O47" s="139" t="str">
        <f t="shared" si="10"/>
        <v/>
      </c>
      <c r="P47" s="139" t="str">
        <f t="shared" si="10"/>
        <v/>
      </c>
      <c r="Q47" s="139" t="str">
        <f t="shared" si="10"/>
        <v/>
      </c>
      <c r="R47" s="139" t="str">
        <f t="shared" si="10"/>
        <v/>
      </c>
      <c r="S47" s="139" t="str">
        <f t="shared" si="10"/>
        <v/>
      </c>
      <c r="T47" s="139" t="str">
        <f t="shared" si="10"/>
        <v/>
      </c>
      <c r="U47" s="139" t="str">
        <f t="shared" si="10"/>
        <v/>
      </c>
      <c r="V47" s="139" t="str">
        <f t="shared" si="10"/>
        <v/>
      </c>
      <c r="W47" s="139" t="str">
        <f t="shared" si="10"/>
        <v/>
      </c>
      <c r="X47" s="139" t="str">
        <f t="shared" si="10"/>
        <v/>
      </c>
      <c r="AU47" s="139"/>
      <c r="AV47" s="139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139"/>
      <c r="BP47" s="139"/>
      <c r="BQ47" s="139"/>
    </row>
    <row r="48" spans="1:69" x14ac:dyDescent="0.25">
      <c r="A48" s="95"/>
      <c r="B48" s="139">
        <v>0.3</v>
      </c>
      <c r="C48" s="139" t="str">
        <f t="shared" ref="C48:X48" si="11">IF(C14=C$3,$B14,"")</f>
        <v/>
      </c>
      <c r="D48" s="139" t="str">
        <f t="shared" si="11"/>
        <v/>
      </c>
      <c r="E48" s="139" t="str">
        <f t="shared" si="11"/>
        <v/>
      </c>
      <c r="F48" s="139">
        <f t="shared" si="11"/>
        <v>0.3</v>
      </c>
      <c r="G48" s="139" t="str">
        <f t="shared" si="11"/>
        <v/>
      </c>
      <c r="H48" s="139" t="str">
        <f t="shared" si="11"/>
        <v/>
      </c>
      <c r="I48" s="139" t="str">
        <f t="shared" si="11"/>
        <v/>
      </c>
      <c r="J48" s="139">
        <f t="shared" si="11"/>
        <v>0.3</v>
      </c>
      <c r="K48" s="139" t="str">
        <f t="shared" si="11"/>
        <v/>
      </c>
      <c r="L48" s="139" t="str">
        <f t="shared" si="11"/>
        <v/>
      </c>
      <c r="M48" s="139">
        <f t="shared" si="11"/>
        <v>0.3</v>
      </c>
      <c r="N48" s="139" t="str">
        <f t="shared" si="11"/>
        <v/>
      </c>
      <c r="O48" s="139" t="str">
        <f t="shared" si="11"/>
        <v/>
      </c>
      <c r="P48" s="139" t="str">
        <f t="shared" si="11"/>
        <v/>
      </c>
      <c r="Q48" s="139" t="str">
        <f t="shared" si="11"/>
        <v/>
      </c>
      <c r="R48" s="139">
        <f t="shared" si="11"/>
        <v>0.3</v>
      </c>
      <c r="S48" s="139">
        <f t="shared" si="11"/>
        <v>0.3</v>
      </c>
      <c r="T48" s="139" t="str">
        <f t="shared" si="11"/>
        <v/>
      </c>
      <c r="U48" s="139" t="str">
        <f t="shared" si="11"/>
        <v/>
      </c>
      <c r="V48" s="139" t="str">
        <f t="shared" si="11"/>
        <v/>
      </c>
      <c r="W48" s="139" t="str">
        <f t="shared" si="11"/>
        <v/>
      </c>
      <c r="X48" s="139" t="str">
        <f t="shared" si="11"/>
        <v/>
      </c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39"/>
      <c r="BG48" s="139"/>
      <c r="BH48" s="139"/>
      <c r="BI48" s="139"/>
      <c r="BJ48" s="139"/>
      <c r="BK48" s="139"/>
      <c r="BL48" s="139"/>
      <c r="BM48" s="139"/>
      <c r="BN48" s="139"/>
      <c r="BO48" s="139"/>
      <c r="BP48" s="139"/>
      <c r="BQ48" s="139"/>
    </row>
    <row r="49" spans="1:69" x14ac:dyDescent="0.25">
      <c r="A49" s="95"/>
      <c r="B49" s="139">
        <v>0.45</v>
      </c>
      <c r="C49" s="139" t="str">
        <f t="shared" ref="C49:X49" si="12">IF(C15=C$3,$B15,"")</f>
        <v/>
      </c>
      <c r="D49" s="139" t="str">
        <f t="shared" si="12"/>
        <v/>
      </c>
      <c r="E49" s="139" t="str">
        <f t="shared" si="12"/>
        <v/>
      </c>
      <c r="F49" s="139" t="str">
        <f t="shared" si="12"/>
        <v/>
      </c>
      <c r="G49" s="139" t="str">
        <f t="shared" si="12"/>
        <v/>
      </c>
      <c r="H49" s="139" t="str">
        <f t="shared" si="12"/>
        <v/>
      </c>
      <c r="I49" s="139" t="str">
        <f t="shared" si="12"/>
        <v/>
      </c>
      <c r="J49" s="139" t="str">
        <f t="shared" si="12"/>
        <v/>
      </c>
      <c r="K49" s="139">
        <f t="shared" si="12"/>
        <v>0.45</v>
      </c>
      <c r="L49" s="139" t="str">
        <f t="shared" si="12"/>
        <v/>
      </c>
      <c r="M49" s="139" t="str">
        <f t="shared" si="12"/>
        <v/>
      </c>
      <c r="N49" s="139" t="str">
        <f t="shared" si="12"/>
        <v/>
      </c>
      <c r="O49" s="139" t="str">
        <f t="shared" si="12"/>
        <v/>
      </c>
      <c r="P49" s="139" t="str">
        <f t="shared" si="12"/>
        <v/>
      </c>
      <c r="Q49" s="139">
        <f t="shared" si="12"/>
        <v>0.45</v>
      </c>
      <c r="R49" s="139" t="str">
        <f t="shared" si="12"/>
        <v/>
      </c>
      <c r="S49" s="139" t="str">
        <f t="shared" si="12"/>
        <v/>
      </c>
      <c r="T49" s="139" t="str">
        <f t="shared" si="12"/>
        <v/>
      </c>
      <c r="U49" s="139">
        <f t="shared" si="12"/>
        <v>0.45</v>
      </c>
      <c r="V49" s="139" t="str">
        <f t="shared" si="12"/>
        <v/>
      </c>
      <c r="W49" s="139" t="str">
        <f t="shared" si="12"/>
        <v/>
      </c>
      <c r="X49" s="139" t="str">
        <f t="shared" si="12"/>
        <v/>
      </c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  <c r="BP49" s="139"/>
      <c r="BQ49" s="139"/>
    </row>
    <row r="50" spans="1:69" x14ac:dyDescent="0.25">
      <c r="A50" s="95"/>
      <c r="B50" s="139">
        <v>0.6</v>
      </c>
      <c r="C50" s="139" t="str">
        <f t="shared" ref="C50:X50" si="13">IF(C16=C$3,$B16,"")</f>
        <v/>
      </c>
      <c r="D50" s="139" t="str">
        <f t="shared" si="13"/>
        <v/>
      </c>
      <c r="E50" s="139" t="str">
        <f t="shared" si="13"/>
        <v/>
      </c>
      <c r="F50" s="139" t="str">
        <f t="shared" si="13"/>
        <v/>
      </c>
      <c r="G50" s="139" t="str">
        <f t="shared" si="13"/>
        <v/>
      </c>
      <c r="H50" s="139" t="str">
        <f t="shared" si="13"/>
        <v/>
      </c>
      <c r="I50" s="139" t="str">
        <f t="shared" si="13"/>
        <v/>
      </c>
      <c r="J50" s="139" t="str">
        <f t="shared" si="13"/>
        <v/>
      </c>
      <c r="K50" s="139" t="str">
        <f t="shared" si="13"/>
        <v/>
      </c>
      <c r="L50" s="139" t="str">
        <f t="shared" si="13"/>
        <v/>
      </c>
      <c r="M50" s="139" t="str">
        <f t="shared" si="13"/>
        <v/>
      </c>
      <c r="N50" s="139" t="str">
        <f t="shared" si="13"/>
        <v/>
      </c>
      <c r="O50" s="139" t="str">
        <f t="shared" si="13"/>
        <v/>
      </c>
      <c r="P50" s="139" t="str">
        <f t="shared" si="13"/>
        <v/>
      </c>
      <c r="Q50" s="139" t="str">
        <f t="shared" si="13"/>
        <v/>
      </c>
      <c r="R50" s="139" t="str">
        <f t="shared" si="13"/>
        <v/>
      </c>
      <c r="S50" s="139" t="str">
        <f t="shared" si="13"/>
        <v/>
      </c>
      <c r="T50" s="139">
        <f t="shared" si="13"/>
        <v>0.6</v>
      </c>
      <c r="U50" s="139" t="str">
        <f t="shared" si="13"/>
        <v/>
      </c>
      <c r="V50" s="139">
        <f t="shared" si="13"/>
        <v>0.6</v>
      </c>
      <c r="W50" s="139" t="str">
        <f t="shared" si="13"/>
        <v/>
      </c>
      <c r="X50" s="139" t="str">
        <f t="shared" si="13"/>
        <v/>
      </c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  <c r="BP50" s="139"/>
      <c r="BQ50" s="139"/>
    </row>
    <row r="51" spans="1:69" x14ac:dyDescent="0.25">
      <c r="A51" s="95"/>
      <c r="B51" s="139">
        <v>0.75</v>
      </c>
      <c r="C51" s="139" t="str">
        <f t="shared" ref="C51:X51" si="14">IF(C17=C$3,$B17,"")</f>
        <v/>
      </c>
      <c r="D51" s="139">
        <f t="shared" si="14"/>
        <v>0.75</v>
      </c>
      <c r="E51" s="139" t="str">
        <f t="shared" si="14"/>
        <v/>
      </c>
      <c r="F51" s="139" t="str">
        <f t="shared" si="14"/>
        <v/>
      </c>
      <c r="G51" s="139" t="str">
        <f t="shared" si="14"/>
        <v/>
      </c>
      <c r="H51" s="139" t="str">
        <f t="shared" si="14"/>
        <v/>
      </c>
      <c r="I51" s="139" t="str">
        <f t="shared" si="14"/>
        <v/>
      </c>
      <c r="J51" s="139" t="str">
        <f t="shared" si="14"/>
        <v/>
      </c>
      <c r="K51" s="139" t="str">
        <f t="shared" si="14"/>
        <v/>
      </c>
      <c r="L51" s="139" t="str">
        <f t="shared" si="14"/>
        <v/>
      </c>
      <c r="M51" s="139" t="str">
        <f t="shared" si="14"/>
        <v/>
      </c>
      <c r="N51" s="139" t="str">
        <f t="shared" si="14"/>
        <v/>
      </c>
      <c r="O51" s="139" t="str">
        <f t="shared" si="14"/>
        <v/>
      </c>
      <c r="P51" s="139" t="str">
        <f t="shared" si="14"/>
        <v/>
      </c>
      <c r="Q51" s="139" t="str">
        <f t="shared" si="14"/>
        <v/>
      </c>
      <c r="R51" s="139" t="str">
        <f t="shared" si="14"/>
        <v/>
      </c>
      <c r="S51" s="139" t="str">
        <f t="shared" si="14"/>
        <v/>
      </c>
      <c r="T51" s="139" t="str">
        <f t="shared" si="14"/>
        <v/>
      </c>
      <c r="U51" s="139" t="str">
        <f t="shared" si="14"/>
        <v/>
      </c>
      <c r="V51" s="139" t="str">
        <f t="shared" si="14"/>
        <v/>
      </c>
      <c r="W51" s="139" t="str">
        <f t="shared" si="14"/>
        <v/>
      </c>
      <c r="X51" s="139" t="str">
        <f t="shared" si="14"/>
        <v/>
      </c>
      <c r="AU51" s="139"/>
      <c r="AV51" s="139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  <c r="BQ51" s="139"/>
    </row>
    <row r="52" spans="1:69" x14ac:dyDescent="0.25">
      <c r="A52" s="95"/>
      <c r="B52" s="139">
        <v>0.9</v>
      </c>
      <c r="C52" s="139">
        <f t="shared" ref="C52:X52" si="15">IF(C18=C$3,$B18,"")</f>
        <v>0.9</v>
      </c>
      <c r="D52" s="139" t="str">
        <f t="shared" si="15"/>
        <v/>
      </c>
      <c r="E52" s="139" t="str">
        <f t="shared" si="15"/>
        <v/>
      </c>
      <c r="F52" s="139" t="str">
        <f t="shared" si="15"/>
        <v/>
      </c>
      <c r="G52" s="139">
        <f t="shared" si="15"/>
        <v>0.9</v>
      </c>
      <c r="H52" s="139" t="str">
        <f t="shared" si="15"/>
        <v/>
      </c>
      <c r="I52" s="139" t="str">
        <f t="shared" si="15"/>
        <v/>
      </c>
      <c r="J52" s="139" t="str">
        <f t="shared" si="15"/>
        <v/>
      </c>
      <c r="K52" s="139" t="str">
        <f t="shared" si="15"/>
        <v/>
      </c>
      <c r="L52" s="139" t="str">
        <f t="shared" si="15"/>
        <v/>
      </c>
      <c r="M52" s="139" t="str">
        <f t="shared" si="15"/>
        <v/>
      </c>
      <c r="N52" s="139">
        <f t="shared" si="15"/>
        <v>0.9</v>
      </c>
      <c r="O52" s="139" t="str">
        <f t="shared" si="15"/>
        <v/>
      </c>
      <c r="P52" s="139" t="str">
        <f t="shared" si="15"/>
        <v/>
      </c>
      <c r="Q52" s="139" t="str">
        <f t="shared" si="15"/>
        <v/>
      </c>
      <c r="R52" s="139" t="str">
        <f t="shared" si="15"/>
        <v/>
      </c>
      <c r="S52" s="139" t="str">
        <f t="shared" si="15"/>
        <v/>
      </c>
      <c r="T52" s="139" t="str">
        <f t="shared" si="15"/>
        <v/>
      </c>
      <c r="U52" s="139" t="str">
        <f t="shared" si="15"/>
        <v/>
      </c>
      <c r="V52" s="139" t="str">
        <f t="shared" si="15"/>
        <v/>
      </c>
      <c r="W52" s="139">
        <f t="shared" si="15"/>
        <v>0.9</v>
      </c>
      <c r="X52" s="139">
        <f t="shared" si="15"/>
        <v>0.9</v>
      </c>
      <c r="AU52" s="139"/>
      <c r="AV52" s="139"/>
      <c r="AW52" s="139"/>
      <c r="AX52" s="139"/>
      <c r="AY52" s="139"/>
      <c r="AZ52" s="139"/>
      <c r="BA52" s="139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  <c r="BN52" s="139"/>
      <c r="BO52" s="139"/>
      <c r="BP52" s="139"/>
      <c r="BQ52" s="139"/>
    </row>
    <row r="53" spans="1:69" x14ac:dyDescent="0.25">
      <c r="A53" s="95"/>
      <c r="B53" s="139">
        <v>1.05</v>
      </c>
      <c r="C53" s="139" t="str">
        <f t="shared" ref="C53:X53" si="16">IF(C19=C$3,$B19,"")</f>
        <v/>
      </c>
      <c r="D53" s="139" t="str">
        <f t="shared" si="16"/>
        <v/>
      </c>
      <c r="E53" s="139" t="str">
        <f t="shared" si="16"/>
        <v/>
      </c>
      <c r="F53" s="139" t="str">
        <f t="shared" si="16"/>
        <v/>
      </c>
      <c r="G53" s="139" t="str">
        <f t="shared" si="16"/>
        <v/>
      </c>
      <c r="H53" s="139">
        <f t="shared" si="16"/>
        <v>1.05</v>
      </c>
      <c r="I53" s="139" t="str">
        <f t="shared" si="16"/>
        <v/>
      </c>
      <c r="J53" s="139" t="str">
        <f t="shared" si="16"/>
        <v/>
      </c>
      <c r="K53" s="139" t="str">
        <f t="shared" si="16"/>
        <v/>
      </c>
      <c r="L53" s="139" t="str">
        <f t="shared" si="16"/>
        <v/>
      </c>
      <c r="M53" s="139" t="str">
        <f t="shared" si="16"/>
        <v/>
      </c>
      <c r="N53" s="139" t="str">
        <f t="shared" si="16"/>
        <v/>
      </c>
      <c r="O53" s="139" t="str">
        <f t="shared" si="16"/>
        <v/>
      </c>
      <c r="P53" s="139" t="str">
        <f t="shared" si="16"/>
        <v/>
      </c>
      <c r="Q53" s="139" t="str">
        <f t="shared" si="16"/>
        <v/>
      </c>
      <c r="R53" s="139" t="str">
        <f t="shared" si="16"/>
        <v/>
      </c>
      <c r="S53" s="139" t="str">
        <f t="shared" si="16"/>
        <v/>
      </c>
      <c r="T53" s="139" t="str">
        <f t="shared" si="16"/>
        <v/>
      </c>
      <c r="U53" s="139" t="str">
        <f t="shared" si="16"/>
        <v/>
      </c>
      <c r="V53" s="139" t="str">
        <f t="shared" si="16"/>
        <v/>
      </c>
      <c r="W53" s="139" t="str">
        <f t="shared" si="16"/>
        <v/>
      </c>
      <c r="X53" s="139" t="str">
        <f t="shared" si="16"/>
        <v/>
      </c>
      <c r="AU53" s="139"/>
      <c r="AV53" s="139"/>
      <c r="AW53" s="139"/>
      <c r="AX53" s="139"/>
      <c r="AY53" s="139"/>
      <c r="AZ53" s="139"/>
      <c r="BA53" s="139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  <c r="BP53" s="139"/>
      <c r="BQ53" s="139"/>
    </row>
    <row r="54" spans="1:69" x14ac:dyDescent="0.25">
      <c r="A54" s="95"/>
      <c r="B54" s="139">
        <v>1.2</v>
      </c>
      <c r="C54" s="139" t="str">
        <f t="shared" ref="C54:X54" si="17">IF(C20=C$3,$B20,"")</f>
        <v/>
      </c>
      <c r="D54" s="139" t="str">
        <f t="shared" si="17"/>
        <v/>
      </c>
      <c r="E54" s="139" t="str">
        <f t="shared" si="17"/>
        <v/>
      </c>
      <c r="F54" s="139" t="str">
        <f t="shared" si="17"/>
        <v/>
      </c>
      <c r="G54" s="139" t="str">
        <f t="shared" si="17"/>
        <v/>
      </c>
      <c r="H54" s="139" t="str">
        <f t="shared" si="17"/>
        <v/>
      </c>
      <c r="I54" s="139" t="str">
        <f t="shared" si="17"/>
        <v/>
      </c>
      <c r="J54" s="139" t="str">
        <f t="shared" si="17"/>
        <v/>
      </c>
      <c r="K54" s="139" t="str">
        <f t="shared" si="17"/>
        <v/>
      </c>
      <c r="L54" s="139" t="str">
        <f t="shared" si="17"/>
        <v/>
      </c>
      <c r="M54" s="139" t="str">
        <f t="shared" si="17"/>
        <v/>
      </c>
      <c r="N54" s="139" t="str">
        <f t="shared" si="17"/>
        <v/>
      </c>
      <c r="O54" s="139">
        <f t="shared" si="17"/>
        <v>1.2</v>
      </c>
      <c r="P54" s="139">
        <f t="shared" si="17"/>
        <v>1.2</v>
      </c>
      <c r="Q54" s="139" t="str">
        <f t="shared" si="17"/>
        <v/>
      </c>
      <c r="R54" s="139" t="str">
        <f t="shared" si="17"/>
        <v/>
      </c>
      <c r="S54" s="139" t="str">
        <f t="shared" si="17"/>
        <v/>
      </c>
      <c r="T54" s="139" t="str">
        <f t="shared" si="17"/>
        <v/>
      </c>
      <c r="U54" s="139" t="str">
        <f t="shared" si="17"/>
        <v/>
      </c>
      <c r="V54" s="139" t="str">
        <f t="shared" si="17"/>
        <v/>
      </c>
      <c r="W54" s="139" t="str">
        <f t="shared" si="17"/>
        <v/>
      </c>
      <c r="X54" s="139" t="str">
        <f t="shared" si="17"/>
        <v/>
      </c>
      <c r="AU54" s="139"/>
      <c r="AV54" s="139"/>
      <c r="AW54" s="139"/>
      <c r="AX54" s="139"/>
      <c r="AY54" s="139"/>
      <c r="AZ54" s="139"/>
      <c r="BA54" s="139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  <c r="BN54" s="139"/>
      <c r="BO54" s="139"/>
      <c r="BP54" s="139"/>
      <c r="BQ54" s="139"/>
    </row>
    <row r="55" spans="1:69" x14ac:dyDescent="0.25">
      <c r="A55" s="95"/>
      <c r="B55" s="139">
        <v>1.35</v>
      </c>
      <c r="C55" s="139" t="str">
        <f t="shared" ref="C55:X55" si="18">IF(C21=C$3,$B21,"")</f>
        <v/>
      </c>
      <c r="D55" s="139" t="str">
        <f t="shared" si="18"/>
        <v/>
      </c>
      <c r="E55" s="139" t="str">
        <f t="shared" si="18"/>
        <v/>
      </c>
      <c r="F55" s="139" t="str">
        <f t="shared" si="18"/>
        <v/>
      </c>
      <c r="G55" s="139" t="str">
        <f t="shared" si="18"/>
        <v/>
      </c>
      <c r="H55" s="139" t="str">
        <f t="shared" si="18"/>
        <v/>
      </c>
      <c r="I55" s="139">
        <f t="shared" si="18"/>
        <v>1.35</v>
      </c>
      <c r="J55" s="139" t="str">
        <f t="shared" si="18"/>
        <v/>
      </c>
      <c r="K55" s="139" t="str">
        <f t="shared" si="18"/>
        <v/>
      </c>
      <c r="L55" s="139" t="str">
        <f t="shared" si="18"/>
        <v/>
      </c>
      <c r="M55" s="139" t="str">
        <f t="shared" si="18"/>
        <v/>
      </c>
      <c r="N55" s="139" t="str">
        <f t="shared" si="18"/>
        <v/>
      </c>
      <c r="O55" s="139" t="str">
        <f t="shared" si="18"/>
        <v/>
      </c>
      <c r="P55" s="139" t="str">
        <f t="shared" si="18"/>
        <v/>
      </c>
      <c r="Q55" s="139" t="str">
        <f t="shared" si="18"/>
        <v/>
      </c>
      <c r="R55" s="139" t="str">
        <f t="shared" si="18"/>
        <v/>
      </c>
      <c r="S55" s="139" t="str">
        <f t="shared" si="18"/>
        <v/>
      </c>
      <c r="T55" s="139" t="str">
        <f t="shared" si="18"/>
        <v/>
      </c>
      <c r="U55" s="139" t="str">
        <f t="shared" si="18"/>
        <v/>
      </c>
      <c r="V55" s="139" t="str">
        <f t="shared" si="18"/>
        <v/>
      </c>
      <c r="W55" s="139" t="str">
        <f t="shared" si="18"/>
        <v/>
      </c>
      <c r="X55" s="139" t="str">
        <f t="shared" si="18"/>
        <v/>
      </c>
      <c r="AU55" s="139"/>
      <c r="AV55" s="139"/>
      <c r="AW55" s="139"/>
      <c r="AX55" s="139"/>
      <c r="AY55" s="139"/>
      <c r="AZ55" s="139"/>
      <c r="BA55" s="139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39"/>
      <c r="BO55" s="139"/>
      <c r="BP55" s="139"/>
      <c r="BQ55" s="139"/>
    </row>
    <row r="56" spans="1:69" x14ac:dyDescent="0.25">
      <c r="A56" s="95"/>
      <c r="B56" s="139">
        <v>1.5</v>
      </c>
      <c r="C56" s="139" t="str">
        <f t="shared" ref="C56:X56" si="19">IF(C22=C$3,$B22,"")</f>
        <v/>
      </c>
      <c r="D56" s="139" t="str">
        <f t="shared" si="19"/>
        <v/>
      </c>
      <c r="E56" s="139" t="str">
        <f t="shared" si="19"/>
        <v/>
      </c>
      <c r="F56" s="139" t="str">
        <f t="shared" si="19"/>
        <v/>
      </c>
      <c r="G56" s="139" t="str">
        <f t="shared" si="19"/>
        <v/>
      </c>
      <c r="H56" s="139" t="str">
        <f t="shared" si="19"/>
        <v/>
      </c>
      <c r="I56" s="139" t="str">
        <f t="shared" si="19"/>
        <v/>
      </c>
      <c r="J56" s="139" t="str">
        <f t="shared" si="19"/>
        <v/>
      </c>
      <c r="K56" s="139" t="str">
        <f t="shared" si="19"/>
        <v/>
      </c>
      <c r="L56" s="139" t="str">
        <f t="shared" si="19"/>
        <v/>
      </c>
      <c r="M56" s="139" t="str">
        <f t="shared" si="19"/>
        <v/>
      </c>
      <c r="N56" s="139" t="str">
        <f t="shared" si="19"/>
        <v/>
      </c>
      <c r="O56" s="139" t="str">
        <f t="shared" si="19"/>
        <v/>
      </c>
      <c r="P56" s="139" t="str">
        <f t="shared" si="19"/>
        <v/>
      </c>
      <c r="Q56" s="139" t="str">
        <f t="shared" si="19"/>
        <v/>
      </c>
      <c r="R56" s="139" t="str">
        <f t="shared" si="19"/>
        <v/>
      </c>
      <c r="S56" s="139" t="str">
        <f t="shared" si="19"/>
        <v/>
      </c>
      <c r="T56" s="139" t="str">
        <f t="shared" si="19"/>
        <v/>
      </c>
      <c r="U56" s="139" t="str">
        <f t="shared" si="19"/>
        <v/>
      </c>
      <c r="V56" s="139" t="str">
        <f t="shared" si="19"/>
        <v/>
      </c>
      <c r="W56" s="139" t="str">
        <f t="shared" si="19"/>
        <v/>
      </c>
      <c r="X56" s="139" t="str">
        <f t="shared" si="19"/>
        <v/>
      </c>
      <c r="AU56" s="139"/>
      <c r="AV56" s="139"/>
      <c r="AW56" s="139"/>
      <c r="AX56" s="139"/>
      <c r="AY56" s="139"/>
      <c r="AZ56" s="139"/>
      <c r="BA56" s="139"/>
      <c r="BB56" s="139"/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  <c r="BP56" s="139"/>
      <c r="BQ56" s="139"/>
    </row>
    <row r="57" spans="1:69" x14ac:dyDescent="0.25">
      <c r="A57" s="95"/>
      <c r="B57" s="139">
        <v>1.65</v>
      </c>
      <c r="C57" s="139" t="str">
        <f t="shared" ref="C57:X57" si="20">IF(C23=C$3,$B23,"")</f>
        <v/>
      </c>
      <c r="D57" s="139" t="str">
        <f t="shared" si="20"/>
        <v/>
      </c>
      <c r="E57" s="139" t="str">
        <f t="shared" si="20"/>
        <v/>
      </c>
      <c r="F57" s="139" t="str">
        <f t="shared" si="20"/>
        <v/>
      </c>
      <c r="G57" s="139" t="str">
        <f t="shared" si="20"/>
        <v/>
      </c>
      <c r="H57" s="139" t="str">
        <f t="shared" si="20"/>
        <v/>
      </c>
      <c r="I57" s="139" t="str">
        <f t="shared" si="20"/>
        <v/>
      </c>
      <c r="J57" s="139" t="str">
        <f t="shared" si="20"/>
        <v/>
      </c>
      <c r="K57" s="139" t="str">
        <f t="shared" si="20"/>
        <v/>
      </c>
      <c r="L57" s="139" t="str">
        <f t="shared" si="20"/>
        <v/>
      </c>
      <c r="M57" s="139" t="str">
        <f t="shared" si="20"/>
        <v/>
      </c>
      <c r="N57" s="139" t="str">
        <f t="shared" si="20"/>
        <v/>
      </c>
      <c r="O57" s="139" t="str">
        <f t="shared" si="20"/>
        <v/>
      </c>
      <c r="P57" s="139" t="str">
        <f t="shared" si="20"/>
        <v/>
      </c>
      <c r="Q57" s="139" t="str">
        <f t="shared" si="20"/>
        <v/>
      </c>
      <c r="R57" s="139" t="str">
        <f t="shared" si="20"/>
        <v/>
      </c>
      <c r="S57" s="139" t="str">
        <f t="shared" si="20"/>
        <v/>
      </c>
      <c r="T57" s="139" t="str">
        <f t="shared" si="20"/>
        <v/>
      </c>
      <c r="U57" s="139" t="str">
        <f t="shared" si="20"/>
        <v/>
      </c>
      <c r="V57" s="139" t="str">
        <f t="shared" si="20"/>
        <v/>
      </c>
      <c r="W57" s="139" t="str">
        <f t="shared" si="20"/>
        <v/>
      </c>
      <c r="X57" s="139" t="str">
        <f t="shared" si="20"/>
        <v/>
      </c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  <c r="BN57" s="139"/>
      <c r="BO57" s="139"/>
      <c r="BP57" s="139"/>
      <c r="BQ57" s="139"/>
    </row>
    <row r="58" spans="1:69" x14ac:dyDescent="0.25">
      <c r="A58" s="95"/>
      <c r="B58" s="139">
        <v>1.8</v>
      </c>
      <c r="C58" s="139" t="str">
        <f t="shared" ref="C58:X58" si="21">IF(C24=C$3,$B24,"")</f>
        <v/>
      </c>
      <c r="D58" s="139" t="str">
        <f t="shared" si="21"/>
        <v/>
      </c>
      <c r="E58" s="139" t="str">
        <f t="shared" si="21"/>
        <v/>
      </c>
      <c r="F58" s="139" t="str">
        <f t="shared" si="21"/>
        <v/>
      </c>
      <c r="G58" s="139" t="str">
        <f t="shared" si="21"/>
        <v/>
      </c>
      <c r="H58" s="139" t="str">
        <f t="shared" si="21"/>
        <v/>
      </c>
      <c r="I58" s="139" t="str">
        <f t="shared" si="21"/>
        <v/>
      </c>
      <c r="J58" s="139" t="str">
        <f t="shared" si="21"/>
        <v/>
      </c>
      <c r="K58" s="139" t="str">
        <f t="shared" si="21"/>
        <v/>
      </c>
      <c r="L58" s="139" t="str">
        <f t="shared" si="21"/>
        <v/>
      </c>
      <c r="M58" s="139" t="str">
        <f t="shared" si="21"/>
        <v/>
      </c>
      <c r="N58" s="139" t="str">
        <f t="shared" si="21"/>
        <v/>
      </c>
      <c r="O58" s="139" t="str">
        <f t="shared" si="21"/>
        <v/>
      </c>
      <c r="P58" s="139" t="str">
        <f t="shared" si="21"/>
        <v/>
      </c>
      <c r="Q58" s="139" t="str">
        <f t="shared" si="21"/>
        <v/>
      </c>
      <c r="R58" s="139" t="str">
        <f t="shared" si="21"/>
        <v/>
      </c>
      <c r="S58" s="139" t="str">
        <f t="shared" si="21"/>
        <v/>
      </c>
      <c r="T58" s="139" t="str">
        <f t="shared" si="21"/>
        <v/>
      </c>
      <c r="U58" s="139" t="str">
        <f t="shared" si="21"/>
        <v/>
      </c>
      <c r="V58" s="139" t="str">
        <f t="shared" si="21"/>
        <v/>
      </c>
      <c r="W58" s="139" t="str">
        <f t="shared" si="21"/>
        <v/>
      </c>
      <c r="X58" s="139" t="str">
        <f t="shared" si="21"/>
        <v/>
      </c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39"/>
      <c r="BG58" s="139"/>
      <c r="BH58" s="139"/>
      <c r="BI58" s="139"/>
      <c r="BJ58" s="139"/>
      <c r="BK58" s="139"/>
      <c r="BL58" s="139"/>
      <c r="BM58" s="139"/>
      <c r="BN58" s="139"/>
      <c r="BO58" s="139"/>
      <c r="BP58" s="139"/>
      <c r="BQ58" s="139"/>
    </row>
    <row r="59" spans="1:69" x14ac:dyDescent="0.25">
      <c r="A59" s="95"/>
      <c r="B59" s="139">
        <v>1.95</v>
      </c>
      <c r="C59" s="139" t="str">
        <f t="shared" ref="C59:X59" si="22">IF(C25=C$3,$B25,"")</f>
        <v/>
      </c>
      <c r="D59" s="139" t="str">
        <f t="shared" si="22"/>
        <v/>
      </c>
      <c r="E59" s="139" t="str">
        <f t="shared" si="22"/>
        <v/>
      </c>
      <c r="F59" s="139" t="str">
        <f t="shared" si="22"/>
        <v/>
      </c>
      <c r="G59" s="139" t="str">
        <f t="shared" si="22"/>
        <v/>
      </c>
      <c r="H59" s="139" t="str">
        <f t="shared" si="22"/>
        <v/>
      </c>
      <c r="I59" s="139" t="str">
        <f t="shared" si="22"/>
        <v/>
      </c>
      <c r="J59" s="139" t="str">
        <f t="shared" si="22"/>
        <v/>
      </c>
      <c r="K59" s="139" t="str">
        <f t="shared" si="22"/>
        <v/>
      </c>
      <c r="L59" s="139" t="str">
        <f t="shared" si="22"/>
        <v/>
      </c>
      <c r="M59" s="139" t="str">
        <f t="shared" si="22"/>
        <v/>
      </c>
      <c r="N59" s="139" t="str">
        <f t="shared" si="22"/>
        <v/>
      </c>
      <c r="O59" s="139" t="str">
        <f t="shared" si="22"/>
        <v/>
      </c>
      <c r="P59" s="139" t="str">
        <f t="shared" si="22"/>
        <v/>
      </c>
      <c r="Q59" s="139" t="str">
        <f t="shared" si="22"/>
        <v/>
      </c>
      <c r="R59" s="139" t="str">
        <f t="shared" si="22"/>
        <v/>
      </c>
      <c r="S59" s="139" t="str">
        <f t="shared" si="22"/>
        <v/>
      </c>
      <c r="T59" s="139" t="str">
        <f t="shared" si="22"/>
        <v/>
      </c>
      <c r="U59" s="139" t="str">
        <f t="shared" si="22"/>
        <v/>
      </c>
      <c r="V59" s="139" t="str">
        <f t="shared" si="22"/>
        <v/>
      </c>
      <c r="W59" s="139" t="str">
        <f t="shared" si="22"/>
        <v/>
      </c>
      <c r="X59" s="139" t="str">
        <f t="shared" si="22"/>
        <v/>
      </c>
      <c r="AU59" s="139"/>
      <c r="AV59" s="139"/>
      <c r="AW59" s="139"/>
      <c r="AX59" s="139"/>
      <c r="AY59" s="139"/>
      <c r="AZ59" s="139"/>
      <c r="BA59" s="139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  <c r="BP59" s="139"/>
      <c r="BQ59" s="139"/>
    </row>
    <row r="60" spans="1:69" x14ac:dyDescent="0.25">
      <c r="A60" s="95"/>
      <c r="B60" s="139">
        <v>2.1</v>
      </c>
      <c r="C60" s="139" t="str">
        <f t="shared" ref="C60:X60" si="23">IF(C26=C$3,$B26,"")</f>
        <v/>
      </c>
      <c r="D60" s="139" t="str">
        <f t="shared" si="23"/>
        <v/>
      </c>
      <c r="E60" s="139" t="str">
        <f t="shared" si="23"/>
        <v/>
      </c>
      <c r="F60" s="139" t="str">
        <f t="shared" si="23"/>
        <v/>
      </c>
      <c r="G60" s="139" t="str">
        <f t="shared" si="23"/>
        <v/>
      </c>
      <c r="H60" s="139" t="str">
        <f t="shared" si="23"/>
        <v/>
      </c>
      <c r="I60" s="139" t="str">
        <f t="shared" si="23"/>
        <v/>
      </c>
      <c r="J60" s="139" t="str">
        <f t="shared" si="23"/>
        <v/>
      </c>
      <c r="K60" s="139" t="str">
        <f t="shared" si="23"/>
        <v/>
      </c>
      <c r="L60" s="139" t="str">
        <f t="shared" si="23"/>
        <v/>
      </c>
      <c r="M60" s="139" t="str">
        <f t="shared" si="23"/>
        <v/>
      </c>
      <c r="N60" s="139" t="str">
        <f t="shared" si="23"/>
        <v/>
      </c>
      <c r="O60" s="139" t="str">
        <f t="shared" si="23"/>
        <v/>
      </c>
      <c r="P60" s="139" t="str">
        <f t="shared" si="23"/>
        <v/>
      </c>
      <c r="Q60" s="139" t="str">
        <f t="shared" si="23"/>
        <v/>
      </c>
      <c r="R60" s="139" t="str">
        <f t="shared" si="23"/>
        <v/>
      </c>
      <c r="S60" s="139" t="str">
        <f t="shared" si="23"/>
        <v/>
      </c>
      <c r="T60" s="139" t="str">
        <f t="shared" si="23"/>
        <v/>
      </c>
      <c r="U60" s="139" t="str">
        <f t="shared" si="23"/>
        <v/>
      </c>
      <c r="V60" s="139" t="str">
        <f t="shared" si="23"/>
        <v/>
      </c>
      <c r="W60" s="139" t="str">
        <f t="shared" si="23"/>
        <v/>
      </c>
      <c r="X60" s="139" t="str">
        <f t="shared" si="23"/>
        <v/>
      </c>
      <c r="BI60" s="104"/>
      <c r="BJ60" s="104"/>
      <c r="BK60" s="104"/>
      <c r="BL60" s="104"/>
    </row>
    <row r="61" spans="1:69" x14ac:dyDescent="0.25">
      <c r="A61" s="95"/>
      <c r="B61" s="139">
        <v>2.25</v>
      </c>
      <c r="C61" s="139" t="str">
        <f t="shared" ref="C61:X61" si="24">IF(C27=C$3,$B27,"")</f>
        <v/>
      </c>
      <c r="D61" s="139" t="str">
        <f t="shared" si="24"/>
        <v/>
      </c>
      <c r="E61" s="139" t="str">
        <f t="shared" si="24"/>
        <v/>
      </c>
      <c r="F61" s="139" t="str">
        <f t="shared" si="24"/>
        <v/>
      </c>
      <c r="G61" s="139" t="str">
        <f t="shared" si="24"/>
        <v/>
      </c>
      <c r="H61" s="139" t="str">
        <f t="shared" si="24"/>
        <v/>
      </c>
      <c r="I61" s="139" t="str">
        <f t="shared" si="24"/>
        <v/>
      </c>
      <c r="J61" s="139" t="str">
        <f t="shared" si="24"/>
        <v/>
      </c>
      <c r="K61" s="139" t="str">
        <f t="shared" si="24"/>
        <v/>
      </c>
      <c r="L61" s="139" t="str">
        <f t="shared" si="24"/>
        <v/>
      </c>
      <c r="M61" s="139" t="str">
        <f t="shared" si="24"/>
        <v/>
      </c>
      <c r="N61" s="139" t="str">
        <f t="shared" si="24"/>
        <v/>
      </c>
      <c r="O61" s="139" t="str">
        <f t="shared" si="24"/>
        <v/>
      </c>
      <c r="P61" s="139" t="str">
        <f t="shared" si="24"/>
        <v/>
      </c>
      <c r="Q61" s="139" t="str">
        <f t="shared" si="24"/>
        <v/>
      </c>
      <c r="R61" s="139" t="str">
        <f t="shared" si="24"/>
        <v/>
      </c>
      <c r="S61" s="139" t="str">
        <f t="shared" si="24"/>
        <v/>
      </c>
      <c r="T61" s="139" t="str">
        <f t="shared" si="24"/>
        <v/>
      </c>
      <c r="U61" s="139" t="str">
        <f t="shared" si="24"/>
        <v/>
      </c>
      <c r="V61" s="139" t="str">
        <f t="shared" si="24"/>
        <v/>
      </c>
      <c r="W61" s="139" t="str">
        <f t="shared" si="24"/>
        <v/>
      </c>
      <c r="X61" s="139" t="str">
        <f t="shared" si="24"/>
        <v/>
      </c>
      <c r="BI61" s="104"/>
      <c r="BJ61" s="104"/>
      <c r="BK61" s="104"/>
      <c r="BL61" s="104"/>
    </row>
    <row r="62" spans="1:69" x14ac:dyDescent="0.25">
      <c r="A62" s="95"/>
      <c r="B62" s="139">
        <v>2.4</v>
      </c>
      <c r="C62" s="139" t="str">
        <f t="shared" ref="C62:X62" si="25">IF(C28=C$3,$B28,"")</f>
        <v/>
      </c>
      <c r="D62" s="139" t="str">
        <f t="shared" si="25"/>
        <v/>
      </c>
      <c r="E62" s="139" t="str">
        <f t="shared" si="25"/>
        <v/>
      </c>
      <c r="F62" s="139" t="str">
        <f t="shared" si="25"/>
        <v/>
      </c>
      <c r="G62" s="139" t="str">
        <f t="shared" si="25"/>
        <v/>
      </c>
      <c r="H62" s="139" t="str">
        <f t="shared" si="25"/>
        <v/>
      </c>
      <c r="I62" s="139" t="str">
        <f t="shared" si="25"/>
        <v/>
      </c>
      <c r="J62" s="139" t="str">
        <f t="shared" si="25"/>
        <v/>
      </c>
      <c r="K62" s="139" t="str">
        <f t="shared" si="25"/>
        <v/>
      </c>
      <c r="L62" s="139" t="str">
        <f t="shared" si="25"/>
        <v/>
      </c>
      <c r="M62" s="139" t="str">
        <f t="shared" si="25"/>
        <v/>
      </c>
      <c r="N62" s="139" t="str">
        <f t="shared" si="25"/>
        <v/>
      </c>
      <c r="O62" s="139" t="str">
        <f t="shared" si="25"/>
        <v/>
      </c>
      <c r="P62" s="139" t="str">
        <f t="shared" si="25"/>
        <v/>
      </c>
      <c r="Q62" s="139" t="str">
        <f t="shared" si="25"/>
        <v/>
      </c>
      <c r="R62" s="139" t="str">
        <f t="shared" si="25"/>
        <v/>
      </c>
      <c r="S62" s="139" t="str">
        <f t="shared" si="25"/>
        <v/>
      </c>
      <c r="T62" s="139" t="str">
        <f t="shared" si="25"/>
        <v/>
      </c>
      <c r="U62" s="139" t="str">
        <f t="shared" si="25"/>
        <v/>
      </c>
      <c r="V62" s="139" t="str">
        <f t="shared" si="25"/>
        <v/>
      </c>
      <c r="W62" s="139" t="str">
        <f t="shared" si="25"/>
        <v/>
      </c>
      <c r="X62" s="139" t="str">
        <f t="shared" si="25"/>
        <v/>
      </c>
      <c r="BI62" s="104"/>
      <c r="BJ62" s="104"/>
      <c r="BK62" s="104"/>
      <c r="BL62" s="104"/>
    </row>
    <row r="63" spans="1:69" x14ac:dyDescent="0.25">
      <c r="A63" s="95"/>
      <c r="B63" s="139">
        <v>2.5499999999999998</v>
      </c>
      <c r="C63" s="139" t="str">
        <f t="shared" ref="C63:X63" si="26">IF(C29=C$3,$B29,"")</f>
        <v/>
      </c>
      <c r="D63" s="139" t="str">
        <f t="shared" si="26"/>
        <v/>
      </c>
      <c r="E63" s="139" t="str">
        <f t="shared" si="26"/>
        <v/>
      </c>
      <c r="F63" s="139" t="str">
        <f t="shared" si="26"/>
        <v/>
      </c>
      <c r="G63" s="139" t="str">
        <f t="shared" si="26"/>
        <v/>
      </c>
      <c r="H63" s="139" t="str">
        <f t="shared" si="26"/>
        <v/>
      </c>
      <c r="I63" s="139" t="str">
        <f t="shared" si="26"/>
        <v/>
      </c>
      <c r="J63" s="139" t="str">
        <f t="shared" si="26"/>
        <v/>
      </c>
      <c r="K63" s="139" t="str">
        <f t="shared" si="26"/>
        <v/>
      </c>
      <c r="L63" s="139" t="str">
        <f t="shared" si="26"/>
        <v/>
      </c>
      <c r="M63" s="139" t="str">
        <f t="shared" si="26"/>
        <v/>
      </c>
      <c r="N63" s="139" t="str">
        <f t="shared" si="26"/>
        <v/>
      </c>
      <c r="O63" s="139" t="str">
        <f t="shared" si="26"/>
        <v/>
      </c>
      <c r="P63" s="139" t="str">
        <f t="shared" si="26"/>
        <v/>
      </c>
      <c r="Q63" s="139" t="str">
        <f t="shared" si="26"/>
        <v/>
      </c>
      <c r="R63" s="139" t="str">
        <f t="shared" si="26"/>
        <v/>
      </c>
      <c r="S63" s="139" t="str">
        <f t="shared" si="26"/>
        <v/>
      </c>
      <c r="T63" s="139" t="str">
        <f t="shared" si="26"/>
        <v/>
      </c>
      <c r="U63" s="139" t="str">
        <f t="shared" si="26"/>
        <v/>
      </c>
      <c r="V63" s="139" t="str">
        <f t="shared" si="26"/>
        <v/>
      </c>
      <c r="W63" s="139" t="str">
        <f t="shared" si="26"/>
        <v/>
      </c>
      <c r="X63" s="139" t="str">
        <f t="shared" si="26"/>
        <v/>
      </c>
      <c r="BI63" s="104"/>
      <c r="BJ63" s="104"/>
      <c r="BK63" s="104"/>
      <c r="BL63" s="104"/>
    </row>
    <row r="64" spans="1:69" x14ac:dyDescent="0.25">
      <c r="A64" s="95"/>
      <c r="B64" s="139">
        <v>2.7</v>
      </c>
      <c r="C64" s="139" t="str">
        <f t="shared" ref="C64:X64" si="27">IF(C30=C$3,$B30,"")</f>
        <v/>
      </c>
      <c r="D64" s="139" t="str">
        <f t="shared" si="27"/>
        <v/>
      </c>
      <c r="E64" s="139" t="str">
        <f t="shared" si="27"/>
        <v/>
      </c>
      <c r="F64" s="139" t="str">
        <f t="shared" si="27"/>
        <v/>
      </c>
      <c r="G64" s="139" t="str">
        <f t="shared" si="27"/>
        <v/>
      </c>
      <c r="H64" s="139" t="str">
        <f t="shared" si="27"/>
        <v/>
      </c>
      <c r="I64" s="139" t="str">
        <f t="shared" si="27"/>
        <v/>
      </c>
      <c r="J64" s="139" t="str">
        <f t="shared" si="27"/>
        <v/>
      </c>
      <c r="K64" s="139" t="str">
        <f t="shared" si="27"/>
        <v/>
      </c>
      <c r="L64" s="139" t="str">
        <f t="shared" si="27"/>
        <v/>
      </c>
      <c r="M64" s="139" t="str">
        <f t="shared" si="27"/>
        <v/>
      </c>
      <c r="N64" s="139" t="str">
        <f t="shared" si="27"/>
        <v/>
      </c>
      <c r="O64" s="139" t="str">
        <f t="shared" si="27"/>
        <v/>
      </c>
      <c r="P64" s="139" t="str">
        <f t="shared" si="27"/>
        <v/>
      </c>
      <c r="Q64" s="139" t="str">
        <f t="shared" si="27"/>
        <v/>
      </c>
      <c r="R64" s="139" t="str">
        <f t="shared" si="27"/>
        <v/>
      </c>
      <c r="S64" s="139" t="str">
        <f t="shared" si="27"/>
        <v/>
      </c>
      <c r="T64" s="139" t="str">
        <f t="shared" si="27"/>
        <v/>
      </c>
      <c r="U64" s="139" t="str">
        <f t="shared" si="27"/>
        <v/>
      </c>
      <c r="V64" s="139" t="str">
        <f t="shared" si="27"/>
        <v/>
      </c>
      <c r="W64" s="139" t="str">
        <f t="shared" si="27"/>
        <v/>
      </c>
      <c r="X64" s="139" t="str">
        <f t="shared" si="27"/>
        <v/>
      </c>
      <c r="BI64" s="104"/>
      <c r="BJ64" s="104"/>
      <c r="BK64" s="104"/>
      <c r="BL64" s="104"/>
    </row>
    <row r="65" spans="1:64" x14ac:dyDescent="0.25">
      <c r="A65" s="95"/>
      <c r="B65" s="139">
        <v>2.85</v>
      </c>
      <c r="C65" s="139" t="str">
        <f t="shared" ref="C65:X65" si="28">IF(C31=C$3,$B31,"")</f>
        <v/>
      </c>
      <c r="D65" s="139" t="str">
        <f t="shared" si="28"/>
        <v/>
      </c>
      <c r="E65" s="139" t="str">
        <f t="shared" si="28"/>
        <v/>
      </c>
      <c r="F65" s="139" t="str">
        <f t="shared" si="28"/>
        <v/>
      </c>
      <c r="G65" s="139" t="str">
        <f t="shared" si="28"/>
        <v/>
      </c>
      <c r="H65" s="139" t="str">
        <f t="shared" si="28"/>
        <v/>
      </c>
      <c r="I65" s="139" t="str">
        <f t="shared" si="28"/>
        <v/>
      </c>
      <c r="J65" s="139" t="str">
        <f t="shared" si="28"/>
        <v/>
      </c>
      <c r="K65" s="139" t="str">
        <f t="shared" si="28"/>
        <v/>
      </c>
      <c r="L65" s="139" t="str">
        <f t="shared" si="28"/>
        <v/>
      </c>
      <c r="M65" s="139" t="str">
        <f t="shared" si="28"/>
        <v/>
      </c>
      <c r="N65" s="139" t="str">
        <f t="shared" si="28"/>
        <v/>
      </c>
      <c r="O65" s="139" t="str">
        <f t="shared" si="28"/>
        <v/>
      </c>
      <c r="P65" s="139" t="str">
        <f t="shared" si="28"/>
        <v/>
      </c>
      <c r="Q65" s="139" t="str">
        <f t="shared" si="28"/>
        <v/>
      </c>
      <c r="R65" s="139" t="str">
        <f t="shared" si="28"/>
        <v/>
      </c>
      <c r="S65" s="139" t="str">
        <f t="shared" si="28"/>
        <v/>
      </c>
      <c r="T65" s="139" t="str">
        <f t="shared" si="28"/>
        <v/>
      </c>
      <c r="U65" s="139" t="str">
        <f t="shared" si="28"/>
        <v/>
      </c>
      <c r="V65" s="139" t="str">
        <f t="shared" si="28"/>
        <v/>
      </c>
      <c r="W65" s="139" t="str">
        <f t="shared" si="28"/>
        <v/>
      </c>
      <c r="X65" s="139" t="str">
        <f t="shared" si="28"/>
        <v/>
      </c>
      <c r="BI65" s="104"/>
      <c r="BJ65" s="104"/>
      <c r="BK65" s="104"/>
      <c r="BL65" s="104"/>
    </row>
    <row r="66" spans="1:64" x14ac:dyDescent="0.25">
      <c r="A66" s="95"/>
      <c r="B66" s="139">
        <v>3</v>
      </c>
      <c r="C66" s="139" t="str">
        <f t="shared" ref="C66:X66" si="29">IF(C32=C$3,$B32,"")</f>
        <v/>
      </c>
      <c r="D66" s="139" t="str">
        <f t="shared" si="29"/>
        <v/>
      </c>
      <c r="E66" s="139" t="str">
        <f t="shared" si="29"/>
        <v/>
      </c>
      <c r="F66" s="139" t="str">
        <f t="shared" si="29"/>
        <v/>
      </c>
      <c r="G66" s="139" t="str">
        <f t="shared" si="29"/>
        <v/>
      </c>
      <c r="H66" s="139" t="str">
        <f t="shared" si="29"/>
        <v/>
      </c>
      <c r="I66" s="139" t="str">
        <f t="shared" si="29"/>
        <v/>
      </c>
      <c r="J66" s="139" t="str">
        <f t="shared" si="29"/>
        <v/>
      </c>
      <c r="K66" s="139" t="str">
        <f t="shared" si="29"/>
        <v/>
      </c>
      <c r="L66" s="139" t="str">
        <f t="shared" si="29"/>
        <v/>
      </c>
      <c r="M66" s="139" t="str">
        <f t="shared" si="29"/>
        <v/>
      </c>
      <c r="N66" s="139" t="str">
        <f t="shared" si="29"/>
        <v/>
      </c>
      <c r="O66" s="139" t="str">
        <f t="shared" si="29"/>
        <v/>
      </c>
      <c r="P66" s="139" t="str">
        <f t="shared" si="29"/>
        <v/>
      </c>
      <c r="Q66" s="139" t="str">
        <f t="shared" si="29"/>
        <v/>
      </c>
      <c r="R66" s="139" t="str">
        <f t="shared" si="29"/>
        <v/>
      </c>
      <c r="S66" s="139" t="str">
        <f t="shared" si="29"/>
        <v/>
      </c>
      <c r="T66" s="139" t="str">
        <f t="shared" si="29"/>
        <v/>
      </c>
      <c r="U66" s="139" t="str">
        <f t="shared" si="29"/>
        <v/>
      </c>
      <c r="V66" s="139" t="str">
        <f t="shared" si="29"/>
        <v/>
      </c>
      <c r="W66" s="139" t="str">
        <f t="shared" si="29"/>
        <v/>
      </c>
      <c r="X66" s="139" t="str">
        <f t="shared" si="29"/>
        <v/>
      </c>
      <c r="BI66" s="104"/>
      <c r="BJ66" s="104"/>
      <c r="BK66" s="104"/>
      <c r="BL66" s="104"/>
    </row>
    <row r="67" spans="1:64" x14ac:dyDescent="0.25">
      <c r="A67" s="95"/>
      <c r="B67" s="139">
        <v>3.15</v>
      </c>
      <c r="C67" s="139" t="str">
        <f t="shared" ref="C67:X67" si="30">IF(C33=C$3,$B33,"")</f>
        <v/>
      </c>
      <c r="D67" s="139" t="str">
        <f t="shared" si="30"/>
        <v/>
      </c>
      <c r="E67" s="139" t="str">
        <f t="shared" si="30"/>
        <v/>
      </c>
      <c r="F67" s="139" t="str">
        <f t="shared" si="30"/>
        <v/>
      </c>
      <c r="G67" s="139" t="str">
        <f t="shared" si="30"/>
        <v/>
      </c>
      <c r="H67" s="139" t="str">
        <f t="shared" si="30"/>
        <v/>
      </c>
      <c r="I67" s="139" t="str">
        <f t="shared" si="30"/>
        <v/>
      </c>
      <c r="J67" s="139" t="str">
        <f t="shared" si="30"/>
        <v/>
      </c>
      <c r="K67" s="139" t="str">
        <f t="shared" si="30"/>
        <v/>
      </c>
      <c r="L67" s="139" t="str">
        <f t="shared" si="30"/>
        <v/>
      </c>
      <c r="M67" s="139" t="str">
        <f t="shared" si="30"/>
        <v/>
      </c>
      <c r="N67" s="139" t="str">
        <f t="shared" si="30"/>
        <v/>
      </c>
      <c r="O67" s="139" t="str">
        <f t="shared" si="30"/>
        <v/>
      </c>
      <c r="P67" s="139" t="str">
        <f t="shared" si="30"/>
        <v/>
      </c>
      <c r="Q67" s="139" t="str">
        <f t="shared" si="30"/>
        <v/>
      </c>
      <c r="R67" s="139" t="str">
        <f t="shared" si="30"/>
        <v/>
      </c>
      <c r="S67" s="139" t="str">
        <f t="shared" si="30"/>
        <v/>
      </c>
      <c r="T67" s="139" t="str">
        <f t="shared" si="30"/>
        <v/>
      </c>
      <c r="U67" s="139" t="str">
        <f t="shared" si="30"/>
        <v/>
      </c>
      <c r="V67" s="139" t="str">
        <f t="shared" si="30"/>
        <v/>
      </c>
      <c r="W67" s="139" t="str">
        <f t="shared" si="30"/>
        <v/>
      </c>
      <c r="X67" s="139" t="str">
        <f t="shared" si="30"/>
        <v/>
      </c>
      <c r="BI67" s="104"/>
      <c r="BJ67" s="104"/>
      <c r="BK67" s="104"/>
      <c r="BL67" s="104"/>
    </row>
    <row r="68" spans="1:64" x14ac:dyDescent="0.25">
      <c r="A68" s="95"/>
      <c r="B68" s="139">
        <v>3.3</v>
      </c>
      <c r="C68" s="139" t="str">
        <f t="shared" ref="C68:X68" si="31">IF(C34=C$3,$B34,"")</f>
        <v/>
      </c>
      <c r="D68" s="139" t="str">
        <f t="shared" si="31"/>
        <v/>
      </c>
      <c r="E68" s="139" t="str">
        <f t="shared" si="31"/>
        <v/>
      </c>
      <c r="F68" s="139" t="str">
        <f t="shared" si="31"/>
        <v/>
      </c>
      <c r="G68" s="139" t="str">
        <f t="shared" si="31"/>
        <v/>
      </c>
      <c r="H68" s="139" t="str">
        <f t="shared" si="31"/>
        <v/>
      </c>
      <c r="I68" s="139" t="str">
        <f t="shared" si="31"/>
        <v/>
      </c>
      <c r="J68" s="139" t="str">
        <f t="shared" si="31"/>
        <v/>
      </c>
      <c r="K68" s="139" t="str">
        <f t="shared" si="31"/>
        <v/>
      </c>
      <c r="L68" s="139" t="str">
        <f t="shared" si="31"/>
        <v/>
      </c>
      <c r="M68" s="139" t="str">
        <f t="shared" si="31"/>
        <v/>
      </c>
      <c r="N68" s="139" t="str">
        <f t="shared" si="31"/>
        <v/>
      </c>
      <c r="O68" s="139" t="str">
        <f t="shared" si="31"/>
        <v/>
      </c>
      <c r="P68" s="139" t="str">
        <f t="shared" si="31"/>
        <v/>
      </c>
      <c r="Q68" s="139" t="str">
        <f t="shared" si="31"/>
        <v/>
      </c>
      <c r="R68" s="139" t="str">
        <f t="shared" si="31"/>
        <v/>
      </c>
      <c r="S68" s="139" t="str">
        <f t="shared" si="31"/>
        <v/>
      </c>
      <c r="T68" s="139" t="str">
        <f t="shared" si="31"/>
        <v/>
      </c>
      <c r="U68" s="139" t="str">
        <f t="shared" si="31"/>
        <v/>
      </c>
      <c r="V68" s="139" t="str">
        <f t="shared" si="31"/>
        <v/>
      </c>
      <c r="W68" s="139" t="str">
        <f t="shared" si="31"/>
        <v/>
      </c>
      <c r="X68" s="139" t="str">
        <f t="shared" si="31"/>
        <v/>
      </c>
      <c r="BI68" s="104"/>
      <c r="BJ68" s="104"/>
      <c r="BK68" s="104"/>
      <c r="BL68" s="104"/>
    </row>
    <row r="69" spans="1:64" x14ac:dyDescent="0.25">
      <c r="A69" s="95"/>
      <c r="B69" s="139">
        <v>3.45</v>
      </c>
      <c r="C69" s="139" t="str">
        <f t="shared" ref="C69:X69" si="32">IF(C35=C$3,$B35,"")</f>
        <v/>
      </c>
      <c r="D69" s="139" t="str">
        <f t="shared" si="32"/>
        <v/>
      </c>
      <c r="E69" s="139" t="str">
        <f t="shared" si="32"/>
        <v/>
      </c>
      <c r="F69" s="139" t="str">
        <f t="shared" si="32"/>
        <v/>
      </c>
      <c r="G69" s="139" t="str">
        <f t="shared" si="32"/>
        <v/>
      </c>
      <c r="H69" s="139" t="str">
        <f t="shared" si="32"/>
        <v/>
      </c>
      <c r="I69" s="139" t="str">
        <f t="shared" si="32"/>
        <v/>
      </c>
      <c r="J69" s="139" t="str">
        <f t="shared" si="32"/>
        <v/>
      </c>
      <c r="K69" s="139" t="str">
        <f t="shared" si="32"/>
        <v/>
      </c>
      <c r="L69" s="139" t="str">
        <f t="shared" si="32"/>
        <v/>
      </c>
      <c r="M69" s="139" t="str">
        <f t="shared" si="32"/>
        <v/>
      </c>
      <c r="N69" s="139" t="str">
        <f t="shared" si="32"/>
        <v/>
      </c>
      <c r="O69" s="139" t="str">
        <f t="shared" si="32"/>
        <v/>
      </c>
      <c r="P69" s="139" t="str">
        <f t="shared" si="32"/>
        <v/>
      </c>
      <c r="Q69" s="139" t="str">
        <f t="shared" si="32"/>
        <v/>
      </c>
      <c r="R69" s="139" t="str">
        <f t="shared" si="32"/>
        <v/>
      </c>
      <c r="S69" s="139" t="str">
        <f t="shared" si="32"/>
        <v/>
      </c>
      <c r="T69" s="139" t="str">
        <f t="shared" si="32"/>
        <v/>
      </c>
      <c r="U69" s="139" t="str">
        <f t="shared" si="32"/>
        <v/>
      </c>
      <c r="V69" s="139" t="str">
        <f t="shared" si="32"/>
        <v/>
      </c>
      <c r="W69" s="139" t="str">
        <f t="shared" si="32"/>
        <v/>
      </c>
      <c r="X69" s="139" t="str">
        <f t="shared" si="32"/>
        <v/>
      </c>
      <c r="BI69" s="104"/>
      <c r="BJ69" s="104"/>
      <c r="BK69" s="104"/>
      <c r="BL69" s="104"/>
    </row>
    <row r="70" spans="1:64" x14ac:dyDescent="0.25">
      <c r="A70" s="95"/>
      <c r="B70" s="139">
        <v>3.6</v>
      </c>
      <c r="C70" s="139" t="str">
        <f t="shared" ref="C70:X70" si="33">IF(C36=C$3,$B36,"")</f>
        <v/>
      </c>
      <c r="D70" s="139" t="str">
        <f t="shared" si="33"/>
        <v/>
      </c>
      <c r="E70" s="139" t="str">
        <f t="shared" si="33"/>
        <v/>
      </c>
      <c r="F70" s="139" t="str">
        <f t="shared" si="33"/>
        <v/>
      </c>
      <c r="G70" s="139" t="str">
        <f t="shared" si="33"/>
        <v/>
      </c>
      <c r="H70" s="139" t="str">
        <f t="shared" si="33"/>
        <v/>
      </c>
      <c r="I70" s="139" t="str">
        <f t="shared" si="33"/>
        <v/>
      </c>
      <c r="J70" s="139" t="str">
        <f t="shared" si="33"/>
        <v/>
      </c>
      <c r="K70" s="139" t="str">
        <f t="shared" si="33"/>
        <v/>
      </c>
      <c r="L70" s="139" t="str">
        <f t="shared" si="33"/>
        <v/>
      </c>
      <c r="M70" s="139" t="str">
        <f t="shared" si="33"/>
        <v/>
      </c>
      <c r="N70" s="139" t="str">
        <f t="shared" si="33"/>
        <v/>
      </c>
      <c r="O70" s="139" t="str">
        <f t="shared" si="33"/>
        <v/>
      </c>
      <c r="P70" s="139" t="str">
        <f t="shared" si="33"/>
        <v/>
      </c>
      <c r="Q70" s="139" t="str">
        <f t="shared" si="33"/>
        <v/>
      </c>
      <c r="R70" s="139" t="str">
        <f t="shared" si="33"/>
        <v/>
      </c>
      <c r="S70" s="139" t="str">
        <f t="shared" si="33"/>
        <v/>
      </c>
      <c r="T70" s="139" t="str">
        <f t="shared" si="33"/>
        <v/>
      </c>
      <c r="U70" s="139" t="str">
        <f t="shared" si="33"/>
        <v/>
      </c>
      <c r="V70" s="139" t="str">
        <f t="shared" si="33"/>
        <v/>
      </c>
      <c r="W70" s="139" t="str">
        <f t="shared" si="33"/>
        <v/>
      </c>
      <c r="X70" s="139" t="str">
        <f t="shared" si="33"/>
        <v/>
      </c>
      <c r="BI70" s="104"/>
      <c r="BJ70" s="104"/>
      <c r="BK70" s="104"/>
      <c r="BL70" s="104"/>
    </row>
    <row r="71" spans="1:64" x14ac:dyDescent="0.25">
      <c r="A71" s="95"/>
      <c r="B71" s="139">
        <v>3.75</v>
      </c>
      <c r="C71" s="139" t="str">
        <f t="shared" ref="C71:X71" si="34">IF(C37=C$3,$B37,"")</f>
        <v/>
      </c>
      <c r="D71" s="139" t="str">
        <f t="shared" si="34"/>
        <v/>
      </c>
      <c r="E71" s="139" t="str">
        <f t="shared" si="34"/>
        <v/>
      </c>
      <c r="F71" s="139" t="str">
        <f t="shared" si="34"/>
        <v/>
      </c>
      <c r="G71" s="139" t="str">
        <f t="shared" si="34"/>
        <v/>
      </c>
      <c r="H71" s="139" t="str">
        <f t="shared" si="34"/>
        <v/>
      </c>
      <c r="I71" s="139" t="str">
        <f t="shared" si="34"/>
        <v/>
      </c>
      <c r="J71" s="139" t="str">
        <f t="shared" si="34"/>
        <v/>
      </c>
      <c r="K71" s="139" t="str">
        <f t="shared" si="34"/>
        <v/>
      </c>
      <c r="L71" s="139" t="str">
        <f t="shared" si="34"/>
        <v/>
      </c>
      <c r="M71" s="139" t="str">
        <f t="shared" si="34"/>
        <v/>
      </c>
      <c r="N71" s="139" t="str">
        <f t="shared" si="34"/>
        <v/>
      </c>
      <c r="O71" s="139" t="str">
        <f t="shared" si="34"/>
        <v/>
      </c>
      <c r="P71" s="139" t="str">
        <f t="shared" si="34"/>
        <v/>
      </c>
      <c r="Q71" s="139" t="str">
        <f t="shared" si="34"/>
        <v/>
      </c>
      <c r="R71" s="139" t="str">
        <f t="shared" si="34"/>
        <v/>
      </c>
      <c r="S71" s="139" t="str">
        <f t="shared" si="34"/>
        <v/>
      </c>
      <c r="T71" s="139" t="str">
        <f t="shared" si="34"/>
        <v/>
      </c>
      <c r="U71" s="139" t="str">
        <f t="shared" si="34"/>
        <v/>
      </c>
      <c r="V71" s="139" t="str">
        <f t="shared" si="34"/>
        <v/>
      </c>
      <c r="W71" s="139" t="str">
        <f t="shared" si="34"/>
        <v/>
      </c>
      <c r="X71" s="139" t="str">
        <f t="shared" si="34"/>
        <v/>
      </c>
      <c r="BI71" s="104"/>
      <c r="BJ71" s="104"/>
      <c r="BK71" s="104"/>
      <c r="BL71" s="104"/>
    </row>
    <row r="72" spans="1:64" x14ac:dyDescent="0.25">
      <c r="A72" s="95"/>
      <c r="C72" s="139">
        <f>SUM(C39:C71)</f>
        <v>0.9</v>
      </c>
      <c r="D72" s="139">
        <f t="shared" ref="D72:X72" si="35">SUM(D39:D71)</f>
        <v>0.75</v>
      </c>
      <c r="E72" s="139">
        <f t="shared" si="35"/>
        <v>-0.3</v>
      </c>
      <c r="F72" s="139">
        <f t="shared" si="35"/>
        <v>0.3</v>
      </c>
      <c r="G72" s="139">
        <f t="shared" si="35"/>
        <v>0.9</v>
      </c>
      <c r="H72" s="139">
        <f t="shared" si="35"/>
        <v>1.05</v>
      </c>
      <c r="I72" s="139">
        <f t="shared" si="35"/>
        <v>1.35</v>
      </c>
      <c r="J72" s="139">
        <f t="shared" si="35"/>
        <v>0.3</v>
      </c>
      <c r="K72" s="139">
        <f t="shared" si="35"/>
        <v>0.45</v>
      </c>
      <c r="L72" s="139">
        <f t="shared" si="35"/>
        <v>0</v>
      </c>
      <c r="M72" s="139">
        <f t="shared" si="35"/>
        <v>0.3</v>
      </c>
      <c r="N72" s="139">
        <f t="shared" si="35"/>
        <v>0.9</v>
      </c>
      <c r="O72" s="139">
        <f t="shared" si="35"/>
        <v>1.2</v>
      </c>
      <c r="P72" s="139">
        <f t="shared" si="35"/>
        <v>1.2</v>
      </c>
      <c r="Q72" s="139">
        <f t="shared" si="35"/>
        <v>0.45</v>
      </c>
      <c r="R72" s="139">
        <f t="shared" si="35"/>
        <v>0.3</v>
      </c>
      <c r="S72" s="139">
        <f t="shared" si="35"/>
        <v>0.3</v>
      </c>
      <c r="T72" s="139">
        <f t="shared" si="35"/>
        <v>0.6</v>
      </c>
      <c r="U72" s="139">
        <f t="shared" si="35"/>
        <v>0.45</v>
      </c>
      <c r="V72" s="139">
        <f t="shared" si="35"/>
        <v>0.6</v>
      </c>
      <c r="W72" s="139">
        <f t="shared" si="35"/>
        <v>0.9</v>
      </c>
      <c r="X72" s="139">
        <f t="shared" si="35"/>
        <v>0.9</v>
      </c>
      <c r="Y72" s="139"/>
      <c r="Z72" s="139"/>
      <c r="AA72" s="139"/>
      <c r="AB72" s="139"/>
      <c r="BI72" s="104"/>
      <c r="BJ72" s="104"/>
      <c r="BK72" s="104"/>
      <c r="BL72" s="104"/>
    </row>
    <row r="73" spans="1:64" x14ac:dyDescent="0.25">
      <c r="A73" s="95"/>
      <c r="C73" s="139" t="str">
        <f t="shared" ref="C73:X73" si="36">IF(C39=C$3,$B39,"")</f>
        <v/>
      </c>
      <c r="D73" s="139" t="str">
        <f t="shared" si="36"/>
        <v/>
      </c>
      <c r="E73" s="139" t="str">
        <f t="shared" si="36"/>
        <v/>
      </c>
      <c r="F73" s="139" t="str">
        <f t="shared" si="36"/>
        <v/>
      </c>
      <c r="G73" s="139" t="str">
        <f t="shared" si="36"/>
        <v/>
      </c>
      <c r="H73" s="139" t="str">
        <f t="shared" si="36"/>
        <v/>
      </c>
      <c r="I73" s="139" t="str">
        <f t="shared" si="36"/>
        <v/>
      </c>
      <c r="J73" s="139" t="str">
        <f t="shared" si="36"/>
        <v/>
      </c>
      <c r="K73" s="139" t="str">
        <f t="shared" si="36"/>
        <v/>
      </c>
      <c r="L73" s="139" t="str">
        <f t="shared" si="36"/>
        <v/>
      </c>
      <c r="M73" s="139" t="str">
        <f t="shared" si="36"/>
        <v/>
      </c>
      <c r="N73" s="139" t="str">
        <f t="shared" si="36"/>
        <v/>
      </c>
      <c r="O73" s="139" t="str">
        <f t="shared" si="36"/>
        <v/>
      </c>
      <c r="P73" s="139" t="str">
        <f t="shared" si="36"/>
        <v/>
      </c>
      <c r="Q73" s="139" t="str">
        <f t="shared" si="36"/>
        <v/>
      </c>
      <c r="R73" s="139" t="str">
        <f t="shared" si="36"/>
        <v/>
      </c>
      <c r="S73" s="139" t="str">
        <f t="shared" si="36"/>
        <v/>
      </c>
      <c r="T73" s="139" t="str">
        <f t="shared" si="36"/>
        <v/>
      </c>
      <c r="U73" s="139" t="str">
        <f t="shared" si="36"/>
        <v/>
      </c>
      <c r="V73" s="139" t="str">
        <f t="shared" si="36"/>
        <v/>
      </c>
      <c r="W73" s="139" t="str">
        <f t="shared" si="36"/>
        <v/>
      </c>
      <c r="X73" s="139" t="str">
        <f t="shared" si="36"/>
        <v/>
      </c>
      <c r="BI73" s="104"/>
      <c r="BJ73" s="104"/>
      <c r="BK73" s="104"/>
      <c r="BL73" s="104"/>
    </row>
    <row r="74" spans="1:64" x14ac:dyDescent="0.25">
      <c r="A74" s="95"/>
      <c r="C74" s="139" t="str">
        <f t="shared" ref="C74:X74" si="37">IF(C40=C$3,$B40,"")</f>
        <v/>
      </c>
      <c r="D74" s="139" t="str">
        <f t="shared" si="37"/>
        <v/>
      </c>
      <c r="E74" s="139" t="str">
        <f t="shared" si="37"/>
        <v/>
      </c>
      <c r="F74" s="139" t="str">
        <f t="shared" si="37"/>
        <v/>
      </c>
      <c r="G74" s="139" t="str">
        <f t="shared" si="37"/>
        <v/>
      </c>
      <c r="H74" s="139" t="str">
        <f t="shared" si="37"/>
        <v/>
      </c>
      <c r="I74" s="139" t="str">
        <f t="shared" si="37"/>
        <v/>
      </c>
      <c r="J74" s="139" t="str">
        <f t="shared" si="37"/>
        <v/>
      </c>
      <c r="K74" s="139" t="str">
        <f t="shared" si="37"/>
        <v/>
      </c>
      <c r="L74" s="139" t="str">
        <f t="shared" si="37"/>
        <v/>
      </c>
      <c r="M74" s="139" t="str">
        <f t="shared" si="37"/>
        <v/>
      </c>
      <c r="N74" s="139" t="str">
        <f t="shared" si="37"/>
        <v/>
      </c>
      <c r="O74" s="139" t="str">
        <f t="shared" si="37"/>
        <v/>
      </c>
      <c r="P74" s="139" t="str">
        <f t="shared" si="37"/>
        <v/>
      </c>
      <c r="Q74" s="139" t="str">
        <f t="shared" si="37"/>
        <v/>
      </c>
      <c r="R74" s="139" t="str">
        <f t="shared" si="37"/>
        <v/>
      </c>
      <c r="S74" s="139" t="str">
        <f t="shared" si="37"/>
        <v/>
      </c>
      <c r="T74" s="139" t="str">
        <f t="shared" si="37"/>
        <v/>
      </c>
      <c r="U74" s="139" t="str">
        <f t="shared" si="37"/>
        <v/>
      </c>
      <c r="V74" s="139" t="str">
        <f t="shared" si="37"/>
        <v/>
      </c>
      <c r="W74" s="139" t="str">
        <f t="shared" si="37"/>
        <v/>
      </c>
      <c r="X74" s="139" t="str">
        <f t="shared" si="37"/>
        <v/>
      </c>
      <c r="BI74" s="104"/>
      <c r="BJ74" s="104"/>
      <c r="BK74" s="104"/>
      <c r="BL74" s="104"/>
    </row>
    <row r="75" spans="1:64" x14ac:dyDescent="0.25">
      <c r="A75" s="95"/>
      <c r="C75" s="139" t="str">
        <f t="shared" ref="C75:X75" si="38">IF(C41=C$3,$B41,"")</f>
        <v/>
      </c>
      <c r="D75" s="139" t="str">
        <f t="shared" si="38"/>
        <v/>
      </c>
      <c r="E75" s="139" t="str">
        <f t="shared" si="38"/>
        <v/>
      </c>
      <c r="F75" s="139" t="str">
        <f t="shared" si="38"/>
        <v/>
      </c>
      <c r="G75" s="139" t="str">
        <f t="shared" si="38"/>
        <v/>
      </c>
      <c r="H75" s="139" t="str">
        <f t="shared" si="38"/>
        <v/>
      </c>
      <c r="I75" s="139" t="str">
        <f t="shared" si="38"/>
        <v/>
      </c>
      <c r="J75" s="139" t="str">
        <f t="shared" si="38"/>
        <v/>
      </c>
      <c r="K75" s="139" t="str">
        <f t="shared" si="38"/>
        <v/>
      </c>
      <c r="L75" s="139" t="str">
        <f t="shared" si="38"/>
        <v/>
      </c>
      <c r="M75" s="139" t="str">
        <f t="shared" si="38"/>
        <v/>
      </c>
      <c r="N75" s="139" t="str">
        <f t="shared" si="38"/>
        <v/>
      </c>
      <c r="O75" s="139" t="str">
        <f t="shared" si="38"/>
        <v/>
      </c>
      <c r="P75" s="139" t="str">
        <f t="shared" si="38"/>
        <v/>
      </c>
      <c r="Q75" s="139" t="str">
        <f t="shared" si="38"/>
        <v/>
      </c>
      <c r="R75" s="139" t="str">
        <f t="shared" si="38"/>
        <v/>
      </c>
      <c r="S75" s="139" t="str">
        <f t="shared" si="38"/>
        <v/>
      </c>
      <c r="T75" s="139" t="str">
        <f t="shared" si="38"/>
        <v/>
      </c>
      <c r="U75" s="139" t="str">
        <f t="shared" si="38"/>
        <v/>
      </c>
      <c r="V75" s="139" t="str">
        <f t="shared" si="38"/>
        <v/>
      </c>
      <c r="W75" s="139" t="str">
        <f t="shared" si="38"/>
        <v/>
      </c>
      <c r="X75" s="139" t="str">
        <f t="shared" si="38"/>
        <v/>
      </c>
      <c r="BI75" s="104"/>
      <c r="BJ75" s="104"/>
      <c r="BK75" s="104"/>
      <c r="BL75" s="104"/>
    </row>
    <row r="76" spans="1:64" x14ac:dyDescent="0.25">
      <c r="A76" s="95"/>
      <c r="C76" s="139" t="str">
        <f t="shared" ref="C76:X76" si="39">IF(C42=C$3,$B42,"")</f>
        <v/>
      </c>
      <c r="D76" s="139" t="str">
        <f t="shared" si="39"/>
        <v/>
      </c>
      <c r="E76" s="139" t="str">
        <f t="shared" si="39"/>
        <v/>
      </c>
      <c r="F76" s="139" t="str">
        <f t="shared" si="39"/>
        <v/>
      </c>
      <c r="G76" s="139" t="str">
        <f t="shared" si="39"/>
        <v/>
      </c>
      <c r="H76" s="139" t="str">
        <f t="shared" si="39"/>
        <v/>
      </c>
      <c r="I76" s="139" t="str">
        <f t="shared" si="39"/>
        <v/>
      </c>
      <c r="J76" s="139" t="str">
        <f t="shared" si="39"/>
        <v/>
      </c>
      <c r="K76" s="139" t="str">
        <f t="shared" si="39"/>
        <v/>
      </c>
      <c r="L76" s="139" t="str">
        <f t="shared" si="39"/>
        <v/>
      </c>
      <c r="M76" s="139" t="str">
        <f t="shared" si="39"/>
        <v/>
      </c>
      <c r="N76" s="139" t="str">
        <f t="shared" si="39"/>
        <v/>
      </c>
      <c r="O76" s="139" t="str">
        <f t="shared" si="39"/>
        <v/>
      </c>
      <c r="P76" s="139" t="str">
        <f t="shared" si="39"/>
        <v/>
      </c>
      <c r="Q76" s="139" t="str">
        <f t="shared" si="39"/>
        <v/>
      </c>
      <c r="R76" s="139" t="str">
        <f t="shared" si="39"/>
        <v/>
      </c>
      <c r="S76" s="139" t="str">
        <f t="shared" si="39"/>
        <v/>
      </c>
      <c r="T76" s="139" t="str">
        <f t="shared" si="39"/>
        <v/>
      </c>
      <c r="U76" s="139" t="str">
        <f t="shared" si="39"/>
        <v/>
      </c>
      <c r="V76" s="139" t="str">
        <f t="shared" si="39"/>
        <v/>
      </c>
      <c r="W76" s="139" t="str">
        <f t="shared" si="39"/>
        <v/>
      </c>
      <c r="X76" s="139" t="str">
        <f t="shared" si="39"/>
        <v/>
      </c>
      <c r="BI76" s="104"/>
      <c r="BJ76" s="104"/>
      <c r="BK76" s="104"/>
      <c r="BL76" s="104"/>
    </row>
    <row r="77" spans="1:64" x14ac:dyDescent="0.25">
      <c r="A77" s="95"/>
      <c r="C77" s="139" t="str">
        <f t="shared" ref="C77:X77" si="40">IF(C43=C$3,$B43,"")</f>
        <v/>
      </c>
      <c r="D77" s="139" t="str">
        <f t="shared" si="40"/>
        <v/>
      </c>
      <c r="E77" s="139" t="str">
        <f t="shared" si="40"/>
        <v/>
      </c>
      <c r="F77" s="139" t="str">
        <f t="shared" si="40"/>
        <v/>
      </c>
      <c r="G77" s="139" t="str">
        <f t="shared" si="40"/>
        <v/>
      </c>
      <c r="H77" s="139" t="str">
        <f t="shared" si="40"/>
        <v/>
      </c>
      <c r="I77" s="139" t="str">
        <f t="shared" si="40"/>
        <v/>
      </c>
      <c r="J77" s="139" t="str">
        <f t="shared" si="40"/>
        <v/>
      </c>
      <c r="K77" s="139" t="str">
        <f t="shared" si="40"/>
        <v/>
      </c>
      <c r="L77" s="139" t="str">
        <f t="shared" si="40"/>
        <v/>
      </c>
      <c r="M77" s="139" t="str">
        <f t="shared" si="40"/>
        <v/>
      </c>
      <c r="N77" s="139" t="str">
        <f t="shared" si="40"/>
        <v/>
      </c>
      <c r="O77" s="139" t="str">
        <f t="shared" si="40"/>
        <v/>
      </c>
      <c r="P77" s="139" t="str">
        <f t="shared" si="40"/>
        <v/>
      </c>
      <c r="Q77" s="139" t="str">
        <f t="shared" si="40"/>
        <v/>
      </c>
      <c r="R77" s="139" t="str">
        <f t="shared" si="40"/>
        <v/>
      </c>
      <c r="S77" s="139" t="str">
        <f t="shared" si="40"/>
        <v/>
      </c>
      <c r="T77" s="139" t="str">
        <f t="shared" si="40"/>
        <v/>
      </c>
      <c r="U77" s="139" t="str">
        <f t="shared" si="40"/>
        <v/>
      </c>
      <c r="V77" s="139" t="str">
        <f t="shared" si="40"/>
        <v/>
      </c>
      <c r="W77" s="139" t="str">
        <f t="shared" si="40"/>
        <v/>
      </c>
      <c r="X77" s="139" t="str">
        <f t="shared" si="40"/>
        <v/>
      </c>
      <c r="BI77" s="104"/>
      <c r="BJ77" s="104"/>
      <c r="BK77" s="104"/>
      <c r="BL77" s="104"/>
    </row>
    <row r="78" spans="1:64" x14ac:dyDescent="0.25">
      <c r="A78" s="95"/>
      <c r="C78" s="139" t="str">
        <f t="shared" ref="C78:X78" si="41">IF(C44=C$3,$B44,"")</f>
        <v/>
      </c>
      <c r="D78" s="139" t="str">
        <f t="shared" si="41"/>
        <v/>
      </c>
      <c r="E78" s="139" t="str">
        <f t="shared" si="41"/>
        <v/>
      </c>
      <c r="F78" s="139" t="str">
        <f t="shared" si="41"/>
        <v/>
      </c>
      <c r="G78" s="139" t="str">
        <f t="shared" si="41"/>
        <v/>
      </c>
      <c r="H78" s="139" t="str">
        <f t="shared" si="41"/>
        <v/>
      </c>
      <c r="I78" s="139" t="str">
        <f t="shared" si="41"/>
        <v/>
      </c>
      <c r="J78" s="139" t="str">
        <f t="shared" si="41"/>
        <v/>
      </c>
      <c r="K78" s="139" t="str">
        <f t="shared" si="41"/>
        <v/>
      </c>
      <c r="L78" s="139" t="str">
        <f t="shared" si="41"/>
        <v/>
      </c>
      <c r="M78" s="139" t="str">
        <f t="shared" si="41"/>
        <v/>
      </c>
      <c r="N78" s="139" t="str">
        <f t="shared" si="41"/>
        <v/>
      </c>
      <c r="O78" s="139" t="str">
        <f t="shared" si="41"/>
        <v/>
      </c>
      <c r="P78" s="139" t="str">
        <f t="shared" si="41"/>
        <v/>
      </c>
      <c r="Q78" s="139" t="str">
        <f t="shared" si="41"/>
        <v/>
      </c>
      <c r="R78" s="139" t="str">
        <f t="shared" si="41"/>
        <v/>
      </c>
      <c r="S78" s="139" t="str">
        <f t="shared" si="41"/>
        <v/>
      </c>
      <c r="T78" s="139" t="str">
        <f t="shared" si="41"/>
        <v/>
      </c>
      <c r="U78" s="139" t="str">
        <f t="shared" si="41"/>
        <v/>
      </c>
      <c r="V78" s="139" t="str">
        <f t="shared" si="41"/>
        <v/>
      </c>
      <c r="W78" s="139" t="str">
        <f t="shared" si="41"/>
        <v/>
      </c>
      <c r="X78" s="139" t="str">
        <f t="shared" si="41"/>
        <v/>
      </c>
      <c r="BI78" s="104"/>
      <c r="BJ78" s="104"/>
      <c r="BK78" s="104"/>
      <c r="BL78" s="104"/>
    </row>
    <row r="79" spans="1:64" x14ac:dyDescent="0.25">
      <c r="A79" s="95"/>
      <c r="C79" s="139" t="str">
        <f t="shared" ref="C79:X79" si="42">IF(C45=C$3,$B45,"")</f>
        <v/>
      </c>
      <c r="D79" s="139" t="str">
        <f t="shared" si="42"/>
        <v/>
      </c>
      <c r="E79" s="139" t="str">
        <f t="shared" si="42"/>
        <v/>
      </c>
      <c r="F79" s="139" t="str">
        <f t="shared" si="42"/>
        <v/>
      </c>
      <c r="G79" s="139" t="str">
        <f t="shared" si="42"/>
        <v/>
      </c>
      <c r="H79" s="139" t="str">
        <f t="shared" si="42"/>
        <v/>
      </c>
      <c r="I79" s="139" t="str">
        <f t="shared" si="42"/>
        <v/>
      </c>
      <c r="J79" s="139" t="str">
        <f t="shared" si="42"/>
        <v/>
      </c>
      <c r="K79" s="139" t="str">
        <f t="shared" si="42"/>
        <v/>
      </c>
      <c r="L79" s="139" t="str">
        <f t="shared" si="42"/>
        <v/>
      </c>
      <c r="M79" s="139" t="str">
        <f t="shared" si="42"/>
        <v/>
      </c>
      <c r="N79" s="139" t="str">
        <f t="shared" si="42"/>
        <v/>
      </c>
      <c r="O79" s="139" t="str">
        <f t="shared" si="42"/>
        <v/>
      </c>
      <c r="P79" s="139" t="str">
        <f t="shared" si="42"/>
        <v/>
      </c>
      <c r="Q79" s="139" t="str">
        <f t="shared" si="42"/>
        <v/>
      </c>
      <c r="R79" s="139" t="str">
        <f t="shared" si="42"/>
        <v/>
      </c>
      <c r="S79" s="139" t="str">
        <f t="shared" si="42"/>
        <v/>
      </c>
      <c r="T79" s="139" t="str">
        <f t="shared" si="42"/>
        <v/>
      </c>
      <c r="U79" s="139" t="str">
        <f t="shared" si="42"/>
        <v/>
      </c>
      <c r="V79" s="139" t="str">
        <f t="shared" si="42"/>
        <v/>
      </c>
      <c r="W79" s="139" t="str">
        <f t="shared" si="42"/>
        <v/>
      </c>
      <c r="X79" s="139" t="str">
        <f t="shared" si="42"/>
        <v/>
      </c>
      <c r="BI79" s="104"/>
      <c r="BJ79" s="104"/>
      <c r="BK79" s="104"/>
      <c r="BL79" s="104"/>
    </row>
    <row r="80" spans="1:64" x14ac:dyDescent="0.25">
      <c r="A80" s="95"/>
      <c r="C80" s="139" t="str">
        <f t="shared" ref="C80:X80" si="43">IF(C46=C$3,$B46,"")</f>
        <v/>
      </c>
      <c r="D80" s="139" t="str">
        <f t="shared" si="43"/>
        <v/>
      </c>
      <c r="E80" s="139" t="str">
        <f t="shared" si="43"/>
        <v/>
      </c>
      <c r="F80" s="139" t="str">
        <f t="shared" si="43"/>
        <v/>
      </c>
      <c r="G80" s="139" t="str">
        <f t="shared" si="43"/>
        <v/>
      </c>
      <c r="H80" s="139" t="str">
        <f t="shared" si="43"/>
        <v/>
      </c>
      <c r="I80" s="139" t="str">
        <f t="shared" si="43"/>
        <v/>
      </c>
      <c r="J80" s="139" t="str">
        <f t="shared" si="43"/>
        <v/>
      </c>
      <c r="K80" s="139" t="str">
        <f t="shared" si="43"/>
        <v/>
      </c>
      <c r="L80" s="139" t="str">
        <f t="shared" si="43"/>
        <v/>
      </c>
      <c r="M80" s="139" t="str">
        <f t="shared" si="43"/>
        <v/>
      </c>
      <c r="N80" s="139" t="str">
        <f t="shared" si="43"/>
        <v/>
      </c>
      <c r="O80" s="139" t="str">
        <f t="shared" si="43"/>
        <v/>
      </c>
      <c r="P80" s="139" t="str">
        <f t="shared" si="43"/>
        <v/>
      </c>
      <c r="Q80" s="139" t="str">
        <f t="shared" si="43"/>
        <v/>
      </c>
      <c r="R80" s="139" t="str">
        <f t="shared" si="43"/>
        <v/>
      </c>
      <c r="S80" s="139" t="str">
        <f t="shared" si="43"/>
        <v/>
      </c>
      <c r="T80" s="139" t="str">
        <f t="shared" si="43"/>
        <v/>
      </c>
      <c r="U80" s="139" t="str">
        <f t="shared" si="43"/>
        <v/>
      </c>
      <c r="V80" s="139" t="str">
        <f t="shared" si="43"/>
        <v/>
      </c>
      <c r="W80" s="139" t="str">
        <f t="shared" si="43"/>
        <v/>
      </c>
      <c r="X80" s="139" t="str">
        <f t="shared" si="43"/>
        <v/>
      </c>
      <c r="BI80" s="104"/>
      <c r="BJ80" s="104"/>
      <c r="BK80" s="104"/>
      <c r="BL80" s="104"/>
    </row>
    <row r="81" spans="1:64" x14ac:dyDescent="0.25">
      <c r="A81" s="95"/>
      <c r="C81" s="139" t="str">
        <f t="shared" ref="C81:X81" si="44">IF(C47=C$3,$B47,"")</f>
        <v/>
      </c>
      <c r="D81" s="139" t="str">
        <f t="shared" si="44"/>
        <v/>
      </c>
      <c r="E81" s="139" t="str">
        <f t="shared" si="44"/>
        <v/>
      </c>
      <c r="F81" s="139" t="str">
        <f t="shared" si="44"/>
        <v/>
      </c>
      <c r="G81" s="139" t="str">
        <f t="shared" si="44"/>
        <v/>
      </c>
      <c r="H81" s="139" t="str">
        <f t="shared" si="44"/>
        <v/>
      </c>
      <c r="I81" s="139" t="str">
        <f t="shared" si="44"/>
        <v/>
      </c>
      <c r="J81" s="139" t="str">
        <f t="shared" si="44"/>
        <v/>
      </c>
      <c r="K81" s="139" t="str">
        <f t="shared" si="44"/>
        <v/>
      </c>
      <c r="L81" s="139" t="str">
        <f t="shared" si="44"/>
        <v/>
      </c>
      <c r="M81" s="139" t="str">
        <f t="shared" si="44"/>
        <v/>
      </c>
      <c r="N81" s="139" t="str">
        <f t="shared" si="44"/>
        <v/>
      </c>
      <c r="O81" s="139" t="str">
        <f t="shared" si="44"/>
        <v/>
      </c>
      <c r="P81" s="139" t="str">
        <f t="shared" si="44"/>
        <v/>
      </c>
      <c r="Q81" s="139" t="str">
        <f t="shared" si="44"/>
        <v/>
      </c>
      <c r="R81" s="139" t="str">
        <f t="shared" si="44"/>
        <v/>
      </c>
      <c r="S81" s="139" t="str">
        <f t="shared" si="44"/>
        <v/>
      </c>
      <c r="T81" s="139" t="str">
        <f t="shared" si="44"/>
        <v/>
      </c>
      <c r="U81" s="139" t="str">
        <f t="shared" si="44"/>
        <v/>
      </c>
      <c r="V81" s="139" t="str">
        <f t="shared" si="44"/>
        <v/>
      </c>
      <c r="W81" s="139" t="str">
        <f t="shared" si="44"/>
        <v/>
      </c>
      <c r="X81" s="139" t="str">
        <f t="shared" si="44"/>
        <v/>
      </c>
      <c r="BI81" s="104"/>
      <c r="BJ81" s="104"/>
      <c r="BK81" s="104"/>
      <c r="BL81" s="104"/>
    </row>
    <row r="82" spans="1:64" x14ac:dyDescent="0.25">
      <c r="A82" s="95"/>
      <c r="C82" s="139" t="str">
        <f t="shared" ref="C82:X82" si="45">IF(C48=C$3,$B48,"")</f>
        <v/>
      </c>
      <c r="D82" s="139" t="str">
        <f t="shared" si="45"/>
        <v/>
      </c>
      <c r="E82" s="139" t="str">
        <f t="shared" si="45"/>
        <v/>
      </c>
      <c r="F82" s="139" t="str">
        <f t="shared" si="45"/>
        <v/>
      </c>
      <c r="G82" s="139" t="str">
        <f t="shared" si="45"/>
        <v/>
      </c>
      <c r="H82" s="139" t="str">
        <f t="shared" si="45"/>
        <v/>
      </c>
      <c r="I82" s="139" t="str">
        <f t="shared" si="45"/>
        <v/>
      </c>
      <c r="J82" s="139" t="str">
        <f t="shared" si="45"/>
        <v/>
      </c>
      <c r="K82" s="139" t="str">
        <f t="shared" si="45"/>
        <v/>
      </c>
      <c r="L82" s="139" t="str">
        <f t="shared" si="45"/>
        <v/>
      </c>
      <c r="M82" s="139" t="str">
        <f t="shared" si="45"/>
        <v/>
      </c>
      <c r="N82" s="139" t="str">
        <f t="shared" si="45"/>
        <v/>
      </c>
      <c r="O82" s="139" t="str">
        <f t="shared" si="45"/>
        <v/>
      </c>
      <c r="P82" s="139" t="str">
        <f t="shared" si="45"/>
        <v/>
      </c>
      <c r="Q82" s="139" t="str">
        <f t="shared" si="45"/>
        <v/>
      </c>
      <c r="R82" s="139" t="str">
        <f t="shared" si="45"/>
        <v/>
      </c>
      <c r="S82" s="139" t="str">
        <f t="shared" si="45"/>
        <v/>
      </c>
      <c r="T82" s="139" t="str">
        <f t="shared" si="45"/>
        <v/>
      </c>
      <c r="U82" s="139" t="str">
        <f t="shared" si="45"/>
        <v/>
      </c>
      <c r="V82" s="139" t="str">
        <f t="shared" si="45"/>
        <v/>
      </c>
      <c r="W82" s="139" t="str">
        <f t="shared" si="45"/>
        <v/>
      </c>
      <c r="X82" s="139" t="str">
        <f t="shared" si="45"/>
        <v/>
      </c>
      <c r="BI82" s="104"/>
      <c r="BJ82" s="104"/>
      <c r="BK82" s="104"/>
      <c r="BL82" s="104"/>
    </row>
    <row r="83" spans="1:64" x14ac:dyDescent="0.25">
      <c r="A83" s="95"/>
      <c r="C83" s="139" t="str">
        <f t="shared" ref="C83:X83" si="46">IF(C49=C$3,$B49,"")</f>
        <v/>
      </c>
      <c r="D83" s="139" t="str">
        <f t="shared" si="46"/>
        <v/>
      </c>
      <c r="E83" s="139" t="str">
        <f t="shared" si="46"/>
        <v/>
      </c>
      <c r="F83" s="139" t="str">
        <f t="shared" si="46"/>
        <v/>
      </c>
      <c r="G83" s="139" t="str">
        <f t="shared" si="46"/>
        <v/>
      </c>
      <c r="H83" s="139" t="str">
        <f t="shared" si="46"/>
        <v/>
      </c>
      <c r="I83" s="139" t="str">
        <f t="shared" si="46"/>
        <v/>
      </c>
      <c r="J83" s="139" t="str">
        <f t="shared" si="46"/>
        <v/>
      </c>
      <c r="K83" s="139" t="str">
        <f t="shared" si="46"/>
        <v/>
      </c>
      <c r="L83" s="139" t="str">
        <f t="shared" si="46"/>
        <v/>
      </c>
      <c r="M83" s="139" t="str">
        <f t="shared" si="46"/>
        <v/>
      </c>
      <c r="N83" s="139" t="str">
        <f t="shared" si="46"/>
        <v/>
      </c>
      <c r="O83" s="139" t="str">
        <f t="shared" si="46"/>
        <v/>
      </c>
      <c r="P83" s="139" t="str">
        <f t="shared" si="46"/>
        <v/>
      </c>
      <c r="Q83" s="139" t="str">
        <f t="shared" si="46"/>
        <v/>
      </c>
      <c r="R83" s="139" t="str">
        <f t="shared" si="46"/>
        <v/>
      </c>
      <c r="S83" s="139" t="str">
        <f t="shared" si="46"/>
        <v/>
      </c>
      <c r="T83" s="139" t="str">
        <f t="shared" si="46"/>
        <v/>
      </c>
      <c r="U83" s="139" t="str">
        <f t="shared" si="46"/>
        <v/>
      </c>
      <c r="V83" s="139" t="str">
        <f t="shared" si="46"/>
        <v/>
      </c>
      <c r="W83" s="139" t="str">
        <f t="shared" si="46"/>
        <v/>
      </c>
      <c r="X83" s="139" t="str">
        <f t="shared" si="46"/>
        <v/>
      </c>
      <c r="BI83" s="104"/>
      <c r="BJ83" s="104"/>
      <c r="BK83" s="104"/>
      <c r="BL83" s="104"/>
    </row>
    <row r="84" spans="1:64" x14ac:dyDescent="0.25">
      <c r="A84" s="95"/>
      <c r="C84" s="139" t="str">
        <f t="shared" ref="C84:X84" si="47">IF(C50=C$3,$B50,"")</f>
        <v/>
      </c>
      <c r="D84" s="139" t="str">
        <f t="shared" si="47"/>
        <v/>
      </c>
      <c r="E84" s="139" t="str">
        <f t="shared" si="47"/>
        <v/>
      </c>
      <c r="F84" s="139" t="str">
        <f t="shared" si="47"/>
        <v/>
      </c>
      <c r="G84" s="139" t="str">
        <f t="shared" si="47"/>
        <v/>
      </c>
      <c r="H84" s="139" t="str">
        <f t="shared" si="47"/>
        <v/>
      </c>
      <c r="I84" s="139" t="str">
        <f t="shared" si="47"/>
        <v/>
      </c>
      <c r="J84" s="139" t="str">
        <f t="shared" si="47"/>
        <v/>
      </c>
      <c r="K84" s="139" t="str">
        <f t="shared" si="47"/>
        <v/>
      </c>
      <c r="L84" s="139" t="str">
        <f t="shared" si="47"/>
        <v/>
      </c>
      <c r="M84" s="139" t="str">
        <f t="shared" si="47"/>
        <v/>
      </c>
      <c r="N84" s="139" t="str">
        <f t="shared" si="47"/>
        <v/>
      </c>
      <c r="O84" s="139" t="str">
        <f t="shared" si="47"/>
        <v/>
      </c>
      <c r="P84" s="139" t="str">
        <f t="shared" si="47"/>
        <v/>
      </c>
      <c r="Q84" s="139" t="str">
        <f t="shared" si="47"/>
        <v/>
      </c>
      <c r="R84" s="139" t="str">
        <f t="shared" si="47"/>
        <v/>
      </c>
      <c r="S84" s="139" t="str">
        <f t="shared" si="47"/>
        <v/>
      </c>
      <c r="T84" s="139" t="str">
        <f t="shared" si="47"/>
        <v/>
      </c>
      <c r="U84" s="139" t="str">
        <f t="shared" si="47"/>
        <v/>
      </c>
      <c r="V84" s="139" t="str">
        <f t="shared" si="47"/>
        <v/>
      </c>
      <c r="W84" s="139" t="str">
        <f t="shared" si="47"/>
        <v/>
      </c>
      <c r="X84" s="139" t="str">
        <f t="shared" si="47"/>
        <v/>
      </c>
      <c r="BI84" s="104"/>
      <c r="BJ84" s="104"/>
      <c r="BK84" s="104"/>
      <c r="BL84" s="104"/>
    </row>
    <row r="85" spans="1:64" x14ac:dyDescent="0.25">
      <c r="B85" s="104"/>
      <c r="C85" s="139" t="str">
        <f t="shared" ref="C85:X85" si="48">IF(C51=C$3,$B51,"")</f>
        <v/>
      </c>
      <c r="D85" s="139" t="str">
        <f t="shared" si="48"/>
        <v/>
      </c>
      <c r="E85" s="139" t="str">
        <f t="shared" si="48"/>
        <v/>
      </c>
      <c r="F85" s="139" t="str">
        <f t="shared" si="48"/>
        <v/>
      </c>
      <c r="G85" s="139" t="str">
        <f t="shared" si="48"/>
        <v/>
      </c>
      <c r="H85" s="139" t="str">
        <f t="shared" si="48"/>
        <v/>
      </c>
      <c r="I85" s="139" t="str">
        <f t="shared" si="48"/>
        <v/>
      </c>
      <c r="J85" s="139" t="str">
        <f t="shared" si="48"/>
        <v/>
      </c>
      <c r="K85" s="139" t="str">
        <f t="shared" si="48"/>
        <v/>
      </c>
      <c r="L85" s="139" t="str">
        <f t="shared" si="48"/>
        <v/>
      </c>
      <c r="M85" s="139" t="str">
        <f t="shared" si="48"/>
        <v/>
      </c>
      <c r="N85" s="139" t="str">
        <f t="shared" si="48"/>
        <v/>
      </c>
      <c r="O85" s="139" t="str">
        <f t="shared" si="48"/>
        <v/>
      </c>
      <c r="P85" s="139" t="str">
        <f t="shared" si="48"/>
        <v/>
      </c>
      <c r="Q85" s="139" t="str">
        <f t="shared" si="48"/>
        <v/>
      </c>
      <c r="R85" s="139" t="str">
        <f t="shared" si="48"/>
        <v/>
      </c>
      <c r="S85" s="139" t="str">
        <f t="shared" si="48"/>
        <v/>
      </c>
      <c r="T85" s="139" t="str">
        <f t="shared" si="48"/>
        <v/>
      </c>
      <c r="U85" s="139" t="str">
        <f t="shared" si="48"/>
        <v/>
      </c>
      <c r="V85" s="139" t="str">
        <f t="shared" si="48"/>
        <v/>
      </c>
      <c r="W85" s="139" t="str">
        <f t="shared" si="48"/>
        <v/>
      </c>
      <c r="X85" s="139" t="str">
        <f t="shared" si="48"/>
        <v/>
      </c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10"/>
      <c r="AK85" s="104"/>
      <c r="AL85" s="104"/>
      <c r="AM85" s="104"/>
      <c r="AN85" s="104"/>
      <c r="AO85" s="104"/>
      <c r="AP85" s="104"/>
      <c r="AQ85" s="104"/>
      <c r="AR85" s="104"/>
      <c r="AS85" s="104"/>
      <c r="AT85" s="104"/>
      <c r="AU85" s="104"/>
      <c r="AV85" s="104"/>
      <c r="AW85" s="104"/>
      <c r="AX85" s="104"/>
      <c r="AY85" s="104"/>
      <c r="AZ85" s="104"/>
      <c r="BA85" s="104"/>
      <c r="BB85" s="104"/>
      <c r="BC85" s="104"/>
      <c r="BD85" s="104"/>
      <c r="BE85" s="104"/>
      <c r="BF85" s="104"/>
      <c r="BG85" s="104"/>
      <c r="BH85" s="104"/>
      <c r="BI85" s="104"/>
      <c r="BJ85" s="104"/>
      <c r="BK85" s="104"/>
      <c r="BL85" s="104"/>
    </row>
    <row r="86" spans="1:64" x14ac:dyDescent="0.25">
      <c r="B86" s="104"/>
      <c r="C86" s="139" t="str">
        <f t="shared" ref="C86:X86" si="49">IF(C52=C$3,$B52,"")</f>
        <v/>
      </c>
      <c r="D86" s="139" t="str">
        <f t="shared" si="49"/>
        <v/>
      </c>
      <c r="E86" s="139" t="str">
        <f t="shared" si="49"/>
        <v/>
      </c>
      <c r="F86" s="139" t="str">
        <f t="shared" si="49"/>
        <v/>
      </c>
      <c r="G86" s="139" t="str">
        <f t="shared" si="49"/>
        <v/>
      </c>
      <c r="H86" s="139" t="str">
        <f t="shared" si="49"/>
        <v/>
      </c>
      <c r="I86" s="139" t="str">
        <f t="shared" si="49"/>
        <v/>
      </c>
      <c r="J86" s="139" t="str">
        <f t="shared" si="49"/>
        <v/>
      </c>
      <c r="K86" s="139" t="str">
        <f t="shared" si="49"/>
        <v/>
      </c>
      <c r="L86" s="139" t="str">
        <f t="shared" si="49"/>
        <v/>
      </c>
      <c r="M86" s="139" t="str">
        <f t="shared" si="49"/>
        <v/>
      </c>
      <c r="N86" s="139" t="str">
        <f t="shared" si="49"/>
        <v/>
      </c>
      <c r="O86" s="139" t="str">
        <f t="shared" si="49"/>
        <v/>
      </c>
      <c r="P86" s="139" t="str">
        <f t="shared" si="49"/>
        <v/>
      </c>
      <c r="Q86" s="139" t="str">
        <f t="shared" si="49"/>
        <v/>
      </c>
      <c r="R86" s="139" t="str">
        <f t="shared" si="49"/>
        <v/>
      </c>
      <c r="S86" s="139" t="str">
        <f t="shared" si="49"/>
        <v/>
      </c>
      <c r="T86" s="139" t="str">
        <f t="shared" si="49"/>
        <v/>
      </c>
      <c r="U86" s="139" t="str">
        <f t="shared" si="49"/>
        <v/>
      </c>
      <c r="V86" s="139" t="str">
        <f t="shared" si="49"/>
        <v/>
      </c>
      <c r="W86" s="139" t="str">
        <f t="shared" si="49"/>
        <v/>
      </c>
      <c r="X86" s="139" t="str">
        <f t="shared" si="49"/>
        <v/>
      </c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10"/>
      <c r="AK86" s="104"/>
      <c r="AL86" s="104"/>
      <c r="AM86" s="104"/>
      <c r="AN86" s="104"/>
      <c r="AO86" s="104"/>
      <c r="AP86" s="104"/>
      <c r="AQ86" s="104"/>
      <c r="AR86" s="104"/>
      <c r="AS86" s="104"/>
      <c r="AT86" s="104"/>
      <c r="AU86" s="104"/>
      <c r="AV86" s="104"/>
      <c r="AW86" s="104"/>
      <c r="AX86" s="104"/>
      <c r="AY86" s="104"/>
      <c r="AZ86" s="104"/>
      <c r="BA86" s="104"/>
      <c r="BB86" s="104"/>
      <c r="BC86" s="104"/>
      <c r="BD86" s="104"/>
      <c r="BE86" s="104"/>
      <c r="BF86" s="104"/>
      <c r="BG86" s="104"/>
      <c r="BH86" s="104"/>
      <c r="BI86" s="104"/>
      <c r="BJ86" s="104"/>
      <c r="BK86" s="104"/>
      <c r="BL86" s="104"/>
    </row>
    <row r="87" spans="1:64" x14ac:dyDescent="0.25">
      <c r="B87" s="104"/>
      <c r="C87" s="139" t="str">
        <f t="shared" ref="C87:X87" si="50">IF(C53=C$3,$B53,"")</f>
        <v/>
      </c>
      <c r="D87" s="139" t="str">
        <f t="shared" si="50"/>
        <v/>
      </c>
      <c r="E87" s="139" t="str">
        <f t="shared" si="50"/>
        <v/>
      </c>
      <c r="F87" s="139" t="str">
        <f t="shared" si="50"/>
        <v/>
      </c>
      <c r="G87" s="139" t="str">
        <f t="shared" si="50"/>
        <v/>
      </c>
      <c r="H87" s="139" t="str">
        <f t="shared" si="50"/>
        <v/>
      </c>
      <c r="I87" s="139" t="str">
        <f t="shared" si="50"/>
        <v/>
      </c>
      <c r="J87" s="139" t="str">
        <f t="shared" si="50"/>
        <v/>
      </c>
      <c r="K87" s="139" t="str">
        <f t="shared" si="50"/>
        <v/>
      </c>
      <c r="L87" s="139" t="str">
        <f t="shared" si="50"/>
        <v/>
      </c>
      <c r="M87" s="139" t="str">
        <f t="shared" si="50"/>
        <v/>
      </c>
      <c r="N87" s="139" t="str">
        <f t="shared" si="50"/>
        <v/>
      </c>
      <c r="O87" s="139" t="str">
        <f t="shared" si="50"/>
        <v/>
      </c>
      <c r="P87" s="139" t="str">
        <f t="shared" si="50"/>
        <v/>
      </c>
      <c r="Q87" s="139" t="str">
        <f t="shared" si="50"/>
        <v/>
      </c>
      <c r="R87" s="139" t="str">
        <f t="shared" si="50"/>
        <v/>
      </c>
      <c r="S87" s="139" t="str">
        <f t="shared" si="50"/>
        <v/>
      </c>
      <c r="T87" s="139" t="str">
        <f t="shared" si="50"/>
        <v/>
      </c>
      <c r="U87" s="139" t="str">
        <f t="shared" si="50"/>
        <v/>
      </c>
      <c r="V87" s="139" t="str">
        <f t="shared" si="50"/>
        <v/>
      </c>
      <c r="W87" s="139" t="str">
        <f t="shared" si="50"/>
        <v/>
      </c>
      <c r="X87" s="139" t="str">
        <f t="shared" si="50"/>
        <v/>
      </c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10"/>
      <c r="AK87" s="104"/>
      <c r="AL87" s="104"/>
      <c r="AM87" s="104"/>
      <c r="AN87" s="104"/>
      <c r="AO87" s="104"/>
      <c r="AP87" s="104"/>
      <c r="AQ87" s="104"/>
      <c r="AR87" s="104"/>
      <c r="AS87" s="104"/>
      <c r="AT87" s="104"/>
      <c r="AU87" s="104"/>
      <c r="AV87" s="104"/>
      <c r="AW87" s="104"/>
      <c r="AX87" s="104"/>
      <c r="AY87" s="104"/>
      <c r="AZ87" s="104"/>
      <c r="BA87" s="104"/>
      <c r="BB87" s="104"/>
      <c r="BC87" s="104"/>
      <c r="BD87" s="104"/>
      <c r="BE87" s="104"/>
      <c r="BF87" s="104"/>
      <c r="BG87" s="104"/>
      <c r="BH87" s="104"/>
      <c r="BI87" s="104"/>
      <c r="BJ87" s="104"/>
      <c r="BK87" s="104"/>
      <c r="BL87" s="104"/>
    </row>
    <row r="88" spans="1:64" x14ac:dyDescent="0.25">
      <c r="B88" s="104"/>
      <c r="C88" s="139" t="str">
        <f t="shared" ref="C88:X88" si="51">IF(C54=C$3,$B54,"")</f>
        <v/>
      </c>
      <c r="D88" s="139" t="str">
        <f t="shared" si="51"/>
        <v/>
      </c>
      <c r="E88" s="139" t="str">
        <f t="shared" si="51"/>
        <v/>
      </c>
      <c r="F88" s="139" t="str">
        <f t="shared" si="51"/>
        <v/>
      </c>
      <c r="G88" s="139" t="str">
        <f t="shared" si="51"/>
        <v/>
      </c>
      <c r="H88" s="139" t="str">
        <f t="shared" si="51"/>
        <v/>
      </c>
      <c r="I88" s="139" t="str">
        <f t="shared" si="51"/>
        <v/>
      </c>
      <c r="J88" s="139" t="str">
        <f t="shared" si="51"/>
        <v/>
      </c>
      <c r="K88" s="139" t="str">
        <f t="shared" si="51"/>
        <v/>
      </c>
      <c r="L88" s="139" t="str">
        <f t="shared" si="51"/>
        <v/>
      </c>
      <c r="M88" s="139" t="str">
        <f t="shared" si="51"/>
        <v/>
      </c>
      <c r="N88" s="139" t="str">
        <f t="shared" si="51"/>
        <v/>
      </c>
      <c r="O88" s="139" t="str">
        <f t="shared" si="51"/>
        <v/>
      </c>
      <c r="P88" s="139" t="str">
        <f t="shared" si="51"/>
        <v/>
      </c>
      <c r="Q88" s="139" t="str">
        <f t="shared" si="51"/>
        <v/>
      </c>
      <c r="R88" s="139" t="str">
        <f t="shared" si="51"/>
        <v/>
      </c>
      <c r="S88" s="139" t="str">
        <f t="shared" si="51"/>
        <v/>
      </c>
      <c r="T88" s="139" t="str">
        <f t="shared" si="51"/>
        <v/>
      </c>
      <c r="U88" s="139" t="str">
        <f t="shared" si="51"/>
        <v/>
      </c>
      <c r="V88" s="139" t="str">
        <f t="shared" si="51"/>
        <v/>
      </c>
      <c r="W88" s="139" t="str">
        <f t="shared" si="51"/>
        <v/>
      </c>
      <c r="X88" s="139" t="str">
        <f t="shared" si="51"/>
        <v/>
      </c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104"/>
      <c r="AJ88" s="110"/>
      <c r="AK88" s="104"/>
      <c r="AL88" s="104"/>
      <c r="AM88" s="104"/>
      <c r="AN88" s="104"/>
      <c r="AO88" s="104"/>
      <c r="AP88" s="104"/>
      <c r="AQ88" s="104"/>
      <c r="AR88" s="104"/>
      <c r="AS88" s="104"/>
      <c r="AT88" s="104"/>
      <c r="AU88" s="104"/>
      <c r="AV88" s="104"/>
      <c r="AW88" s="104"/>
      <c r="AX88" s="104"/>
      <c r="AY88" s="104"/>
      <c r="AZ88" s="104"/>
      <c r="BA88" s="104"/>
      <c r="BB88" s="104"/>
      <c r="BC88" s="104"/>
      <c r="BD88" s="104"/>
      <c r="BE88" s="104"/>
      <c r="BF88" s="104"/>
      <c r="BG88" s="104"/>
      <c r="BH88" s="104"/>
      <c r="BI88" s="104"/>
      <c r="BJ88" s="104"/>
      <c r="BK88" s="104"/>
      <c r="BL88" s="104"/>
    </row>
    <row r="89" spans="1:64" x14ac:dyDescent="0.25">
      <c r="B89" s="104"/>
      <c r="C89" s="139" t="str">
        <f t="shared" ref="C89:X89" si="52">IF(C55=C$3,$B55,"")</f>
        <v/>
      </c>
      <c r="D89" s="139" t="str">
        <f t="shared" si="52"/>
        <v/>
      </c>
      <c r="E89" s="139" t="str">
        <f t="shared" si="52"/>
        <v/>
      </c>
      <c r="F89" s="139" t="str">
        <f t="shared" si="52"/>
        <v/>
      </c>
      <c r="G89" s="139" t="str">
        <f t="shared" si="52"/>
        <v/>
      </c>
      <c r="H89" s="139" t="str">
        <f t="shared" si="52"/>
        <v/>
      </c>
      <c r="I89" s="139" t="str">
        <f t="shared" si="52"/>
        <v/>
      </c>
      <c r="J89" s="139" t="str">
        <f t="shared" si="52"/>
        <v/>
      </c>
      <c r="K89" s="139" t="str">
        <f t="shared" si="52"/>
        <v/>
      </c>
      <c r="L89" s="139" t="str">
        <f t="shared" si="52"/>
        <v/>
      </c>
      <c r="M89" s="139" t="str">
        <f t="shared" si="52"/>
        <v/>
      </c>
      <c r="N89" s="139" t="str">
        <f t="shared" si="52"/>
        <v/>
      </c>
      <c r="O89" s="139" t="str">
        <f t="shared" si="52"/>
        <v/>
      </c>
      <c r="P89" s="139" t="str">
        <f t="shared" si="52"/>
        <v/>
      </c>
      <c r="Q89" s="139" t="str">
        <f t="shared" si="52"/>
        <v/>
      </c>
      <c r="R89" s="139" t="str">
        <f t="shared" si="52"/>
        <v/>
      </c>
      <c r="S89" s="139" t="str">
        <f t="shared" si="52"/>
        <v/>
      </c>
      <c r="T89" s="139" t="str">
        <f t="shared" si="52"/>
        <v/>
      </c>
      <c r="U89" s="139" t="str">
        <f t="shared" si="52"/>
        <v/>
      </c>
      <c r="V89" s="139" t="str">
        <f t="shared" si="52"/>
        <v/>
      </c>
      <c r="W89" s="139" t="str">
        <f t="shared" si="52"/>
        <v/>
      </c>
      <c r="X89" s="139" t="str">
        <f t="shared" si="52"/>
        <v/>
      </c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110"/>
      <c r="AK89" s="104"/>
      <c r="AL89" s="104"/>
      <c r="AM89" s="104"/>
      <c r="AN89" s="104"/>
      <c r="AO89" s="104"/>
      <c r="AP89" s="104"/>
      <c r="AQ89" s="104"/>
      <c r="AR89" s="104"/>
      <c r="AS89" s="104"/>
      <c r="AT89" s="104"/>
      <c r="AU89" s="104"/>
      <c r="AV89" s="104"/>
      <c r="AW89" s="104"/>
      <c r="AX89" s="104"/>
      <c r="AY89" s="104"/>
      <c r="AZ89" s="104"/>
      <c r="BA89" s="104"/>
      <c r="BB89" s="104"/>
      <c r="BC89" s="104"/>
      <c r="BD89" s="104"/>
      <c r="BE89" s="104"/>
      <c r="BF89" s="104"/>
      <c r="BG89" s="104"/>
      <c r="BH89" s="104"/>
      <c r="BI89" s="104"/>
      <c r="BJ89" s="104"/>
      <c r="BK89" s="104"/>
      <c r="BL89" s="104"/>
    </row>
    <row r="90" spans="1:64" x14ac:dyDescent="0.25">
      <c r="B90" s="104"/>
      <c r="C90" s="139" t="str">
        <f t="shared" ref="C90:X90" si="53">IF(C56=C$3,$B56,"")</f>
        <v/>
      </c>
      <c r="D90" s="139" t="str">
        <f t="shared" si="53"/>
        <v/>
      </c>
      <c r="E90" s="139" t="str">
        <f t="shared" si="53"/>
        <v/>
      </c>
      <c r="F90" s="139" t="str">
        <f t="shared" si="53"/>
        <v/>
      </c>
      <c r="G90" s="139" t="str">
        <f t="shared" si="53"/>
        <v/>
      </c>
      <c r="H90" s="139" t="str">
        <f t="shared" si="53"/>
        <v/>
      </c>
      <c r="I90" s="139" t="str">
        <f t="shared" si="53"/>
        <v/>
      </c>
      <c r="J90" s="139" t="str">
        <f t="shared" si="53"/>
        <v/>
      </c>
      <c r="K90" s="139" t="str">
        <f t="shared" si="53"/>
        <v/>
      </c>
      <c r="L90" s="139" t="str">
        <f t="shared" si="53"/>
        <v/>
      </c>
      <c r="M90" s="139" t="str">
        <f t="shared" si="53"/>
        <v/>
      </c>
      <c r="N90" s="139" t="str">
        <f t="shared" si="53"/>
        <v/>
      </c>
      <c r="O90" s="139" t="str">
        <f t="shared" si="53"/>
        <v/>
      </c>
      <c r="P90" s="139" t="str">
        <f t="shared" si="53"/>
        <v/>
      </c>
      <c r="Q90" s="139" t="str">
        <f t="shared" si="53"/>
        <v/>
      </c>
      <c r="R90" s="139" t="str">
        <f t="shared" si="53"/>
        <v/>
      </c>
      <c r="S90" s="139" t="str">
        <f t="shared" si="53"/>
        <v/>
      </c>
      <c r="T90" s="139" t="str">
        <f t="shared" si="53"/>
        <v/>
      </c>
      <c r="U90" s="139" t="str">
        <f t="shared" si="53"/>
        <v/>
      </c>
      <c r="V90" s="139" t="str">
        <f t="shared" si="53"/>
        <v/>
      </c>
      <c r="W90" s="139" t="str">
        <f t="shared" si="53"/>
        <v/>
      </c>
      <c r="X90" s="139" t="str">
        <f t="shared" si="53"/>
        <v/>
      </c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10"/>
      <c r="AK90" s="104"/>
      <c r="AL90" s="104"/>
      <c r="AM90" s="104"/>
      <c r="AN90" s="104"/>
      <c r="AO90" s="104"/>
      <c r="AP90" s="104"/>
      <c r="AQ90" s="104"/>
      <c r="AR90" s="104"/>
      <c r="AS90" s="104"/>
      <c r="AT90" s="104"/>
      <c r="AU90" s="104"/>
      <c r="AV90" s="104"/>
      <c r="AW90" s="104"/>
      <c r="AX90" s="104"/>
      <c r="AY90" s="104"/>
      <c r="AZ90" s="104"/>
      <c r="BA90" s="104"/>
      <c r="BB90" s="104"/>
      <c r="BC90" s="104"/>
      <c r="BD90" s="104"/>
      <c r="BE90" s="104"/>
      <c r="BF90" s="104"/>
      <c r="BG90" s="104"/>
      <c r="BH90" s="104"/>
      <c r="BI90" s="104"/>
      <c r="BJ90" s="104"/>
      <c r="BK90" s="104"/>
      <c r="BL90" s="104"/>
    </row>
    <row r="91" spans="1:64" x14ac:dyDescent="0.25">
      <c r="B91" s="104"/>
      <c r="C91" s="139" t="str">
        <f t="shared" ref="C91:X91" si="54">IF(C57=C$3,$B57,"")</f>
        <v/>
      </c>
      <c r="D91" s="139" t="str">
        <f t="shared" si="54"/>
        <v/>
      </c>
      <c r="E91" s="139" t="str">
        <f t="shared" si="54"/>
        <v/>
      </c>
      <c r="F91" s="139" t="str">
        <f t="shared" si="54"/>
        <v/>
      </c>
      <c r="G91" s="139" t="str">
        <f t="shared" si="54"/>
        <v/>
      </c>
      <c r="H91" s="139" t="str">
        <f t="shared" si="54"/>
        <v/>
      </c>
      <c r="I91" s="139" t="str">
        <f t="shared" si="54"/>
        <v/>
      </c>
      <c r="J91" s="139" t="str">
        <f t="shared" si="54"/>
        <v/>
      </c>
      <c r="K91" s="139" t="str">
        <f t="shared" si="54"/>
        <v/>
      </c>
      <c r="L91" s="139" t="str">
        <f t="shared" si="54"/>
        <v/>
      </c>
      <c r="M91" s="139" t="str">
        <f t="shared" si="54"/>
        <v/>
      </c>
      <c r="N91" s="139" t="str">
        <f t="shared" si="54"/>
        <v/>
      </c>
      <c r="O91" s="139" t="str">
        <f t="shared" si="54"/>
        <v/>
      </c>
      <c r="P91" s="139" t="str">
        <f t="shared" si="54"/>
        <v/>
      </c>
      <c r="Q91" s="139" t="str">
        <f t="shared" si="54"/>
        <v/>
      </c>
      <c r="R91" s="139" t="str">
        <f t="shared" si="54"/>
        <v/>
      </c>
      <c r="S91" s="139" t="str">
        <f t="shared" si="54"/>
        <v/>
      </c>
      <c r="T91" s="139" t="str">
        <f t="shared" si="54"/>
        <v/>
      </c>
      <c r="U91" s="139" t="str">
        <f t="shared" si="54"/>
        <v/>
      </c>
      <c r="V91" s="139" t="str">
        <f t="shared" si="54"/>
        <v/>
      </c>
      <c r="W91" s="139" t="str">
        <f t="shared" si="54"/>
        <v/>
      </c>
      <c r="X91" s="139" t="str">
        <f t="shared" si="54"/>
        <v/>
      </c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10"/>
      <c r="AK91" s="104"/>
      <c r="AL91" s="104"/>
      <c r="AM91" s="104"/>
      <c r="AN91" s="104"/>
      <c r="AO91" s="104"/>
      <c r="AP91" s="104"/>
      <c r="AQ91" s="104"/>
      <c r="AR91" s="104"/>
      <c r="AS91" s="104"/>
      <c r="AT91" s="104"/>
      <c r="AU91" s="104"/>
      <c r="AV91" s="104"/>
      <c r="AW91" s="104"/>
      <c r="AX91" s="104"/>
      <c r="AY91" s="104"/>
      <c r="AZ91" s="104"/>
      <c r="BA91" s="104"/>
      <c r="BB91" s="104"/>
      <c r="BC91" s="104"/>
      <c r="BD91" s="104"/>
      <c r="BE91" s="104"/>
      <c r="BF91" s="104"/>
      <c r="BG91" s="104"/>
      <c r="BH91" s="104"/>
      <c r="BI91" s="104"/>
      <c r="BJ91" s="104"/>
      <c r="BK91" s="104"/>
      <c r="BL91" s="104"/>
    </row>
    <row r="92" spans="1:64" x14ac:dyDescent="0.25">
      <c r="B92" s="104"/>
      <c r="C92" s="139" t="str">
        <f t="shared" ref="C92:X92" si="55">IF(C58=C$3,$B58,"")</f>
        <v/>
      </c>
      <c r="D92" s="139" t="str">
        <f t="shared" si="55"/>
        <v/>
      </c>
      <c r="E92" s="139" t="str">
        <f t="shared" si="55"/>
        <v/>
      </c>
      <c r="F92" s="139" t="str">
        <f t="shared" si="55"/>
        <v/>
      </c>
      <c r="G92" s="139" t="str">
        <f t="shared" si="55"/>
        <v/>
      </c>
      <c r="H92" s="139" t="str">
        <f t="shared" si="55"/>
        <v/>
      </c>
      <c r="I92" s="139" t="str">
        <f t="shared" si="55"/>
        <v/>
      </c>
      <c r="J92" s="139" t="str">
        <f t="shared" si="55"/>
        <v/>
      </c>
      <c r="K92" s="139" t="str">
        <f t="shared" si="55"/>
        <v/>
      </c>
      <c r="L92" s="139" t="str">
        <f t="shared" si="55"/>
        <v/>
      </c>
      <c r="M92" s="139" t="str">
        <f t="shared" si="55"/>
        <v/>
      </c>
      <c r="N92" s="139" t="str">
        <f t="shared" si="55"/>
        <v/>
      </c>
      <c r="O92" s="139" t="str">
        <f t="shared" si="55"/>
        <v/>
      </c>
      <c r="P92" s="139" t="str">
        <f t="shared" si="55"/>
        <v/>
      </c>
      <c r="Q92" s="139" t="str">
        <f t="shared" si="55"/>
        <v/>
      </c>
      <c r="R92" s="139" t="str">
        <f t="shared" si="55"/>
        <v/>
      </c>
      <c r="S92" s="139" t="str">
        <f t="shared" si="55"/>
        <v/>
      </c>
      <c r="T92" s="139" t="str">
        <f t="shared" si="55"/>
        <v/>
      </c>
      <c r="U92" s="139" t="str">
        <f t="shared" si="55"/>
        <v/>
      </c>
      <c r="V92" s="139" t="str">
        <f t="shared" si="55"/>
        <v/>
      </c>
      <c r="W92" s="139" t="str">
        <f t="shared" si="55"/>
        <v/>
      </c>
      <c r="X92" s="139" t="str">
        <f t="shared" si="55"/>
        <v/>
      </c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10"/>
      <c r="AK92" s="104"/>
      <c r="AL92" s="104"/>
      <c r="AM92" s="104"/>
      <c r="AN92" s="104"/>
      <c r="AO92" s="104"/>
      <c r="AP92" s="104"/>
      <c r="AQ92" s="104"/>
      <c r="AR92" s="104"/>
      <c r="AS92" s="104"/>
      <c r="AT92" s="104"/>
      <c r="AU92" s="104"/>
      <c r="AV92" s="104"/>
      <c r="AW92" s="104"/>
      <c r="AX92" s="104"/>
      <c r="AY92" s="104"/>
      <c r="AZ92" s="104"/>
      <c r="BA92" s="104"/>
      <c r="BB92" s="104"/>
      <c r="BC92" s="104"/>
      <c r="BD92" s="104"/>
      <c r="BE92" s="104"/>
      <c r="BF92" s="104"/>
      <c r="BG92" s="104"/>
      <c r="BH92" s="104"/>
      <c r="BI92" s="104"/>
      <c r="BJ92" s="104"/>
      <c r="BK92" s="104"/>
      <c r="BL92" s="104"/>
    </row>
    <row r="93" spans="1:64" x14ac:dyDescent="0.25">
      <c r="B93" s="104"/>
      <c r="C93" s="139" t="str">
        <f t="shared" ref="C93:X93" si="56">IF(C59=C$3,$B59,"")</f>
        <v/>
      </c>
      <c r="D93" s="139" t="str">
        <f t="shared" si="56"/>
        <v/>
      </c>
      <c r="E93" s="139" t="str">
        <f t="shared" si="56"/>
        <v/>
      </c>
      <c r="F93" s="139" t="str">
        <f t="shared" si="56"/>
        <v/>
      </c>
      <c r="G93" s="139" t="str">
        <f t="shared" si="56"/>
        <v/>
      </c>
      <c r="H93" s="139" t="str">
        <f t="shared" si="56"/>
        <v/>
      </c>
      <c r="I93" s="139" t="str">
        <f t="shared" si="56"/>
        <v/>
      </c>
      <c r="J93" s="139" t="str">
        <f t="shared" si="56"/>
        <v/>
      </c>
      <c r="K93" s="139" t="str">
        <f t="shared" si="56"/>
        <v/>
      </c>
      <c r="L93" s="139" t="str">
        <f t="shared" si="56"/>
        <v/>
      </c>
      <c r="M93" s="139" t="str">
        <f t="shared" si="56"/>
        <v/>
      </c>
      <c r="N93" s="139" t="str">
        <f t="shared" si="56"/>
        <v/>
      </c>
      <c r="O93" s="139" t="str">
        <f t="shared" si="56"/>
        <v/>
      </c>
      <c r="P93" s="139" t="str">
        <f t="shared" si="56"/>
        <v/>
      </c>
      <c r="Q93" s="139" t="str">
        <f t="shared" si="56"/>
        <v/>
      </c>
      <c r="R93" s="139" t="str">
        <f t="shared" si="56"/>
        <v/>
      </c>
      <c r="S93" s="139" t="str">
        <f t="shared" si="56"/>
        <v/>
      </c>
      <c r="T93" s="139" t="str">
        <f t="shared" si="56"/>
        <v/>
      </c>
      <c r="U93" s="139" t="str">
        <f t="shared" si="56"/>
        <v/>
      </c>
      <c r="V93" s="139" t="str">
        <f t="shared" si="56"/>
        <v/>
      </c>
      <c r="W93" s="139" t="str">
        <f t="shared" si="56"/>
        <v/>
      </c>
      <c r="X93" s="139" t="str">
        <f t="shared" si="56"/>
        <v/>
      </c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10"/>
      <c r="AK93" s="104"/>
      <c r="AL93" s="104"/>
      <c r="AM93" s="104"/>
      <c r="AN93" s="104"/>
      <c r="AO93" s="104"/>
      <c r="AP93" s="104"/>
      <c r="AQ93" s="104"/>
      <c r="AR93" s="104"/>
      <c r="AS93" s="104"/>
      <c r="AT93" s="104"/>
      <c r="AU93" s="104"/>
      <c r="AV93" s="104"/>
      <c r="AW93" s="104"/>
      <c r="AX93" s="104"/>
      <c r="AY93" s="104"/>
      <c r="AZ93" s="104"/>
      <c r="BA93" s="104"/>
      <c r="BB93" s="104"/>
      <c r="BC93" s="104"/>
      <c r="BD93" s="104"/>
      <c r="BE93" s="104"/>
      <c r="BF93" s="104"/>
      <c r="BG93" s="104"/>
      <c r="BH93" s="104"/>
      <c r="BI93" s="104"/>
      <c r="BJ93" s="104"/>
      <c r="BK93" s="104"/>
      <c r="BL93" s="104"/>
    </row>
    <row r="94" spans="1:64" x14ac:dyDescent="0.25">
      <c r="B94" s="104"/>
      <c r="C94" s="139" t="str">
        <f t="shared" ref="C94:X94" si="57">IF(C60=C$3,$B60,"")</f>
        <v/>
      </c>
      <c r="D94" s="139" t="str">
        <f t="shared" si="57"/>
        <v/>
      </c>
      <c r="E94" s="139" t="str">
        <f t="shared" si="57"/>
        <v/>
      </c>
      <c r="F94" s="139" t="str">
        <f t="shared" si="57"/>
        <v/>
      </c>
      <c r="G94" s="139" t="str">
        <f t="shared" si="57"/>
        <v/>
      </c>
      <c r="H94" s="139" t="str">
        <f t="shared" si="57"/>
        <v/>
      </c>
      <c r="I94" s="139" t="str">
        <f t="shared" si="57"/>
        <v/>
      </c>
      <c r="J94" s="139" t="str">
        <f t="shared" si="57"/>
        <v/>
      </c>
      <c r="K94" s="139" t="str">
        <f t="shared" si="57"/>
        <v/>
      </c>
      <c r="L94" s="139" t="str">
        <f t="shared" si="57"/>
        <v/>
      </c>
      <c r="M94" s="139" t="str">
        <f t="shared" si="57"/>
        <v/>
      </c>
      <c r="N94" s="139" t="str">
        <f t="shared" si="57"/>
        <v/>
      </c>
      <c r="O94" s="139" t="str">
        <f t="shared" si="57"/>
        <v/>
      </c>
      <c r="P94" s="139" t="str">
        <f t="shared" si="57"/>
        <v/>
      </c>
      <c r="Q94" s="139" t="str">
        <f t="shared" si="57"/>
        <v/>
      </c>
      <c r="R94" s="139" t="str">
        <f t="shared" si="57"/>
        <v/>
      </c>
      <c r="S94" s="139" t="str">
        <f t="shared" si="57"/>
        <v/>
      </c>
      <c r="T94" s="139" t="str">
        <f t="shared" si="57"/>
        <v/>
      </c>
      <c r="U94" s="139" t="str">
        <f t="shared" si="57"/>
        <v/>
      </c>
      <c r="V94" s="139" t="str">
        <f t="shared" si="57"/>
        <v/>
      </c>
      <c r="W94" s="139" t="str">
        <f t="shared" si="57"/>
        <v/>
      </c>
      <c r="X94" s="139" t="str">
        <f t="shared" si="57"/>
        <v/>
      </c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10"/>
      <c r="AK94" s="104"/>
      <c r="AL94" s="104"/>
      <c r="AM94" s="104"/>
      <c r="AN94" s="104"/>
      <c r="AO94" s="104"/>
      <c r="AP94" s="104"/>
      <c r="AQ94" s="104"/>
      <c r="AR94" s="104"/>
      <c r="AS94" s="104"/>
      <c r="AT94" s="104"/>
      <c r="AU94" s="104"/>
      <c r="AV94" s="104"/>
      <c r="AW94" s="104"/>
      <c r="AX94" s="104"/>
      <c r="AY94" s="104"/>
      <c r="AZ94" s="104"/>
      <c r="BA94" s="104"/>
      <c r="BB94" s="104"/>
      <c r="BC94" s="104"/>
      <c r="BD94" s="104"/>
      <c r="BE94" s="104"/>
      <c r="BF94" s="104"/>
      <c r="BG94" s="104"/>
      <c r="BH94" s="104"/>
      <c r="BI94" s="104"/>
      <c r="BJ94" s="104"/>
      <c r="BK94" s="104"/>
      <c r="BL94" s="104"/>
    </row>
    <row r="95" spans="1:64" x14ac:dyDescent="0.25">
      <c r="B95" s="104"/>
      <c r="C95" s="139" t="str">
        <f t="shared" ref="C95:X95" si="58">IF(C61=C$3,$B61,"")</f>
        <v/>
      </c>
      <c r="D95" s="139" t="str">
        <f t="shared" si="58"/>
        <v/>
      </c>
      <c r="E95" s="139" t="str">
        <f t="shared" si="58"/>
        <v/>
      </c>
      <c r="F95" s="139" t="str">
        <f t="shared" si="58"/>
        <v/>
      </c>
      <c r="G95" s="139" t="str">
        <f t="shared" si="58"/>
        <v/>
      </c>
      <c r="H95" s="139" t="str">
        <f t="shared" si="58"/>
        <v/>
      </c>
      <c r="I95" s="139" t="str">
        <f t="shared" si="58"/>
        <v/>
      </c>
      <c r="J95" s="139" t="str">
        <f t="shared" si="58"/>
        <v/>
      </c>
      <c r="K95" s="139" t="str">
        <f t="shared" si="58"/>
        <v/>
      </c>
      <c r="L95" s="139" t="str">
        <f t="shared" si="58"/>
        <v/>
      </c>
      <c r="M95" s="139" t="str">
        <f t="shared" si="58"/>
        <v/>
      </c>
      <c r="N95" s="139" t="str">
        <f t="shared" si="58"/>
        <v/>
      </c>
      <c r="O95" s="139" t="str">
        <f t="shared" si="58"/>
        <v/>
      </c>
      <c r="P95" s="139" t="str">
        <f t="shared" si="58"/>
        <v/>
      </c>
      <c r="Q95" s="139" t="str">
        <f t="shared" si="58"/>
        <v/>
      </c>
      <c r="R95" s="139" t="str">
        <f t="shared" si="58"/>
        <v/>
      </c>
      <c r="S95" s="139" t="str">
        <f t="shared" si="58"/>
        <v/>
      </c>
      <c r="T95" s="139" t="str">
        <f t="shared" si="58"/>
        <v/>
      </c>
      <c r="U95" s="139" t="str">
        <f t="shared" si="58"/>
        <v/>
      </c>
      <c r="V95" s="139" t="str">
        <f t="shared" si="58"/>
        <v/>
      </c>
      <c r="W95" s="139" t="str">
        <f t="shared" si="58"/>
        <v/>
      </c>
      <c r="X95" s="139" t="str">
        <f t="shared" si="58"/>
        <v/>
      </c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110"/>
      <c r="AK95" s="104"/>
      <c r="AL95" s="104"/>
      <c r="AM95" s="104"/>
      <c r="AN95" s="104"/>
      <c r="AO95" s="104"/>
      <c r="AP95" s="104"/>
      <c r="AQ95" s="104"/>
      <c r="AR95" s="104"/>
      <c r="AS95" s="104"/>
      <c r="AT95" s="104"/>
      <c r="AU95" s="104"/>
      <c r="AV95" s="104"/>
      <c r="AW95" s="104"/>
      <c r="AX95" s="104"/>
      <c r="AY95" s="104"/>
      <c r="AZ95" s="104"/>
      <c r="BA95" s="104"/>
      <c r="BB95" s="104"/>
      <c r="BC95" s="104"/>
      <c r="BD95" s="104"/>
      <c r="BE95" s="104"/>
      <c r="BF95" s="104"/>
      <c r="BG95" s="104"/>
      <c r="BH95" s="104"/>
      <c r="BI95" s="104"/>
      <c r="BJ95" s="104"/>
      <c r="BK95" s="104"/>
      <c r="BL95" s="104"/>
    </row>
    <row r="96" spans="1:64" x14ac:dyDescent="0.25">
      <c r="B96" s="104"/>
      <c r="C96" s="139" t="str">
        <f t="shared" ref="C96:X96" si="59">IF(C62=C$3,$B62,"")</f>
        <v/>
      </c>
      <c r="D96" s="139" t="str">
        <f t="shared" si="59"/>
        <v/>
      </c>
      <c r="E96" s="139" t="str">
        <f t="shared" si="59"/>
        <v/>
      </c>
      <c r="F96" s="139" t="str">
        <f t="shared" si="59"/>
        <v/>
      </c>
      <c r="G96" s="139" t="str">
        <f t="shared" si="59"/>
        <v/>
      </c>
      <c r="H96" s="139" t="str">
        <f t="shared" si="59"/>
        <v/>
      </c>
      <c r="I96" s="139" t="str">
        <f t="shared" si="59"/>
        <v/>
      </c>
      <c r="J96" s="139" t="str">
        <f t="shared" si="59"/>
        <v/>
      </c>
      <c r="K96" s="139" t="str">
        <f t="shared" si="59"/>
        <v/>
      </c>
      <c r="L96" s="139" t="str">
        <f t="shared" si="59"/>
        <v/>
      </c>
      <c r="M96" s="139" t="str">
        <f t="shared" si="59"/>
        <v/>
      </c>
      <c r="N96" s="139" t="str">
        <f t="shared" si="59"/>
        <v/>
      </c>
      <c r="O96" s="139" t="str">
        <f t="shared" si="59"/>
        <v/>
      </c>
      <c r="P96" s="139" t="str">
        <f t="shared" si="59"/>
        <v/>
      </c>
      <c r="Q96" s="139" t="str">
        <f t="shared" si="59"/>
        <v/>
      </c>
      <c r="R96" s="139" t="str">
        <f t="shared" si="59"/>
        <v/>
      </c>
      <c r="S96" s="139" t="str">
        <f t="shared" si="59"/>
        <v/>
      </c>
      <c r="T96" s="139" t="str">
        <f t="shared" si="59"/>
        <v/>
      </c>
      <c r="U96" s="139" t="str">
        <f t="shared" si="59"/>
        <v/>
      </c>
      <c r="V96" s="139" t="str">
        <f t="shared" si="59"/>
        <v/>
      </c>
      <c r="W96" s="139" t="str">
        <f t="shared" si="59"/>
        <v/>
      </c>
      <c r="X96" s="139" t="str">
        <f t="shared" si="59"/>
        <v/>
      </c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10"/>
      <c r="AK96" s="104"/>
      <c r="AL96" s="104"/>
      <c r="AM96" s="104"/>
      <c r="AN96" s="104"/>
      <c r="AO96" s="104"/>
      <c r="AP96" s="104"/>
      <c r="AQ96" s="104"/>
      <c r="AR96" s="104"/>
      <c r="AS96" s="104"/>
      <c r="AT96" s="104"/>
      <c r="AU96" s="104"/>
      <c r="AV96" s="104"/>
      <c r="AW96" s="104"/>
      <c r="AX96" s="104"/>
      <c r="AY96" s="104"/>
      <c r="AZ96" s="104"/>
      <c r="BA96" s="104"/>
      <c r="BB96" s="104"/>
      <c r="BC96" s="104"/>
      <c r="BD96" s="104"/>
      <c r="BE96" s="104"/>
      <c r="BF96" s="104"/>
      <c r="BG96" s="104"/>
      <c r="BH96" s="104"/>
      <c r="BI96" s="104"/>
      <c r="BJ96" s="104"/>
      <c r="BK96" s="104"/>
      <c r="BL96" s="104"/>
    </row>
    <row r="97" spans="2:64" x14ac:dyDescent="0.25">
      <c r="B97" s="104"/>
      <c r="C97" s="139" t="str">
        <f t="shared" ref="C97:X97" si="60">IF(C63=C$3,$B63,"")</f>
        <v/>
      </c>
      <c r="D97" s="139" t="str">
        <f t="shared" si="60"/>
        <v/>
      </c>
      <c r="E97" s="139" t="str">
        <f t="shared" si="60"/>
        <v/>
      </c>
      <c r="F97" s="139" t="str">
        <f t="shared" si="60"/>
        <v/>
      </c>
      <c r="G97" s="139" t="str">
        <f t="shared" si="60"/>
        <v/>
      </c>
      <c r="H97" s="139" t="str">
        <f t="shared" si="60"/>
        <v/>
      </c>
      <c r="I97" s="139" t="str">
        <f t="shared" si="60"/>
        <v/>
      </c>
      <c r="J97" s="139" t="str">
        <f t="shared" si="60"/>
        <v/>
      </c>
      <c r="K97" s="139" t="str">
        <f t="shared" si="60"/>
        <v/>
      </c>
      <c r="L97" s="139" t="str">
        <f t="shared" si="60"/>
        <v/>
      </c>
      <c r="M97" s="139" t="str">
        <f t="shared" si="60"/>
        <v/>
      </c>
      <c r="N97" s="139" t="str">
        <f t="shared" si="60"/>
        <v/>
      </c>
      <c r="O97" s="139" t="str">
        <f t="shared" si="60"/>
        <v/>
      </c>
      <c r="P97" s="139" t="str">
        <f t="shared" si="60"/>
        <v/>
      </c>
      <c r="Q97" s="139" t="str">
        <f t="shared" si="60"/>
        <v/>
      </c>
      <c r="R97" s="139" t="str">
        <f t="shared" si="60"/>
        <v/>
      </c>
      <c r="S97" s="139" t="str">
        <f t="shared" si="60"/>
        <v/>
      </c>
      <c r="T97" s="139" t="str">
        <f t="shared" si="60"/>
        <v/>
      </c>
      <c r="U97" s="139" t="str">
        <f t="shared" si="60"/>
        <v/>
      </c>
      <c r="V97" s="139" t="str">
        <f t="shared" si="60"/>
        <v/>
      </c>
      <c r="W97" s="139" t="str">
        <f t="shared" si="60"/>
        <v/>
      </c>
      <c r="X97" s="139" t="str">
        <f t="shared" si="60"/>
        <v/>
      </c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10"/>
      <c r="AK97" s="104"/>
      <c r="AL97" s="104"/>
      <c r="AM97" s="104"/>
      <c r="AN97" s="104"/>
      <c r="AO97" s="104"/>
      <c r="AP97" s="104"/>
      <c r="AQ97" s="104"/>
      <c r="AR97" s="104"/>
      <c r="AS97" s="104"/>
      <c r="AT97" s="104"/>
      <c r="AU97" s="104"/>
      <c r="AV97" s="104"/>
      <c r="AW97" s="104"/>
      <c r="AX97" s="104"/>
      <c r="AY97" s="104"/>
      <c r="AZ97" s="104"/>
      <c r="BA97" s="104"/>
      <c r="BB97" s="104"/>
      <c r="BC97" s="104"/>
      <c r="BD97" s="104"/>
      <c r="BE97" s="104"/>
      <c r="BF97" s="104"/>
      <c r="BG97" s="104"/>
      <c r="BH97" s="104"/>
      <c r="BI97" s="104"/>
      <c r="BJ97" s="104"/>
      <c r="BK97" s="104"/>
      <c r="BL97" s="104"/>
    </row>
    <row r="98" spans="2:64" x14ac:dyDescent="0.25">
      <c r="B98" s="104"/>
      <c r="C98" s="139" t="str">
        <f t="shared" ref="C98:X98" si="61">IF(C64=C$3,$B64,"")</f>
        <v/>
      </c>
      <c r="D98" s="139" t="str">
        <f t="shared" si="61"/>
        <v/>
      </c>
      <c r="E98" s="139" t="str">
        <f t="shared" si="61"/>
        <v/>
      </c>
      <c r="F98" s="139" t="str">
        <f t="shared" si="61"/>
        <v/>
      </c>
      <c r="G98" s="139" t="str">
        <f t="shared" si="61"/>
        <v/>
      </c>
      <c r="H98" s="139" t="str">
        <f t="shared" si="61"/>
        <v/>
      </c>
      <c r="I98" s="139" t="str">
        <f t="shared" si="61"/>
        <v/>
      </c>
      <c r="J98" s="139" t="str">
        <f t="shared" si="61"/>
        <v/>
      </c>
      <c r="K98" s="139" t="str">
        <f t="shared" si="61"/>
        <v/>
      </c>
      <c r="L98" s="139" t="str">
        <f t="shared" si="61"/>
        <v/>
      </c>
      <c r="M98" s="139" t="str">
        <f t="shared" si="61"/>
        <v/>
      </c>
      <c r="N98" s="139" t="str">
        <f t="shared" si="61"/>
        <v/>
      </c>
      <c r="O98" s="139" t="str">
        <f t="shared" si="61"/>
        <v/>
      </c>
      <c r="P98" s="139" t="str">
        <f t="shared" si="61"/>
        <v/>
      </c>
      <c r="Q98" s="139" t="str">
        <f t="shared" si="61"/>
        <v/>
      </c>
      <c r="R98" s="139" t="str">
        <f t="shared" si="61"/>
        <v/>
      </c>
      <c r="S98" s="139" t="str">
        <f t="shared" si="61"/>
        <v/>
      </c>
      <c r="T98" s="139" t="str">
        <f t="shared" si="61"/>
        <v/>
      </c>
      <c r="U98" s="139" t="str">
        <f t="shared" si="61"/>
        <v/>
      </c>
      <c r="V98" s="139" t="str">
        <f t="shared" si="61"/>
        <v/>
      </c>
      <c r="W98" s="139" t="str">
        <f t="shared" si="61"/>
        <v/>
      </c>
      <c r="X98" s="139" t="str">
        <f t="shared" si="61"/>
        <v/>
      </c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10"/>
      <c r="AK98" s="104"/>
      <c r="AL98" s="104"/>
      <c r="AM98" s="104"/>
      <c r="AN98" s="104"/>
      <c r="AO98" s="104"/>
      <c r="AP98" s="104"/>
      <c r="AQ98" s="104"/>
      <c r="AR98" s="104"/>
      <c r="AS98" s="104"/>
      <c r="AT98" s="104"/>
      <c r="AU98" s="104"/>
      <c r="AV98" s="104"/>
      <c r="AW98" s="104"/>
      <c r="AX98" s="104"/>
      <c r="AY98" s="104"/>
      <c r="AZ98" s="104"/>
      <c r="BA98" s="104"/>
      <c r="BB98" s="104"/>
      <c r="BC98" s="104"/>
      <c r="BD98" s="104"/>
      <c r="BE98" s="104"/>
      <c r="BF98" s="104"/>
      <c r="BG98" s="104"/>
      <c r="BH98" s="104"/>
      <c r="BI98" s="104"/>
      <c r="BJ98" s="104"/>
      <c r="BK98" s="104"/>
      <c r="BL98" s="104"/>
    </row>
    <row r="99" spans="2:64" x14ac:dyDescent="0.25">
      <c r="B99" s="104"/>
      <c r="C99" s="139" t="str">
        <f t="shared" ref="C99:X99" si="62">IF(C65=C$3,$B65,"")</f>
        <v/>
      </c>
      <c r="D99" s="139" t="str">
        <f t="shared" si="62"/>
        <v/>
      </c>
      <c r="E99" s="139" t="str">
        <f t="shared" si="62"/>
        <v/>
      </c>
      <c r="F99" s="139" t="str">
        <f t="shared" si="62"/>
        <v/>
      </c>
      <c r="G99" s="139" t="str">
        <f t="shared" si="62"/>
        <v/>
      </c>
      <c r="H99" s="139" t="str">
        <f t="shared" si="62"/>
        <v/>
      </c>
      <c r="I99" s="139" t="str">
        <f t="shared" si="62"/>
        <v/>
      </c>
      <c r="J99" s="139" t="str">
        <f t="shared" si="62"/>
        <v/>
      </c>
      <c r="K99" s="139" t="str">
        <f t="shared" si="62"/>
        <v/>
      </c>
      <c r="L99" s="139" t="str">
        <f t="shared" si="62"/>
        <v/>
      </c>
      <c r="M99" s="139" t="str">
        <f t="shared" si="62"/>
        <v/>
      </c>
      <c r="N99" s="139" t="str">
        <f t="shared" si="62"/>
        <v/>
      </c>
      <c r="O99" s="139" t="str">
        <f t="shared" si="62"/>
        <v/>
      </c>
      <c r="P99" s="139" t="str">
        <f t="shared" si="62"/>
        <v/>
      </c>
      <c r="Q99" s="139" t="str">
        <f t="shared" si="62"/>
        <v/>
      </c>
      <c r="R99" s="139" t="str">
        <f t="shared" si="62"/>
        <v/>
      </c>
      <c r="S99" s="139" t="str">
        <f t="shared" si="62"/>
        <v/>
      </c>
      <c r="T99" s="139" t="str">
        <f t="shared" si="62"/>
        <v/>
      </c>
      <c r="U99" s="139" t="str">
        <f t="shared" si="62"/>
        <v/>
      </c>
      <c r="V99" s="139" t="str">
        <f t="shared" si="62"/>
        <v/>
      </c>
      <c r="W99" s="139" t="str">
        <f t="shared" si="62"/>
        <v/>
      </c>
      <c r="X99" s="139" t="str">
        <f t="shared" si="62"/>
        <v/>
      </c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10"/>
      <c r="AK99" s="104"/>
      <c r="AL99" s="104"/>
      <c r="AM99" s="104"/>
      <c r="AN99" s="104"/>
      <c r="AO99" s="104"/>
      <c r="AP99" s="104"/>
      <c r="AQ99" s="104"/>
      <c r="AR99" s="104"/>
      <c r="AS99" s="104"/>
      <c r="AT99" s="104"/>
      <c r="AU99" s="104"/>
      <c r="AV99" s="104"/>
      <c r="AW99" s="104"/>
      <c r="AX99" s="104"/>
      <c r="AY99" s="104"/>
      <c r="AZ99" s="104"/>
      <c r="BA99" s="104"/>
      <c r="BB99" s="104"/>
      <c r="BC99" s="104"/>
      <c r="BD99" s="104"/>
      <c r="BE99" s="104"/>
      <c r="BF99" s="104"/>
      <c r="BG99" s="104"/>
      <c r="BH99" s="104"/>
      <c r="BI99" s="104"/>
      <c r="BJ99" s="104"/>
      <c r="BK99" s="104"/>
      <c r="BL99" s="104"/>
    </row>
    <row r="100" spans="2:64" x14ac:dyDescent="0.25">
      <c r="B100" s="104"/>
      <c r="C100" s="139" t="str">
        <f t="shared" ref="C100:X100" si="63">IF(C66=C$3,$B66,"")</f>
        <v/>
      </c>
      <c r="D100" s="139" t="str">
        <f t="shared" si="63"/>
        <v/>
      </c>
      <c r="E100" s="139" t="str">
        <f t="shared" si="63"/>
        <v/>
      </c>
      <c r="F100" s="139" t="str">
        <f t="shared" si="63"/>
        <v/>
      </c>
      <c r="G100" s="139" t="str">
        <f t="shared" si="63"/>
        <v/>
      </c>
      <c r="H100" s="139" t="str">
        <f t="shared" si="63"/>
        <v/>
      </c>
      <c r="I100" s="139" t="str">
        <f t="shared" si="63"/>
        <v/>
      </c>
      <c r="J100" s="139" t="str">
        <f t="shared" si="63"/>
        <v/>
      </c>
      <c r="K100" s="139" t="str">
        <f t="shared" si="63"/>
        <v/>
      </c>
      <c r="L100" s="139" t="str">
        <f t="shared" si="63"/>
        <v/>
      </c>
      <c r="M100" s="139" t="str">
        <f t="shared" si="63"/>
        <v/>
      </c>
      <c r="N100" s="139" t="str">
        <f t="shared" si="63"/>
        <v/>
      </c>
      <c r="O100" s="139" t="str">
        <f t="shared" si="63"/>
        <v/>
      </c>
      <c r="P100" s="139" t="str">
        <f t="shared" si="63"/>
        <v/>
      </c>
      <c r="Q100" s="139" t="str">
        <f t="shared" si="63"/>
        <v/>
      </c>
      <c r="R100" s="139" t="str">
        <f t="shared" si="63"/>
        <v/>
      </c>
      <c r="S100" s="139" t="str">
        <f t="shared" si="63"/>
        <v/>
      </c>
      <c r="T100" s="139" t="str">
        <f t="shared" si="63"/>
        <v/>
      </c>
      <c r="U100" s="139" t="str">
        <f t="shared" si="63"/>
        <v/>
      </c>
      <c r="V100" s="139" t="str">
        <f t="shared" si="63"/>
        <v/>
      </c>
      <c r="W100" s="139" t="str">
        <f t="shared" si="63"/>
        <v/>
      </c>
      <c r="X100" s="139" t="str">
        <f t="shared" si="63"/>
        <v/>
      </c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10"/>
      <c r="AK100" s="104"/>
      <c r="AL100" s="104"/>
      <c r="AM100" s="104"/>
      <c r="AN100" s="104"/>
      <c r="AO100" s="104"/>
      <c r="AP100" s="104"/>
      <c r="AQ100" s="104"/>
      <c r="AR100" s="104"/>
      <c r="AS100" s="104"/>
      <c r="AT100" s="104"/>
      <c r="AU100" s="104"/>
      <c r="AV100" s="104"/>
      <c r="AW100" s="104"/>
      <c r="AX100" s="104"/>
      <c r="AY100" s="104"/>
      <c r="AZ100" s="104"/>
      <c r="BA100" s="104"/>
      <c r="BB100" s="104"/>
      <c r="BC100" s="104"/>
      <c r="BD100" s="104"/>
      <c r="BE100" s="104"/>
      <c r="BF100" s="104"/>
      <c r="BG100" s="104"/>
      <c r="BH100" s="104"/>
      <c r="BI100" s="104"/>
      <c r="BJ100" s="104"/>
      <c r="BK100" s="104"/>
      <c r="BL100" s="104"/>
    </row>
    <row r="101" spans="2:64" x14ac:dyDescent="0.25">
      <c r="B101" s="104"/>
      <c r="C101" s="139" t="str">
        <f t="shared" ref="C101:X101" si="64">IF(C67=C$3,$B67,"")</f>
        <v/>
      </c>
      <c r="D101" s="139" t="str">
        <f t="shared" si="64"/>
        <v/>
      </c>
      <c r="E101" s="139" t="str">
        <f t="shared" si="64"/>
        <v/>
      </c>
      <c r="F101" s="139" t="str">
        <f t="shared" si="64"/>
        <v/>
      </c>
      <c r="G101" s="139" t="str">
        <f t="shared" si="64"/>
        <v/>
      </c>
      <c r="H101" s="139" t="str">
        <f t="shared" si="64"/>
        <v/>
      </c>
      <c r="I101" s="139" t="str">
        <f t="shared" si="64"/>
        <v/>
      </c>
      <c r="J101" s="139" t="str">
        <f t="shared" si="64"/>
        <v/>
      </c>
      <c r="K101" s="139" t="str">
        <f t="shared" si="64"/>
        <v/>
      </c>
      <c r="L101" s="139" t="str">
        <f t="shared" si="64"/>
        <v/>
      </c>
      <c r="M101" s="139" t="str">
        <f t="shared" si="64"/>
        <v/>
      </c>
      <c r="N101" s="139" t="str">
        <f t="shared" si="64"/>
        <v/>
      </c>
      <c r="O101" s="139" t="str">
        <f t="shared" si="64"/>
        <v/>
      </c>
      <c r="P101" s="139" t="str">
        <f t="shared" si="64"/>
        <v/>
      </c>
      <c r="Q101" s="139" t="str">
        <f t="shared" si="64"/>
        <v/>
      </c>
      <c r="R101" s="139" t="str">
        <f t="shared" si="64"/>
        <v/>
      </c>
      <c r="S101" s="139" t="str">
        <f t="shared" si="64"/>
        <v/>
      </c>
      <c r="T101" s="139" t="str">
        <f t="shared" si="64"/>
        <v/>
      </c>
      <c r="U101" s="139" t="str">
        <f t="shared" si="64"/>
        <v/>
      </c>
      <c r="V101" s="139" t="str">
        <f t="shared" si="64"/>
        <v/>
      </c>
      <c r="W101" s="139" t="str">
        <f t="shared" si="64"/>
        <v/>
      </c>
      <c r="X101" s="139" t="str">
        <f t="shared" si="64"/>
        <v/>
      </c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10"/>
      <c r="AK101" s="104"/>
      <c r="AL101" s="104"/>
      <c r="AM101" s="104"/>
      <c r="AN101" s="104"/>
      <c r="AO101" s="104"/>
      <c r="AP101" s="104"/>
      <c r="AQ101" s="104"/>
      <c r="AR101" s="104"/>
      <c r="AS101" s="104"/>
      <c r="AT101" s="104"/>
      <c r="AU101" s="104"/>
      <c r="AV101" s="104"/>
      <c r="AW101" s="104"/>
      <c r="AX101" s="104"/>
      <c r="AY101" s="104"/>
      <c r="AZ101" s="104"/>
      <c r="BA101" s="104"/>
      <c r="BB101" s="104"/>
      <c r="BC101" s="104"/>
      <c r="BD101" s="104"/>
      <c r="BE101" s="104"/>
      <c r="BF101" s="104"/>
      <c r="BG101" s="104"/>
      <c r="BH101" s="104"/>
      <c r="BI101" s="104"/>
      <c r="BJ101" s="104"/>
      <c r="BK101" s="104"/>
      <c r="BL101" s="104"/>
    </row>
    <row r="102" spans="2:64" x14ac:dyDescent="0.25">
      <c r="B102" s="104"/>
      <c r="C102" s="139" t="str">
        <f t="shared" ref="C102:X102" si="65">IF(C68=C$3,$B68,"")</f>
        <v/>
      </c>
      <c r="D102" s="139" t="str">
        <f t="shared" si="65"/>
        <v/>
      </c>
      <c r="E102" s="139" t="str">
        <f t="shared" si="65"/>
        <v/>
      </c>
      <c r="F102" s="139" t="str">
        <f t="shared" si="65"/>
        <v/>
      </c>
      <c r="G102" s="139" t="str">
        <f t="shared" si="65"/>
        <v/>
      </c>
      <c r="H102" s="139" t="str">
        <f t="shared" si="65"/>
        <v/>
      </c>
      <c r="I102" s="139" t="str">
        <f t="shared" si="65"/>
        <v/>
      </c>
      <c r="J102" s="139" t="str">
        <f t="shared" si="65"/>
        <v/>
      </c>
      <c r="K102" s="139" t="str">
        <f t="shared" si="65"/>
        <v/>
      </c>
      <c r="L102" s="139" t="str">
        <f t="shared" si="65"/>
        <v/>
      </c>
      <c r="M102" s="139" t="str">
        <f t="shared" si="65"/>
        <v/>
      </c>
      <c r="N102" s="139" t="str">
        <f t="shared" si="65"/>
        <v/>
      </c>
      <c r="O102" s="139" t="str">
        <f t="shared" si="65"/>
        <v/>
      </c>
      <c r="P102" s="139" t="str">
        <f t="shared" si="65"/>
        <v/>
      </c>
      <c r="Q102" s="139" t="str">
        <f t="shared" si="65"/>
        <v/>
      </c>
      <c r="R102" s="139" t="str">
        <f t="shared" si="65"/>
        <v/>
      </c>
      <c r="S102" s="139" t="str">
        <f t="shared" si="65"/>
        <v/>
      </c>
      <c r="T102" s="139" t="str">
        <f t="shared" si="65"/>
        <v/>
      </c>
      <c r="U102" s="139" t="str">
        <f t="shared" si="65"/>
        <v/>
      </c>
      <c r="V102" s="139" t="str">
        <f t="shared" si="65"/>
        <v/>
      </c>
      <c r="W102" s="139" t="str">
        <f t="shared" si="65"/>
        <v/>
      </c>
      <c r="X102" s="139" t="str">
        <f t="shared" si="65"/>
        <v/>
      </c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10"/>
      <c r="AK102" s="104"/>
      <c r="AL102" s="104"/>
      <c r="AM102" s="104"/>
      <c r="AN102" s="104"/>
      <c r="AO102" s="104"/>
      <c r="AP102" s="104"/>
      <c r="AQ102" s="104"/>
      <c r="AR102" s="104"/>
      <c r="AS102" s="104"/>
      <c r="AT102" s="104"/>
      <c r="AU102" s="104"/>
      <c r="AV102" s="104"/>
      <c r="AW102" s="104"/>
      <c r="AX102" s="104"/>
      <c r="AY102" s="104"/>
      <c r="AZ102" s="104"/>
      <c r="BA102" s="104"/>
      <c r="BB102" s="104"/>
      <c r="BC102" s="104"/>
      <c r="BD102" s="104"/>
      <c r="BE102" s="104"/>
      <c r="BF102" s="104"/>
      <c r="BG102" s="104"/>
      <c r="BH102" s="104"/>
      <c r="BI102" s="104"/>
      <c r="BJ102" s="104"/>
      <c r="BK102" s="104"/>
      <c r="BL102" s="104"/>
    </row>
    <row r="103" spans="2:64" x14ac:dyDescent="0.25">
      <c r="B103" s="104"/>
      <c r="C103" s="139" t="str">
        <f t="shared" ref="C103:X103" si="66">IF(C69=C$3,$B69,"")</f>
        <v/>
      </c>
      <c r="D103" s="139" t="str">
        <f t="shared" si="66"/>
        <v/>
      </c>
      <c r="E103" s="139" t="str">
        <f t="shared" si="66"/>
        <v/>
      </c>
      <c r="F103" s="139" t="str">
        <f t="shared" si="66"/>
        <v/>
      </c>
      <c r="G103" s="139" t="str">
        <f t="shared" si="66"/>
        <v/>
      </c>
      <c r="H103" s="139" t="str">
        <f t="shared" si="66"/>
        <v/>
      </c>
      <c r="I103" s="139" t="str">
        <f t="shared" si="66"/>
        <v/>
      </c>
      <c r="J103" s="139" t="str">
        <f t="shared" si="66"/>
        <v/>
      </c>
      <c r="K103" s="139" t="str">
        <f t="shared" si="66"/>
        <v/>
      </c>
      <c r="L103" s="139" t="str">
        <f t="shared" si="66"/>
        <v/>
      </c>
      <c r="M103" s="139" t="str">
        <f t="shared" si="66"/>
        <v/>
      </c>
      <c r="N103" s="139" t="str">
        <f t="shared" si="66"/>
        <v/>
      </c>
      <c r="O103" s="139" t="str">
        <f t="shared" si="66"/>
        <v/>
      </c>
      <c r="P103" s="139" t="str">
        <f t="shared" si="66"/>
        <v/>
      </c>
      <c r="Q103" s="139" t="str">
        <f t="shared" si="66"/>
        <v/>
      </c>
      <c r="R103" s="139" t="str">
        <f t="shared" si="66"/>
        <v/>
      </c>
      <c r="S103" s="139" t="str">
        <f t="shared" si="66"/>
        <v/>
      </c>
      <c r="T103" s="139" t="str">
        <f t="shared" si="66"/>
        <v/>
      </c>
      <c r="U103" s="139" t="str">
        <f t="shared" si="66"/>
        <v/>
      </c>
      <c r="V103" s="139" t="str">
        <f t="shared" si="66"/>
        <v/>
      </c>
      <c r="W103" s="139" t="str">
        <f t="shared" si="66"/>
        <v/>
      </c>
      <c r="X103" s="139" t="str">
        <f t="shared" si="66"/>
        <v/>
      </c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10"/>
      <c r="AK103" s="104"/>
      <c r="AL103" s="104"/>
      <c r="AM103" s="104"/>
      <c r="AN103" s="104"/>
      <c r="AO103" s="104"/>
      <c r="AP103" s="104"/>
      <c r="AQ103" s="104"/>
      <c r="AR103" s="104"/>
      <c r="AS103" s="104"/>
      <c r="AT103" s="104"/>
      <c r="AU103" s="104"/>
      <c r="AV103" s="104"/>
      <c r="AW103" s="104"/>
      <c r="AX103" s="104"/>
      <c r="AY103" s="104"/>
      <c r="AZ103" s="104"/>
      <c r="BA103" s="104"/>
      <c r="BB103" s="104"/>
      <c r="BC103" s="104"/>
      <c r="BD103" s="104"/>
      <c r="BE103" s="104"/>
      <c r="BF103" s="104"/>
      <c r="BG103" s="104"/>
      <c r="BH103" s="104"/>
      <c r="BI103" s="104"/>
      <c r="BJ103" s="104"/>
      <c r="BK103" s="104"/>
      <c r="BL103" s="104"/>
    </row>
    <row r="104" spans="2:64" x14ac:dyDescent="0.25">
      <c r="B104" s="104"/>
      <c r="C104" s="139" t="str">
        <f t="shared" ref="C104:X104" si="67">IF(C70=C$3,$B70,"")</f>
        <v/>
      </c>
      <c r="D104" s="139" t="str">
        <f t="shared" si="67"/>
        <v/>
      </c>
      <c r="E104" s="139" t="str">
        <f t="shared" si="67"/>
        <v/>
      </c>
      <c r="F104" s="139" t="str">
        <f t="shared" si="67"/>
        <v/>
      </c>
      <c r="G104" s="139" t="str">
        <f t="shared" si="67"/>
        <v/>
      </c>
      <c r="H104" s="139" t="str">
        <f t="shared" si="67"/>
        <v/>
      </c>
      <c r="I104" s="139" t="str">
        <f t="shared" si="67"/>
        <v/>
      </c>
      <c r="J104" s="139" t="str">
        <f t="shared" si="67"/>
        <v/>
      </c>
      <c r="K104" s="139" t="str">
        <f t="shared" si="67"/>
        <v/>
      </c>
      <c r="L104" s="139" t="str">
        <f t="shared" si="67"/>
        <v/>
      </c>
      <c r="M104" s="139" t="str">
        <f t="shared" si="67"/>
        <v/>
      </c>
      <c r="N104" s="139" t="str">
        <f t="shared" si="67"/>
        <v/>
      </c>
      <c r="O104" s="139" t="str">
        <f t="shared" si="67"/>
        <v/>
      </c>
      <c r="P104" s="139" t="str">
        <f t="shared" si="67"/>
        <v/>
      </c>
      <c r="Q104" s="139" t="str">
        <f t="shared" si="67"/>
        <v/>
      </c>
      <c r="R104" s="139" t="str">
        <f t="shared" si="67"/>
        <v/>
      </c>
      <c r="S104" s="139" t="str">
        <f t="shared" si="67"/>
        <v/>
      </c>
      <c r="T104" s="139" t="str">
        <f t="shared" si="67"/>
        <v/>
      </c>
      <c r="U104" s="139" t="str">
        <f t="shared" si="67"/>
        <v/>
      </c>
      <c r="V104" s="139" t="str">
        <f t="shared" si="67"/>
        <v/>
      </c>
      <c r="W104" s="139" t="str">
        <f t="shared" si="67"/>
        <v/>
      </c>
      <c r="X104" s="139" t="str">
        <f t="shared" si="67"/>
        <v/>
      </c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10"/>
      <c r="AK104" s="104"/>
      <c r="AL104" s="104"/>
      <c r="AM104" s="104"/>
      <c r="AN104" s="104"/>
      <c r="AO104" s="104"/>
      <c r="AP104" s="104"/>
      <c r="AQ104" s="104"/>
      <c r="AR104" s="104"/>
      <c r="AS104" s="104"/>
      <c r="AT104" s="104"/>
      <c r="AU104" s="104"/>
      <c r="AV104" s="104"/>
      <c r="AW104" s="104"/>
      <c r="AX104" s="104"/>
      <c r="AY104" s="104"/>
      <c r="AZ104" s="104"/>
      <c r="BA104" s="104"/>
      <c r="BB104" s="104"/>
      <c r="BC104" s="104"/>
      <c r="BD104" s="104"/>
      <c r="BE104" s="104"/>
      <c r="BF104" s="104"/>
      <c r="BG104" s="104"/>
      <c r="BH104" s="104"/>
      <c r="BI104" s="104"/>
      <c r="BJ104" s="104"/>
      <c r="BK104" s="104"/>
      <c r="BL104" s="104"/>
    </row>
    <row r="105" spans="2:64" x14ac:dyDescent="0.25">
      <c r="B105" s="104"/>
      <c r="C105" s="139" t="str">
        <f t="shared" ref="C105:X105" si="68">IF(C71=C$3,$B71,"")</f>
        <v/>
      </c>
      <c r="D105" s="139" t="str">
        <f t="shared" si="68"/>
        <v/>
      </c>
      <c r="E105" s="139" t="str">
        <f t="shared" si="68"/>
        <v/>
      </c>
      <c r="F105" s="139" t="str">
        <f t="shared" si="68"/>
        <v/>
      </c>
      <c r="G105" s="139" t="str">
        <f t="shared" si="68"/>
        <v/>
      </c>
      <c r="H105" s="139" t="str">
        <f t="shared" si="68"/>
        <v/>
      </c>
      <c r="I105" s="139" t="str">
        <f t="shared" si="68"/>
        <v/>
      </c>
      <c r="J105" s="139" t="str">
        <f t="shared" si="68"/>
        <v/>
      </c>
      <c r="K105" s="139" t="str">
        <f t="shared" si="68"/>
        <v/>
      </c>
      <c r="L105" s="139" t="str">
        <f t="shared" si="68"/>
        <v/>
      </c>
      <c r="M105" s="139" t="str">
        <f t="shared" si="68"/>
        <v/>
      </c>
      <c r="N105" s="139" t="str">
        <f t="shared" si="68"/>
        <v/>
      </c>
      <c r="O105" s="139" t="str">
        <f t="shared" si="68"/>
        <v/>
      </c>
      <c r="P105" s="139" t="str">
        <f t="shared" si="68"/>
        <v/>
      </c>
      <c r="Q105" s="139" t="str">
        <f t="shared" si="68"/>
        <v/>
      </c>
      <c r="R105" s="139" t="str">
        <f t="shared" si="68"/>
        <v/>
      </c>
      <c r="S105" s="139" t="str">
        <f t="shared" si="68"/>
        <v/>
      </c>
      <c r="T105" s="139" t="str">
        <f t="shared" si="68"/>
        <v/>
      </c>
      <c r="U105" s="139" t="str">
        <f t="shared" si="68"/>
        <v/>
      </c>
      <c r="V105" s="139" t="str">
        <f t="shared" si="68"/>
        <v/>
      </c>
      <c r="W105" s="139" t="str">
        <f t="shared" si="68"/>
        <v/>
      </c>
      <c r="X105" s="139" t="str">
        <f t="shared" si="68"/>
        <v/>
      </c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10"/>
      <c r="AK105" s="104"/>
      <c r="AL105" s="104"/>
      <c r="AM105" s="104"/>
      <c r="AN105" s="104"/>
      <c r="AO105" s="104"/>
      <c r="AP105" s="104"/>
      <c r="AQ105" s="104"/>
      <c r="AR105" s="104"/>
      <c r="AS105" s="104"/>
      <c r="AT105" s="104"/>
      <c r="AU105" s="104"/>
      <c r="AV105" s="104"/>
      <c r="AW105" s="104"/>
      <c r="AX105" s="104"/>
      <c r="AY105" s="104"/>
      <c r="AZ105" s="104"/>
      <c r="BA105" s="104"/>
      <c r="BB105" s="104"/>
      <c r="BC105" s="104"/>
      <c r="BD105" s="104"/>
      <c r="BE105" s="104"/>
      <c r="BF105" s="104"/>
      <c r="BG105" s="104"/>
      <c r="BH105" s="104"/>
      <c r="BI105" s="104"/>
      <c r="BJ105" s="104"/>
      <c r="BK105" s="104"/>
      <c r="BL105" s="104"/>
    </row>
    <row r="106" spans="2:64" x14ac:dyDescent="0.25">
      <c r="B106" s="104"/>
      <c r="C106" s="139" t="str">
        <f t="shared" ref="C106:X106" si="69">IF(C72=C$3,$B72,"")</f>
        <v/>
      </c>
      <c r="D106" s="139" t="str">
        <f t="shared" si="69"/>
        <v/>
      </c>
      <c r="E106" s="139" t="str">
        <f t="shared" si="69"/>
        <v/>
      </c>
      <c r="F106" s="139" t="str">
        <f t="shared" si="69"/>
        <v/>
      </c>
      <c r="G106" s="139" t="str">
        <f t="shared" si="69"/>
        <v/>
      </c>
      <c r="H106" s="139" t="str">
        <f t="shared" si="69"/>
        <v/>
      </c>
      <c r="I106" s="139" t="str">
        <f t="shared" si="69"/>
        <v/>
      </c>
      <c r="J106" s="139" t="str">
        <f t="shared" si="69"/>
        <v/>
      </c>
      <c r="K106" s="139" t="str">
        <f t="shared" si="69"/>
        <v/>
      </c>
      <c r="L106" s="139" t="str">
        <f t="shared" si="69"/>
        <v/>
      </c>
      <c r="M106" s="139" t="str">
        <f t="shared" si="69"/>
        <v/>
      </c>
      <c r="N106" s="139" t="str">
        <f t="shared" si="69"/>
        <v/>
      </c>
      <c r="O106" s="139" t="str">
        <f t="shared" si="69"/>
        <v/>
      </c>
      <c r="P106" s="139" t="str">
        <f t="shared" si="69"/>
        <v/>
      </c>
      <c r="Q106" s="139" t="str">
        <f t="shared" si="69"/>
        <v/>
      </c>
      <c r="R106" s="139" t="str">
        <f t="shared" si="69"/>
        <v/>
      </c>
      <c r="S106" s="139" t="str">
        <f t="shared" si="69"/>
        <v/>
      </c>
      <c r="T106" s="139" t="str">
        <f t="shared" si="69"/>
        <v/>
      </c>
      <c r="U106" s="139" t="str">
        <f t="shared" si="69"/>
        <v/>
      </c>
      <c r="V106" s="139" t="str">
        <f t="shared" si="69"/>
        <v/>
      </c>
      <c r="W106" s="139" t="str">
        <f t="shared" si="69"/>
        <v/>
      </c>
      <c r="X106" s="139" t="str">
        <f t="shared" si="69"/>
        <v/>
      </c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10"/>
      <c r="AK106" s="104"/>
      <c r="AL106" s="104"/>
      <c r="AM106" s="104"/>
      <c r="AN106" s="104"/>
      <c r="AO106" s="104"/>
      <c r="AP106" s="104"/>
      <c r="AQ106" s="104"/>
      <c r="AR106" s="104"/>
      <c r="AS106" s="104"/>
      <c r="AT106" s="104"/>
      <c r="AU106" s="104"/>
      <c r="AV106" s="104"/>
      <c r="AW106" s="104"/>
      <c r="AX106" s="104"/>
      <c r="AY106" s="104"/>
      <c r="AZ106" s="104"/>
      <c r="BA106" s="104"/>
      <c r="BB106" s="104"/>
      <c r="BC106" s="104"/>
      <c r="BD106" s="104"/>
      <c r="BE106" s="104"/>
      <c r="BF106" s="104"/>
      <c r="BG106" s="104"/>
      <c r="BH106" s="104"/>
      <c r="BI106" s="104"/>
      <c r="BJ106" s="104"/>
      <c r="BK106" s="104"/>
      <c r="BL106" s="104"/>
    </row>
    <row r="107" spans="2:64" x14ac:dyDescent="0.25">
      <c r="B107" s="104"/>
      <c r="C107" s="139" t="str">
        <f t="shared" ref="C107:X107" si="70">IF(C73=C$3,$B73,"")</f>
        <v/>
      </c>
      <c r="D107" s="139" t="str">
        <f t="shared" si="70"/>
        <v/>
      </c>
      <c r="E107" s="139" t="str">
        <f t="shared" si="70"/>
        <v/>
      </c>
      <c r="F107" s="139" t="str">
        <f t="shared" si="70"/>
        <v/>
      </c>
      <c r="G107" s="139" t="str">
        <f t="shared" si="70"/>
        <v/>
      </c>
      <c r="H107" s="139" t="str">
        <f t="shared" si="70"/>
        <v/>
      </c>
      <c r="I107" s="139" t="str">
        <f t="shared" si="70"/>
        <v/>
      </c>
      <c r="J107" s="139" t="str">
        <f t="shared" si="70"/>
        <v/>
      </c>
      <c r="K107" s="139" t="str">
        <f t="shared" si="70"/>
        <v/>
      </c>
      <c r="L107" s="139" t="str">
        <f t="shared" si="70"/>
        <v/>
      </c>
      <c r="M107" s="139" t="str">
        <f t="shared" si="70"/>
        <v/>
      </c>
      <c r="N107" s="139" t="str">
        <f t="shared" si="70"/>
        <v/>
      </c>
      <c r="O107" s="139" t="str">
        <f t="shared" si="70"/>
        <v/>
      </c>
      <c r="P107" s="139" t="str">
        <f t="shared" si="70"/>
        <v/>
      </c>
      <c r="Q107" s="139" t="str">
        <f t="shared" si="70"/>
        <v/>
      </c>
      <c r="R107" s="139" t="str">
        <f t="shared" si="70"/>
        <v/>
      </c>
      <c r="S107" s="139" t="str">
        <f t="shared" si="70"/>
        <v/>
      </c>
      <c r="T107" s="139" t="str">
        <f t="shared" si="70"/>
        <v/>
      </c>
      <c r="U107" s="139" t="str">
        <f t="shared" si="70"/>
        <v/>
      </c>
      <c r="V107" s="139" t="str">
        <f t="shared" si="70"/>
        <v/>
      </c>
      <c r="W107" s="139" t="str">
        <f t="shared" si="70"/>
        <v/>
      </c>
      <c r="X107" s="139" t="str">
        <f t="shared" si="70"/>
        <v/>
      </c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10"/>
      <c r="AK107" s="104"/>
      <c r="AL107" s="104"/>
      <c r="AM107" s="104"/>
      <c r="AN107" s="104"/>
      <c r="AO107" s="104"/>
      <c r="AP107" s="104"/>
      <c r="AQ107" s="104"/>
      <c r="AR107" s="104"/>
      <c r="AS107" s="104"/>
      <c r="AT107" s="104"/>
      <c r="AU107" s="104"/>
      <c r="AV107" s="104"/>
      <c r="AW107" s="104"/>
      <c r="AX107" s="104"/>
      <c r="AY107" s="104"/>
      <c r="AZ107" s="104"/>
      <c r="BA107" s="104"/>
      <c r="BB107" s="104"/>
      <c r="BC107" s="104"/>
      <c r="BD107" s="104"/>
      <c r="BE107" s="104"/>
      <c r="BF107" s="104"/>
      <c r="BG107" s="104"/>
      <c r="BH107" s="104"/>
      <c r="BI107" s="104"/>
      <c r="BJ107" s="104"/>
      <c r="BK107" s="104"/>
      <c r="BL107" s="104"/>
    </row>
    <row r="108" spans="2:64" x14ac:dyDescent="0.25">
      <c r="B108" s="104"/>
      <c r="C108" s="139" t="str">
        <f t="shared" ref="C108:X108" si="71">IF(C74=C$3,$B74,"")</f>
        <v/>
      </c>
      <c r="D108" s="139" t="str">
        <f t="shared" si="71"/>
        <v/>
      </c>
      <c r="E108" s="139" t="str">
        <f t="shared" si="71"/>
        <v/>
      </c>
      <c r="F108" s="139" t="str">
        <f t="shared" si="71"/>
        <v/>
      </c>
      <c r="G108" s="139" t="str">
        <f t="shared" si="71"/>
        <v/>
      </c>
      <c r="H108" s="139" t="str">
        <f t="shared" si="71"/>
        <v/>
      </c>
      <c r="I108" s="139" t="str">
        <f t="shared" si="71"/>
        <v/>
      </c>
      <c r="J108" s="139" t="str">
        <f t="shared" si="71"/>
        <v/>
      </c>
      <c r="K108" s="139" t="str">
        <f t="shared" si="71"/>
        <v/>
      </c>
      <c r="L108" s="139" t="str">
        <f t="shared" si="71"/>
        <v/>
      </c>
      <c r="M108" s="139" t="str">
        <f t="shared" si="71"/>
        <v/>
      </c>
      <c r="N108" s="139" t="str">
        <f t="shared" si="71"/>
        <v/>
      </c>
      <c r="O108" s="139" t="str">
        <f t="shared" si="71"/>
        <v/>
      </c>
      <c r="P108" s="139" t="str">
        <f t="shared" si="71"/>
        <v/>
      </c>
      <c r="Q108" s="139" t="str">
        <f t="shared" si="71"/>
        <v/>
      </c>
      <c r="R108" s="139" t="str">
        <f t="shared" si="71"/>
        <v/>
      </c>
      <c r="S108" s="139" t="str">
        <f t="shared" si="71"/>
        <v/>
      </c>
      <c r="T108" s="139" t="str">
        <f t="shared" si="71"/>
        <v/>
      </c>
      <c r="U108" s="139" t="str">
        <f t="shared" si="71"/>
        <v/>
      </c>
      <c r="V108" s="139" t="str">
        <f t="shared" si="71"/>
        <v/>
      </c>
      <c r="W108" s="139" t="str">
        <f t="shared" si="71"/>
        <v/>
      </c>
      <c r="X108" s="139" t="str">
        <f t="shared" si="71"/>
        <v/>
      </c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110"/>
      <c r="AK108" s="104"/>
      <c r="AL108" s="104"/>
      <c r="AM108" s="104"/>
      <c r="AN108" s="104"/>
      <c r="AO108" s="104"/>
      <c r="AP108" s="104"/>
      <c r="AQ108" s="104"/>
      <c r="AR108" s="104"/>
      <c r="AS108" s="104"/>
      <c r="AT108" s="104"/>
      <c r="AU108" s="104"/>
      <c r="AV108" s="104"/>
      <c r="AW108" s="104"/>
      <c r="AX108" s="104"/>
      <c r="AY108" s="104"/>
      <c r="AZ108" s="104"/>
      <c r="BA108" s="104"/>
      <c r="BB108" s="104"/>
      <c r="BC108" s="104"/>
      <c r="BD108" s="104"/>
      <c r="BE108" s="104"/>
      <c r="BF108" s="104"/>
      <c r="BG108" s="104"/>
      <c r="BH108" s="104"/>
      <c r="BI108" s="104"/>
      <c r="BJ108" s="104"/>
      <c r="BK108" s="104"/>
      <c r="BL108" s="104"/>
    </row>
    <row r="109" spans="2:64" x14ac:dyDescent="0.25">
      <c r="B109" s="104"/>
      <c r="C109" s="139" t="str">
        <f t="shared" ref="C109:X109" si="72">IF(C75=C$3,$B75,"")</f>
        <v/>
      </c>
      <c r="D109" s="139" t="str">
        <f t="shared" si="72"/>
        <v/>
      </c>
      <c r="E109" s="139" t="str">
        <f t="shared" si="72"/>
        <v/>
      </c>
      <c r="F109" s="139" t="str">
        <f t="shared" si="72"/>
        <v/>
      </c>
      <c r="G109" s="139" t="str">
        <f t="shared" si="72"/>
        <v/>
      </c>
      <c r="H109" s="139" t="str">
        <f t="shared" si="72"/>
        <v/>
      </c>
      <c r="I109" s="139" t="str">
        <f t="shared" si="72"/>
        <v/>
      </c>
      <c r="J109" s="139" t="str">
        <f t="shared" si="72"/>
        <v/>
      </c>
      <c r="K109" s="139" t="str">
        <f t="shared" si="72"/>
        <v/>
      </c>
      <c r="L109" s="139" t="str">
        <f t="shared" si="72"/>
        <v/>
      </c>
      <c r="M109" s="139" t="str">
        <f t="shared" si="72"/>
        <v/>
      </c>
      <c r="N109" s="139" t="str">
        <f t="shared" si="72"/>
        <v/>
      </c>
      <c r="O109" s="139" t="str">
        <f t="shared" si="72"/>
        <v/>
      </c>
      <c r="P109" s="139" t="str">
        <f t="shared" si="72"/>
        <v/>
      </c>
      <c r="Q109" s="139" t="str">
        <f t="shared" si="72"/>
        <v/>
      </c>
      <c r="R109" s="139" t="str">
        <f t="shared" si="72"/>
        <v/>
      </c>
      <c r="S109" s="139" t="str">
        <f t="shared" si="72"/>
        <v/>
      </c>
      <c r="T109" s="139" t="str">
        <f t="shared" si="72"/>
        <v/>
      </c>
      <c r="U109" s="139" t="str">
        <f t="shared" si="72"/>
        <v/>
      </c>
      <c r="V109" s="139" t="str">
        <f t="shared" si="72"/>
        <v/>
      </c>
      <c r="W109" s="139" t="str">
        <f t="shared" si="72"/>
        <v/>
      </c>
      <c r="X109" s="139" t="str">
        <f t="shared" si="72"/>
        <v/>
      </c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110"/>
      <c r="AK109" s="104"/>
      <c r="AL109" s="104"/>
      <c r="AM109" s="104"/>
      <c r="AN109" s="104"/>
      <c r="AO109" s="104"/>
      <c r="AP109" s="104"/>
      <c r="AQ109" s="104"/>
      <c r="AR109" s="104"/>
      <c r="AS109" s="104"/>
      <c r="AT109" s="104"/>
      <c r="AU109" s="104"/>
      <c r="AV109" s="104"/>
      <c r="AW109" s="104"/>
      <c r="AX109" s="104"/>
      <c r="AY109" s="104"/>
      <c r="AZ109" s="104"/>
      <c r="BA109" s="104"/>
      <c r="BB109" s="104"/>
      <c r="BC109" s="104"/>
      <c r="BD109" s="104"/>
      <c r="BE109" s="104"/>
      <c r="BF109" s="104"/>
      <c r="BG109" s="104"/>
      <c r="BH109" s="104"/>
      <c r="BI109" s="104"/>
      <c r="BJ109" s="104"/>
      <c r="BK109" s="104"/>
      <c r="BL109" s="104"/>
    </row>
    <row r="110" spans="2:64" x14ac:dyDescent="0.25">
      <c r="B110" s="104"/>
      <c r="C110" s="139" t="str">
        <f t="shared" ref="C110:X110" si="73">IF(C76=C$3,$B76,"")</f>
        <v/>
      </c>
      <c r="D110" s="139" t="str">
        <f t="shared" si="73"/>
        <v/>
      </c>
      <c r="E110" s="139" t="str">
        <f t="shared" si="73"/>
        <v/>
      </c>
      <c r="F110" s="139" t="str">
        <f t="shared" si="73"/>
        <v/>
      </c>
      <c r="G110" s="139" t="str">
        <f t="shared" si="73"/>
        <v/>
      </c>
      <c r="H110" s="139" t="str">
        <f t="shared" si="73"/>
        <v/>
      </c>
      <c r="I110" s="139" t="str">
        <f t="shared" si="73"/>
        <v/>
      </c>
      <c r="J110" s="139" t="str">
        <f t="shared" si="73"/>
        <v/>
      </c>
      <c r="K110" s="139" t="str">
        <f t="shared" si="73"/>
        <v/>
      </c>
      <c r="L110" s="139" t="str">
        <f t="shared" si="73"/>
        <v/>
      </c>
      <c r="M110" s="139" t="str">
        <f t="shared" si="73"/>
        <v/>
      </c>
      <c r="N110" s="139" t="str">
        <f t="shared" si="73"/>
        <v/>
      </c>
      <c r="O110" s="139" t="str">
        <f t="shared" si="73"/>
        <v/>
      </c>
      <c r="P110" s="139" t="str">
        <f t="shared" si="73"/>
        <v/>
      </c>
      <c r="Q110" s="139" t="str">
        <f t="shared" si="73"/>
        <v/>
      </c>
      <c r="R110" s="139" t="str">
        <f t="shared" si="73"/>
        <v/>
      </c>
      <c r="S110" s="139" t="str">
        <f t="shared" si="73"/>
        <v/>
      </c>
      <c r="T110" s="139" t="str">
        <f t="shared" si="73"/>
        <v/>
      </c>
      <c r="U110" s="139" t="str">
        <f t="shared" si="73"/>
        <v/>
      </c>
      <c r="V110" s="139" t="str">
        <f t="shared" si="73"/>
        <v/>
      </c>
      <c r="W110" s="139" t="str">
        <f t="shared" si="73"/>
        <v/>
      </c>
      <c r="X110" s="139" t="str">
        <f t="shared" si="73"/>
        <v/>
      </c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10"/>
      <c r="AK110" s="104"/>
      <c r="AL110" s="104"/>
      <c r="AM110" s="104"/>
      <c r="AN110" s="104"/>
      <c r="AO110" s="104"/>
      <c r="AP110" s="104"/>
      <c r="AQ110" s="104"/>
      <c r="AR110" s="104"/>
      <c r="AS110" s="104"/>
      <c r="AT110" s="104"/>
      <c r="AU110" s="104"/>
      <c r="AV110" s="104"/>
      <c r="AW110" s="104"/>
      <c r="AX110" s="104"/>
      <c r="AY110" s="104"/>
      <c r="AZ110" s="104"/>
      <c r="BA110" s="104"/>
      <c r="BB110" s="104"/>
      <c r="BC110" s="104"/>
      <c r="BD110" s="104"/>
      <c r="BE110" s="104"/>
      <c r="BF110" s="104"/>
      <c r="BG110" s="104"/>
      <c r="BH110" s="104"/>
      <c r="BI110" s="104"/>
      <c r="BJ110" s="104"/>
      <c r="BK110" s="104"/>
      <c r="BL110" s="104"/>
    </row>
    <row r="111" spans="2:64" x14ac:dyDescent="0.25">
      <c r="B111" s="104"/>
      <c r="C111" s="139" t="str">
        <f t="shared" ref="C111:X111" si="74">IF(C77=C$3,$B77,"")</f>
        <v/>
      </c>
      <c r="D111" s="139" t="str">
        <f t="shared" si="74"/>
        <v/>
      </c>
      <c r="E111" s="139" t="str">
        <f t="shared" si="74"/>
        <v/>
      </c>
      <c r="F111" s="139" t="str">
        <f t="shared" si="74"/>
        <v/>
      </c>
      <c r="G111" s="139" t="str">
        <f t="shared" si="74"/>
        <v/>
      </c>
      <c r="H111" s="139" t="str">
        <f t="shared" si="74"/>
        <v/>
      </c>
      <c r="I111" s="139" t="str">
        <f t="shared" si="74"/>
        <v/>
      </c>
      <c r="J111" s="139" t="str">
        <f t="shared" si="74"/>
        <v/>
      </c>
      <c r="K111" s="139" t="str">
        <f t="shared" si="74"/>
        <v/>
      </c>
      <c r="L111" s="139" t="str">
        <f t="shared" si="74"/>
        <v/>
      </c>
      <c r="M111" s="139" t="str">
        <f t="shared" si="74"/>
        <v/>
      </c>
      <c r="N111" s="139" t="str">
        <f t="shared" si="74"/>
        <v/>
      </c>
      <c r="O111" s="139" t="str">
        <f t="shared" si="74"/>
        <v/>
      </c>
      <c r="P111" s="139" t="str">
        <f t="shared" si="74"/>
        <v/>
      </c>
      <c r="Q111" s="139" t="str">
        <f t="shared" si="74"/>
        <v/>
      </c>
      <c r="R111" s="139" t="str">
        <f t="shared" si="74"/>
        <v/>
      </c>
      <c r="S111" s="139" t="str">
        <f t="shared" si="74"/>
        <v/>
      </c>
      <c r="T111" s="139" t="str">
        <f t="shared" si="74"/>
        <v/>
      </c>
      <c r="U111" s="139" t="str">
        <f t="shared" si="74"/>
        <v/>
      </c>
      <c r="V111" s="139" t="str">
        <f t="shared" si="74"/>
        <v/>
      </c>
      <c r="W111" s="139" t="str">
        <f t="shared" si="74"/>
        <v/>
      </c>
      <c r="X111" s="139" t="str">
        <f t="shared" si="74"/>
        <v/>
      </c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10"/>
      <c r="AK111" s="104"/>
      <c r="AL111" s="104"/>
      <c r="AM111" s="104"/>
      <c r="AN111" s="104"/>
      <c r="AO111" s="104"/>
      <c r="AP111" s="104"/>
      <c r="AQ111" s="104"/>
      <c r="AR111" s="104"/>
      <c r="AS111" s="104"/>
      <c r="AT111" s="104"/>
      <c r="AU111" s="104"/>
      <c r="AV111" s="104"/>
      <c r="AW111" s="104"/>
      <c r="AX111" s="104"/>
      <c r="AY111" s="104"/>
      <c r="AZ111" s="104"/>
      <c r="BA111" s="104"/>
      <c r="BB111" s="104"/>
      <c r="BC111" s="104"/>
      <c r="BD111" s="104"/>
      <c r="BE111" s="104"/>
      <c r="BF111" s="104"/>
      <c r="BG111" s="104"/>
      <c r="BH111" s="104"/>
      <c r="BI111" s="104"/>
      <c r="BJ111" s="104"/>
      <c r="BK111" s="104"/>
      <c r="BL111" s="104"/>
    </row>
    <row r="112" spans="2:64" x14ac:dyDescent="0.25">
      <c r="B112" s="104"/>
      <c r="C112" s="139" t="str">
        <f t="shared" ref="C112:X112" si="75">IF(C78=C$3,$B78,"")</f>
        <v/>
      </c>
      <c r="D112" s="139" t="str">
        <f t="shared" si="75"/>
        <v/>
      </c>
      <c r="E112" s="139" t="str">
        <f t="shared" si="75"/>
        <v/>
      </c>
      <c r="F112" s="139" t="str">
        <f t="shared" si="75"/>
        <v/>
      </c>
      <c r="G112" s="139" t="str">
        <f t="shared" si="75"/>
        <v/>
      </c>
      <c r="H112" s="139" t="str">
        <f t="shared" si="75"/>
        <v/>
      </c>
      <c r="I112" s="139" t="str">
        <f t="shared" si="75"/>
        <v/>
      </c>
      <c r="J112" s="139" t="str">
        <f t="shared" si="75"/>
        <v/>
      </c>
      <c r="K112" s="139" t="str">
        <f t="shared" si="75"/>
        <v/>
      </c>
      <c r="L112" s="139" t="str">
        <f t="shared" si="75"/>
        <v/>
      </c>
      <c r="M112" s="139" t="str">
        <f t="shared" si="75"/>
        <v/>
      </c>
      <c r="N112" s="139" t="str">
        <f t="shared" si="75"/>
        <v/>
      </c>
      <c r="O112" s="139" t="str">
        <f t="shared" si="75"/>
        <v/>
      </c>
      <c r="P112" s="139" t="str">
        <f t="shared" si="75"/>
        <v/>
      </c>
      <c r="Q112" s="139" t="str">
        <f t="shared" si="75"/>
        <v/>
      </c>
      <c r="R112" s="139" t="str">
        <f t="shared" si="75"/>
        <v/>
      </c>
      <c r="S112" s="139" t="str">
        <f t="shared" si="75"/>
        <v/>
      </c>
      <c r="T112" s="139" t="str">
        <f t="shared" si="75"/>
        <v/>
      </c>
      <c r="U112" s="139" t="str">
        <f t="shared" si="75"/>
        <v/>
      </c>
      <c r="V112" s="139" t="str">
        <f t="shared" si="75"/>
        <v/>
      </c>
      <c r="W112" s="139" t="str">
        <f t="shared" si="75"/>
        <v/>
      </c>
      <c r="X112" s="139" t="str">
        <f t="shared" si="75"/>
        <v/>
      </c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10"/>
      <c r="AK112" s="104"/>
      <c r="AL112" s="104"/>
      <c r="AM112" s="104"/>
      <c r="AN112" s="104"/>
      <c r="AO112" s="104"/>
      <c r="AP112" s="104"/>
      <c r="AQ112" s="104"/>
      <c r="AR112" s="104"/>
      <c r="AS112" s="104"/>
      <c r="AT112" s="104"/>
      <c r="AU112" s="104"/>
      <c r="AV112" s="104"/>
      <c r="AW112" s="104"/>
      <c r="AX112" s="104"/>
      <c r="AY112" s="104"/>
      <c r="AZ112" s="104"/>
      <c r="BA112" s="104"/>
      <c r="BB112" s="104"/>
      <c r="BC112" s="104"/>
      <c r="BD112" s="104"/>
      <c r="BE112" s="104"/>
      <c r="BF112" s="104"/>
      <c r="BG112" s="104"/>
      <c r="BH112" s="104"/>
      <c r="BI112" s="104"/>
      <c r="BJ112" s="104"/>
      <c r="BK112" s="104"/>
      <c r="BL112" s="104"/>
    </row>
    <row r="113" spans="2:64" x14ac:dyDescent="0.25">
      <c r="B113" s="104"/>
      <c r="C113" s="139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10"/>
      <c r="AK113" s="104"/>
      <c r="AL113" s="104"/>
      <c r="AM113" s="104"/>
      <c r="AN113" s="104"/>
      <c r="AO113" s="104"/>
      <c r="AP113" s="104"/>
      <c r="AQ113" s="104"/>
      <c r="AR113" s="104"/>
      <c r="AS113" s="104"/>
      <c r="AT113" s="104"/>
      <c r="AU113" s="104"/>
      <c r="AV113" s="104"/>
      <c r="AW113" s="104"/>
      <c r="AX113" s="104"/>
      <c r="AY113" s="104"/>
      <c r="AZ113" s="104"/>
      <c r="BA113" s="104"/>
      <c r="BB113" s="104"/>
      <c r="BC113" s="104"/>
      <c r="BD113" s="104"/>
      <c r="BE113" s="104"/>
      <c r="BF113" s="104"/>
      <c r="BG113" s="104"/>
      <c r="BH113" s="104"/>
      <c r="BI113" s="104"/>
      <c r="BJ113" s="104"/>
      <c r="BK113" s="104"/>
      <c r="BL113" s="104"/>
    </row>
    <row r="114" spans="2:64" x14ac:dyDescent="0.25">
      <c r="B114" s="104"/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10"/>
      <c r="AK114" s="104"/>
      <c r="AL114" s="104"/>
      <c r="AM114" s="104"/>
      <c r="AN114" s="104"/>
      <c r="AO114" s="104"/>
      <c r="AP114" s="104"/>
      <c r="AQ114" s="104"/>
      <c r="AR114" s="104"/>
      <c r="AS114" s="104"/>
      <c r="AT114" s="104"/>
      <c r="AU114" s="104"/>
      <c r="AV114" s="104"/>
      <c r="AW114" s="104"/>
      <c r="AX114" s="104"/>
      <c r="AY114" s="104"/>
      <c r="AZ114" s="104"/>
      <c r="BA114" s="104"/>
      <c r="BB114" s="104"/>
      <c r="BC114" s="104"/>
      <c r="BD114" s="104"/>
      <c r="BE114" s="104"/>
      <c r="BF114" s="104"/>
      <c r="BG114" s="104"/>
      <c r="BH114" s="104"/>
      <c r="BI114" s="104"/>
      <c r="BJ114" s="104"/>
      <c r="BK114" s="104"/>
      <c r="BL114" s="104"/>
    </row>
    <row r="115" spans="2:64" x14ac:dyDescent="0.25">
      <c r="B115" s="104"/>
      <c r="C115" s="139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10"/>
      <c r="AK115" s="104"/>
      <c r="AL115" s="104"/>
      <c r="AM115" s="104"/>
      <c r="AN115" s="104"/>
      <c r="AO115" s="104"/>
      <c r="AP115" s="104"/>
      <c r="AQ115" s="104"/>
      <c r="AR115" s="104"/>
      <c r="AS115" s="104"/>
      <c r="AT115" s="104"/>
      <c r="AU115" s="104"/>
      <c r="AV115" s="104"/>
      <c r="AW115" s="104"/>
      <c r="AX115" s="104"/>
      <c r="AY115" s="104"/>
      <c r="AZ115" s="104"/>
      <c r="BA115" s="104"/>
      <c r="BB115" s="104"/>
      <c r="BC115" s="104"/>
      <c r="BD115" s="104"/>
      <c r="BE115" s="104"/>
      <c r="BF115" s="104"/>
      <c r="BG115" s="104"/>
      <c r="BH115" s="104"/>
      <c r="BI115" s="104"/>
      <c r="BJ115" s="104"/>
      <c r="BK115" s="104"/>
      <c r="BL115" s="104"/>
    </row>
    <row r="116" spans="2:64" x14ac:dyDescent="0.25">
      <c r="B116" s="104"/>
      <c r="C116" s="139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10"/>
      <c r="AK116" s="104"/>
      <c r="AL116" s="104"/>
      <c r="AM116" s="104"/>
      <c r="AN116" s="104"/>
      <c r="AO116" s="104"/>
      <c r="AP116" s="104"/>
      <c r="AQ116" s="104"/>
      <c r="AR116" s="104"/>
      <c r="AS116" s="104"/>
      <c r="AT116" s="104"/>
      <c r="AU116" s="104"/>
      <c r="AV116" s="104"/>
      <c r="AW116" s="104"/>
      <c r="AX116" s="104"/>
      <c r="AY116" s="104"/>
      <c r="AZ116" s="104"/>
      <c r="BA116" s="104"/>
      <c r="BB116" s="104"/>
      <c r="BC116" s="104"/>
      <c r="BD116" s="104"/>
      <c r="BE116" s="104"/>
      <c r="BF116" s="104"/>
      <c r="BG116" s="104"/>
      <c r="BH116" s="104"/>
      <c r="BI116" s="104"/>
      <c r="BJ116" s="104"/>
      <c r="BK116" s="104"/>
      <c r="BL116" s="104"/>
    </row>
    <row r="117" spans="2:64" x14ac:dyDescent="0.25">
      <c r="B117" s="104"/>
      <c r="C117" s="139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10"/>
      <c r="AK117" s="104"/>
      <c r="AL117" s="104"/>
      <c r="AM117" s="104"/>
      <c r="AN117" s="104"/>
      <c r="AO117" s="104"/>
      <c r="AP117" s="104"/>
      <c r="AQ117" s="104"/>
      <c r="AR117" s="104"/>
      <c r="AS117" s="104"/>
      <c r="AT117" s="104"/>
      <c r="AU117" s="104"/>
      <c r="AV117" s="104"/>
      <c r="AW117" s="104"/>
      <c r="AX117" s="104"/>
      <c r="AY117" s="104"/>
      <c r="AZ117" s="104"/>
      <c r="BA117" s="104"/>
      <c r="BB117" s="104"/>
      <c r="BC117" s="104"/>
      <c r="BD117" s="104"/>
      <c r="BE117" s="104"/>
      <c r="BF117" s="104"/>
      <c r="BG117" s="104"/>
      <c r="BH117" s="104"/>
      <c r="BI117" s="104"/>
      <c r="BJ117" s="104"/>
      <c r="BK117" s="104"/>
      <c r="BL117" s="104"/>
    </row>
    <row r="118" spans="2:64" x14ac:dyDescent="0.25">
      <c r="B118" s="104"/>
      <c r="C118" s="139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10"/>
      <c r="AK118" s="104"/>
      <c r="AL118" s="104"/>
      <c r="AM118" s="104"/>
      <c r="AN118" s="104"/>
      <c r="AO118" s="104"/>
      <c r="AP118" s="104"/>
      <c r="AQ118" s="104"/>
      <c r="AR118" s="104"/>
      <c r="AS118" s="104"/>
      <c r="AT118" s="104"/>
      <c r="AU118" s="104"/>
      <c r="AV118" s="104"/>
      <c r="AW118" s="104"/>
      <c r="AX118" s="104"/>
      <c r="AY118" s="104"/>
      <c r="AZ118" s="104"/>
      <c r="BA118" s="104"/>
      <c r="BB118" s="104"/>
      <c r="BC118" s="104"/>
      <c r="BD118" s="104"/>
      <c r="BE118" s="104"/>
      <c r="BF118" s="104"/>
      <c r="BG118" s="104"/>
      <c r="BH118" s="104"/>
      <c r="BI118" s="104"/>
      <c r="BJ118" s="104"/>
      <c r="BK118" s="104"/>
      <c r="BL118" s="104"/>
    </row>
    <row r="119" spans="2:64" x14ac:dyDescent="0.25">
      <c r="B119" s="104"/>
      <c r="C119" s="139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10"/>
      <c r="AK119" s="104"/>
      <c r="AL119" s="104"/>
      <c r="AM119" s="104"/>
      <c r="AN119" s="104"/>
      <c r="AO119" s="104"/>
      <c r="AP119" s="104"/>
      <c r="AQ119" s="104"/>
      <c r="AR119" s="104"/>
      <c r="AS119" s="104"/>
      <c r="AT119" s="104"/>
      <c r="AU119" s="104"/>
      <c r="AV119" s="104"/>
      <c r="AW119" s="104"/>
      <c r="AX119" s="104"/>
      <c r="AY119" s="104"/>
      <c r="AZ119" s="104"/>
      <c r="BA119" s="104"/>
      <c r="BB119" s="104"/>
      <c r="BC119" s="104"/>
      <c r="BD119" s="104"/>
      <c r="BE119" s="104"/>
      <c r="BF119" s="104"/>
      <c r="BG119" s="104"/>
      <c r="BH119" s="104"/>
      <c r="BI119" s="104"/>
      <c r="BJ119" s="104"/>
      <c r="BK119" s="104"/>
      <c r="BL119" s="104"/>
    </row>
    <row r="120" spans="2:64" x14ac:dyDescent="0.25">
      <c r="B120" s="104"/>
      <c r="C120" s="139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10"/>
      <c r="AK120" s="104"/>
      <c r="AL120" s="104"/>
      <c r="AM120" s="104"/>
      <c r="AN120" s="104"/>
      <c r="AO120" s="104"/>
      <c r="AP120" s="104"/>
      <c r="AQ120" s="104"/>
      <c r="AR120" s="104"/>
      <c r="AS120" s="104"/>
      <c r="AT120" s="104"/>
      <c r="AU120" s="104"/>
      <c r="AV120" s="104"/>
      <c r="AW120" s="104"/>
      <c r="AX120" s="104"/>
      <c r="AY120" s="104"/>
      <c r="AZ120" s="104"/>
      <c r="BA120" s="104"/>
      <c r="BB120" s="104"/>
      <c r="BC120" s="104"/>
      <c r="BD120" s="104"/>
      <c r="BE120" s="104"/>
      <c r="BF120" s="104"/>
      <c r="BG120" s="104"/>
      <c r="BH120" s="104"/>
      <c r="BI120" s="104"/>
      <c r="BJ120" s="104"/>
      <c r="BK120" s="104"/>
      <c r="BL120" s="104"/>
    </row>
    <row r="121" spans="2:64" x14ac:dyDescent="0.25">
      <c r="B121" s="104"/>
      <c r="C121" s="139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 s="110"/>
      <c r="AK121" s="104"/>
      <c r="AL121" s="104"/>
      <c r="AM121" s="104"/>
      <c r="AN121" s="104"/>
      <c r="AO121" s="104"/>
      <c r="AP121" s="104"/>
      <c r="AQ121" s="104"/>
      <c r="AR121" s="104"/>
      <c r="AS121" s="104"/>
      <c r="AT121" s="104"/>
      <c r="AU121" s="104"/>
      <c r="AV121" s="104"/>
      <c r="AW121" s="104"/>
      <c r="AX121" s="104"/>
      <c r="AY121" s="104"/>
      <c r="AZ121" s="104"/>
      <c r="BA121" s="104"/>
      <c r="BB121" s="104"/>
      <c r="BC121" s="104"/>
      <c r="BD121" s="104"/>
      <c r="BE121" s="104"/>
      <c r="BF121" s="104"/>
      <c r="BG121" s="104"/>
      <c r="BH121" s="104"/>
      <c r="BI121" s="104"/>
      <c r="BJ121" s="104"/>
      <c r="BK121" s="104"/>
      <c r="BL121" s="104"/>
    </row>
    <row r="122" spans="2:64" x14ac:dyDescent="0.25">
      <c r="B122" s="104"/>
      <c r="C122" s="139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04"/>
      <c r="Z122" s="104"/>
      <c r="AA122" s="104"/>
      <c r="AB122" s="104"/>
      <c r="AC122" s="104"/>
      <c r="AD122" s="104"/>
      <c r="AE122" s="104"/>
      <c r="AF122" s="104"/>
      <c r="AG122" s="104"/>
      <c r="AH122" s="104"/>
      <c r="AI122" s="104"/>
      <c r="AJ122" s="110"/>
      <c r="AK122" s="104"/>
      <c r="AL122" s="104"/>
      <c r="AM122" s="104"/>
      <c r="AN122" s="104"/>
      <c r="AO122" s="104"/>
      <c r="AP122" s="104"/>
      <c r="AQ122" s="104"/>
      <c r="AR122" s="104"/>
      <c r="AS122" s="104"/>
      <c r="AT122" s="104"/>
      <c r="AU122" s="104"/>
      <c r="AV122" s="104"/>
      <c r="AW122" s="104"/>
      <c r="AX122" s="104"/>
      <c r="AY122" s="104"/>
      <c r="AZ122" s="104"/>
      <c r="BA122" s="104"/>
      <c r="BB122" s="104"/>
      <c r="BC122" s="104"/>
      <c r="BD122" s="104"/>
      <c r="BE122" s="104"/>
      <c r="BF122" s="104"/>
      <c r="BG122" s="104"/>
      <c r="BH122" s="104"/>
      <c r="BI122" s="104"/>
      <c r="BJ122" s="104"/>
      <c r="BK122" s="104"/>
      <c r="BL122" s="104"/>
    </row>
    <row r="123" spans="2:64" x14ac:dyDescent="0.25">
      <c r="B123" s="104"/>
      <c r="C123" s="139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04"/>
      <c r="Z123" s="104"/>
      <c r="AA123" s="104"/>
      <c r="AB123" s="104"/>
      <c r="AC123" s="104"/>
      <c r="AD123" s="104"/>
      <c r="AE123" s="104"/>
      <c r="AF123" s="104"/>
      <c r="AG123" s="104"/>
      <c r="AH123" s="104"/>
      <c r="AI123" s="104"/>
      <c r="AJ123" s="110"/>
      <c r="AK123" s="104"/>
      <c r="AL123" s="104"/>
      <c r="AM123" s="104"/>
      <c r="AN123" s="104"/>
      <c r="AO123" s="104"/>
      <c r="AP123" s="104"/>
      <c r="AQ123" s="104"/>
      <c r="AR123" s="104"/>
      <c r="AS123" s="104"/>
      <c r="AT123" s="104"/>
      <c r="AU123" s="104"/>
      <c r="AV123" s="104"/>
      <c r="AW123" s="104"/>
      <c r="AX123" s="104"/>
      <c r="AY123" s="104"/>
      <c r="AZ123" s="104"/>
      <c r="BA123" s="104"/>
      <c r="BB123" s="104"/>
      <c r="BC123" s="104"/>
      <c r="BD123" s="104"/>
      <c r="BE123" s="104"/>
      <c r="BF123" s="104"/>
      <c r="BG123" s="104"/>
      <c r="BH123" s="104"/>
      <c r="BI123" s="104"/>
      <c r="BJ123" s="104"/>
      <c r="BK123" s="104"/>
      <c r="BL123" s="104"/>
    </row>
    <row r="124" spans="2:64" x14ac:dyDescent="0.25"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  <c r="AB124" s="104"/>
      <c r="AC124" s="104"/>
      <c r="AD124" s="104"/>
      <c r="AE124" s="104"/>
      <c r="AF124" s="104"/>
      <c r="AG124" s="104"/>
      <c r="AH124" s="104"/>
      <c r="AI124" s="104"/>
      <c r="AJ124" s="110"/>
      <c r="AK124" s="104"/>
      <c r="AL124" s="104"/>
      <c r="AM124" s="104"/>
      <c r="AN124" s="104"/>
      <c r="AO124" s="104"/>
      <c r="AP124" s="104"/>
      <c r="AQ124" s="104"/>
      <c r="AR124" s="104"/>
      <c r="AS124" s="104"/>
      <c r="AT124" s="104"/>
      <c r="AU124" s="104"/>
      <c r="AV124" s="104"/>
      <c r="AW124" s="104"/>
      <c r="AX124" s="104"/>
      <c r="AY124" s="104"/>
      <c r="AZ124" s="104"/>
      <c r="BA124" s="104"/>
      <c r="BB124" s="104"/>
      <c r="BC124" s="104"/>
      <c r="BD124" s="104"/>
      <c r="BE124" s="104"/>
      <c r="BF124" s="104"/>
      <c r="BG124" s="104"/>
      <c r="BH124" s="104"/>
      <c r="BI124" s="104"/>
      <c r="BJ124" s="104"/>
      <c r="BK124" s="104"/>
      <c r="BL124" s="104"/>
    </row>
    <row r="125" spans="2:64" x14ac:dyDescent="0.25"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/>
      <c r="AC125" s="104"/>
      <c r="AD125" s="104"/>
      <c r="AE125" s="104"/>
      <c r="AF125" s="104"/>
      <c r="AG125" s="104"/>
      <c r="AH125" s="104"/>
      <c r="AI125" s="104"/>
      <c r="AJ125" s="110"/>
      <c r="AK125" s="104"/>
      <c r="AL125" s="104"/>
      <c r="AM125" s="104"/>
      <c r="AN125" s="104"/>
      <c r="AO125" s="104"/>
      <c r="AP125" s="104"/>
      <c r="AQ125" s="104"/>
      <c r="AR125" s="104"/>
      <c r="AS125" s="104"/>
      <c r="AT125" s="104"/>
      <c r="AU125" s="104"/>
      <c r="AV125" s="104"/>
      <c r="AW125" s="104"/>
      <c r="AX125" s="104"/>
      <c r="AY125" s="104"/>
      <c r="AZ125" s="104"/>
      <c r="BA125" s="104"/>
      <c r="BB125" s="104"/>
      <c r="BC125" s="104"/>
      <c r="BD125" s="104"/>
      <c r="BE125" s="104"/>
      <c r="BF125" s="104"/>
      <c r="BG125" s="104"/>
      <c r="BH125" s="104"/>
      <c r="BI125" s="104"/>
      <c r="BJ125" s="104"/>
      <c r="BK125" s="104"/>
      <c r="BL125" s="104"/>
    </row>
    <row r="126" spans="2:64" x14ac:dyDescent="0.25"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/>
      <c r="AC126" s="104"/>
      <c r="AD126" s="104"/>
      <c r="AE126" s="104"/>
      <c r="AF126" s="104"/>
      <c r="AG126" s="104"/>
      <c r="AH126" s="104"/>
      <c r="AI126" s="104"/>
      <c r="AJ126" s="110"/>
      <c r="AK126" s="104"/>
      <c r="AL126" s="104"/>
      <c r="AM126" s="104"/>
      <c r="AN126" s="104"/>
      <c r="AO126" s="104"/>
      <c r="AP126" s="104"/>
      <c r="AQ126" s="104"/>
      <c r="AR126" s="104"/>
      <c r="AS126" s="104"/>
      <c r="AT126" s="104"/>
      <c r="AU126" s="104"/>
      <c r="AV126" s="104"/>
      <c r="AW126" s="104"/>
      <c r="AX126" s="104"/>
      <c r="AY126" s="104"/>
      <c r="AZ126" s="104"/>
      <c r="BA126" s="104"/>
      <c r="BB126" s="104"/>
      <c r="BC126" s="104"/>
      <c r="BD126" s="104"/>
      <c r="BE126" s="104"/>
      <c r="BF126" s="104"/>
      <c r="BG126" s="104"/>
      <c r="BH126" s="104"/>
      <c r="BI126" s="104"/>
      <c r="BJ126" s="104"/>
      <c r="BK126" s="104"/>
      <c r="BL126" s="104"/>
    </row>
    <row r="127" spans="2:64" x14ac:dyDescent="0.25"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  <c r="AB127" s="104"/>
      <c r="AC127" s="104"/>
      <c r="AD127" s="104"/>
      <c r="AE127" s="104"/>
      <c r="AF127" s="104"/>
      <c r="AG127" s="104"/>
      <c r="AH127" s="104"/>
      <c r="AI127" s="104"/>
      <c r="AJ127" s="110"/>
      <c r="AK127" s="104"/>
      <c r="AL127" s="104"/>
      <c r="AM127" s="104"/>
      <c r="AN127" s="104"/>
      <c r="AO127" s="104"/>
      <c r="AP127" s="104"/>
      <c r="AQ127" s="104"/>
      <c r="AR127" s="104"/>
      <c r="AS127" s="104"/>
      <c r="AT127" s="104"/>
      <c r="AU127" s="104"/>
      <c r="AV127" s="104"/>
      <c r="AW127" s="104"/>
      <c r="AX127" s="104"/>
      <c r="AY127" s="104"/>
      <c r="AZ127" s="104"/>
      <c r="BA127" s="104"/>
      <c r="BB127" s="104"/>
      <c r="BC127" s="104"/>
      <c r="BD127" s="104"/>
      <c r="BE127" s="104"/>
      <c r="BF127" s="104"/>
      <c r="BG127" s="104"/>
      <c r="BH127" s="104"/>
      <c r="BI127" s="104"/>
      <c r="BJ127" s="104"/>
      <c r="BK127" s="104"/>
      <c r="BL127" s="104"/>
    </row>
    <row r="128" spans="2:64" x14ac:dyDescent="0.25"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  <c r="AB128" s="104"/>
      <c r="AC128" s="104"/>
      <c r="AD128" s="104"/>
      <c r="AE128" s="104"/>
      <c r="AF128" s="104"/>
      <c r="AG128" s="104"/>
      <c r="AH128" s="104"/>
      <c r="AI128" s="104"/>
      <c r="AJ128" s="110"/>
      <c r="AK128" s="104"/>
      <c r="AL128" s="104"/>
      <c r="AM128" s="104"/>
      <c r="AN128" s="104"/>
      <c r="AO128" s="104"/>
      <c r="AP128" s="104"/>
      <c r="AQ128" s="104"/>
      <c r="AR128" s="104"/>
      <c r="AS128" s="104"/>
      <c r="AT128" s="104"/>
      <c r="AU128" s="104"/>
      <c r="AV128" s="104"/>
      <c r="AW128" s="104"/>
      <c r="AX128" s="104"/>
      <c r="AY128" s="104"/>
      <c r="AZ128" s="104"/>
      <c r="BA128" s="104"/>
      <c r="BB128" s="104"/>
      <c r="BC128" s="104"/>
      <c r="BD128" s="104"/>
      <c r="BE128" s="104"/>
      <c r="BF128" s="104"/>
      <c r="BG128" s="104"/>
      <c r="BH128" s="104"/>
      <c r="BI128" s="104"/>
      <c r="BJ128" s="104"/>
      <c r="BK128" s="104"/>
      <c r="BL128" s="104"/>
    </row>
    <row r="129" spans="2:64" x14ac:dyDescent="0.25"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  <c r="AB129" s="104"/>
      <c r="AC129" s="104"/>
      <c r="AD129" s="104"/>
      <c r="AE129" s="104"/>
      <c r="AF129" s="104"/>
      <c r="AG129" s="104"/>
      <c r="AH129" s="104"/>
      <c r="AI129" s="104"/>
      <c r="AJ129" s="110"/>
      <c r="AK129" s="104"/>
      <c r="AL129" s="104"/>
      <c r="AM129" s="104"/>
      <c r="AN129" s="104"/>
      <c r="AO129" s="104"/>
      <c r="AP129" s="104"/>
      <c r="AQ129" s="104"/>
      <c r="AR129" s="104"/>
      <c r="AS129" s="104"/>
      <c r="AT129" s="104"/>
      <c r="AU129" s="104"/>
      <c r="AV129" s="104"/>
      <c r="AW129" s="104"/>
      <c r="AX129" s="104"/>
      <c r="AY129" s="104"/>
      <c r="AZ129" s="104"/>
      <c r="BA129" s="104"/>
      <c r="BB129" s="104"/>
      <c r="BC129" s="104"/>
      <c r="BD129" s="104"/>
      <c r="BE129" s="104"/>
      <c r="BF129" s="104"/>
      <c r="BG129" s="104"/>
      <c r="BH129" s="104"/>
      <c r="BI129" s="104"/>
      <c r="BJ129" s="104"/>
      <c r="BK129" s="104"/>
      <c r="BL129" s="104"/>
    </row>
    <row r="130" spans="2:64" x14ac:dyDescent="0.25"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  <c r="AB130" s="104"/>
      <c r="AC130" s="104"/>
      <c r="AD130" s="104"/>
      <c r="AE130" s="104"/>
      <c r="AF130" s="104"/>
      <c r="AG130" s="104"/>
      <c r="AH130" s="104"/>
      <c r="AI130" s="104"/>
      <c r="AJ130" s="110"/>
      <c r="AK130" s="104"/>
      <c r="AL130" s="104"/>
      <c r="AM130" s="104"/>
      <c r="AN130" s="104"/>
      <c r="AO130" s="104"/>
      <c r="AP130" s="104"/>
      <c r="AQ130" s="104"/>
      <c r="AR130" s="104"/>
      <c r="AS130" s="104"/>
      <c r="AT130" s="104"/>
      <c r="AU130" s="104"/>
      <c r="AV130" s="104"/>
      <c r="AW130" s="104"/>
      <c r="AX130" s="104"/>
      <c r="AY130" s="104"/>
      <c r="AZ130" s="104"/>
      <c r="BA130" s="104"/>
      <c r="BB130" s="104"/>
      <c r="BC130" s="104"/>
      <c r="BD130" s="104"/>
      <c r="BE130" s="104"/>
      <c r="BF130" s="104"/>
      <c r="BG130" s="104"/>
      <c r="BH130" s="104"/>
      <c r="BI130" s="104"/>
      <c r="BJ130" s="104"/>
      <c r="BK130" s="104"/>
      <c r="BL130" s="104"/>
    </row>
    <row r="131" spans="2:64" x14ac:dyDescent="0.25"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  <c r="AC131" s="104"/>
      <c r="AD131" s="104"/>
      <c r="AE131" s="104"/>
      <c r="AF131" s="104"/>
      <c r="AG131" s="104"/>
      <c r="AH131" s="104"/>
      <c r="AI131" s="104"/>
      <c r="AJ131" s="110"/>
      <c r="AK131" s="104"/>
      <c r="AL131" s="104"/>
      <c r="AM131" s="104"/>
      <c r="AN131" s="104"/>
      <c r="AO131" s="104"/>
      <c r="AP131" s="104"/>
      <c r="AQ131" s="104"/>
      <c r="AR131" s="104"/>
      <c r="AS131" s="104"/>
      <c r="AT131" s="104"/>
      <c r="AU131" s="104"/>
      <c r="AV131" s="104"/>
      <c r="AW131" s="104"/>
      <c r="AX131" s="104"/>
      <c r="AY131" s="104"/>
      <c r="AZ131" s="104"/>
      <c r="BA131" s="104"/>
      <c r="BB131" s="104"/>
      <c r="BC131" s="104"/>
      <c r="BD131" s="104"/>
      <c r="BE131" s="104"/>
      <c r="BF131" s="104"/>
      <c r="BG131" s="104"/>
      <c r="BH131" s="104"/>
      <c r="BI131" s="104"/>
      <c r="BJ131" s="104"/>
      <c r="BK131" s="104"/>
      <c r="BL131" s="104"/>
    </row>
    <row r="132" spans="2:64" x14ac:dyDescent="0.25"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/>
      <c r="AC132" s="104"/>
      <c r="AD132" s="104"/>
      <c r="AE132" s="104"/>
      <c r="AF132" s="104"/>
      <c r="AG132" s="104"/>
      <c r="AH132" s="104"/>
      <c r="AI132" s="104"/>
      <c r="AJ132" s="110"/>
      <c r="AK132" s="104"/>
      <c r="AL132" s="104"/>
      <c r="AM132" s="104"/>
      <c r="AN132" s="104"/>
      <c r="AO132" s="104"/>
      <c r="AP132" s="104"/>
      <c r="AQ132" s="104"/>
      <c r="AR132" s="104"/>
      <c r="AS132" s="104"/>
      <c r="AT132" s="104"/>
      <c r="AU132" s="104"/>
      <c r="AV132" s="104"/>
      <c r="AW132" s="104"/>
      <c r="AX132" s="104"/>
      <c r="AY132" s="104"/>
      <c r="AZ132" s="104"/>
      <c r="BA132" s="104"/>
      <c r="BB132" s="104"/>
      <c r="BC132" s="104"/>
      <c r="BD132" s="104"/>
      <c r="BE132" s="104"/>
      <c r="BF132" s="104"/>
      <c r="BG132" s="104"/>
      <c r="BH132" s="104"/>
      <c r="BI132" s="104"/>
      <c r="BJ132" s="104"/>
      <c r="BK132" s="104"/>
      <c r="BL132" s="104"/>
    </row>
    <row r="133" spans="2:64" x14ac:dyDescent="0.25"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4"/>
      <c r="AC133" s="104"/>
      <c r="AD133" s="104"/>
      <c r="AE133" s="104"/>
      <c r="AF133" s="104"/>
      <c r="AG133" s="104"/>
      <c r="AH133" s="104"/>
      <c r="AI133" s="104"/>
      <c r="AJ133" s="110"/>
      <c r="AK133" s="104"/>
      <c r="AL133" s="104"/>
      <c r="AM133" s="104"/>
      <c r="AN133" s="104"/>
      <c r="AO133" s="104"/>
      <c r="AP133" s="104"/>
      <c r="AQ133" s="104"/>
      <c r="AR133" s="104"/>
      <c r="AS133" s="104"/>
      <c r="AT133" s="104"/>
      <c r="AU133" s="104"/>
      <c r="AV133" s="104"/>
      <c r="AW133" s="104"/>
      <c r="AX133" s="104"/>
      <c r="AY133" s="104"/>
      <c r="AZ133" s="104"/>
      <c r="BA133" s="104"/>
      <c r="BB133" s="104"/>
      <c r="BC133" s="104"/>
      <c r="BD133" s="104"/>
      <c r="BE133" s="104"/>
      <c r="BF133" s="104"/>
      <c r="BG133" s="104"/>
      <c r="BH133" s="104"/>
      <c r="BI133" s="104"/>
      <c r="BJ133" s="104"/>
      <c r="BK133" s="104"/>
      <c r="BL133" s="104"/>
    </row>
    <row r="134" spans="2:64" x14ac:dyDescent="0.25"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  <c r="AC134" s="104"/>
      <c r="AD134" s="104"/>
      <c r="AE134" s="104"/>
      <c r="AF134" s="104"/>
      <c r="AG134" s="104"/>
      <c r="AH134" s="104"/>
      <c r="AI134" s="104"/>
      <c r="AJ134" s="110"/>
      <c r="AK134" s="104"/>
      <c r="AL134" s="104"/>
      <c r="AM134" s="104"/>
      <c r="AN134" s="104"/>
      <c r="AO134" s="104"/>
      <c r="AP134" s="104"/>
      <c r="AQ134" s="104"/>
      <c r="AR134" s="104"/>
      <c r="AS134" s="104"/>
      <c r="AT134" s="104"/>
      <c r="AU134" s="104"/>
      <c r="AV134" s="104"/>
      <c r="AW134" s="104"/>
      <c r="AX134" s="104"/>
      <c r="AY134" s="104"/>
      <c r="AZ134" s="104"/>
      <c r="BA134" s="104"/>
      <c r="BB134" s="104"/>
      <c r="BC134" s="104"/>
      <c r="BD134" s="104"/>
      <c r="BE134" s="104"/>
      <c r="BF134" s="104"/>
      <c r="BG134" s="104"/>
      <c r="BH134" s="104"/>
      <c r="BI134" s="104"/>
      <c r="BJ134" s="104"/>
      <c r="BK134" s="104"/>
      <c r="BL134" s="104"/>
    </row>
    <row r="135" spans="2:64" x14ac:dyDescent="0.25"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  <c r="AB135" s="104"/>
      <c r="AC135" s="104"/>
      <c r="AD135" s="104"/>
      <c r="AE135" s="104"/>
      <c r="AF135" s="104"/>
      <c r="AG135" s="104"/>
      <c r="AH135" s="104"/>
      <c r="AI135" s="104"/>
      <c r="AJ135" s="110"/>
      <c r="AK135" s="104"/>
      <c r="AL135" s="104"/>
      <c r="AM135" s="104"/>
      <c r="AN135" s="104"/>
      <c r="AO135" s="104"/>
      <c r="AP135" s="104"/>
      <c r="AQ135" s="104"/>
      <c r="AR135" s="104"/>
      <c r="AS135" s="104"/>
      <c r="AT135" s="104"/>
      <c r="AU135" s="104"/>
      <c r="AV135" s="104"/>
      <c r="AW135" s="104"/>
      <c r="AX135" s="104"/>
      <c r="AY135" s="104"/>
      <c r="AZ135" s="104"/>
      <c r="BA135" s="104"/>
      <c r="BB135" s="104"/>
      <c r="BC135" s="104"/>
      <c r="BD135" s="104"/>
      <c r="BE135" s="104"/>
      <c r="BF135" s="104"/>
      <c r="BG135" s="104"/>
      <c r="BH135" s="104"/>
      <c r="BI135" s="104"/>
      <c r="BJ135" s="104"/>
      <c r="BK135" s="104"/>
      <c r="BL135" s="104"/>
    </row>
    <row r="136" spans="2:64" x14ac:dyDescent="0.25"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  <c r="AC136" s="104"/>
      <c r="AD136" s="104"/>
      <c r="AE136" s="104"/>
      <c r="AF136" s="104"/>
      <c r="AG136" s="104"/>
      <c r="AH136" s="104"/>
      <c r="AI136" s="104"/>
      <c r="AJ136" s="110"/>
      <c r="AK136" s="104"/>
      <c r="AL136" s="104"/>
      <c r="AM136" s="104"/>
      <c r="AN136" s="104"/>
      <c r="AO136" s="104"/>
      <c r="AP136" s="104"/>
      <c r="AQ136" s="104"/>
      <c r="AR136" s="104"/>
      <c r="AS136" s="104"/>
      <c r="AT136" s="104"/>
      <c r="AU136" s="104"/>
      <c r="AV136" s="104"/>
      <c r="AW136" s="104"/>
      <c r="AX136" s="104"/>
      <c r="AY136" s="104"/>
      <c r="AZ136" s="104"/>
      <c r="BA136" s="104"/>
      <c r="BB136" s="104"/>
      <c r="BC136" s="104"/>
      <c r="BD136" s="104"/>
      <c r="BE136" s="104"/>
      <c r="BF136" s="104"/>
      <c r="BG136" s="104"/>
      <c r="BH136" s="104"/>
      <c r="BI136" s="104"/>
      <c r="BJ136" s="104"/>
      <c r="BK136" s="104"/>
      <c r="BL136" s="104"/>
    </row>
    <row r="137" spans="2:64" x14ac:dyDescent="0.25"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/>
      <c r="AC137" s="104"/>
      <c r="AD137" s="104"/>
      <c r="AE137" s="104"/>
      <c r="AF137" s="104"/>
      <c r="AG137" s="104"/>
      <c r="AH137" s="104"/>
      <c r="AI137" s="104"/>
      <c r="AJ137" s="110"/>
      <c r="AK137" s="104"/>
      <c r="AL137" s="104"/>
      <c r="AM137" s="104"/>
      <c r="AN137" s="104"/>
      <c r="AO137" s="104"/>
      <c r="AP137" s="104"/>
      <c r="AQ137" s="104"/>
      <c r="AR137" s="104"/>
      <c r="AS137" s="104"/>
      <c r="AT137" s="104"/>
      <c r="AU137" s="104"/>
      <c r="AV137" s="104"/>
      <c r="AW137" s="104"/>
      <c r="AX137" s="104"/>
      <c r="AY137" s="104"/>
      <c r="AZ137" s="104"/>
      <c r="BA137" s="104"/>
      <c r="BB137" s="104"/>
      <c r="BC137" s="104"/>
      <c r="BD137" s="104"/>
      <c r="BE137" s="104"/>
      <c r="BF137" s="104"/>
      <c r="BG137" s="104"/>
      <c r="BH137" s="104"/>
      <c r="BI137" s="104"/>
      <c r="BJ137" s="104"/>
      <c r="BK137" s="104"/>
      <c r="BL137" s="104"/>
    </row>
    <row r="138" spans="2:64" x14ac:dyDescent="0.25"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/>
      <c r="AC138" s="104"/>
      <c r="AD138" s="104"/>
      <c r="AE138" s="104"/>
      <c r="AF138" s="104"/>
      <c r="AG138" s="104"/>
      <c r="AH138" s="104"/>
      <c r="AI138" s="104"/>
      <c r="AJ138" s="110"/>
      <c r="AK138" s="104"/>
      <c r="AL138" s="104"/>
      <c r="AM138" s="104"/>
      <c r="AN138" s="104"/>
      <c r="AO138" s="104"/>
      <c r="AP138" s="104"/>
      <c r="AQ138" s="104"/>
      <c r="AR138" s="104"/>
      <c r="AS138" s="104"/>
      <c r="AT138" s="104"/>
      <c r="AU138" s="104"/>
      <c r="AV138" s="104"/>
      <c r="AW138" s="104"/>
      <c r="AX138" s="104"/>
      <c r="AY138" s="104"/>
      <c r="AZ138" s="104"/>
      <c r="BA138" s="104"/>
      <c r="BB138" s="104"/>
      <c r="BC138" s="104"/>
      <c r="BD138" s="104"/>
      <c r="BE138" s="104"/>
      <c r="BF138" s="104"/>
      <c r="BG138" s="104"/>
      <c r="BH138" s="104"/>
      <c r="BI138" s="104"/>
      <c r="BJ138" s="104"/>
      <c r="BK138" s="104"/>
      <c r="BL138" s="104"/>
    </row>
    <row r="139" spans="2:64" x14ac:dyDescent="0.25"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/>
      <c r="AC139" s="104"/>
      <c r="AD139" s="104"/>
      <c r="AE139" s="104"/>
      <c r="AF139" s="104"/>
      <c r="AG139" s="104"/>
      <c r="AH139" s="104"/>
      <c r="AI139" s="104"/>
      <c r="AJ139" s="110"/>
      <c r="AK139" s="104"/>
      <c r="AL139" s="104"/>
      <c r="AM139" s="104"/>
      <c r="AN139" s="104"/>
      <c r="AO139" s="104"/>
      <c r="AP139" s="104"/>
      <c r="AQ139" s="104"/>
      <c r="AR139" s="104"/>
      <c r="AS139" s="104"/>
      <c r="AT139" s="104"/>
      <c r="AU139" s="104"/>
      <c r="AV139" s="104"/>
      <c r="AW139" s="104"/>
      <c r="AX139" s="104"/>
      <c r="AY139" s="104"/>
      <c r="AZ139" s="104"/>
      <c r="BA139" s="104"/>
      <c r="BB139" s="104"/>
      <c r="BC139" s="104"/>
      <c r="BD139" s="104"/>
      <c r="BE139" s="104"/>
      <c r="BF139" s="104"/>
      <c r="BG139" s="104"/>
      <c r="BH139" s="104"/>
      <c r="BI139" s="104"/>
      <c r="BJ139" s="104"/>
      <c r="BK139" s="104"/>
      <c r="BL139" s="104"/>
    </row>
    <row r="140" spans="2:64" x14ac:dyDescent="0.25"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4"/>
      <c r="AC140" s="104"/>
      <c r="AD140" s="104"/>
      <c r="AE140" s="104"/>
      <c r="AF140" s="104"/>
      <c r="AG140" s="104"/>
      <c r="AH140" s="104"/>
      <c r="AI140" s="104"/>
      <c r="AJ140" s="110"/>
      <c r="AK140" s="104"/>
      <c r="AL140" s="104"/>
      <c r="AM140" s="104"/>
      <c r="AN140" s="104"/>
      <c r="AO140" s="104"/>
      <c r="AP140" s="104"/>
      <c r="AQ140" s="104"/>
      <c r="AR140" s="104"/>
      <c r="AS140" s="104"/>
      <c r="AT140" s="104"/>
      <c r="AU140" s="104"/>
      <c r="AV140" s="104"/>
      <c r="AW140" s="104"/>
      <c r="AX140" s="104"/>
      <c r="AY140" s="104"/>
      <c r="AZ140" s="104"/>
      <c r="BA140" s="104"/>
      <c r="BB140" s="104"/>
      <c r="BC140" s="104"/>
      <c r="BD140" s="104"/>
      <c r="BE140" s="104"/>
      <c r="BF140" s="104"/>
      <c r="BG140" s="104"/>
      <c r="BH140" s="104"/>
      <c r="BI140" s="104"/>
      <c r="BJ140" s="104"/>
      <c r="BK140" s="104"/>
      <c r="BL140" s="104"/>
    </row>
    <row r="141" spans="2:64" x14ac:dyDescent="0.25"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  <c r="AC141" s="104"/>
      <c r="AD141" s="104"/>
      <c r="AE141" s="104"/>
      <c r="AF141" s="104"/>
      <c r="AG141" s="104"/>
      <c r="AH141" s="104"/>
      <c r="AI141" s="104"/>
      <c r="AJ141" s="110"/>
      <c r="AK141" s="104"/>
      <c r="AL141" s="104"/>
      <c r="AM141" s="104"/>
      <c r="AN141" s="104"/>
      <c r="AO141" s="104"/>
      <c r="AP141" s="104"/>
      <c r="AQ141" s="104"/>
      <c r="AR141" s="104"/>
      <c r="AS141" s="104"/>
      <c r="AT141" s="104"/>
      <c r="AU141" s="104"/>
      <c r="AV141" s="104"/>
      <c r="AW141" s="104"/>
      <c r="AX141" s="104"/>
      <c r="AY141" s="104"/>
      <c r="AZ141" s="104"/>
      <c r="BA141" s="104"/>
      <c r="BB141" s="104"/>
      <c r="BC141" s="104"/>
      <c r="BD141" s="104"/>
      <c r="BE141" s="104"/>
      <c r="BF141" s="104"/>
      <c r="BG141" s="104"/>
      <c r="BH141" s="104"/>
      <c r="BI141" s="104"/>
      <c r="BJ141" s="104"/>
      <c r="BK141" s="104"/>
      <c r="BL141" s="104"/>
    </row>
    <row r="142" spans="2:64" x14ac:dyDescent="0.25"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/>
      <c r="AC142" s="104"/>
      <c r="AD142" s="104"/>
      <c r="AE142" s="104"/>
      <c r="AF142" s="104"/>
      <c r="AG142" s="104"/>
      <c r="AH142" s="104"/>
      <c r="AI142" s="104"/>
      <c r="AJ142" s="110"/>
      <c r="AK142" s="104"/>
      <c r="AL142" s="104"/>
      <c r="AM142" s="104"/>
      <c r="AN142" s="104"/>
      <c r="AO142" s="104"/>
      <c r="AP142" s="104"/>
      <c r="AQ142" s="104"/>
      <c r="AR142" s="104"/>
      <c r="AS142" s="104"/>
      <c r="AT142" s="104"/>
      <c r="AU142" s="104"/>
      <c r="AV142" s="104"/>
      <c r="AW142" s="104"/>
      <c r="AX142" s="104"/>
      <c r="AY142" s="104"/>
      <c r="AZ142" s="104"/>
      <c r="BA142" s="104"/>
      <c r="BB142" s="104"/>
      <c r="BC142" s="104"/>
      <c r="BD142" s="104"/>
      <c r="BE142" s="104"/>
      <c r="BF142" s="104"/>
      <c r="BG142" s="104"/>
      <c r="BH142" s="104"/>
      <c r="BI142" s="104"/>
      <c r="BJ142" s="104"/>
      <c r="BK142" s="104"/>
      <c r="BL142" s="104"/>
    </row>
    <row r="143" spans="2:64" x14ac:dyDescent="0.25"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  <c r="AC143" s="104"/>
      <c r="AD143" s="104"/>
      <c r="AE143" s="104"/>
      <c r="AF143" s="104"/>
      <c r="AG143" s="104"/>
      <c r="AH143" s="104"/>
      <c r="AI143" s="104"/>
      <c r="AJ143" s="110"/>
      <c r="AK143" s="104"/>
      <c r="AL143" s="104"/>
      <c r="AM143" s="104"/>
      <c r="AN143" s="104"/>
      <c r="AO143" s="104"/>
      <c r="AP143" s="104"/>
      <c r="AQ143" s="104"/>
      <c r="AR143" s="104"/>
      <c r="AS143" s="104"/>
      <c r="AT143" s="104"/>
      <c r="AU143" s="104"/>
      <c r="AV143" s="104"/>
      <c r="AW143" s="104"/>
      <c r="AX143" s="104"/>
      <c r="AY143" s="104"/>
      <c r="AZ143" s="104"/>
      <c r="BA143" s="104"/>
      <c r="BB143" s="104"/>
      <c r="BC143" s="104"/>
      <c r="BD143" s="104"/>
      <c r="BE143" s="104"/>
      <c r="BF143" s="104"/>
      <c r="BG143" s="104"/>
      <c r="BH143" s="104"/>
      <c r="BI143" s="104"/>
      <c r="BJ143" s="104"/>
      <c r="BK143" s="104"/>
      <c r="BL143" s="104"/>
    </row>
    <row r="144" spans="2:64" x14ac:dyDescent="0.25"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/>
      <c r="AC144" s="104"/>
      <c r="AD144" s="104"/>
      <c r="AE144" s="104"/>
      <c r="AF144" s="104"/>
      <c r="AG144" s="104"/>
      <c r="AH144" s="104"/>
      <c r="AI144" s="104"/>
      <c r="AJ144" s="110"/>
      <c r="AK144" s="104"/>
      <c r="AL144" s="104"/>
      <c r="AM144" s="104"/>
      <c r="AN144" s="104"/>
      <c r="AO144" s="104"/>
      <c r="AP144" s="104"/>
      <c r="AQ144" s="104"/>
      <c r="AR144" s="104"/>
      <c r="AS144" s="104"/>
      <c r="AT144" s="104"/>
      <c r="AU144" s="104"/>
      <c r="AV144" s="104"/>
      <c r="AW144" s="104"/>
      <c r="AX144" s="104"/>
      <c r="AY144" s="104"/>
      <c r="AZ144" s="104"/>
      <c r="BA144" s="104"/>
      <c r="BB144" s="104"/>
      <c r="BC144" s="104"/>
      <c r="BD144" s="104"/>
      <c r="BE144" s="104"/>
      <c r="BF144" s="104"/>
      <c r="BG144" s="104"/>
      <c r="BH144" s="104"/>
      <c r="BI144" s="104"/>
      <c r="BJ144" s="104"/>
      <c r="BK144" s="104"/>
      <c r="BL144" s="104"/>
    </row>
    <row r="145" spans="2:64" x14ac:dyDescent="0.25"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/>
      <c r="AC145" s="104"/>
      <c r="AD145" s="104"/>
      <c r="AE145" s="104"/>
      <c r="AF145" s="104"/>
      <c r="AG145" s="104"/>
      <c r="AH145" s="104"/>
      <c r="AI145" s="104"/>
      <c r="AJ145" s="110"/>
      <c r="AK145" s="104"/>
      <c r="AL145" s="104"/>
      <c r="AM145" s="104"/>
      <c r="AN145" s="104"/>
      <c r="AO145" s="104"/>
      <c r="AP145" s="104"/>
      <c r="AQ145" s="104"/>
      <c r="AR145" s="104"/>
      <c r="AS145" s="104"/>
      <c r="AT145" s="104"/>
      <c r="AU145" s="104"/>
      <c r="AV145" s="104"/>
      <c r="AW145" s="104"/>
      <c r="AX145" s="104"/>
      <c r="AY145" s="104"/>
      <c r="AZ145" s="104"/>
      <c r="BA145" s="104"/>
      <c r="BB145" s="104"/>
      <c r="BC145" s="104"/>
      <c r="BD145" s="104"/>
      <c r="BE145" s="104"/>
      <c r="BF145" s="104"/>
      <c r="BG145" s="104"/>
      <c r="BH145" s="104"/>
      <c r="BI145" s="104"/>
      <c r="BJ145" s="104"/>
      <c r="BK145" s="104"/>
      <c r="BL145" s="104"/>
    </row>
    <row r="146" spans="2:64" x14ac:dyDescent="0.25"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  <c r="AC146" s="104"/>
      <c r="AD146" s="104"/>
      <c r="AE146" s="104"/>
      <c r="AF146" s="104"/>
      <c r="AG146" s="104"/>
      <c r="AH146" s="104"/>
      <c r="AI146" s="104"/>
      <c r="AJ146" s="110"/>
      <c r="AK146" s="104"/>
      <c r="AL146" s="104"/>
      <c r="AM146" s="104"/>
      <c r="AN146" s="104"/>
      <c r="AO146" s="104"/>
      <c r="AP146" s="104"/>
      <c r="AQ146" s="104"/>
      <c r="AR146" s="104"/>
      <c r="AS146" s="104"/>
      <c r="AT146" s="104"/>
      <c r="AU146" s="104"/>
      <c r="AV146" s="104"/>
      <c r="AW146" s="104"/>
      <c r="AX146" s="104"/>
      <c r="AY146" s="104"/>
      <c r="AZ146" s="104"/>
      <c r="BA146" s="104"/>
      <c r="BB146" s="104"/>
      <c r="BC146" s="104"/>
      <c r="BD146" s="104"/>
      <c r="BE146" s="104"/>
      <c r="BF146" s="104"/>
      <c r="BG146" s="104"/>
      <c r="BH146" s="104"/>
      <c r="BI146" s="104"/>
      <c r="BJ146" s="104"/>
      <c r="BK146" s="104"/>
      <c r="BL146" s="104"/>
    </row>
    <row r="147" spans="2:64" x14ac:dyDescent="0.25"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  <c r="AB147" s="104"/>
      <c r="AC147" s="104"/>
      <c r="AD147" s="104"/>
      <c r="AE147" s="104"/>
      <c r="AF147" s="104"/>
      <c r="AG147" s="104"/>
      <c r="AH147" s="104"/>
      <c r="AI147" s="104"/>
      <c r="AJ147" s="110"/>
      <c r="AK147" s="104"/>
      <c r="AL147" s="104"/>
      <c r="AM147" s="104"/>
      <c r="AN147" s="104"/>
      <c r="AO147" s="104"/>
      <c r="AP147" s="104"/>
      <c r="AQ147" s="104"/>
      <c r="AR147" s="104"/>
      <c r="AS147" s="104"/>
      <c r="AT147" s="104"/>
      <c r="AU147" s="104"/>
      <c r="AV147" s="104"/>
      <c r="AW147" s="104"/>
      <c r="AX147" s="104"/>
      <c r="AY147" s="104"/>
      <c r="AZ147" s="104"/>
      <c r="BA147" s="104"/>
      <c r="BB147" s="104"/>
      <c r="BC147" s="104"/>
      <c r="BD147" s="104"/>
      <c r="BE147" s="104"/>
      <c r="BF147" s="104"/>
      <c r="BG147" s="104"/>
      <c r="BH147" s="104"/>
      <c r="BI147" s="104"/>
      <c r="BJ147" s="104"/>
      <c r="BK147" s="104"/>
      <c r="BL147" s="104"/>
    </row>
    <row r="148" spans="2:64" x14ac:dyDescent="0.25"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/>
      <c r="AC148" s="104"/>
      <c r="AD148" s="104"/>
      <c r="AE148" s="104"/>
      <c r="AF148" s="104"/>
      <c r="AG148" s="104"/>
      <c r="AH148" s="104"/>
      <c r="AI148" s="104"/>
      <c r="AJ148" s="110"/>
      <c r="AK148" s="104"/>
      <c r="AL148" s="104"/>
      <c r="AM148" s="104"/>
      <c r="AN148" s="104"/>
      <c r="AO148" s="104"/>
      <c r="AP148" s="104"/>
      <c r="AQ148" s="104"/>
      <c r="AR148" s="104"/>
      <c r="AS148" s="104"/>
      <c r="AT148" s="104"/>
      <c r="AU148" s="104"/>
      <c r="AV148" s="104"/>
      <c r="AW148" s="104"/>
      <c r="AX148" s="104"/>
      <c r="AY148" s="104"/>
      <c r="AZ148" s="104"/>
      <c r="BA148" s="104"/>
      <c r="BB148" s="104"/>
      <c r="BC148" s="104"/>
      <c r="BD148" s="104"/>
      <c r="BE148" s="104"/>
      <c r="BF148" s="104"/>
      <c r="BG148" s="104"/>
      <c r="BH148" s="104"/>
      <c r="BI148" s="104"/>
      <c r="BJ148" s="104"/>
      <c r="BK148" s="104"/>
      <c r="BL148" s="104"/>
    </row>
    <row r="149" spans="2:64" x14ac:dyDescent="0.25"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04"/>
      <c r="AA149" s="104"/>
      <c r="AB149" s="104"/>
      <c r="AC149" s="104"/>
      <c r="AD149" s="104"/>
      <c r="AE149" s="104"/>
      <c r="AF149" s="104"/>
      <c r="AG149" s="104"/>
      <c r="AH149" s="104"/>
      <c r="AI149" s="104"/>
      <c r="AJ149" s="110"/>
      <c r="AK149" s="104"/>
      <c r="AL149" s="104"/>
      <c r="AM149" s="104"/>
      <c r="AN149" s="104"/>
      <c r="AO149" s="104"/>
      <c r="AP149" s="104"/>
      <c r="AQ149" s="104"/>
      <c r="AR149" s="104"/>
      <c r="AS149" s="104"/>
      <c r="AT149" s="104"/>
      <c r="AU149" s="104"/>
      <c r="AV149" s="104"/>
      <c r="AW149" s="104"/>
      <c r="AX149" s="104"/>
      <c r="AY149" s="104"/>
      <c r="AZ149" s="104"/>
      <c r="BA149" s="104"/>
      <c r="BB149" s="104"/>
      <c r="BC149" s="104"/>
      <c r="BD149" s="104"/>
      <c r="BE149" s="104"/>
      <c r="BF149" s="104"/>
      <c r="BG149" s="104"/>
      <c r="BH149" s="104"/>
      <c r="BI149" s="104"/>
      <c r="BJ149" s="104"/>
      <c r="BK149" s="104"/>
      <c r="BL149" s="104"/>
    </row>
    <row r="150" spans="2:64" x14ac:dyDescent="0.25"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04"/>
      <c r="AA150" s="104"/>
      <c r="AB150" s="104"/>
      <c r="AC150" s="104"/>
      <c r="AD150" s="104"/>
      <c r="AE150" s="104"/>
      <c r="AF150" s="104"/>
      <c r="AG150" s="104"/>
      <c r="AH150" s="104"/>
      <c r="AI150" s="104"/>
      <c r="AJ150" s="110"/>
      <c r="AK150" s="104"/>
      <c r="AL150" s="104"/>
      <c r="AM150" s="104"/>
      <c r="AN150" s="104"/>
      <c r="AO150" s="104"/>
      <c r="AP150" s="104"/>
      <c r="AQ150" s="104"/>
      <c r="AR150" s="104"/>
      <c r="AS150" s="104"/>
      <c r="AT150" s="104"/>
      <c r="AU150" s="104"/>
      <c r="AV150" s="104"/>
      <c r="AW150" s="104"/>
      <c r="AX150" s="104"/>
      <c r="AY150" s="104"/>
      <c r="AZ150" s="104"/>
      <c r="BA150" s="104"/>
      <c r="BB150" s="104"/>
      <c r="BC150" s="104"/>
      <c r="BD150" s="104"/>
      <c r="BE150" s="104"/>
      <c r="BF150" s="104"/>
      <c r="BG150" s="104"/>
      <c r="BH150" s="104"/>
      <c r="BI150" s="104"/>
      <c r="BJ150" s="104"/>
      <c r="BK150" s="104"/>
      <c r="BL150" s="104"/>
    </row>
    <row r="151" spans="2:64" x14ac:dyDescent="0.25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8"/>
      <c r="M151" s="138"/>
      <c r="N151" s="138"/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04"/>
      <c r="AA151" s="104"/>
      <c r="AB151" s="104"/>
      <c r="AC151" s="104"/>
      <c r="AD151" s="104"/>
      <c r="AE151" s="104"/>
      <c r="AF151" s="104"/>
      <c r="AG151" s="104"/>
      <c r="AH151" s="104"/>
      <c r="AI151" s="104"/>
      <c r="AJ151" s="110"/>
      <c r="AK151" s="104"/>
      <c r="AL151" s="104"/>
      <c r="AM151" s="104"/>
      <c r="AN151" s="104"/>
      <c r="AO151" s="104"/>
      <c r="AP151" s="104"/>
      <c r="AQ151" s="104"/>
      <c r="AR151" s="104"/>
      <c r="AS151" s="104"/>
      <c r="AT151" s="104"/>
      <c r="AU151" s="104"/>
      <c r="AV151" s="104"/>
      <c r="AW151" s="104"/>
      <c r="AX151" s="104"/>
      <c r="AY151" s="104"/>
      <c r="AZ151" s="104"/>
      <c r="BA151" s="104"/>
      <c r="BB151" s="104"/>
      <c r="BC151" s="104"/>
      <c r="BD151" s="104"/>
      <c r="BE151" s="104"/>
      <c r="BF151" s="104"/>
      <c r="BG151" s="104"/>
      <c r="BH151" s="104"/>
      <c r="BI151" s="104"/>
      <c r="BJ151" s="104"/>
      <c r="BK151" s="104"/>
      <c r="BL151" s="104"/>
    </row>
    <row r="152" spans="2:64" x14ac:dyDescent="0.25"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  <c r="AA152" s="104"/>
      <c r="AB152" s="104"/>
      <c r="AC152" s="104"/>
      <c r="AD152" s="104"/>
      <c r="AE152" s="104"/>
      <c r="AF152" s="104"/>
      <c r="AG152" s="104"/>
      <c r="AH152" s="104"/>
      <c r="AI152" s="104"/>
      <c r="AJ152" s="110"/>
      <c r="AK152" s="104"/>
      <c r="AL152" s="104"/>
      <c r="AM152" s="104"/>
      <c r="AN152" s="104"/>
      <c r="AO152" s="104"/>
      <c r="AP152" s="104"/>
      <c r="AQ152" s="104"/>
      <c r="AR152" s="104"/>
      <c r="AS152" s="104"/>
      <c r="AT152" s="104"/>
      <c r="AU152" s="104"/>
      <c r="AV152" s="104"/>
      <c r="AW152" s="104"/>
      <c r="AX152" s="104"/>
      <c r="AY152" s="104"/>
      <c r="AZ152" s="104"/>
      <c r="BA152" s="104"/>
      <c r="BB152" s="104"/>
      <c r="BC152" s="104"/>
      <c r="BD152" s="104"/>
      <c r="BE152" s="104"/>
      <c r="BF152" s="104"/>
      <c r="BG152" s="104"/>
      <c r="BH152" s="104"/>
      <c r="BI152" s="104"/>
      <c r="BJ152" s="104"/>
      <c r="BK152" s="104"/>
      <c r="BL152" s="104"/>
    </row>
    <row r="153" spans="2:64" x14ac:dyDescent="0.25"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/>
      <c r="AC153" s="104"/>
      <c r="AD153" s="104"/>
      <c r="AE153" s="104"/>
      <c r="AF153" s="104"/>
      <c r="AG153" s="104"/>
      <c r="AH153" s="104"/>
      <c r="AI153" s="104"/>
      <c r="AJ153" s="110"/>
      <c r="AK153" s="104"/>
      <c r="AL153" s="104"/>
      <c r="AM153" s="104"/>
      <c r="AN153" s="104"/>
      <c r="AO153" s="104"/>
      <c r="AP153" s="104"/>
      <c r="AQ153" s="104"/>
      <c r="AR153" s="104"/>
      <c r="AS153" s="104"/>
      <c r="AT153" s="104"/>
      <c r="AU153" s="104"/>
      <c r="AV153" s="104"/>
      <c r="AW153" s="104"/>
      <c r="AX153" s="104"/>
      <c r="AY153" s="104"/>
      <c r="AZ153" s="104"/>
      <c r="BA153" s="104"/>
      <c r="BB153" s="104"/>
      <c r="BC153" s="104"/>
      <c r="BD153" s="104"/>
      <c r="BE153" s="104"/>
      <c r="BF153" s="104"/>
      <c r="BG153" s="104"/>
      <c r="BH153" s="104"/>
      <c r="BI153" s="104"/>
      <c r="BJ153" s="104"/>
      <c r="BK153" s="104"/>
      <c r="BL153" s="104"/>
    </row>
    <row r="154" spans="2:64" x14ac:dyDescent="0.25"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/>
      <c r="AC154" s="104"/>
      <c r="AD154" s="104"/>
      <c r="AE154" s="104"/>
      <c r="AF154" s="104"/>
      <c r="AG154" s="104"/>
      <c r="AH154" s="104"/>
      <c r="AI154" s="104"/>
      <c r="AJ154" s="110"/>
      <c r="AK154" s="104"/>
      <c r="AL154" s="104"/>
      <c r="AM154" s="104"/>
      <c r="AN154" s="104"/>
      <c r="AO154" s="104"/>
      <c r="AP154" s="104"/>
      <c r="AQ154" s="104"/>
      <c r="AR154" s="104"/>
      <c r="AS154" s="104"/>
      <c r="AT154" s="104"/>
      <c r="AU154" s="104"/>
      <c r="AV154" s="104"/>
      <c r="AW154" s="104"/>
      <c r="AX154" s="104"/>
      <c r="AY154" s="104"/>
      <c r="AZ154" s="104"/>
      <c r="BA154" s="104"/>
      <c r="BB154" s="104"/>
      <c r="BC154" s="104"/>
      <c r="BD154" s="104"/>
      <c r="BE154" s="104"/>
      <c r="BF154" s="104"/>
      <c r="BG154" s="104"/>
      <c r="BH154" s="104"/>
      <c r="BI154" s="104"/>
      <c r="BJ154" s="104"/>
      <c r="BK154" s="104"/>
      <c r="BL154" s="104"/>
    </row>
    <row r="155" spans="2:64" x14ac:dyDescent="0.25"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/>
      <c r="AC155" s="104"/>
      <c r="AD155" s="104"/>
      <c r="AE155" s="104"/>
      <c r="AF155" s="104"/>
      <c r="AG155" s="104"/>
      <c r="AH155" s="104"/>
      <c r="AI155" s="104"/>
      <c r="AJ155" s="110"/>
      <c r="AK155" s="104"/>
      <c r="AL155" s="104"/>
      <c r="AM155" s="104"/>
      <c r="AN155" s="104"/>
      <c r="AO155" s="104"/>
      <c r="AP155" s="104"/>
      <c r="AQ155" s="104"/>
      <c r="AR155" s="104"/>
      <c r="AS155" s="104"/>
      <c r="AT155" s="104"/>
      <c r="AU155" s="104"/>
      <c r="AV155" s="104"/>
      <c r="AW155" s="104"/>
      <c r="AX155" s="104"/>
      <c r="AY155" s="104"/>
      <c r="AZ155" s="104"/>
      <c r="BA155" s="104"/>
      <c r="BB155" s="104"/>
      <c r="BC155" s="104"/>
      <c r="BD155" s="104"/>
      <c r="BE155" s="104"/>
      <c r="BF155" s="104"/>
      <c r="BG155" s="104"/>
      <c r="BH155" s="104"/>
      <c r="BI155" s="104"/>
      <c r="BJ155" s="104"/>
      <c r="BK155" s="104"/>
      <c r="BL155" s="104"/>
    </row>
    <row r="156" spans="2:64" x14ac:dyDescent="0.25"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  <c r="AB156" s="104"/>
      <c r="AC156" s="104"/>
      <c r="AD156" s="104"/>
      <c r="AE156" s="104"/>
      <c r="AF156" s="104"/>
      <c r="AG156" s="104"/>
      <c r="AH156" s="104"/>
      <c r="AI156" s="104"/>
      <c r="AJ156" s="110"/>
      <c r="AK156" s="104"/>
      <c r="AL156" s="104"/>
      <c r="AM156" s="104"/>
      <c r="AN156" s="104"/>
      <c r="AO156" s="104"/>
      <c r="AP156" s="104"/>
      <c r="AQ156" s="104"/>
      <c r="AR156" s="104"/>
      <c r="AS156" s="104"/>
      <c r="AT156" s="104"/>
      <c r="AU156" s="104"/>
      <c r="AV156" s="104"/>
      <c r="AW156" s="104"/>
      <c r="AX156" s="104"/>
      <c r="AY156" s="104"/>
      <c r="AZ156" s="104"/>
      <c r="BA156" s="104"/>
      <c r="BB156" s="104"/>
      <c r="BC156" s="104"/>
      <c r="BD156" s="104"/>
      <c r="BE156" s="104"/>
      <c r="BF156" s="104"/>
      <c r="BG156" s="104"/>
      <c r="BH156" s="104"/>
      <c r="BI156" s="104"/>
      <c r="BJ156" s="104"/>
      <c r="BK156" s="104"/>
      <c r="BL156" s="104"/>
    </row>
    <row r="157" spans="2:64" x14ac:dyDescent="0.25"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/>
      <c r="AC157" s="104"/>
      <c r="AD157" s="104"/>
      <c r="AE157" s="104"/>
      <c r="AF157" s="104"/>
      <c r="AG157" s="104"/>
      <c r="AH157" s="104"/>
      <c r="AI157" s="104"/>
      <c r="AJ157" s="110"/>
      <c r="AK157" s="104"/>
      <c r="AL157" s="104"/>
      <c r="AM157" s="104"/>
      <c r="AN157" s="104"/>
      <c r="AO157" s="104"/>
      <c r="AP157" s="104"/>
      <c r="AQ157" s="104"/>
      <c r="AR157" s="104"/>
      <c r="AS157" s="104"/>
      <c r="AT157" s="104"/>
      <c r="AU157" s="104"/>
      <c r="AV157" s="104"/>
      <c r="AW157" s="104"/>
      <c r="AX157" s="104"/>
      <c r="AY157" s="104"/>
      <c r="AZ157" s="104"/>
      <c r="BA157" s="104"/>
      <c r="BB157" s="104"/>
      <c r="BC157" s="104"/>
      <c r="BD157" s="104"/>
      <c r="BE157" s="104"/>
      <c r="BF157" s="104"/>
      <c r="BG157" s="104"/>
      <c r="BH157" s="104"/>
      <c r="BI157" s="104"/>
      <c r="BJ157" s="104"/>
      <c r="BK157" s="104"/>
      <c r="BL157" s="104"/>
    </row>
    <row r="158" spans="2:64" x14ac:dyDescent="0.25"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/>
      <c r="AC158" s="104"/>
      <c r="AD158" s="104"/>
      <c r="AE158" s="104"/>
      <c r="AF158" s="104"/>
      <c r="AG158" s="104"/>
      <c r="AH158" s="104"/>
      <c r="AI158" s="104"/>
      <c r="AJ158" s="110"/>
      <c r="AK158" s="104"/>
      <c r="AL158" s="104"/>
      <c r="AM158" s="104"/>
      <c r="AN158" s="104"/>
      <c r="AO158" s="104"/>
      <c r="AP158" s="104"/>
      <c r="AQ158" s="104"/>
      <c r="AR158" s="104"/>
      <c r="AS158" s="104"/>
      <c r="AT158" s="104"/>
      <c r="AU158" s="104"/>
      <c r="AV158" s="104"/>
      <c r="AW158" s="104"/>
      <c r="AX158" s="104"/>
      <c r="AY158" s="104"/>
      <c r="AZ158" s="104"/>
      <c r="BA158" s="104"/>
      <c r="BB158" s="104"/>
      <c r="BC158" s="104"/>
      <c r="BD158" s="104"/>
      <c r="BE158" s="104"/>
      <c r="BF158" s="104"/>
      <c r="BG158" s="104"/>
      <c r="BH158" s="104"/>
      <c r="BI158" s="104"/>
      <c r="BJ158" s="104"/>
      <c r="BK158" s="104"/>
      <c r="BL158" s="104"/>
    </row>
    <row r="159" spans="2:64" x14ac:dyDescent="0.25"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/>
      <c r="AC159" s="104"/>
      <c r="AD159" s="104"/>
      <c r="AE159" s="104"/>
      <c r="AF159" s="104"/>
      <c r="AG159" s="104"/>
      <c r="AH159" s="104"/>
      <c r="AI159" s="104"/>
      <c r="AJ159" s="110"/>
      <c r="AK159" s="104"/>
      <c r="AL159" s="104"/>
      <c r="AM159" s="104"/>
      <c r="AN159" s="104"/>
      <c r="AO159" s="104"/>
      <c r="AP159" s="104"/>
      <c r="AQ159" s="104"/>
      <c r="AR159" s="104"/>
      <c r="AS159" s="104"/>
      <c r="AT159" s="104"/>
      <c r="AU159" s="104"/>
      <c r="AV159" s="104"/>
      <c r="AW159" s="104"/>
      <c r="AX159" s="104"/>
      <c r="AY159" s="104"/>
      <c r="AZ159" s="104"/>
      <c r="BA159" s="104"/>
      <c r="BB159" s="104"/>
      <c r="BC159" s="104"/>
      <c r="BD159" s="104"/>
      <c r="BE159" s="104"/>
      <c r="BF159" s="104"/>
      <c r="BG159" s="104"/>
      <c r="BH159" s="104"/>
      <c r="BI159" s="104"/>
      <c r="BJ159" s="104"/>
      <c r="BK159" s="104"/>
      <c r="BL159" s="104"/>
    </row>
    <row r="160" spans="2:64" x14ac:dyDescent="0.25"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  <c r="AB160" s="104"/>
      <c r="AC160" s="104"/>
      <c r="AD160" s="104"/>
      <c r="AE160" s="104"/>
      <c r="AF160" s="104"/>
      <c r="AG160" s="104"/>
      <c r="AH160" s="104"/>
      <c r="AI160" s="104"/>
      <c r="AJ160" s="110"/>
      <c r="AK160" s="104"/>
      <c r="AL160" s="104"/>
      <c r="AM160" s="104"/>
      <c r="AN160" s="104"/>
      <c r="AO160" s="104"/>
      <c r="AP160" s="104"/>
      <c r="AQ160" s="104"/>
      <c r="AR160" s="104"/>
      <c r="AS160" s="104"/>
      <c r="AT160" s="104"/>
      <c r="AU160" s="104"/>
      <c r="AV160" s="104"/>
      <c r="AW160" s="104"/>
      <c r="AX160" s="104"/>
      <c r="AY160" s="104"/>
      <c r="AZ160" s="104"/>
      <c r="BA160" s="104"/>
      <c r="BB160" s="104"/>
      <c r="BC160" s="104"/>
      <c r="BD160" s="104"/>
      <c r="BE160" s="104"/>
      <c r="BF160" s="104"/>
      <c r="BG160" s="104"/>
      <c r="BH160" s="104"/>
      <c r="BI160" s="104"/>
      <c r="BJ160" s="104"/>
      <c r="BK160" s="104"/>
      <c r="BL160" s="104"/>
    </row>
    <row r="161" spans="2:64" x14ac:dyDescent="0.25"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  <c r="AB161" s="104"/>
      <c r="AC161" s="104"/>
      <c r="AD161" s="104"/>
      <c r="AE161" s="104"/>
      <c r="AF161" s="104"/>
      <c r="AG161" s="104"/>
      <c r="AH161" s="104"/>
      <c r="AI161" s="104"/>
      <c r="AJ161" s="110"/>
      <c r="AK161" s="104"/>
      <c r="AL161" s="104"/>
      <c r="AM161" s="104"/>
      <c r="AN161" s="104"/>
      <c r="AO161" s="104"/>
      <c r="AP161" s="104"/>
      <c r="AQ161" s="104"/>
      <c r="AR161" s="104"/>
      <c r="AS161" s="104"/>
      <c r="AT161" s="104"/>
      <c r="AU161" s="104"/>
      <c r="AV161" s="104"/>
      <c r="AW161" s="104"/>
      <c r="AX161" s="104"/>
      <c r="AY161" s="104"/>
      <c r="AZ161" s="104"/>
      <c r="BA161" s="104"/>
      <c r="BB161" s="104"/>
      <c r="BC161" s="104"/>
      <c r="BD161" s="104"/>
      <c r="BE161" s="104"/>
      <c r="BF161" s="104"/>
      <c r="BG161" s="104"/>
      <c r="BH161" s="104"/>
      <c r="BI161" s="104"/>
      <c r="BJ161" s="104"/>
      <c r="BK161" s="104"/>
      <c r="BL161" s="104"/>
    </row>
    <row r="162" spans="2:64" x14ac:dyDescent="0.25"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/>
      <c r="AC162" s="104"/>
      <c r="AD162" s="104"/>
      <c r="AE162" s="104"/>
      <c r="AF162" s="104"/>
      <c r="AG162" s="104"/>
      <c r="AH162" s="104"/>
      <c r="AI162" s="104"/>
      <c r="AJ162" s="110"/>
      <c r="AK162" s="104"/>
      <c r="AL162" s="104"/>
      <c r="AM162" s="104"/>
      <c r="AN162" s="104"/>
      <c r="AO162" s="104"/>
      <c r="AP162" s="104"/>
      <c r="AQ162" s="104"/>
      <c r="AR162" s="104"/>
      <c r="AS162" s="104"/>
      <c r="AT162" s="104"/>
      <c r="AU162" s="104"/>
      <c r="AV162" s="104"/>
      <c r="AW162" s="104"/>
      <c r="AX162" s="104"/>
      <c r="AY162" s="104"/>
      <c r="AZ162" s="104"/>
      <c r="BA162" s="104"/>
      <c r="BB162" s="104"/>
      <c r="BC162" s="104"/>
      <c r="BD162" s="104"/>
      <c r="BE162" s="104"/>
      <c r="BF162" s="104"/>
      <c r="BG162" s="104"/>
      <c r="BH162" s="104"/>
      <c r="BI162" s="104"/>
      <c r="BJ162" s="104"/>
      <c r="BK162" s="104"/>
      <c r="BL162" s="104"/>
    </row>
    <row r="163" spans="2:64" x14ac:dyDescent="0.25"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/>
      <c r="AC163" s="104"/>
      <c r="AD163" s="104"/>
      <c r="AE163" s="104"/>
      <c r="AF163" s="104"/>
      <c r="AG163" s="104"/>
      <c r="AH163" s="104"/>
      <c r="AI163" s="104"/>
      <c r="AJ163" s="110"/>
      <c r="AK163" s="104"/>
      <c r="AL163" s="104"/>
      <c r="AM163" s="104"/>
      <c r="AN163" s="104"/>
      <c r="AO163" s="104"/>
      <c r="AP163" s="104"/>
      <c r="AQ163" s="104"/>
      <c r="AR163" s="104"/>
      <c r="AS163" s="104"/>
      <c r="AT163" s="104"/>
      <c r="AU163" s="104"/>
      <c r="AV163" s="104"/>
      <c r="AW163" s="104"/>
      <c r="AX163" s="104"/>
      <c r="AY163" s="104"/>
      <c r="AZ163" s="104"/>
      <c r="BA163" s="104"/>
      <c r="BB163" s="104"/>
      <c r="BC163" s="104"/>
      <c r="BD163" s="104"/>
      <c r="BE163" s="104"/>
      <c r="BF163" s="104"/>
      <c r="BG163" s="104"/>
      <c r="BH163" s="104"/>
      <c r="BI163" s="104"/>
      <c r="BJ163" s="104"/>
      <c r="BK163" s="104"/>
      <c r="BL163" s="104"/>
    </row>
    <row r="164" spans="2:64" x14ac:dyDescent="0.25"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/>
      <c r="AC164" s="104"/>
      <c r="AD164" s="104"/>
      <c r="AE164" s="104"/>
      <c r="AF164" s="104"/>
      <c r="AG164" s="104"/>
      <c r="AH164" s="104"/>
      <c r="AI164" s="104"/>
      <c r="AJ164" s="110"/>
      <c r="AK164" s="104"/>
      <c r="AL164" s="104"/>
      <c r="AM164" s="104"/>
      <c r="AN164" s="104"/>
      <c r="AO164" s="104"/>
      <c r="AP164" s="104"/>
      <c r="AQ164" s="104"/>
      <c r="AR164" s="104"/>
      <c r="AS164" s="104"/>
      <c r="AT164" s="104"/>
      <c r="AU164" s="104"/>
      <c r="AV164" s="104"/>
      <c r="AW164" s="104"/>
      <c r="AX164" s="104"/>
      <c r="AY164" s="104"/>
      <c r="AZ164" s="104"/>
      <c r="BA164" s="104"/>
      <c r="BB164" s="104"/>
      <c r="BC164" s="104"/>
      <c r="BD164" s="104"/>
      <c r="BE164" s="104"/>
      <c r="BF164" s="104"/>
      <c r="BG164" s="104"/>
      <c r="BH164" s="104"/>
      <c r="BI164" s="104"/>
      <c r="BJ164" s="104"/>
      <c r="BK164" s="104"/>
      <c r="BL164" s="104"/>
    </row>
    <row r="165" spans="2:64" x14ac:dyDescent="0.25"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/>
      <c r="AC165" s="104"/>
      <c r="AD165" s="104"/>
      <c r="AE165" s="104"/>
      <c r="AF165" s="104"/>
      <c r="AG165" s="104"/>
      <c r="AH165" s="104"/>
      <c r="AI165" s="104"/>
      <c r="AJ165" s="110"/>
      <c r="AK165" s="104"/>
      <c r="AL165" s="104"/>
      <c r="AM165" s="104"/>
      <c r="AN165" s="104"/>
      <c r="AO165" s="104"/>
      <c r="AP165" s="104"/>
      <c r="AQ165" s="104"/>
      <c r="AR165" s="104"/>
      <c r="AS165" s="104"/>
      <c r="AT165" s="104"/>
      <c r="AU165" s="104"/>
      <c r="AV165" s="104"/>
      <c r="AW165" s="104"/>
      <c r="AX165" s="104"/>
      <c r="AY165" s="104"/>
      <c r="AZ165" s="104"/>
      <c r="BA165" s="104"/>
      <c r="BB165" s="104"/>
      <c r="BC165" s="104"/>
      <c r="BD165" s="104"/>
      <c r="BE165" s="104"/>
      <c r="BF165" s="104"/>
      <c r="BG165" s="104"/>
      <c r="BH165" s="104"/>
      <c r="BI165" s="104"/>
      <c r="BJ165" s="104"/>
      <c r="BK165" s="104"/>
      <c r="BL165" s="104"/>
    </row>
    <row r="166" spans="2:64" x14ac:dyDescent="0.25"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  <c r="AB166" s="104"/>
      <c r="AC166" s="104"/>
      <c r="AD166" s="104"/>
      <c r="AE166" s="104"/>
      <c r="AF166" s="104"/>
      <c r="AG166" s="104"/>
      <c r="AH166" s="104"/>
      <c r="AI166" s="104"/>
      <c r="AJ166" s="110"/>
      <c r="AK166" s="104"/>
      <c r="AL166" s="104"/>
      <c r="AM166" s="104"/>
      <c r="AN166" s="104"/>
      <c r="AO166" s="104"/>
      <c r="AP166" s="104"/>
      <c r="AQ166" s="104"/>
      <c r="AR166" s="104"/>
      <c r="AS166" s="104"/>
      <c r="AT166" s="104"/>
      <c r="AU166" s="104"/>
      <c r="AV166" s="104"/>
      <c r="AW166" s="104"/>
      <c r="AX166" s="104"/>
      <c r="AY166" s="104"/>
      <c r="AZ166" s="104"/>
      <c r="BA166" s="104"/>
      <c r="BB166" s="104"/>
      <c r="BC166" s="104"/>
      <c r="BD166" s="104"/>
      <c r="BE166" s="104"/>
      <c r="BF166" s="104"/>
      <c r="BG166" s="104"/>
      <c r="BH166" s="104"/>
      <c r="BI166" s="104"/>
      <c r="BJ166" s="104"/>
      <c r="BK166" s="104"/>
      <c r="BL166" s="104"/>
    </row>
    <row r="167" spans="2:64" x14ac:dyDescent="0.25"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  <c r="AA167" s="104"/>
      <c r="AB167" s="104"/>
      <c r="AC167" s="104"/>
      <c r="AD167" s="104"/>
      <c r="AE167" s="104"/>
      <c r="AF167" s="104"/>
      <c r="AG167" s="104"/>
      <c r="AH167" s="104"/>
      <c r="AI167" s="104"/>
      <c r="AJ167" s="110"/>
      <c r="AK167" s="104"/>
      <c r="AL167" s="104"/>
      <c r="AM167" s="104"/>
      <c r="AN167" s="104"/>
      <c r="AO167" s="104"/>
      <c r="AP167" s="104"/>
      <c r="AQ167" s="104"/>
      <c r="AR167" s="104"/>
      <c r="AS167" s="104"/>
      <c r="AT167" s="104"/>
      <c r="AU167" s="104"/>
      <c r="AV167" s="104"/>
      <c r="AW167" s="104"/>
      <c r="AX167" s="104"/>
      <c r="AY167" s="104"/>
      <c r="AZ167" s="104"/>
      <c r="BA167" s="104"/>
      <c r="BB167" s="104"/>
      <c r="BC167" s="104"/>
      <c r="BD167" s="104"/>
      <c r="BE167" s="104"/>
      <c r="BF167" s="104"/>
      <c r="BG167" s="104"/>
      <c r="BH167" s="104"/>
      <c r="BI167" s="104"/>
      <c r="BJ167" s="104"/>
      <c r="BK167" s="104"/>
      <c r="BL167" s="104"/>
    </row>
    <row r="168" spans="2:64" x14ac:dyDescent="0.25"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/>
      <c r="AC168" s="104"/>
      <c r="AD168" s="104"/>
      <c r="AE168" s="104"/>
      <c r="AF168" s="104"/>
      <c r="AG168" s="104"/>
      <c r="AH168" s="104"/>
      <c r="AI168" s="104"/>
      <c r="AJ168" s="110"/>
      <c r="AK168" s="104"/>
      <c r="AL168" s="104"/>
      <c r="AM168" s="104"/>
      <c r="AN168" s="104"/>
      <c r="AO168" s="104"/>
      <c r="AP168" s="104"/>
      <c r="AQ168" s="104"/>
      <c r="AR168" s="104"/>
      <c r="AS168" s="104"/>
      <c r="AT168" s="104"/>
      <c r="AU168" s="104"/>
      <c r="AV168" s="104"/>
      <c r="AW168" s="104"/>
      <c r="AX168" s="104"/>
      <c r="AY168" s="104"/>
      <c r="AZ168" s="104"/>
      <c r="BA168" s="104"/>
      <c r="BB168" s="104"/>
      <c r="BC168" s="104"/>
      <c r="BD168" s="104"/>
      <c r="BE168" s="104"/>
      <c r="BF168" s="104"/>
      <c r="BG168" s="104"/>
      <c r="BH168" s="104"/>
      <c r="BI168" s="104"/>
      <c r="BJ168" s="104"/>
      <c r="BK168" s="104"/>
      <c r="BL168" s="104"/>
    </row>
    <row r="169" spans="2:64" x14ac:dyDescent="0.25"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  <c r="AB169" s="104"/>
      <c r="AC169" s="104"/>
      <c r="AD169" s="104"/>
      <c r="AE169" s="104"/>
      <c r="AF169" s="104"/>
      <c r="AG169" s="104"/>
      <c r="AH169" s="104"/>
      <c r="AI169" s="104"/>
      <c r="AJ169" s="110"/>
      <c r="AK169" s="104"/>
      <c r="AL169" s="104"/>
      <c r="AM169" s="104"/>
      <c r="AN169" s="104"/>
      <c r="AO169" s="104"/>
      <c r="AP169" s="104"/>
      <c r="AQ169" s="104"/>
      <c r="AR169" s="104"/>
      <c r="AS169" s="104"/>
      <c r="AT169" s="104"/>
      <c r="AU169" s="104"/>
      <c r="AV169" s="104"/>
      <c r="AW169" s="104"/>
      <c r="AX169" s="104"/>
      <c r="AY169" s="104"/>
      <c r="AZ169" s="104"/>
      <c r="BA169" s="104"/>
      <c r="BB169" s="104"/>
      <c r="BC169" s="104"/>
      <c r="BD169" s="104"/>
      <c r="BE169" s="104"/>
      <c r="BF169" s="104"/>
      <c r="BG169" s="104"/>
      <c r="BH169" s="104"/>
      <c r="BI169" s="104"/>
      <c r="BJ169" s="104"/>
      <c r="BK169" s="104"/>
      <c r="BL169" s="104"/>
    </row>
    <row r="170" spans="2:64" x14ac:dyDescent="0.25"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4"/>
      <c r="AC170" s="104"/>
      <c r="AD170" s="104"/>
      <c r="AE170" s="104"/>
      <c r="AF170" s="104"/>
      <c r="AG170" s="104"/>
      <c r="AH170" s="104"/>
      <c r="AI170" s="104"/>
      <c r="AJ170" s="110"/>
      <c r="AK170" s="104"/>
      <c r="AL170" s="104"/>
      <c r="AM170" s="104"/>
      <c r="AN170" s="104"/>
      <c r="AO170" s="104"/>
      <c r="AP170" s="104"/>
      <c r="AQ170" s="104"/>
      <c r="AR170" s="104"/>
      <c r="AS170" s="104"/>
      <c r="AT170" s="104"/>
      <c r="AU170" s="104"/>
      <c r="AV170" s="104"/>
      <c r="AW170" s="104"/>
      <c r="AX170" s="104"/>
      <c r="AY170" s="104"/>
      <c r="AZ170" s="104"/>
      <c r="BA170" s="104"/>
      <c r="BB170" s="104"/>
      <c r="BC170" s="104"/>
      <c r="BD170" s="104"/>
      <c r="BE170" s="104"/>
      <c r="BF170" s="104"/>
      <c r="BG170" s="104"/>
      <c r="BH170" s="104"/>
      <c r="BI170" s="104"/>
      <c r="BJ170" s="104"/>
      <c r="BK170" s="104"/>
      <c r="BL170" s="104"/>
    </row>
    <row r="171" spans="2:64" x14ac:dyDescent="0.25"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4"/>
      <c r="AC171" s="104"/>
      <c r="AD171" s="104"/>
      <c r="AE171" s="104"/>
      <c r="AF171" s="104"/>
      <c r="AG171" s="104"/>
      <c r="AH171" s="104"/>
      <c r="AI171" s="104"/>
      <c r="AJ171" s="110"/>
      <c r="AK171" s="104"/>
      <c r="AL171" s="104"/>
      <c r="AM171" s="104"/>
      <c r="AN171" s="104"/>
      <c r="AO171" s="104"/>
      <c r="AP171" s="104"/>
      <c r="AQ171" s="104"/>
      <c r="AR171" s="104"/>
      <c r="AS171" s="104"/>
      <c r="AT171" s="104"/>
      <c r="AU171" s="104"/>
      <c r="AV171" s="104"/>
      <c r="AW171" s="104"/>
      <c r="AX171" s="104"/>
      <c r="AY171" s="104"/>
      <c r="AZ171" s="104"/>
      <c r="BA171" s="104"/>
      <c r="BB171" s="104"/>
      <c r="BC171" s="104"/>
      <c r="BD171" s="104"/>
      <c r="BE171" s="104"/>
      <c r="BF171" s="104"/>
      <c r="BG171" s="104"/>
      <c r="BH171" s="104"/>
      <c r="BI171" s="104"/>
      <c r="BJ171" s="104"/>
      <c r="BK171" s="104"/>
      <c r="BL171" s="104"/>
    </row>
    <row r="172" spans="2:64" x14ac:dyDescent="0.25"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4"/>
      <c r="AC172" s="104"/>
      <c r="AD172" s="104"/>
      <c r="AE172" s="104"/>
      <c r="AF172" s="104"/>
      <c r="AG172" s="104"/>
      <c r="AH172" s="104"/>
      <c r="AI172" s="104"/>
      <c r="AJ172" s="110"/>
      <c r="AK172" s="104"/>
      <c r="AL172" s="104"/>
      <c r="AM172" s="104"/>
      <c r="AN172" s="104"/>
      <c r="AO172" s="104"/>
      <c r="AP172" s="104"/>
      <c r="AQ172" s="104"/>
      <c r="AR172" s="104"/>
      <c r="AS172" s="104"/>
      <c r="AT172" s="104"/>
      <c r="AU172" s="104"/>
      <c r="AV172" s="104"/>
      <c r="AW172" s="104"/>
      <c r="AX172" s="104"/>
      <c r="AY172" s="104"/>
      <c r="AZ172" s="104"/>
      <c r="BA172" s="104"/>
      <c r="BB172" s="104"/>
      <c r="BC172" s="104"/>
      <c r="BD172" s="104"/>
      <c r="BE172" s="104"/>
      <c r="BF172" s="104"/>
      <c r="BG172" s="104"/>
      <c r="BH172" s="104"/>
      <c r="BI172" s="104"/>
      <c r="BJ172" s="104"/>
      <c r="BK172" s="104"/>
      <c r="BL172" s="104"/>
    </row>
    <row r="173" spans="2:64" x14ac:dyDescent="0.25"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104"/>
      <c r="AB173" s="104"/>
      <c r="AC173" s="104"/>
      <c r="AD173" s="104"/>
      <c r="AE173" s="104"/>
      <c r="AF173" s="104"/>
      <c r="AG173" s="104"/>
      <c r="AH173" s="104"/>
      <c r="AI173" s="104"/>
      <c r="AJ173" s="110"/>
      <c r="AK173" s="104"/>
      <c r="AL173" s="104"/>
      <c r="AM173" s="104"/>
      <c r="AN173" s="104"/>
      <c r="AO173" s="104"/>
      <c r="AP173" s="104"/>
      <c r="AQ173" s="104"/>
      <c r="AR173" s="104"/>
      <c r="AS173" s="104"/>
      <c r="AT173" s="104"/>
      <c r="AU173" s="104"/>
      <c r="AV173" s="104"/>
      <c r="AW173" s="104"/>
      <c r="AX173" s="104"/>
      <c r="AY173" s="104"/>
      <c r="AZ173" s="104"/>
      <c r="BA173" s="104"/>
      <c r="BB173" s="104"/>
      <c r="BC173" s="104"/>
      <c r="BD173" s="104"/>
      <c r="BE173" s="104"/>
      <c r="BF173" s="104"/>
      <c r="BG173" s="104"/>
      <c r="BH173" s="104"/>
      <c r="BI173" s="104"/>
      <c r="BJ173" s="104"/>
      <c r="BK173" s="104"/>
      <c r="BL173" s="104"/>
    </row>
    <row r="174" spans="2:64" x14ac:dyDescent="0.25"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4"/>
      <c r="AC174" s="104"/>
      <c r="AD174" s="104"/>
      <c r="AE174" s="104"/>
      <c r="AF174" s="104"/>
      <c r="AG174" s="104"/>
      <c r="AH174" s="104"/>
      <c r="AI174" s="104"/>
      <c r="AJ174" s="110"/>
      <c r="AK174" s="104"/>
      <c r="AL174" s="104"/>
      <c r="AM174" s="104"/>
      <c r="AN174" s="104"/>
      <c r="AO174" s="104"/>
      <c r="AP174" s="104"/>
      <c r="AQ174" s="104"/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4"/>
      <c r="BB174" s="104"/>
      <c r="BC174" s="104"/>
      <c r="BD174" s="104"/>
      <c r="BE174" s="104"/>
      <c r="BF174" s="104"/>
      <c r="BG174" s="104"/>
      <c r="BH174" s="104"/>
      <c r="BI174" s="104"/>
      <c r="BJ174" s="104"/>
      <c r="BK174" s="104"/>
      <c r="BL174" s="104"/>
    </row>
    <row r="175" spans="2:64" x14ac:dyDescent="0.25"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  <c r="AA175" s="104"/>
      <c r="AB175" s="104"/>
      <c r="AC175" s="104"/>
      <c r="AD175" s="104"/>
      <c r="AE175" s="104"/>
      <c r="AF175" s="104"/>
      <c r="AG175" s="104"/>
      <c r="AH175" s="104"/>
      <c r="AI175" s="104"/>
      <c r="AJ175" s="110"/>
      <c r="AK175" s="104"/>
      <c r="AL175" s="104"/>
      <c r="AM175" s="104"/>
      <c r="AN175" s="104"/>
      <c r="AO175" s="104"/>
      <c r="AP175" s="104"/>
      <c r="AQ175" s="104"/>
      <c r="AR175" s="104"/>
      <c r="AS175" s="104"/>
      <c r="AT175" s="104"/>
      <c r="AU175" s="104"/>
      <c r="AV175" s="104"/>
      <c r="AW175" s="104"/>
      <c r="AX175" s="104"/>
      <c r="AY175" s="104"/>
      <c r="AZ175" s="104"/>
      <c r="BA175" s="104"/>
      <c r="BB175" s="104"/>
      <c r="BC175" s="104"/>
      <c r="BD175" s="104"/>
      <c r="BE175" s="104"/>
      <c r="BF175" s="104"/>
      <c r="BG175" s="104"/>
      <c r="BH175" s="104"/>
      <c r="BI175" s="104"/>
      <c r="BJ175" s="104"/>
      <c r="BK175" s="104"/>
      <c r="BL175" s="104"/>
    </row>
    <row r="176" spans="2:64" x14ac:dyDescent="0.25"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  <c r="AB176" s="104"/>
      <c r="AC176" s="104"/>
      <c r="AD176" s="104"/>
      <c r="AE176" s="104"/>
      <c r="AF176" s="104"/>
      <c r="AG176" s="104"/>
      <c r="AH176" s="104"/>
      <c r="AI176" s="104"/>
      <c r="AJ176" s="110"/>
      <c r="AK176" s="104"/>
      <c r="AL176" s="104"/>
      <c r="AM176" s="104"/>
      <c r="AN176" s="104"/>
      <c r="AO176" s="104"/>
      <c r="AP176" s="104"/>
      <c r="AQ176" s="104"/>
      <c r="AR176" s="104"/>
      <c r="AS176" s="104"/>
      <c r="AT176" s="104"/>
      <c r="AU176" s="104"/>
      <c r="AV176" s="104"/>
      <c r="AW176" s="104"/>
      <c r="AX176" s="104"/>
      <c r="AY176" s="104"/>
      <c r="AZ176" s="104"/>
      <c r="BA176" s="104"/>
      <c r="BB176" s="104"/>
      <c r="BC176" s="104"/>
      <c r="BD176" s="104"/>
      <c r="BE176" s="104"/>
      <c r="BF176" s="104"/>
      <c r="BG176" s="104"/>
      <c r="BH176" s="104"/>
      <c r="BI176" s="104"/>
      <c r="BJ176" s="104"/>
      <c r="BK176" s="104"/>
      <c r="BL176" s="104"/>
    </row>
    <row r="177" spans="2:64" x14ac:dyDescent="0.25"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  <c r="AB177" s="104"/>
      <c r="AC177" s="104"/>
      <c r="AD177" s="104"/>
      <c r="AE177" s="104"/>
      <c r="AF177" s="104"/>
      <c r="AG177" s="104"/>
      <c r="AH177" s="104"/>
      <c r="AI177" s="104"/>
      <c r="AJ177" s="110"/>
      <c r="AK177" s="104"/>
      <c r="AL177" s="104"/>
      <c r="AM177" s="104"/>
      <c r="AN177" s="104"/>
      <c r="AO177" s="104"/>
      <c r="AP177" s="104"/>
      <c r="AQ177" s="104"/>
      <c r="AR177" s="104"/>
      <c r="AS177" s="104"/>
      <c r="AT177" s="104"/>
      <c r="AU177" s="104"/>
      <c r="AV177" s="104"/>
      <c r="AW177" s="104"/>
      <c r="AX177" s="104"/>
      <c r="AY177" s="104"/>
      <c r="AZ177" s="104"/>
      <c r="BA177" s="104"/>
      <c r="BB177" s="104"/>
      <c r="BC177" s="104"/>
      <c r="BD177" s="104"/>
      <c r="BE177" s="104"/>
      <c r="BF177" s="104"/>
      <c r="BG177" s="104"/>
      <c r="BH177" s="104"/>
      <c r="BI177" s="104"/>
      <c r="BJ177" s="104"/>
      <c r="BK177" s="104"/>
      <c r="BL177" s="104"/>
    </row>
    <row r="178" spans="2:64" x14ac:dyDescent="0.25"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/>
      <c r="AC178" s="104"/>
      <c r="AD178" s="104"/>
      <c r="AE178" s="104"/>
      <c r="AF178" s="104"/>
      <c r="AG178" s="104"/>
      <c r="AH178" s="104"/>
      <c r="AI178" s="104"/>
      <c r="AJ178" s="110"/>
      <c r="AK178" s="104"/>
      <c r="AL178" s="104"/>
      <c r="AM178" s="104"/>
      <c r="AN178" s="104"/>
      <c r="AO178" s="104"/>
      <c r="AP178" s="104"/>
      <c r="AQ178" s="104"/>
      <c r="AR178" s="104"/>
      <c r="AS178" s="104"/>
      <c r="AT178" s="104"/>
      <c r="AU178" s="104"/>
      <c r="AV178" s="104"/>
      <c r="AW178" s="104"/>
      <c r="AX178" s="104"/>
      <c r="AY178" s="104"/>
      <c r="AZ178" s="104"/>
      <c r="BA178" s="104"/>
      <c r="BB178" s="104"/>
      <c r="BC178" s="104"/>
      <c r="BD178" s="104"/>
      <c r="BE178" s="104"/>
      <c r="BF178" s="104"/>
      <c r="BG178" s="104"/>
      <c r="BH178" s="104"/>
      <c r="BI178" s="104"/>
      <c r="BJ178" s="104"/>
      <c r="BK178" s="104"/>
      <c r="BL178" s="104"/>
    </row>
    <row r="179" spans="2:64" x14ac:dyDescent="0.25"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/>
      <c r="AC179" s="104"/>
      <c r="AD179" s="104"/>
      <c r="AE179" s="104"/>
      <c r="AF179" s="104"/>
      <c r="AG179" s="104"/>
      <c r="AH179" s="104"/>
      <c r="AI179" s="104"/>
      <c r="AJ179" s="110"/>
      <c r="AK179" s="104"/>
      <c r="AL179" s="104"/>
      <c r="AM179" s="104"/>
      <c r="AN179" s="104"/>
      <c r="AO179" s="104"/>
      <c r="AP179" s="104"/>
      <c r="AQ179" s="104"/>
      <c r="AR179" s="104"/>
      <c r="AS179" s="104"/>
      <c r="AT179" s="104"/>
      <c r="AU179" s="104"/>
      <c r="AV179" s="104"/>
      <c r="AW179" s="104"/>
      <c r="AX179" s="104"/>
      <c r="AY179" s="104"/>
      <c r="AZ179" s="104"/>
      <c r="BA179" s="104"/>
      <c r="BB179" s="104"/>
      <c r="BC179" s="104"/>
      <c r="BD179" s="104"/>
      <c r="BE179" s="104"/>
      <c r="BF179" s="104"/>
      <c r="BG179" s="104"/>
      <c r="BH179" s="104"/>
      <c r="BI179" s="104"/>
      <c r="BJ179" s="104"/>
      <c r="BK179" s="104"/>
      <c r="BL179" s="104"/>
    </row>
    <row r="180" spans="2:64" x14ac:dyDescent="0.25"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104"/>
      <c r="AB180" s="104"/>
      <c r="AC180" s="104"/>
      <c r="AD180" s="104"/>
      <c r="AE180" s="104"/>
      <c r="AF180" s="104"/>
      <c r="AG180" s="104"/>
      <c r="AH180" s="104"/>
      <c r="AI180" s="104"/>
      <c r="AJ180" s="110"/>
      <c r="AK180" s="104"/>
      <c r="AL180" s="104"/>
      <c r="AM180" s="104"/>
      <c r="AN180" s="104"/>
      <c r="AO180" s="104"/>
      <c r="AP180" s="104"/>
      <c r="AQ180" s="104"/>
      <c r="AR180" s="104"/>
      <c r="AS180" s="104"/>
      <c r="AT180" s="104"/>
      <c r="AU180" s="104"/>
      <c r="AV180" s="104"/>
      <c r="AW180" s="104"/>
      <c r="AX180" s="104"/>
      <c r="AY180" s="104"/>
      <c r="AZ180" s="104"/>
      <c r="BA180" s="104"/>
      <c r="BB180" s="104"/>
      <c r="BC180" s="104"/>
      <c r="BD180" s="104"/>
      <c r="BE180" s="104"/>
      <c r="BF180" s="104"/>
      <c r="BG180" s="104"/>
      <c r="BH180" s="104"/>
      <c r="BI180" s="104"/>
      <c r="BJ180" s="104"/>
      <c r="BK180" s="104"/>
      <c r="BL180" s="104"/>
    </row>
    <row r="181" spans="2:64" x14ac:dyDescent="0.25"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/>
      <c r="AC181" s="104"/>
      <c r="AD181" s="104"/>
      <c r="AE181" s="104"/>
      <c r="AF181" s="104"/>
      <c r="AG181" s="104"/>
      <c r="AH181" s="104"/>
      <c r="AI181" s="104"/>
      <c r="AJ181" s="110"/>
      <c r="AK181" s="104"/>
      <c r="AL181" s="104"/>
      <c r="AM181" s="104"/>
      <c r="AN181" s="104"/>
      <c r="AO181" s="104"/>
      <c r="AP181" s="104"/>
      <c r="AQ181" s="104"/>
      <c r="AR181" s="104"/>
      <c r="AS181" s="104"/>
      <c r="AT181" s="104"/>
      <c r="AU181" s="104"/>
      <c r="AV181" s="104"/>
      <c r="AW181" s="104"/>
      <c r="AX181" s="104"/>
      <c r="AY181" s="104"/>
      <c r="AZ181" s="104"/>
      <c r="BA181" s="104"/>
      <c r="BB181" s="104"/>
      <c r="BC181" s="104"/>
      <c r="BD181" s="104"/>
      <c r="BE181" s="104"/>
      <c r="BF181" s="104"/>
      <c r="BG181" s="104"/>
      <c r="BH181" s="104"/>
      <c r="BI181" s="104"/>
      <c r="BJ181" s="104"/>
      <c r="BK181" s="104"/>
      <c r="BL181" s="104"/>
    </row>
    <row r="182" spans="2:64" x14ac:dyDescent="0.25"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  <c r="AB182" s="104"/>
      <c r="AC182" s="104"/>
      <c r="AD182" s="104"/>
      <c r="AE182" s="104"/>
      <c r="AF182" s="104"/>
      <c r="AG182" s="104"/>
      <c r="AH182" s="104"/>
      <c r="AI182" s="104"/>
      <c r="AJ182" s="110"/>
      <c r="AK182" s="104"/>
      <c r="AL182" s="104"/>
      <c r="AM182" s="104"/>
      <c r="AN182" s="104"/>
      <c r="AO182" s="104"/>
      <c r="AP182" s="104"/>
      <c r="AQ182" s="104"/>
      <c r="AR182" s="104"/>
      <c r="AS182" s="104"/>
      <c r="AT182" s="104"/>
      <c r="AU182" s="104"/>
      <c r="AV182" s="104"/>
      <c r="AW182" s="104"/>
      <c r="AX182" s="104"/>
      <c r="AY182" s="104"/>
      <c r="AZ182" s="104"/>
      <c r="BA182" s="104"/>
      <c r="BB182" s="104"/>
      <c r="BC182" s="104"/>
      <c r="BD182" s="104"/>
      <c r="BE182" s="104"/>
      <c r="BF182" s="104"/>
      <c r="BG182" s="104"/>
      <c r="BH182" s="104"/>
      <c r="BI182" s="104"/>
      <c r="BJ182" s="104"/>
      <c r="BK182" s="104"/>
      <c r="BL182" s="104"/>
    </row>
    <row r="183" spans="2:64" x14ac:dyDescent="0.25"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/>
      <c r="AC183" s="104"/>
      <c r="AD183" s="104"/>
      <c r="AE183" s="104"/>
      <c r="AF183" s="104"/>
      <c r="AG183" s="104"/>
      <c r="AH183" s="104"/>
      <c r="AI183" s="104"/>
      <c r="AJ183" s="110"/>
      <c r="AK183" s="104"/>
      <c r="AL183" s="104"/>
      <c r="AM183" s="104"/>
      <c r="AN183" s="104"/>
      <c r="AO183" s="104"/>
      <c r="AP183" s="104"/>
      <c r="AQ183" s="104"/>
      <c r="AR183" s="104"/>
      <c r="AS183" s="104"/>
      <c r="AT183" s="104"/>
      <c r="AU183" s="104"/>
      <c r="AV183" s="104"/>
      <c r="AW183" s="104"/>
      <c r="AX183" s="104"/>
      <c r="AY183" s="104"/>
      <c r="AZ183" s="104"/>
      <c r="BA183" s="104"/>
      <c r="BB183" s="104"/>
      <c r="BC183" s="104"/>
      <c r="BD183" s="104"/>
      <c r="BE183" s="104"/>
      <c r="BF183" s="104"/>
      <c r="BG183" s="104"/>
      <c r="BH183" s="104"/>
      <c r="BI183" s="104"/>
      <c r="BJ183" s="104"/>
      <c r="BK183" s="104"/>
      <c r="BL183" s="104"/>
    </row>
    <row r="184" spans="2:64" x14ac:dyDescent="0.25"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/>
      <c r="AC184" s="104"/>
      <c r="AD184" s="104"/>
      <c r="AE184" s="104"/>
      <c r="AF184" s="104"/>
      <c r="AG184" s="104"/>
      <c r="AH184" s="104"/>
      <c r="AI184" s="104"/>
      <c r="AJ184" s="110"/>
      <c r="AK184" s="104"/>
      <c r="AL184" s="104"/>
      <c r="AM184" s="104"/>
      <c r="AN184" s="104"/>
      <c r="AO184" s="104"/>
      <c r="AP184" s="104"/>
      <c r="AQ184" s="104"/>
      <c r="AR184" s="104"/>
      <c r="AS184" s="104"/>
      <c r="AT184" s="104"/>
      <c r="AU184" s="104"/>
      <c r="AV184" s="104"/>
      <c r="AW184" s="104"/>
      <c r="AX184" s="104"/>
      <c r="AY184" s="104"/>
      <c r="AZ184" s="104"/>
      <c r="BA184" s="104"/>
      <c r="BB184" s="104"/>
      <c r="BC184" s="104"/>
      <c r="BD184" s="104"/>
      <c r="BE184" s="104"/>
      <c r="BF184" s="104"/>
      <c r="BG184" s="104"/>
      <c r="BH184" s="104"/>
      <c r="BI184" s="104"/>
      <c r="BJ184" s="104"/>
      <c r="BK184" s="104"/>
      <c r="BL184" s="104"/>
    </row>
    <row r="185" spans="2:64" x14ac:dyDescent="0.25"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  <c r="AB185" s="104"/>
      <c r="AC185" s="104"/>
      <c r="AD185" s="104"/>
      <c r="AE185" s="104"/>
      <c r="AF185" s="104"/>
      <c r="AG185" s="104"/>
      <c r="AH185" s="104"/>
      <c r="AI185" s="104"/>
      <c r="AJ185" s="110"/>
      <c r="AK185" s="104"/>
      <c r="AL185" s="104"/>
      <c r="AM185" s="104"/>
      <c r="AN185" s="104"/>
      <c r="AO185" s="104"/>
      <c r="AP185" s="104"/>
      <c r="AQ185" s="104"/>
      <c r="AR185" s="104"/>
      <c r="AS185" s="104"/>
      <c r="AT185" s="104"/>
      <c r="AU185" s="104"/>
      <c r="AV185" s="104"/>
      <c r="AW185" s="104"/>
      <c r="AX185" s="104"/>
      <c r="AY185" s="104"/>
      <c r="AZ185" s="104"/>
      <c r="BA185" s="104"/>
      <c r="BB185" s="104"/>
      <c r="BC185" s="104"/>
      <c r="BD185" s="104"/>
      <c r="BE185" s="104"/>
      <c r="BF185" s="104"/>
      <c r="BG185" s="104"/>
      <c r="BH185" s="104"/>
      <c r="BI185" s="104"/>
      <c r="BJ185" s="104"/>
      <c r="BK185" s="104"/>
      <c r="BL185" s="104"/>
    </row>
    <row r="186" spans="2:64" x14ac:dyDescent="0.25"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  <c r="AB186" s="104"/>
      <c r="AC186" s="104"/>
      <c r="AD186" s="104"/>
      <c r="AE186" s="104"/>
      <c r="AF186" s="104"/>
      <c r="AG186" s="104"/>
      <c r="AH186" s="104"/>
      <c r="AI186" s="104"/>
      <c r="AJ186" s="110"/>
      <c r="AK186" s="104"/>
      <c r="AL186" s="104"/>
      <c r="AM186" s="104"/>
      <c r="AN186" s="104"/>
      <c r="AO186" s="104"/>
      <c r="AP186" s="104"/>
      <c r="AQ186" s="104"/>
      <c r="AR186" s="104"/>
      <c r="AS186" s="104"/>
      <c r="AT186" s="104"/>
      <c r="AU186" s="104"/>
      <c r="AV186" s="104"/>
      <c r="AW186" s="104"/>
      <c r="AX186" s="104"/>
      <c r="AY186" s="104"/>
      <c r="AZ186" s="104"/>
      <c r="BA186" s="104"/>
      <c r="BB186" s="104"/>
      <c r="BC186" s="104"/>
      <c r="BD186" s="104"/>
      <c r="BE186" s="104"/>
      <c r="BF186" s="104"/>
      <c r="BG186" s="104"/>
      <c r="BH186" s="104"/>
      <c r="BI186" s="104"/>
      <c r="BJ186" s="104"/>
      <c r="BK186" s="104"/>
      <c r="BL186" s="104"/>
    </row>
    <row r="187" spans="2:64" x14ac:dyDescent="0.25"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  <c r="AB187" s="104"/>
      <c r="AC187" s="104"/>
      <c r="AD187" s="104"/>
      <c r="AE187" s="104"/>
      <c r="AF187" s="104"/>
      <c r="AG187" s="104"/>
      <c r="AH187" s="104"/>
      <c r="AI187" s="104"/>
      <c r="AJ187" s="110"/>
      <c r="AK187" s="104"/>
      <c r="AL187" s="104"/>
      <c r="AM187" s="104"/>
      <c r="AN187" s="104"/>
      <c r="AO187" s="104"/>
      <c r="AP187" s="104"/>
      <c r="AQ187" s="104"/>
      <c r="AR187" s="104"/>
      <c r="AS187" s="104"/>
      <c r="AT187" s="104"/>
      <c r="AU187" s="104"/>
      <c r="AV187" s="104"/>
      <c r="AW187" s="104"/>
      <c r="AX187" s="104"/>
      <c r="AY187" s="104"/>
      <c r="AZ187" s="104"/>
      <c r="BA187" s="104"/>
      <c r="BB187" s="104"/>
      <c r="BC187" s="104"/>
      <c r="BD187" s="104"/>
      <c r="BE187" s="104"/>
      <c r="BF187" s="104"/>
      <c r="BG187" s="104"/>
      <c r="BH187" s="104"/>
      <c r="BI187" s="104"/>
      <c r="BJ187" s="104"/>
      <c r="BK187" s="104"/>
      <c r="BL187" s="104"/>
    </row>
    <row r="188" spans="2:64" x14ac:dyDescent="0.25"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  <c r="AB188" s="104"/>
      <c r="AC188" s="104"/>
      <c r="AD188" s="104"/>
      <c r="AE188" s="104"/>
      <c r="AF188" s="104"/>
      <c r="AG188" s="104"/>
      <c r="AH188" s="104"/>
      <c r="AI188" s="104"/>
      <c r="AJ188" s="110"/>
      <c r="AK188" s="104"/>
      <c r="AL188" s="104"/>
      <c r="AM188" s="104"/>
      <c r="AN188" s="104"/>
      <c r="AO188" s="104"/>
      <c r="AP188" s="104"/>
      <c r="AQ188" s="104"/>
      <c r="AR188" s="104"/>
      <c r="AS188" s="104"/>
      <c r="AT188" s="104"/>
      <c r="AU188" s="104"/>
      <c r="AV188" s="104"/>
      <c r="AW188" s="104"/>
      <c r="AX188" s="104"/>
      <c r="AY188" s="104"/>
      <c r="AZ188" s="104"/>
      <c r="BA188" s="104"/>
      <c r="BB188" s="104"/>
      <c r="BC188" s="104"/>
      <c r="BD188" s="104"/>
      <c r="BE188" s="104"/>
      <c r="BF188" s="104"/>
      <c r="BG188" s="104"/>
      <c r="BH188" s="104"/>
      <c r="BI188" s="104"/>
      <c r="BJ188" s="104"/>
      <c r="BK188" s="104"/>
      <c r="BL188" s="104"/>
    </row>
    <row r="189" spans="2:64" x14ac:dyDescent="0.25"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/>
      <c r="AC189" s="104"/>
      <c r="AD189" s="104"/>
      <c r="AE189" s="104"/>
      <c r="AF189" s="104"/>
      <c r="AG189" s="104"/>
      <c r="AH189" s="104"/>
      <c r="AI189" s="104"/>
      <c r="AJ189" s="110"/>
      <c r="AK189" s="104"/>
      <c r="AL189" s="104"/>
      <c r="AM189" s="104"/>
      <c r="AN189" s="104"/>
      <c r="AO189" s="104"/>
      <c r="AP189" s="104"/>
      <c r="AQ189" s="104"/>
      <c r="AR189" s="104"/>
      <c r="AS189" s="104"/>
      <c r="AT189" s="104"/>
      <c r="AU189" s="104"/>
      <c r="AV189" s="104"/>
      <c r="AW189" s="104"/>
      <c r="AX189" s="104"/>
      <c r="AY189" s="104"/>
      <c r="AZ189" s="104"/>
      <c r="BA189" s="104"/>
      <c r="BB189" s="104"/>
      <c r="BC189" s="104"/>
      <c r="BD189" s="104"/>
      <c r="BE189" s="104"/>
      <c r="BF189" s="104"/>
      <c r="BG189" s="104"/>
      <c r="BH189" s="104"/>
      <c r="BI189" s="104"/>
      <c r="BJ189" s="104"/>
      <c r="BK189" s="104"/>
      <c r="BL189" s="104"/>
    </row>
    <row r="190" spans="2:64" x14ac:dyDescent="0.25"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4"/>
      <c r="AC190" s="104"/>
      <c r="AD190" s="104"/>
      <c r="AE190" s="104"/>
      <c r="AF190" s="104"/>
      <c r="AG190" s="104"/>
      <c r="AH190" s="104"/>
      <c r="AI190" s="104"/>
      <c r="AJ190" s="110"/>
      <c r="AK190" s="104"/>
      <c r="AL190" s="104"/>
      <c r="AM190" s="104"/>
      <c r="AN190" s="104"/>
      <c r="AO190" s="104"/>
      <c r="AP190" s="104"/>
      <c r="AQ190" s="104"/>
      <c r="AR190" s="104"/>
      <c r="AS190" s="104"/>
      <c r="AT190" s="104"/>
      <c r="AU190" s="104"/>
      <c r="AV190" s="104"/>
      <c r="AW190" s="104"/>
      <c r="AX190" s="104"/>
      <c r="AY190" s="104"/>
      <c r="AZ190" s="104"/>
      <c r="BA190" s="104"/>
      <c r="BB190" s="104"/>
      <c r="BC190" s="104"/>
      <c r="BD190" s="104"/>
      <c r="BE190" s="104"/>
      <c r="BF190" s="104"/>
      <c r="BG190" s="104"/>
      <c r="BH190" s="104"/>
      <c r="BI190" s="104"/>
      <c r="BJ190" s="104"/>
      <c r="BK190" s="104"/>
      <c r="BL190" s="104"/>
    </row>
    <row r="191" spans="2:64" x14ac:dyDescent="0.25"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/>
      <c r="AC191" s="104"/>
      <c r="AD191" s="104"/>
      <c r="AE191" s="104"/>
      <c r="AF191" s="104"/>
      <c r="AG191" s="104"/>
      <c r="AH191" s="104"/>
      <c r="AI191" s="104"/>
      <c r="AJ191" s="110"/>
      <c r="AK191" s="104"/>
      <c r="AL191" s="104"/>
      <c r="AM191" s="104"/>
      <c r="AN191" s="104"/>
      <c r="AO191" s="104"/>
      <c r="AP191" s="104"/>
      <c r="AQ191" s="104"/>
      <c r="AR191" s="104"/>
      <c r="AS191" s="104"/>
      <c r="AT191" s="104"/>
      <c r="AU191" s="104"/>
      <c r="AV191" s="104"/>
      <c r="AW191" s="104"/>
      <c r="AX191" s="104"/>
      <c r="AY191" s="104"/>
      <c r="AZ191" s="104"/>
      <c r="BA191" s="104"/>
      <c r="BB191" s="104"/>
      <c r="BC191" s="104"/>
      <c r="BD191" s="104"/>
      <c r="BE191" s="104"/>
      <c r="BF191" s="104"/>
      <c r="BG191" s="104"/>
      <c r="BH191" s="104"/>
      <c r="BI191" s="104"/>
      <c r="BJ191" s="104"/>
      <c r="BK191" s="104"/>
      <c r="BL191" s="104"/>
    </row>
    <row r="192" spans="2:64" x14ac:dyDescent="0.25"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  <c r="AB192" s="104"/>
      <c r="AC192" s="104"/>
      <c r="AD192" s="104"/>
      <c r="AE192" s="104"/>
      <c r="AF192" s="104"/>
      <c r="AG192" s="104"/>
      <c r="AH192" s="104"/>
      <c r="AI192" s="104"/>
      <c r="AJ192" s="110"/>
      <c r="AK192" s="104"/>
      <c r="AL192" s="104"/>
      <c r="AM192" s="104"/>
      <c r="AN192" s="104"/>
      <c r="AO192" s="104"/>
      <c r="AP192" s="104"/>
      <c r="AQ192" s="104"/>
      <c r="AR192" s="104"/>
      <c r="AS192" s="104"/>
      <c r="AT192" s="104"/>
      <c r="AU192" s="104"/>
      <c r="AV192" s="104"/>
      <c r="AW192" s="104"/>
      <c r="AX192" s="104"/>
      <c r="AY192" s="104"/>
      <c r="AZ192" s="104"/>
      <c r="BA192" s="104"/>
      <c r="BB192" s="104"/>
      <c r="BC192" s="104"/>
      <c r="BD192" s="104"/>
      <c r="BE192" s="104"/>
      <c r="BF192" s="104"/>
      <c r="BG192" s="104"/>
      <c r="BH192" s="104"/>
      <c r="BI192" s="104"/>
      <c r="BJ192" s="104"/>
      <c r="BK192" s="104"/>
      <c r="BL192" s="104"/>
    </row>
    <row r="193" spans="2:64" x14ac:dyDescent="0.25"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  <c r="AB193" s="104"/>
      <c r="AC193" s="104"/>
      <c r="AD193" s="104"/>
      <c r="AE193" s="104"/>
      <c r="AF193" s="104"/>
      <c r="AG193" s="104"/>
      <c r="AH193" s="104"/>
      <c r="AI193" s="104"/>
      <c r="AJ193" s="110"/>
      <c r="AK193" s="104"/>
      <c r="AL193" s="104"/>
      <c r="AM193" s="104"/>
      <c r="AN193" s="104"/>
      <c r="AO193" s="104"/>
      <c r="AP193" s="104"/>
      <c r="AQ193" s="104"/>
      <c r="AR193" s="104"/>
      <c r="AS193" s="104"/>
      <c r="AT193" s="104"/>
      <c r="AU193" s="104"/>
      <c r="AV193" s="104"/>
      <c r="AW193" s="104"/>
      <c r="AX193" s="104"/>
      <c r="AY193" s="104"/>
      <c r="AZ193" s="104"/>
      <c r="BA193" s="104"/>
      <c r="BB193" s="104"/>
      <c r="BC193" s="104"/>
      <c r="BD193" s="104"/>
      <c r="BE193" s="104"/>
      <c r="BF193" s="104"/>
      <c r="BG193" s="104"/>
      <c r="BH193" s="104"/>
      <c r="BI193" s="104"/>
      <c r="BJ193" s="104"/>
      <c r="BK193" s="104"/>
      <c r="BL193" s="104"/>
    </row>
    <row r="194" spans="2:64" x14ac:dyDescent="0.25"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  <c r="AB194" s="104"/>
      <c r="AC194" s="104"/>
      <c r="AD194" s="104"/>
      <c r="AE194" s="104"/>
      <c r="AF194" s="104"/>
      <c r="AG194" s="104"/>
      <c r="AH194" s="104"/>
      <c r="AI194" s="104"/>
      <c r="AJ194" s="110"/>
      <c r="AK194" s="104"/>
      <c r="AL194" s="104"/>
      <c r="AM194" s="104"/>
      <c r="AN194" s="104"/>
      <c r="AO194" s="104"/>
      <c r="AP194" s="104"/>
      <c r="AQ194" s="104"/>
      <c r="AR194" s="104"/>
      <c r="AS194" s="104"/>
      <c r="AT194" s="104"/>
      <c r="AU194" s="104"/>
      <c r="AV194" s="104"/>
      <c r="AW194" s="104"/>
      <c r="AX194" s="104"/>
      <c r="AY194" s="104"/>
      <c r="AZ194" s="104"/>
      <c r="BA194" s="104"/>
      <c r="BB194" s="104"/>
      <c r="BC194" s="104"/>
      <c r="BD194" s="104"/>
      <c r="BE194" s="104"/>
      <c r="BF194" s="104"/>
      <c r="BG194" s="104"/>
      <c r="BH194" s="104"/>
      <c r="BI194" s="104"/>
      <c r="BJ194" s="104"/>
      <c r="BK194" s="104"/>
      <c r="BL194" s="104"/>
    </row>
    <row r="195" spans="2:64" x14ac:dyDescent="0.25"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  <c r="AA195" s="104"/>
      <c r="AB195" s="104"/>
      <c r="AC195" s="104"/>
      <c r="AD195" s="104"/>
      <c r="AE195" s="104"/>
      <c r="AF195" s="104"/>
      <c r="AG195" s="104"/>
      <c r="AH195" s="104"/>
      <c r="AI195" s="104"/>
      <c r="AJ195" s="110"/>
      <c r="AK195" s="104"/>
      <c r="AL195" s="104"/>
      <c r="AM195" s="104"/>
      <c r="AN195" s="104"/>
      <c r="AO195" s="104"/>
      <c r="AP195" s="104"/>
      <c r="AQ195" s="104"/>
      <c r="AR195" s="104"/>
      <c r="AS195" s="104"/>
      <c r="AT195" s="104"/>
      <c r="AU195" s="104"/>
      <c r="AV195" s="104"/>
      <c r="AW195" s="104"/>
      <c r="AX195" s="104"/>
      <c r="AY195" s="104"/>
      <c r="AZ195" s="104"/>
      <c r="BA195" s="104"/>
      <c r="BB195" s="104"/>
      <c r="BC195" s="104"/>
      <c r="BD195" s="104"/>
      <c r="BE195" s="104"/>
      <c r="BF195" s="104"/>
      <c r="BG195" s="104"/>
      <c r="BH195" s="104"/>
      <c r="BI195" s="104"/>
      <c r="BJ195" s="104"/>
      <c r="BK195" s="104"/>
      <c r="BL195" s="104"/>
    </row>
    <row r="196" spans="2:64" x14ac:dyDescent="0.25"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  <c r="AA196" s="104"/>
      <c r="AB196" s="104"/>
      <c r="AC196" s="104"/>
      <c r="AD196" s="104"/>
      <c r="AE196" s="104"/>
      <c r="AF196" s="104"/>
      <c r="AG196" s="104"/>
      <c r="AH196" s="104"/>
      <c r="AI196" s="104"/>
      <c r="AJ196" s="110"/>
      <c r="AK196" s="104"/>
      <c r="AL196" s="104"/>
      <c r="AM196" s="104"/>
      <c r="AN196" s="104"/>
      <c r="AO196" s="104"/>
      <c r="AP196" s="104"/>
      <c r="AQ196" s="104"/>
      <c r="AR196" s="104"/>
      <c r="AS196" s="104"/>
      <c r="AT196" s="104"/>
      <c r="AU196" s="104"/>
      <c r="AV196" s="104"/>
      <c r="AW196" s="104"/>
      <c r="AX196" s="104"/>
      <c r="AY196" s="104"/>
      <c r="AZ196" s="104"/>
      <c r="BA196" s="104"/>
      <c r="BB196" s="104"/>
      <c r="BC196" s="104"/>
      <c r="BD196" s="104"/>
      <c r="BE196" s="104"/>
      <c r="BF196" s="104"/>
      <c r="BG196" s="104"/>
      <c r="BH196" s="104"/>
      <c r="BI196" s="104"/>
      <c r="BJ196" s="104"/>
      <c r="BK196" s="104"/>
      <c r="BL196" s="104"/>
    </row>
    <row r="197" spans="2:64" x14ac:dyDescent="0.25"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4"/>
      <c r="AC197" s="104"/>
      <c r="AD197" s="104"/>
      <c r="AE197" s="104"/>
      <c r="AF197" s="104"/>
      <c r="AG197" s="104"/>
      <c r="AH197" s="104"/>
      <c r="AI197" s="104"/>
      <c r="AJ197" s="110"/>
      <c r="AK197" s="104"/>
      <c r="AL197" s="104"/>
      <c r="AM197" s="104"/>
      <c r="AN197" s="104"/>
      <c r="AO197" s="104"/>
      <c r="AP197" s="104"/>
      <c r="AQ197" s="104"/>
      <c r="AR197" s="104"/>
      <c r="AS197" s="104"/>
      <c r="AT197" s="104"/>
      <c r="AU197" s="104"/>
      <c r="AV197" s="104"/>
      <c r="AW197" s="104"/>
      <c r="AX197" s="104"/>
      <c r="AY197" s="104"/>
      <c r="AZ197" s="104"/>
      <c r="BA197" s="104"/>
      <c r="BB197" s="104"/>
      <c r="BC197" s="104"/>
      <c r="BD197" s="104"/>
      <c r="BE197" s="104"/>
      <c r="BF197" s="104"/>
      <c r="BG197" s="104"/>
      <c r="BH197" s="104"/>
      <c r="BI197" s="104"/>
      <c r="BJ197" s="104"/>
      <c r="BK197" s="104"/>
      <c r="BL197" s="104"/>
    </row>
    <row r="198" spans="2:64" x14ac:dyDescent="0.25"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/>
      <c r="AC198" s="104"/>
      <c r="AD198" s="104"/>
      <c r="AE198" s="104"/>
      <c r="AF198" s="104"/>
      <c r="AG198" s="104"/>
      <c r="AH198" s="104"/>
      <c r="AI198" s="104"/>
      <c r="AJ198" s="110"/>
      <c r="AK198" s="104"/>
      <c r="AL198" s="104"/>
      <c r="AM198" s="104"/>
      <c r="AN198" s="104"/>
      <c r="AO198" s="104"/>
      <c r="AP198" s="104"/>
      <c r="AQ198" s="104"/>
      <c r="AR198" s="104"/>
      <c r="AS198" s="104"/>
      <c r="AT198" s="104"/>
      <c r="AU198" s="104"/>
      <c r="AV198" s="104"/>
      <c r="AW198" s="104"/>
      <c r="AX198" s="104"/>
      <c r="AY198" s="104"/>
      <c r="AZ198" s="104"/>
      <c r="BA198" s="104"/>
      <c r="BB198" s="104"/>
      <c r="BC198" s="104"/>
      <c r="BD198" s="104"/>
      <c r="BE198" s="104"/>
      <c r="BF198" s="104"/>
      <c r="BG198" s="104"/>
      <c r="BH198" s="104"/>
      <c r="BI198" s="104"/>
      <c r="BJ198" s="104"/>
      <c r="BK198" s="104"/>
      <c r="BL198" s="104"/>
    </row>
    <row r="199" spans="2:64" x14ac:dyDescent="0.25"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/>
      <c r="AC199" s="104"/>
      <c r="AD199" s="104"/>
      <c r="AE199" s="104"/>
      <c r="AF199" s="104"/>
      <c r="AG199" s="104"/>
      <c r="AH199" s="104"/>
      <c r="AI199" s="104"/>
      <c r="AJ199" s="110"/>
      <c r="AK199" s="104"/>
      <c r="AL199" s="104"/>
      <c r="AM199" s="104"/>
      <c r="AN199" s="104"/>
      <c r="AO199" s="104"/>
      <c r="AP199" s="104"/>
      <c r="AQ199" s="104"/>
      <c r="AR199" s="104"/>
      <c r="AS199" s="104"/>
      <c r="AT199" s="104"/>
      <c r="AU199" s="104"/>
      <c r="AV199" s="104"/>
      <c r="AW199" s="104"/>
      <c r="AX199" s="104"/>
      <c r="AY199" s="104"/>
      <c r="AZ199" s="104"/>
      <c r="BA199" s="104"/>
      <c r="BB199" s="104"/>
      <c r="BC199" s="104"/>
      <c r="BD199" s="104"/>
      <c r="BE199" s="104"/>
      <c r="BF199" s="104"/>
      <c r="BG199" s="104"/>
      <c r="BH199" s="104"/>
      <c r="BI199" s="104"/>
      <c r="BJ199" s="104"/>
      <c r="BK199" s="104"/>
      <c r="BL199" s="104"/>
    </row>
    <row r="200" spans="2:64" x14ac:dyDescent="0.25"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/>
      <c r="AC200" s="104"/>
      <c r="AD200" s="104"/>
      <c r="AE200" s="104"/>
      <c r="AF200" s="104"/>
      <c r="AG200" s="104"/>
      <c r="AH200" s="104"/>
      <c r="AI200" s="104"/>
      <c r="AJ200" s="110"/>
      <c r="AK200" s="104"/>
      <c r="AL200" s="104"/>
      <c r="AM200" s="104"/>
      <c r="AN200" s="104"/>
      <c r="AO200" s="104"/>
      <c r="AP200" s="104"/>
      <c r="AQ200" s="104"/>
      <c r="AR200" s="104"/>
      <c r="AS200" s="104"/>
      <c r="AT200" s="104"/>
      <c r="AU200" s="104"/>
      <c r="AV200" s="104"/>
      <c r="AW200" s="104"/>
      <c r="AX200" s="104"/>
      <c r="AY200" s="104"/>
      <c r="AZ200" s="104"/>
      <c r="BA200" s="104"/>
      <c r="BB200" s="104"/>
      <c r="BC200" s="104"/>
      <c r="BD200" s="104"/>
      <c r="BE200" s="104"/>
      <c r="BF200" s="104"/>
      <c r="BG200" s="104"/>
      <c r="BH200" s="104"/>
      <c r="BI200" s="104"/>
      <c r="BJ200" s="104"/>
      <c r="BK200" s="104"/>
      <c r="BL200" s="104"/>
    </row>
    <row r="201" spans="2:64" x14ac:dyDescent="0.25"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  <c r="AB201" s="104"/>
      <c r="AC201" s="104"/>
      <c r="AD201" s="104"/>
      <c r="AE201" s="104"/>
      <c r="AF201" s="104"/>
      <c r="AG201" s="104"/>
      <c r="AH201" s="104"/>
      <c r="AI201" s="104"/>
      <c r="AJ201" s="110"/>
      <c r="AK201" s="104"/>
      <c r="AL201" s="104"/>
      <c r="AM201" s="104"/>
      <c r="AN201" s="104"/>
      <c r="AO201" s="104"/>
      <c r="AP201" s="104"/>
      <c r="AQ201" s="104"/>
      <c r="AR201" s="104"/>
      <c r="AS201" s="104"/>
      <c r="AT201" s="104"/>
      <c r="AU201" s="104"/>
      <c r="AV201" s="104"/>
      <c r="AW201" s="104"/>
      <c r="AX201" s="104"/>
      <c r="AY201" s="104"/>
      <c r="AZ201" s="104"/>
      <c r="BA201" s="104"/>
      <c r="BB201" s="104"/>
      <c r="BC201" s="104"/>
      <c r="BD201" s="104"/>
      <c r="BE201" s="104"/>
      <c r="BF201" s="104"/>
      <c r="BG201" s="104"/>
      <c r="BH201" s="104"/>
      <c r="BI201" s="104"/>
      <c r="BJ201" s="104"/>
      <c r="BK201" s="104"/>
      <c r="BL201" s="104"/>
    </row>
    <row r="202" spans="2:64" x14ac:dyDescent="0.25"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/>
      <c r="AC202" s="104"/>
      <c r="AD202" s="104"/>
      <c r="AE202" s="104"/>
      <c r="AF202" s="104"/>
      <c r="AG202" s="104"/>
      <c r="AH202" s="104"/>
      <c r="AI202" s="104"/>
      <c r="AJ202" s="110"/>
      <c r="AK202" s="104"/>
      <c r="AL202" s="104"/>
      <c r="AM202" s="104"/>
      <c r="AN202" s="104"/>
      <c r="AO202" s="104"/>
      <c r="AP202" s="104"/>
      <c r="AQ202" s="104"/>
      <c r="AR202" s="104"/>
      <c r="AS202" s="104"/>
      <c r="AT202" s="104"/>
      <c r="AU202" s="104"/>
      <c r="AV202" s="104"/>
      <c r="AW202" s="104"/>
      <c r="AX202" s="104"/>
      <c r="AY202" s="104"/>
      <c r="AZ202" s="104"/>
      <c r="BA202" s="104"/>
      <c r="BB202" s="104"/>
      <c r="BC202" s="104"/>
      <c r="BD202" s="104"/>
      <c r="BE202" s="104"/>
      <c r="BF202" s="104"/>
      <c r="BG202" s="104"/>
      <c r="BH202" s="104"/>
      <c r="BI202" s="104"/>
      <c r="BJ202" s="104"/>
      <c r="BK202" s="104"/>
      <c r="BL202" s="104"/>
    </row>
    <row r="203" spans="2:64" x14ac:dyDescent="0.25"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/>
      <c r="AC203" s="104"/>
      <c r="AD203" s="104"/>
      <c r="AE203" s="104"/>
      <c r="AF203" s="104"/>
      <c r="AG203" s="104"/>
      <c r="AH203" s="104"/>
      <c r="AI203" s="104"/>
      <c r="AJ203" s="110"/>
      <c r="AK203" s="104"/>
      <c r="AL203" s="104"/>
      <c r="AM203" s="104"/>
      <c r="AN203" s="104"/>
      <c r="AO203" s="104"/>
      <c r="AP203" s="104"/>
      <c r="AQ203" s="104"/>
      <c r="AR203" s="104"/>
      <c r="AS203" s="104"/>
      <c r="AT203" s="104"/>
      <c r="AU203" s="104"/>
      <c r="AV203" s="104"/>
      <c r="AW203" s="104"/>
      <c r="AX203" s="104"/>
      <c r="AY203" s="104"/>
      <c r="AZ203" s="104"/>
      <c r="BA203" s="104"/>
      <c r="BB203" s="104"/>
      <c r="BC203" s="104"/>
      <c r="BD203" s="104"/>
      <c r="BE203" s="104"/>
      <c r="BF203" s="104"/>
      <c r="BG203" s="104"/>
      <c r="BH203" s="104"/>
      <c r="BI203" s="104"/>
      <c r="BJ203" s="104"/>
      <c r="BK203" s="104"/>
      <c r="BL203" s="104"/>
    </row>
    <row r="204" spans="2:64" x14ac:dyDescent="0.25"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/>
      <c r="AC204" s="104"/>
      <c r="AD204" s="104"/>
      <c r="AE204" s="104"/>
      <c r="AF204" s="104"/>
      <c r="AG204" s="104"/>
      <c r="AH204" s="104"/>
      <c r="AI204" s="104"/>
      <c r="AJ204" s="110"/>
      <c r="AK204" s="104"/>
      <c r="AL204" s="104"/>
      <c r="AM204" s="104"/>
      <c r="AN204" s="104"/>
      <c r="AO204" s="104"/>
      <c r="AP204" s="104"/>
      <c r="AQ204" s="104"/>
      <c r="AR204" s="104"/>
      <c r="AS204" s="104"/>
      <c r="AT204" s="104"/>
      <c r="AU204" s="104"/>
      <c r="AV204" s="104"/>
      <c r="AW204" s="104"/>
      <c r="AX204" s="104"/>
      <c r="AY204" s="104"/>
      <c r="AZ204" s="104"/>
      <c r="BA204" s="104"/>
      <c r="BB204" s="104"/>
      <c r="BC204" s="104"/>
      <c r="BD204" s="104"/>
      <c r="BE204" s="104"/>
      <c r="BF204" s="104"/>
      <c r="BG204" s="104"/>
      <c r="BH204" s="104"/>
      <c r="BI204" s="104"/>
      <c r="BJ204" s="104"/>
      <c r="BK204" s="104"/>
      <c r="BL204" s="104"/>
    </row>
    <row r="205" spans="2:64" x14ac:dyDescent="0.25"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4"/>
      <c r="AC205" s="104"/>
      <c r="AD205" s="104"/>
      <c r="AE205" s="104"/>
      <c r="AF205" s="104"/>
      <c r="AG205" s="104"/>
      <c r="AH205" s="104"/>
      <c r="AI205" s="104"/>
      <c r="AJ205" s="110"/>
      <c r="AK205" s="104"/>
      <c r="AL205" s="104"/>
      <c r="AM205" s="104"/>
      <c r="AN205" s="104"/>
      <c r="AO205" s="104"/>
      <c r="AP205" s="104"/>
      <c r="AQ205" s="104"/>
      <c r="AR205" s="104"/>
      <c r="AS205" s="104"/>
      <c r="AT205" s="104"/>
      <c r="AU205" s="104"/>
      <c r="AV205" s="104"/>
      <c r="AW205" s="104"/>
      <c r="AX205" s="104"/>
      <c r="AY205" s="104"/>
      <c r="AZ205" s="104"/>
      <c r="BA205" s="104"/>
      <c r="BB205" s="104"/>
      <c r="BC205" s="104"/>
      <c r="BD205" s="104"/>
      <c r="BE205" s="104"/>
      <c r="BF205" s="104"/>
      <c r="BG205" s="104"/>
      <c r="BH205" s="104"/>
      <c r="BI205" s="104"/>
      <c r="BJ205" s="104"/>
      <c r="BK205" s="104"/>
      <c r="BL205" s="104"/>
    </row>
    <row r="206" spans="2:64" x14ac:dyDescent="0.25"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  <c r="AB206" s="104"/>
      <c r="AC206" s="104"/>
      <c r="AD206" s="104"/>
      <c r="AE206" s="104"/>
      <c r="AF206" s="104"/>
      <c r="AG206" s="104"/>
      <c r="AH206" s="104"/>
      <c r="AI206" s="104"/>
      <c r="AJ206" s="110"/>
      <c r="AK206" s="104"/>
      <c r="AL206" s="104"/>
      <c r="AM206" s="104"/>
      <c r="AN206" s="104"/>
      <c r="AO206" s="104"/>
      <c r="AP206" s="104"/>
      <c r="AQ206" s="104"/>
      <c r="AR206" s="104"/>
      <c r="AS206" s="104"/>
      <c r="AT206" s="104"/>
      <c r="AU206" s="104"/>
      <c r="AV206" s="104"/>
      <c r="AW206" s="104"/>
      <c r="AX206" s="104"/>
      <c r="AY206" s="104"/>
      <c r="AZ206" s="104"/>
      <c r="BA206" s="104"/>
      <c r="BB206" s="104"/>
      <c r="BC206" s="104"/>
      <c r="BD206" s="104"/>
      <c r="BE206" s="104"/>
      <c r="BF206" s="104"/>
      <c r="BG206" s="104"/>
      <c r="BH206" s="104"/>
      <c r="BI206" s="104"/>
      <c r="BJ206" s="104"/>
      <c r="BK206" s="104"/>
      <c r="BL206" s="104"/>
    </row>
    <row r="207" spans="2:64" x14ac:dyDescent="0.25"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/>
      <c r="AC207" s="104"/>
      <c r="AD207" s="104"/>
      <c r="AE207" s="104"/>
      <c r="AF207" s="104"/>
      <c r="AG207" s="104"/>
      <c r="AH207" s="104"/>
      <c r="AI207" s="104"/>
      <c r="AJ207" s="110"/>
      <c r="AK207" s="104"/>
      <c r="AL207" s="104"/>
      <c r="AM207" s="104"/>
      <c r="AN207" s="104"/>
      <c r="AO207" s="104"/>
      <c r="AP207" s="104"/>
      <c r="AQ207" s="104"/>
      <c r="AR207" s="104"/>
      <c r="AS207" s="104"/>
      <c r="AT207" s="104"/>
      <c r="AU207" s="104"/>
      <c r="AV207" s="104"/>
      <c r="AW207" s="104"/>
      <c r="AX207" s="104"/>
      <c r="AY207" s="104"/>
      <c r="AZ207" s="104"/>
      <c r="BA207" s="104"/>
      <c r="BB207" s="104"/>
      <c r="BC207" s="104"/>
      <c r="BD207" s="104"/>
      <c r="BE207" s="104"/>
      <c r="BF207" s="104"/>
      <c r="BG207" s="104"/>
      <c r="BH207" s="104"/>
      <c r="BI207" s="104"/>
      <c r="BJ207" s="104"/>
      <c r="BK207" s="104"/>
      <c r="BL207" s="104"/>
    </row>
    <row r="208" spans="2:64" x14ac:dyDescent="0.25"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/>
      <c r="AC208" s="104"/>
      <c r="AD208" s="104"/>
      <c r="AE208" s="104"/>
      <c r="AF208" s="104"/>
      <c r="AG208" s="104"/>
      <c r="AH208" s="104"/>
      <c r="AI208" s="104"/>
      <c r="AJ208" s="110"/>
      <c r="AK208" s="104"/>
      <c r="AL208" s="104"/>
      <c r="AM208" s="104"/>
      <c r="AN208" s="104"/>
      <c r="AO208" s="104"/>
      <c r="AP208" s="104"/>
      <c r="AQ208" s="104"/>
      <c r="AR208" s="104"/>
      <c r="AS208" s="104"/>
      <c r="AT208" s="104"/>
      <c r="AU208" s="104"/>
      <c r="AV208" s="104"/>
      <c r="AW208" s="104"/>
      <c r="AX208" s="104"/>
      <c r="AY208" s="104"/>
      <c r="AZ208" s="104"/>
      <c r="BA208" s="104"/>
      <c r="BB208" s="104"/>
      <c r="BC208" s="104"/>
      <c r="BD208" s="104"/>
      <c r="BE208" s="104"/>
      <c r="BF208" s="104"/>
      <c r="BG208" s="104"/>
      <c r="BH208" s="104"/>
      <c r="BI208" s="104"/>
      <c r="BJ208" s="104"/>
      <c r="BK208" s="104"/>
      <c r="BL208" s="104"/>
    </row>
    <row r="209" spans="2:64" x14ac:dyDescent="0.25"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/>
      <c r="AC209" s="104"/>
      <c r="AD209" s="104"/>
      <c r="AE209" s="104"/>
      <c r="AF209" s="104"/>
      <c r="AG209" s="104"/>
      <c r="AH209" s="104"/>
      <c r="AI209" s="104"/>
      <c r="AJ209" s="110"/>
      <c r="AK209" s="104"/>
      <c r="AL209" s="104"/>
      <c r="AM209" s="104"/>
      <c r="AN209" s="104"/>
      <c r="AO209" s="104"/>
      <c r="AP209" s="104"/>
      <c r="AQ209" s="104"/>
      <c r="AR209" s="104"/>
      <c r="AS209" s="104"/>
      <c r="AT209" s="104"/>
      <c r="AU209" s="104"/>
      <c r="AV209" s="104"/>
      <c r="AW209" s="104"/>
      <c r="AX209" s="104"/>
      <c r="AY209" s="104"/>
      <c r="AZ209" s="104"/>
      <c r="BA209" s="104"/>
      <c r="BB209" s="104"/>
      <c r="BC209" s="104"/>
      <c r="BD209" s="104"/>
      <c r="BE209" s="104"/>
      <c r="BF209" s="104"/>
      <c r="BG209" s="104"/>
      <c r="BH209" s="104"/>
      <c r="BI209" s="104"/>
      <c r="BJ209" s="104"/>
      <c r="BK209" s="104"/>
      <c r="BL209" s="104"/>
    </row>
    <row r="210" spans="2:64" x14ac:dyDescent="0.25"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  <c r="AB210" s="104"/>
      <c r="AC210" s="104"/>
      <c r="AD210" s="104"/>
      <c r="AE210" s="104"/>
      <c r="AF210" s="104"/>
      <c r="AG210" s="104"/>
      <c r="AH210" s="104"/>
      <c r="AI210" s="104"/>
      <c r="AJ210" s="110"/>
      <c r="AK210" s="104"/>
      <c r="AL210" s="104"/>
      <c r="AM210" s="104"/>
      <c r="AN210" s="104"/>
      <c r="AO210" s="104"/>
      <c r="AP210" s="104"/>
      <c r="AQ210" s="104"/>
      <c r="AR210" s="104"/>
      <c r="AS210" s="104"/>
      <c r="AT210" s="104"/>
      <c r="AU210" s="104"/>
      <c r="AV210" s="104"/>
      <c r="AW210" s="104"/>
      <c r="AX210" s="104"/>
      <c r="AY210" s="104"/>
      <c r="AZ210" s="104"/>
      <c r="BA210" s="104"/>
      <c r="BB210" s="104"/>
      <c r="BC210" s="104"/>
      <c r="BD210" s="104"/>
      <c r="BE210" s="104"/>
      <c r="BF210" s="104"/>
      <c r="BG210" s="104"/>
      <c r="BH210" s="104"/>
      <c r="BI210" s="104"/>
      <c r="BJ210" s="104"/>
      <c r="BK210" s="104"/>
      <c r="BL210" s="104"/>
    </row>
    <row r="211" spans="2:64" x14ac:dyDescent="0.25"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/>
      <c r="AC211" s="104"/>
      <c r="AD211" s="104"/>
      <c r="AE211" s="104"/>
      <c r="AF211" s="104"/>
      <c r="AG211" s="104"/>
      <c r="AH211" s="104"/>
      <c r="AI211" s="104"/>
      <c r="AJ211" s="110"/>
      <c r="AK211" s="104"/>
      <c r="AL211" s="104"/>
      <c r="AM211" s="104"/>
      <c r="AN211" s="104"/>
      <c r="AO211" s="104"/>
      <c r="AP211" s="104"/>
      <c r="AQ211" s="104"/>
      <c r="AR211" s="104"/>
      <c r="AS211" s="104"/>
      <c r="AT211" s="104"/>
      <c r="AU211" s="104"/>
      <c r="AV211" s="104"/>
      <c r="AW211" s="104"/>
      <c r="AX211" s="104"/>
      <c r="AY211" s="104"/>
      <c r="AZ211" s="104"/>
      <c r="BA211" s="104"/>
      <c r="BB211" s="104"/>
      <c r="BC211" s="104"/>
      <c r="BD211" s="104"/>
      <c r="BE211" s="104"/>
      <c r="BF211" s="104"/>
      <c r="BG211" s="104"/>
      <c r="BH211" s="104"/>
      <c r="BI211" s="104"/>
      <c r="BJ211" s="104"/>
      <c r="BK211" s="104"/>
      <c r="BL211" s="104"/>
    </row>
  </sheetData>
  <conditionalFormatting sqref="Y21 AA21 AG21 AK21:AT21">
    <cfRule type="cellIs" dxfId="39" priority="7" operator="greaterThan">
      <formula>0.01</formula>
    </cfRule>
  </conditionalFormatting>
  <conditionalFormatting sqref="C113:X1048576 V38:X38 C2:X37">
    <cfRule type="cellIs" dxfId="38" priority="6" operator="equal">
      <formula>$C4</formula>
    </cfRule>
  </conditionalFormatting>
  <conditionalFormatting sqref="C2:C37 D113:X123 C113:C1048576 D2:X2">
    <cfRule type="cellIs" dxfId="37" priority="5" operator="equal">
      <formula>$C$3</formula>
    </cfRule>
  </conditionalFormatting>
  <conditionalFormatting sqref="D2:D37 D113:X1048576 V38:X38">
    <cfRule type="cellIs" dxfId="36" priority="4" operator="equal">
      <formula>D$3</formula>
    </cfRule>
  </conditionalFormatting>
  <conditionalFormatting sqref="E2:E37">
    <cfRule type="cellIs" dxfId="35" priority="3" operator="equal">
      <formula>E$3</formula>
    </cfRule>
  </conditionalFormatting>
  <conditionalFormatting sqref="F2:X37">
    <cfRule type="cellIs" dxfId="34" priority="2" operator="equal">
      <formula>F$3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8FE70-A4F3-4117-9B7D-F72A1C0E5E58}">
  <dimension ref="A1:BE212"/>
  <sheetViews>
    <sheetView workbookViewId="0">
      <selection activeCell="C3" sqref="C3:M3"/>
    </sheetView>
  </sheetViews>
  <sheetFormatPr defaultColWidth="9.140625" defaultRowHeight="15" x14ac:dyDescent="0.25"/>
  <cols>
    <col min="1" max="22" width="9.140625" style="105"/>
    <col min="23" max="23" width="0" style="105" hidden="1" customWidth="1"/>
    <col min="24" max="24" width="9.140625" style="155"/>
    <col min="25" max="16384" width="9.140625" style="105"/>
  </cols>
  <sheetData>
    <row r="1" spans="1:57" ht="15.75" thickBot="1" x14ac:dyDescent="0.3">
      <c r="C1" s="116" t="s">
        <v>72</v>
      </c>
      <c r="D1" s="116" t="s">
        <v>72</v>
      </c>
      <c r="E1" s="116" t="s">
        <v>72</v>
      </c>
      <c r="F1" s="116" t="s">
        <v>72</v>
      </c>
      <c r="G1" s="116" t="s">
        <v>72</v>
      </c>
      <c r="H1" s="116" t="s">
        <v>72</v>
      </c>
      <c r="I1" s="116" t="s">
        <v>72</v>
      </c>
      <c r="J1" s="116" t="s">
        <v>72</v>
      </c>
      <c r="K1" s="116" t="s">
        <v>72</v>
      </c>
      <c r="L1" s="116" t="s">
        <v>72</v>
      </c>
      <c r="M1" s="116" t="s">
        <v>72</v>
      </c>
    </row>
    <row r="2" spans="1:57" x14ac:dyDescent="0.25">
      <c r="C2" s="166">
        <v>406</v>
      </c>
      <c r="D2" s="167" t="s">
        <v>24</v>
      </c>
      <c r="E2" s="167">
        <v>416</v>
      </c>
      <c r="F2" s="168" t="s">
        <v>27</v>
      </c>
      <c r="G2" s="168" t="s">
        <v>23</v>
      </c>
      <c r="H2" s="169" t="s">
        <v>21</v>
      </c>
      <c r="I2" s="169" t="s">
        <v>22</v>
      </c>
      <c r="J2" s="167" t="s">
        <v>29</v>
      </c>
      <c r="K2" s="167" t="s">
        <v>28</v>
      </c>
      <c r="L2" s="169" t="s">
        <v>30</v>
      </c>
      <c r="M2" s="169">
        <v>1111</v>
      </c>
    </row>
    <row r="3" spans="1:57" x14ac:dyDescent="0.25">
      <c r="A3" s="105" t="s">
        <v>98</v>
      </c>
      <c r="C3" s="105">
        <f>C73</f>
        <v>3.75</v>
      </c>
      <c r="D3" s="105">
        <f t="shared" ref="D3:M3" si="0">D73</f>
        <v>1.95</v>
      </c>
      <c r="E3" s="105">
        <f t="shared" si="0"/>
        <v>3.45</v>
      </c>
      <c r="F3" s="105">
        <f t="shared" si="0"/>
        <v>2.5499999999999998</v>
      </c>
      <c r="G3" s="105">
        <f t="shared" si="0"/>
        <v>2.25</v>
      </c>
      <c r="H3" s="105">
        <f t="shared" si="0"/>
        <v>2.25</v>
      </c>
      <c r="I3" s="105">
        <f t="shared" si="0"/>
        <v>2.1</v>
      </c>
      <c r="J3" s="105">
        <f t="shared" si="0"/>
        <v>2.5499999999999998</v>
      </c>
      <c r="K3" s="105">
        <f t="shared" si="0"/>
        <v>2.7</v>
      </c>
      <c r="L3" s="105">
        <f t="shared" si="0"/>
        <v>3.3</v>
      </c>
      <c r="M3" s="105">
        <f t="shared" si="0"/>
        <v>2.7</v>
      </c>
    </row>
    <row r="4" spans="1:57" x14ac:dyDescent="0.25">
      <c r="A4" s="105" t="s">
        <v>99</v>
      </c>
      <c r="B4" s="104"/>
      <c r="C4" s="104">
        <f>MAX(C6:C38)</f>
        <v>1.0326808223523398</v>
      </c>
      <c r="D4" s="104">
        <f t="shared" ref="D4:M4" si="1">MAX(D6:D38)</f>
        <v>1.1805899075869553</v>
      </c>
      <c r="E4" s="104">
        <f t="shared" si="1"/>
        <v>1.5459405329329146</v>
      </c>
      <c r="F4" s="104">
        <f t="shared" si="1"/>
        <v>2.2893028569770464</v>
      </c>
      <c r="G4" s="104">
        <f t="shared" si="1"/>
        <v>1.5882905928032698</v>
      </c>
      <c r="H4" s="104">
        <f t="shared" si="1"/>
        <v>1.9296332047477995</v>
      </c>
      <c r="I4" s="104">
        <f t="shared" si="1"/>
        <v>1.3956284982578855</v>
      </c>
      <c r="J4" s="104">
        <f t="shared" si="1"/>
        <v>1.9610978191966724</v>
      </c>
      <c r="K4" s="104">
        <f t="shared" si="1"/>
        <v>0.8462704218350624</v>
      </c>
      <c r="L4" s="104">
        <f t="shared" si="1"/>
        <v>1.0587960329000212</v>
      </c>
      <c r="M4" s="104">
        <f t="shared" si="1"/>
        <v>2.3072086349092684</v>
      </c>
      <c r="N4" s="104"/>
      <c r="O4" s="104"/>
      <c r="P4" s="140"/>
      <c r="Q4" s="140"/>
      <c r="R4" s="140"/>
      <c r="S4" s="140"/>
      <c r="T4" s="140"/>
      <c r="U4" s="140"/>
      <c r="V4" s="140"/>
      <c r="W4" s="140"/>
      <c r="X4" s="156"/>
      <c r="Y4" s="140"/>
      <c r="Z4" s="140"/>
      <c r="AA4" s="140"/>
      <c r="AB4" s="140"/>
      <c r="AC4" s="140"/>
      <c r="AD4" s="140"/>
      <c r="AE4" s="140"/>
      <c r="AF4" s="104"/>
      <c r="AG4" s="104"/>
      <c r="AH4" s="104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</row>
    <row r="5" spans="1:57" ht="15.75" thickBot="1" x14ac:dyDescent="0.3">
      <c r="B5" s="140" t="s">
        <v>94</v>
      </c>
      <c r="C5" s="140">
        <v>406</v>
      </c>
      <c r="D5" s="140" t="s">
        <v>24</v>
      </c>
      <c r="E5" s="140">
        <v>416</v>
      </c>
      <c r="F5" s="140" t="s">
        <v>27</v>
      </c>
      <c r="G5" s="140" t="s">
        <v>23</v>
      </c>
      <c r="H5" s="140" t="s">
        <v>21</v>
      </c>
      <c r="I5" s="140" t="s">
        <v>22</v>
      </c>
      <c r="J5" s="140" t="s">
        <v>29</v>
      </c>
      <c r="K5" s="140" t="s">
        <v>28</v>
      </c>
      <c r="L5" s="140" t="s">
        <v>30</v>
      </c>
      <c r="M5" s="140"/>
      <c r="N5" s="139"/>
      <c r="O5" s="104"/>
      <c r="P5" s="139"/>
      <c r="Q5" s="139"/>
      <c r="R5" s="139"/>
      <c r="S5" s="139"/>
      <c r="T5" s="139"/>
      <c r="U5" s="139"/>
      <c r="Y5" s="139"/>
      <c r="Z5" s="139"/>
      <c r="AA5" s="139"/>
      <c r="AB5" s="139"/>
      <c r="AC5" s="139"/>
      <c r="AD5" s="104"/>
      <c r="AE5" s="104"/>
      <c r="AF5" s="104"/>
      <c r="AG5" s="104"/>
      <c r="AH5" s="104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139"/>
      <c r="BD5" s="139"/>
      <c r="BE5" s="139"/>
    </row>
    <row r="6" spans="1:57" ht="15.75" thickBot="1" x14ac:dyDescent="0.3">
      <c r="A6" s="104"/>
      <c r="B6" s="139">
        <v>-1.05</v>
      </c>
      <c r="C6" s="139">
        <v>1.2916307265134758E-2</v>
      </c>
      <c r="D6" s="139">
        <v>8.4118681999671985E-2</v>
      </c>
      <c r="E6" s="139">
        <v>0.27764024062163417</v>
      </c>
      <c r="F6" s="139">
        <v>-0.1560054822141842</v>
      </c>
      <c r="G6" s="139">
        <v>-7.6636274315660766E-2</v>
      </c>
      <c r="H6" s="139">
        <v>-0.18952721195247202</v>
      </c>
      <c r="I6" s="139">
        <v>-0.364112585410447</v>
      </c>
      <c r="J6" s="139">
        <v>-0.63662648397363386</v>
      </c>
      <c r="K6" s="139">
        <v>0.18172830166925619</v>
      </c>
      <c r="L6" s="139">
        <v>-0.19227368884922649</v>
      </c>
      <c r="M6" s="139">
        <v>-0.58387698704959934</v>
      </c>
      <c r="N6" s="139"/>
      <c r="O6" s="104"/>
      <c r="Q6" s="143" t="s">
        <v>101</v>
      </c>
      <c r="R6" s="144" t="s">
        <v>100</v>
      </c>
      <c r="S6" s="104" t="s">
        <v>100</v>
      </c>
      <c r="T6" s="104"/>
      <c r="U6" s="104"/>
      <c r="V6" s="139"/>
      <c r="W6" s="139" t="s">
        <v>102</v>
      </c>
      <c r="X6" s="157" t="s">
        <v>34</v>
      </c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  <c r="BA6" s="139"/>
      <c r="BB6" s="139"/>
      <c r="BC6" s="139"/>
      <c r="BD6" s="139"/>
      <c r="BE6" s="139"/>
    </row>
    <row r="7" spans="1:57" x14ac:dyDescent="0.25">
      <c r="A7" s="104"/>
      <c r="B7" s="139">
        <v>-0.9</v>
      </c>
      <c r="C7" s="139">
        <v>1.2416107658556922E-2</v>
      </c>
      <c r="D7" s="139">
        <v>-0.14862252800877807</v>
      </c>
      <c r="E7" s="139">
        <v>-4.4678881700849715E-2</v>
      </c>
      <c r="F7" s="139">
        <v>-0.14081953397718627</v>
      </c>
      <c r="G7" s="139">
        <v>-0.13685771449342105</v>
      </c>
      <c r="H7" s="139">
        <v>-0.26226405741744385</v>
      </c>
      <c r="I7" s="139">
        <v>-0.5167215008387076</v>
      </c>
      <c r="J7" s="139">
        <v>-0.69420745216302582</v>
      </c>
      <c r="K7" s="139">
        <v>3.660852789684943E-2</v>
      </c>
      <c r="L7" s="139">
        <v>-0.19991716821031941</v>
      </c>
      <c r="M7" s="139">
        <v>-0.57586262259594634</v>
      </c>
      <c r="N7" s="139"/>
      <c r="O7" s="104"/>
      <c r="P7" s="142"/>
      <c r="Q7" s="145" t="s">
        <v>3</v>
      </c>
      <c r="R7" s="147">
        <v>0.9</v>
      </c>
      <c r="S7" s="141">
        <v>0.6</v>
      </c>
      <c r="T7" s="139">
        <v>0.36</v>
      </c>
      <c r="U7" s="104"/>
      <c r="V7" s="143" t="s">
        <v>3</v>
      </c>
      <c r="W7" s="151">
        <v>0.9</v>
      </c>
      <c r="X7" s="158">
        <v>0.56999999999999995</v>
      </c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  <c r="BA7" s="139"/>
      <c r="BB7" s="139"/>
      <c r="BC7" s="139"/>
      <c r="BD7" s="139"/>
      <c r="BE7" s="139"/>
    </row>
    <row r="8" spans="1:57" x14ac:dyDescent="0.25">
      <c r="A8" s="104"/>
      <c r="B8" s="139">
        <v>-0.75</v>
      </c>
      <c r="C8" s="139">
        <v>1.1020611472568576E-2</v>
      </c>
      <c r="D8" s="139">
        <v>-0.36002412860318245</v>
      </c>
      <c r="E8" s="139">
        <v>-0.23278343093499676</v>
      </c>
      <c r="F8" s="139">
        <v>-0.12619433353428483</v>
      </c>
      <c r="G8" s="139">
        <v>-0.21021261478534098</v>
      </c>
      <c r="H8" s="139">
        <v>-0.37405753635816147</v>
      </c>
      <c r="I8" s="139">
        <v>-0.67266091664158789</v>
      </c>
      <c r="J8" s="139">
        <v>-0.74631864508607182</v>
      </c>
      <c r="K8" s="139">
        <v>-0.13249360706281332</v>
      </c>
      <c r="L8" s="139">
        <v>-0.21114278599776554</v>
      </c>
      <c r="M8" s="139">
        <v>-0.55848154898695335</v>
      </c>
      <c r="N8" s="139"/>
      <c r="O8" s="104"/>
      <c r="Q8" s="145" t="s">
        <v>36</v>
      </c>
      <c r="R8" s="147">
        <v>0.75</v>
      </c>
      <c r="S8" s="141">
        <v>0.6</v>
      </c>
      <c r="T8" s="139">
        <v>0.48</v>
      </c>
      <c r="U8" s="104"/>
      <c r="V8" s="148" t="s">
        <v>36</v>
      </c>
      <c r="W8" s="104">
        <v>0.75</v>
      </c>
      <c r="X8" s="159">
        <v>0.28999999999999998</v>
      </c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</row>
    <row r="9" spans="1:57" x14ac:dyDescent="0.25">
      <c r="A9" s="104"/>
      <c r="B9" s="139">
        <v>-0.6</v>
      </c>
      <c r="C9" s="139">
        <v>7.4527097787150725E-3</v>
      </c>
      <c r="D9" s="139">
        <v>-0.54331314799413377</v>
      </c>
      <c r="E9" s="139">
        <v>-0.3306028459011216</v>
      </c>
      <c r="F9" s="139">
        <v>-0.11237673429323553</v>
      </c>
      <c r="G9" s="139">
        <v>-0.2953143112872178</v>
      </c>
      <c r="H9" s="139">
        <v>-0.52496621006376287</v>
      </c>
      <c r="I9" s="139">
        <v>-0.82431069806171464</v>
      </c>
      <c r="J9" s="139">
        <v>-0.79197264400956635</v>
      </c>
      <c r="K9" s="139">
        <v>-0.31979396009452421</v>
      </c>
      <c r="L9" s="139">
        <v>-0.2270647873607835</v>
      </c>
      <c r="M9" s="139">
        <v>-0.52474922243236799</v>
      </c>
      <c r="N9" s="139"/>
      <c r="O9" s="137"/>
      <c r="Q9" s="145" t="s">
        <v>95</v>
      </c>
      <c r="R9" s="146">
        <v>-0.3</v>
      </c>
      <c r="S9" s="139">
        <v>-0.3</v>
      </c>
      <c r="T9" s="139">
        <v>-0.16</v>
      </c>
      <c r="U9" s="137"/>
      <c r="V9" s="148" t="s">
        <v>95</v>
      </c>
      <c r="W9" s="104">
        <v>-0.3</v>
      </c>
      <c r="X9" s="159">
        <v>0.16</v>
      </c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139"/>
      <c r="BD9" s="139"/>
      <c r="BE9" s="139"/>
    </row>
    <row r="10" spans="1:57" x14ac:dyDescent="0.25">
      <c r="A10" s="104"/>
      <c r="B10" s="139">
        <v>-0.45</v>
      </c>
      <c r="C10" s="139">
        <v>-8.9853881806106588E-4</v>
      </c>
      <c r="D10" s="139">
        <v>-0.69235068783900644</v>
      </c>
      <c r="E10" s="139">
        <v>-0.37611192624069789</v>
      </c>
      <c r="F10" s="139">
        <v>-9.9611438194036617E-2</v>
      </c>
      <c r="G10" s="139">
        <v>-0.38896251190002418</v>
      </c>
      <c r="H10" s="139">
        <v>-0.70104141901778216</v>
      </c>
      <c r="I10" s="139">
        <v>-0.96321585402244281</v>
      </c>
      <c r="J10" s="139">
        <v>-0.83027873050215029</v>
      </c>
      <c r="K10" s="139">
        <v>-0.51620889001270809</v>
      </c>
      <c r="L10" s="139">
        <v>-0.2488585254605008</v>
      </c>
      <c r="M10" s="139">
        <v>-0.46639176882694983</v>
      </c>
      <c r="N10" s="139"/>
      <c r="O10" s="137"/>
      <c r="Q10" s="145" t="s">
        <v>4</v>
      </c>
      <c r="R10" s="147">
        <v>0.3</v>
      </c>
      <c r="S10" s="141">
        <v>0</v>
      </c>
      <c r="T10" s="139">
        <v>0.03</v>
      </c>
      <c r="U10" s="137"/>
      <c r="V10" s="148" t="s">
        <v>4</v>
      </c>
      <c r="W10" s="104">
        <v>0.3</v>
      </c>
      <c r="X10" s="159">
        <v>0.28999999999999998</v>
      </c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139"/>
      <c r="BE10" s="139"/>
    </row>
    <row r="11" spans="1:57" x14ac:dyDescent="0.25">
      <c r="A11" s="104"/>
      <c r="B11" s="139">
        <v>-0.3</v>
      </c>
      <c r="C11" s="139">
        <v>-1.877048666605418E-2</v>
      </c>
      <c r="D11" s="139">
        <v>-0.80197295742087293</v>
      </c>
      <c r="E11" s="139">
        <v>-0.39510649535149783</v>
      </c>
      <c r="F11" s="139">
        <v>-8.8133856733169313E-2</v>
      </c>
      <c r="G11" s="139">
        <v>-0.4861089018281412</v>
      </c>
      <c r="H11" s="139">
        <v>-0.87303514179002595</v>
      </c>
      <c r="I11" s="139">
        <v>-1.0808365138238072</v>
      </c>
      <c r="J11" s="139">
        <v>-0.86047171332265948</v>
      </c>
      <c r="K11" s="139">
        <v>-0.70978017766946777</v>
      </c>
      <c r="L11" s="139">
        <v>-0.2776197705617357</v>
      </c>
      <c r="M11" s="139">
        <v>-0.37691558075558412</v>
      </c>
      <c r="N11" s="139"/>
      <c r="O11" s="104"/>
      <c r="Q11" s="145" t="s">
        <v>5</v>
      </c>
      <c r="R11" s="146">
        <v>0.9</v>
      </c>
      <c r="S11" s="139">
        <v>0.9</v>
      </c>
      <c r="T11" s="139">
        <v>0.1</v>
      </c>
      <c r="U11" s="104"/>
      <c r="V11" s="148" t="s">
        <v>5</v>
      </c>
      <c r="W11" s="104">
        <v>0.9</v>
      </c>
      <c r="X11" s="159">
        <v>0.24</v>
      </c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39"/>
      <c r="BE11" s="139"/>
    </row>
    <row r="12" spans="1:57" x14ac:dyDescent="0.25">
      <c r="A12" s="104"/>
      <c r="B12" s="139">
        <v>-0.15</v>
      </c>
      <c r="C12" s="139">
        <v>-5.3678118265269949E-2</v>
      </c>
      <c r="D12" s="139">
        <v>-0.86828964908826123</v>
      </c>
      <c r="E12" s="139">
        <v>-0.40223335061714677</v>
      </c>
      <c r="F12" s="139">
        <v>-7.8162816337931762E-2</v>
      </c>
      <c r="G12" s="139">
        <v>-0.58016288464994159</v>
      </c>
      <c r="H12" s="139">
        <v>-1.0028843796836515</v>
      </c>
      <c r="I12" s="139">
        <v>-1.1693953907762737</v>
      </c>
      <c r="J12" s="139">
        <v>-0.88193722722866463</v>
      </c>
      <c r="K12" s="139">
        <v>-0.8866487107074682</v>
      </c>
      <c r="L12" s="139">
        <v>-0.31417120776735141</v>
      </c>
      <c r="M12" s="139">
        <v>-0.2564518882239048</v>
      </c>
      <c r="N12" s="139"/>
      <c r="O12" s="138"/>
      <c r="Q12" s="145" t="s">
        <v>38</v>
      </c>
      <c r="R12" s="146">
        <v>1.05</v>
      </c>
      <c r="S12" s="139">
        <v>1.05</v>
      </c>
      <c r="T12" s="139">
        <v>0.12</v>
      </c>
      <c r="U12" s="138"/>
      <c r="V12" s="148" t="s">
        <v>38</v>
      </c>
      <c r="W12" s="104">
        <v>1.05</v>
      </c>
      <c r="X12" s="159">
        <v>0.69</v>
      </c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</row>
    <row r="13" spans="1:57" x14ac:dyDescent="0.25">
      <c r="A13" s="104"/>
      <c r="B13" s="139">
        <v>0</v>
      </c>
      <c r="C13" s="139">
        <v>-0.11576157008857355</v>
      </c>
      <c r="D13" s="139">
        <v>-0.88891699853106143</v>
      </c>
      <c r="E13" s="139">
        <v>-0.40464082095826592</v>
      </c>
      <c r="F13" s="139">
        <v>-6.9893025470002923E-2</v>
      </c>
      <c r="G13" s="139">
        <v>-0.66364864675650259</v>
      </c>
      <c r="H13" s="139">
        <v>-1.0569657048049796</v>
      </c>
      <c r="I13" s="139">
        <v>-1.2226901783911552</v>
      </c>
      <c r="J13" s="139">
        <v>-0.89423201630328208</v>
      </c>
      <c r="K13" s="139">
        <v>-1.0325008145148042</v>
      </c>
      <c r="L13" s="139">
        <v>-0.35883260471470124</v>
      </c>
      <c r="M13" s="139">
        <v>-0.11632730602425162</v>
      </c>
      <c r="N13" s="139"/>
      <c r="O13" s="138"/>
      <c r="Q13" s="145" t="s">
        <v>40</v>
      </c>
      <c r="R13" s="146">
        <v>1.35</v>
      </c>
      <c r="S13" s="139">
        <v>1.35</v>
      </c>
      <c r="T13" s="139">
        <v>0.18</v>
      </c>
      <c r="U13" s="138"/>
      <c r="V13" s="153" t="s">
        <v>40</v>
      </c>
      <c r="W13" s="105">
        <v>1.35</v>
      </c>
      <c r="X13" s="160">
        <v>0.48</v>
      </c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39"/>
      <c r="BA13" s="139"/>
      <c r="BB13" s="139"/>
      <c r="BC13" s="139"/>
      <c r="BD13" s="139"/>
      <c r="BE13" s="139"/>
    </row>
    <row r="14" spans="1:57" x14ac:dyDescent="0.25">
      <c r="B14" s="139">
        <v>0.15</v>
      </c>
      <c r="C14" s="139">
        <v>-0.21597071325599204</v>
      </c>
      <c r="D14" s="139">
        <v>-0.86312895342851625</v>
      </c>
      <c r="E14" s="139">
        <v>-0.40537385260875658</v>
      </c>
      <c r="F14" s="139">
        <v>-6.348600112699615E-2</v>
      </c>
      <c r="G14" s="139">
        <v>-0.72912813269708732</v>
      </c>
      <c r="H14" s="139">
        <v>-1.019957098985806</v>
      </c>
      <c r="I14" s="139">
        <v>-1.2367068414787972</v>
      </c>
      <c r="J14" s="139">
        <v>-0.89709692280755349</v>
      </c>
      <c r="K14" s="139">
        <v>-1.1342955770912981</v>
      </c>
      <c r="L14" s="139">
        <v>-0.41118609493802083</v>
      </c>
      <c r="M14" s="139">
        <v>2.0016612727453365E-2</v>
      </c>
      <c r="N14" s="139"/>
      <c r="O14" s="104"/>
      <c r="Q14" s="145" t="s">
        <v>41</v>
      </c>
      <c r="R14" s="147">
        <v>0.3</v>
      </c>
      <c r="S14" s="141">
        <v>0.15</v>
      </c>
      <c r="T14" s="139">
        <v>0.03</v>
      </c>
      <c r="U14" s="104"/>
      <c r="V14" s="148" t="s">
        <v>41</v>
      </c>
      <c r="W14" s="104">
        <v>0.3</v>
      </c>
      <c r="X14" s="159">
        <v>0.36</v>
      </c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  <c r="BE14" s="139"/>
    </row>
    <row r="15" spans="1:57" x14ac:dyDescent="0.25">
      <c r="B15" s="139">
        <v>0.3</v>
      </c>
      <c r="C15" s="139">
        <v>-0.36206081458861283</v>
      </c>
      <c r="D15" s="139">
        <v>-0.79191885506001114</v>
      </c>
      <c r="E15" s="139">
        <v>-0.40557521402637858</v>
      </c>
      <c r="F15" s="139">
        <v>-5.9053867753432632E-2</v>
      </c>
      <c r="G15" s="139">
        <v>-0.77019920688827836</v>
      </c>
      <c r="H15" s="139">
        <v>-0.90134304281439526</v>
      </c>
      <c r="I15" s="139">
        <v>-1.2098457741284783</v>
      </c>
      <c r="J15" s="139">
        <v>-0.89045710208690509</v>
      </c>
      <c r="K15" s="139">
        <v>-1.1819941862755066</v>
      </c>
      <c r="L15" s="139">
        <v>-0.46987957006273839</v>
      </c>
      <c r="M15" s="139">
        <v>0.12231876887976689</v>
      </c>
      <c r="N15" s="139"/>
      <c r="O15" s="104"/>
      <c r="Q15" s="145" t="s">
        <v>6</v>
      </c>
      <c r="R15" s="146">
        <v>0.45</v>
      </c>
      <c r="S15" s="139">
        <v>0.3</v>
      </c>
      <c r="T15" s="139">
        <v>0.05</v>
      </c>
      <c r="U15" s="104"/>
      <c r="V15" s="148" t="s">
        <v>6</v>
      </c>
      <c r="W15" s="104">
        <v>0.45</v>
      </c>
      <c r="X15" s="159">
        <v>0.1</v>
      </c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  <c r="BE15" s="139"/>
    </row>
    <row r="16" spans="1:57" x14ac:dyDescent="0.25">
      <c r="B16" s="139">
        <v>0.45</v>
      </c>
      <c r="C16" s="139">
        <v>-0.55299067258430079</v>
      </c>
      <c r="D16" s="139">
        <v>-0.67797557831659327</v>
      </c>
      <c r="E16" s="139">
        <v>-0.40562514571193087</v>
      </c>
      <c r="F16" s="139">
        <v>-5.6617617298936551E-2</v>
      </c>
      <c r="G16" s="139">
        <v>-0.78228394046031169</v>
      </c>
      <c r="H16" s="139">
        <v>-0.73036091937757253</v>
      </c>
      <c r="I16" s="139">
        <v>-1.1425681642020318</v>
      </c>
      <c r="J16" s="139">
        <v>-0.87439391137025579</v>
      </c>
      <c r="K16" s="139">
        <v>-1.1699808017157136</v>
      </c>
      <c r="L16" s="139">
        <v>-0.5325140716360639</v>
      </c>
      <c r="M16" s="139">
        <v>0.16414736318955625</v>
      </c>
      <c r="N16" s="139"/>
      <c r="O16" s="104"/>
      <c r="Q16" s="145" t="s">
        <v>7</v>
      </c>
      <c r="R16" s="146">
        <v>0</v>
      </c>
      <c r="S16" s="139">
        <v>0</v>
      </c>
      <c r="T16" s="139">
        <v>0.22</v>
      </c>
      <c r="U16" s="104"/>
      <c r="V16" s="148" t="s">
        <v>7</v>
      </c>
      <c r="W16" s="104">
        <v>0</v>
      </c>
      <c r="X16" s="159">
        <v>0.02</v>
      </c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E16" s="139"/>
    </row>
    <row r="17" spans="1:57" x14ac:dyDescent="0.25">
      <c r="B17" s="139">
        <v>0.6</v>
      </c>
      <c r="C17" s="139">
        <v>-0.77391598868366551</v>
      </c>
      <c r="D17" s="139">
        <v>-0.52559144362309418</v>
      </c>
      <c r="E17" s="139">
        <v>-0.40563628396531848</v>
      </c>
      <c r="F17" s="139">
        <v>-5.5989262741186874E-2</v>
      </c>
      <c r="G17" s="139">
        <v>-0.76286260229822933</v>
      </c>
      <c r="H17" s="139">
        <v>-0.54210110526026867</v>
      </c>
      <c r="I17" s="139">
        <v>-1.0363359332785809</v>
      </c>
      <c r="J17" s="139">
        <v>-0.8490471546017061</v>
      </c>
      <c r="K17" s="139">
        <v>-1.0979033702041461</v>
      </c>
      <c r="L17" s="139">
        <v>-0.59565123609824189</v>
      </c>
      <c r="M17" s="139">
        <v>0.13399494167542048</v>
      </c>
      <c r="N17" s="139"/>
      <c r="O17" s="104"/>
      <c r="Q17" s="145" t="s">
        <v>8</v>
      </c>
      <c r="R17" s="146">
        <v>0.3</v>
      </c>
      <c r="S17" s="139">
        <v>0.3</v>
      </c>
      <c r="T17" s="139">
        <v>0.19</v>
      </c>
      <c r="U17" s="104"/>
      <c r="V17" s="148" t="s">
        <v>8</v>
      </c>
      <c r="W17" s="104">
        <v>0.3</v>
      </c>
      <c r="X17" s="159">
        <v>0.03</v>
      </c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  <c r="BA17" s="139"/>
      <c r="BB17" s="139"/>
      <c r="BC17" s="139"/>
      <c r="BD17" s="139"/>
      <c r="BE17" s="139"/>
    </row>
    <row r="18" spans="1:57" x14ac:dyDescent="0.25">
      <c r="B18" s="139">
        <v>0.75</v>
      </c>
      <c r="C18" s="139">
        <v>-0.99502426100171526</v>
      </c>
      <c r="D18" s="139">
        <v>-0.34053292448699057</v>
      </c>
      <c r="E18" s="139">
        <v>-0.40563825274322612</v>
      </c>
      <c r="F18" s="139">
        <v>-5.6462707039904469E-2</v>
      </c>
      <c r="G18" s="139">
        <v>-0.7108336974085816</v>
      </c>
      <c r="H18" s="139">
        <v>-0.36235783529546706</v>
      </c>
      <c r="I18" s="139">
        <v>-0.89195956572413737</v>
      </c>
      <c r="J18" s="139">
        <v>-0.81435409104271306</v>
      </c>
      <c r="K18" s="139">
        <v>-0.97076740913230652</v>
      </c>
      <c r="L18" s="139">
        <v>-0.65495364222973862</v>
      </c>
      <c r="M18" s="139">
        <v>4.0625925030305376E-2</v>
      </c>
      <c r="N18" s="139"/>
      <c r="O18" s="104"/>
      <c r="Q18" s="145" t="s">
        <v>9</v>
      </c>
      <c r="R18" s="146">
        <v>0.9</v>
      </c>
      <c r="S18" s="139">
        <v>0.9</v>
      </c>
      <c r="T18" s="139">
        <v>0.24</v>
      </c>
      <c r="U18" s="104"/>
      <c r="V18" s="148" t="s">
        <v>9</v>
      </c>
      <c r="W18" s="104">
        <v>0.9</v>
      </c>
      <c r="X18" s="159">
        <v>0.48</v>
      </c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39"/>
      <c r="BC18" s="139"/>
      <c r="BD18" s="139"/>
      <c r="BE18" s="139"/>
    </row>
    <row r="19" spans="1:57" x14ac:dyDescent="0.25">
      <c r="B19" s="139">
        <v>0.9</v>
      </c>
      <c r="C19" s="139">
        <v>-1.1767149812766877</v>
      </c>
      <c r="D19" s="139">
        <v>-0.12991641115764496</v>
      </c>
      <c r="E19" s="139">
        <v>-0.40563708192293252</v>
      </c>
      <c r="F19" s="139">
        <v>-5.6105426924160984E-2</v>
      </c>
      <c r="G19" s="139">
        <v>-0.6248932145719418</v>
      </c>
      <c r="H19" s="139">
        <v>-0.19843826440287016</v>
      </c>
      <c r="I19" s="139">
        <v>-0.70797485706640673</v>
      </c>
      <c r="J19" s="139">
        <v>-0.76945603398267071</v>
      </c>
      <c r="K19" s="139">
        <v>-0.79826224830442027</v>
      </c>
      <c r="L19" s="139">
        <v>-0.70543908401169897</v>
      </c>
      <c r="M19" s="139">
        <v>-9.0345186677308342E-2</v>
      </c>
      <c r="N19" s="139"/>
      <c r="O19" s="104"/>
      <c r="Q19" s="145" t="s">
        <v>96</v>
      </c>
      <c r="R19" s="146">
        <v>1.2</v>
      </c>
      <c r="S19" s="139">
        <v>1.2</v>
      </c>
      <c r="T19" s="139">
        <v>0.26</v>
      </c>
      <c r="U19" s="104"/>
      <c r="V19" s="153" t="s">
        <v>96</v>
      </c>
      <c r="W19" s="105">
        <v>1.2</v>
      </c>
      <c r="X19" s="160">
        <v>0.03</v>
      </c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39"/>
      <c r="BC19" s="139"/>
      <c r="BD19" s="139"/>
      <c r="BE19" s="139"/>
    </row>
    <row r="20" spans="1:57" x14ac:dyDescent="0.25">
      <c r="B20" s="139">
        <v>1.05</v>
      </c>
      <c r="C20" s="139">
        <v>-1.2807399889714817</v>
      </c>
      <c r="D20" s="139">
        <v>9.7864682074383147E-2</v>
      </c>
      <c r="E20" s="139">
        <v>-0.40562949133895149</v>
      </c>
      <c r="F20" s="139">
        <v>-5.0391512340852151E-2</v>
      </c>
      <c r="G20" s="139">
        <v>-0.50136324271583765</v>
      </c>
      <c r="H20" s="139">
        <v>-3.8798586550081393E-2</v>
      </c>
      <c r="I20" s="139">
        <v>-0.4803242498037118</v>
      </c>
      <c r="J20" s="139">
        <v>-0.71156039020352291</v>
      </c>
      <c r="K20" s="139">
        <v>-0.59345097981309836</v>
      </c>
      <c r="L20" s="139">
        <v>-0.74179987817581194</v>
      </c>
      <c r="M20" s="139">
        <v>-0.2260620584107309</v>
      </c>
      <c r="N20" s="139"/>
      <c r="O20" s="104"/>
      <c r="Q20" s="145" t="s">
        <v>10</v>
      </c>
      <c r="R20" s="146">
        <v>1.2</v>
      </c>
      <c r="S20" s="139">
        <v>1.2</v>
      </c>
      <c r="T20" s="139">
        <v>0.28999999999999998</v>
      </c>
      <c r="U20" s="104"/>
      <c r="V20" s="153" t="s">
        <v>10</v>
      </c>
      <c r="W20" s="105">
        <v>1.2</v>
      </c>
      <c r="X20" s="160">
        <v>0.24</v>
      </c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</row>
    <row r="21" spans="1:57" x14ac:dyDescent="0.25">
      <c r="B21" s="139">
        <v>1.2</v>
      </c>
      <c r="C21" s="139">
        <v>-1.2832368102576828</v>
      </c>
      <c r="D21" s="139">
        <v>0.33312508004557984</v>
      </c>
      <c r="E21" s="139">
        <v>-0.40559606590116865</v>
      </c>
      <c r="F21" s="139">
        <v>-3.0092873631558326E-2</v>
      </c>
      <c r="G21" s="139">
        <v>-0.33276109908462387</v>
      </c>
      <c r="H21" s="139">
        <v>0.1399874338352175</v>
      </c>
      <c r="I21" s="139">
        <v>-0.20488503450625017</v>
      </c>
      <c r="J21" s="139">
        <v>-0.6341875416372954</v>
      </c>
      <c r="K21" s="139">
        <v>-0.37107423480261392</v>
      </c>
      <c r="L21" s="139">
        <v>-0.75872444295738606</v>
      </c>
      <c r="M21" s="139">
        <v>-0.3358737643323898</v>
      </c>
      <c r="N21" s="139"/>
      <c r="O21" s="104"/>
      <c r="Q21" s="145" t="s">
        <v>97</v>
      </c>
      <c r="R21" s="146">
        <v>0.45</v>
      </c>
      <c r="S21" s="139">
        <v>0.3</v>
      </c>
      <c r="T21" s="139">
        <v>0.24</v>
      </c>
      <c r="U21" s="104"/>
      <c r="V21" s="148" t="s">
        <v>97</v>
      </c>
      <c r="W21" s="104">
        <v>0.45</v>
      </c>
      <c r="X21" s="159">
        <v>0.36</v>
      </c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39"/>
    </row>
    <row r="22" spans="1:57" x14ac:dyDescent="0.25">
      <c r="B22" s="139">
        <v>1.35</v>
      </c>
      <c r="C22" s="139">
        <v>-1.1836165303799293</v>
      </c>
      <c r="D22" s="139">
        <v>0.56477990661180044</v>
      </c>
      <c r="E22" s="139">
        <v>-0.4054642275164872</v>
      </c>
      <c r="F22" s="139">
        <v>2.0989452292354494E-2</v>
      </c>
      <c r="G22" s="139">
        <v>-0.10914996014375448</v>
      </c>
      <c r="H22" s="139">
        <v>0.36225954318092307</v>
      </c>
      <c r="I22" s="139">
        <v>0.1165536322648314</v>
      </c>
      <c r="J22" s="139">
        <v>-0.52527226534510785</v>
      </c>
      <c r="K22" s="139">
        <v>-0.14577570206590607</v>
      </c>
      <c r="L22" s="139">
        <v>-0.75117296397929667</v>
      </c>
      <c r="M22" s="139">
        <v>-0.39515172718192415</v>
      </c>
      <c r="N22" s="139"/>
      <c r="O22" s="104"/>
      <c r="Q22" s="145" t="s">
        <v>11</v>
      </c>
      <c r="R22" s="146">
        <v>0.3</v>
      </c>
      <c r="S22" s="139">
        <v>0.3</v>
      </c>
      <c r="T22" s="139">
        <v>0.28999999999999998</v>
      </c>
      <c r="U22" s="104"/>
      <c r="V22" s="152" t="s">
        <v>11</v>
      </c>
      <c r="W22" s="138">
        <v>0.3</v>
      </c>
      <c r="X22" s="159">
        <v>0.18</v>
      </c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</row>
    <row r="23" spans="1:57" x14ac:dyDescent="0.25">
      <c r="A23" s="111"/>
      <c r="B23" s="139">
        <v>1.5</v>
      </c>
      <c r="C23" s="139">
        <v>-1.004789216842439</v>
      </c>
      <c r="D23" s="139">
        <v>0.78019591904039132</v>
      </c>
      <c r="E23" s="139">
        <v>-0.40499495235834582</v>
      </c>
      <c r="F23" s="139">
        <v>0.12666686780843495</v>
      </c>
      <c r="G23" s="139">
        <v>0.17602699133027361</v>
      </c>
      <c r="H23" s="139">
        <v>0.64147655369499568</v>
      </c>
      <c r="I23" s="139">
        <v>0.46873103396326188</v>
      </c>
      <c r="J23" s="139">
        <v>-0.36657443901080189</v>
      </c>
      <c r="K23" s="139">
        <v>6.9456086345113133E-2</v>
      </c>
      <c r="L23" s="139">
        <v>-0.71460512510468399</v>
      </c>
      <c r="M23" s="139">
        <v>-0.38268807449824555</v>
      </c>
      <c r="N23" s="139"/>
      <c r="O23" s="111"/>
      <c r="Q23" s="145" t="s">
        <v>12</v>
      </c>
      <c r="R23" s="146">
        <v>0.3</v>
      </c>
      <c r="S23" s="139">
        <v>0.3</v>
      </c>
      <c r="T23" s="139">
        <v>0.3</v>
      </c>
      <c r="U23" s="111"/>
      <c r="V23" s="152" t="s">
        <v>12</v>
      </c>
      <c r="W23" s="138">
        <v>0.3</v>
      </c>
      <c r="X23" s="159">
        <v>0.26</v>
      </c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  <c r="BE23" s="139"/>
    </row>
    <row r="24" spans="1:57" x14ac:dyDescent="0.25">
      <c r="A24" s="95"/>
      <c r="B24" s="139">
        <v>1.65</v>
      </c>
      <c r="C24" s="139">
        <v>-0.78460913194981396</v>
      </c>
      <c r="D24" s="139">
        <v>0.96513244170178325</v>
      </c>
      <c r="E24" s="139">
        <v>-0.40348826191375164</v>
      </c>
      <c r="F24" s="139">
        <v>0.31449530858923991</v>
      </c>
      <c r="G24" s="139">
        <v>0.51626932424819405</v>
      </c>
      <c r="H24" s="139">
        <v>0.97054441029920979</v>
      </c>
      <c r="I24" s="139">
        <v>0.81844871621982951</v>
      </c>
      <c r="J24" s="139">
        <v>-0.13675910931860946</v>
      </c>
      <c r="K24" s="139">
        <v>0.26440998726924692</v>
      </c>
      <c r="L24" s="139">
        <v>-0.64522251083018944</v>
      </c>
      <c r="M24" s="139">
        <v>-0.27606062434317485</v>
      </c>
      <c r="N24" s="139"/>
      <c r="O24" s="104"/>
      <c r="Q24" s="148" t="s">
        <v>14</v>
      </c>
      <c r="R24" s="147">
        <v>0.6</v>
      </c>
      <c r="S24" s="141">
        <v>0.45</v>
      </c>
      <c r="T24" s="139">
        <v>0.21</v>
      </c>
      <c r="U24" s="104"/>
      <c r="V24" s="148" t="s">
        <v>14</v>
      </c>
      <c r="W24" s="104">
        <v>0.6</v>
      </c>
      <c r="X24" s="159">
        <v>0.3</v>
      </c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</row>
    <row r="25" spans="1:57" x14ac:dyDescent="0.25">
      <c r="A25" s="95"/>
      <c r="B25" s="139">
        <v>1.8</v>
      </c>
      <c r="C25" s="139">
        <v>-0.56289802451133353</v>
      </c>
      <c r="D25" s="139">
        <v>1.1039845758057596</v>
      </c>
      <c r="E25" s="139">
        <v>-0.39912893609805644</v>
      </c>
      <c r="F25" s="139">
        <v>0.60505924412257528</v>
      </c>
      <c r="G25" s="139">
        <v>0.88300115459609929</v>
      </c>
      <c r="H25" s="139">
        <v>1.3176146066189367</v>
      </c>
      <c r="I25" s="139">
        <v>1.1184057446230553</v>
      </c>
      <c r="J25" s="139">
        <v>0.17991662153983501</v>
      </c>
      <c r="K25" s="139">
        <v>0.43223003616012223</v>
      </c>
      <c r="L25" s="139">
        <v>-0.54034031971563612</v>
      </c>
      <c r="M25" s="139">
        <v>-5.1801311151033147E-2</v>
      </c>
      <c r="N25" s="104"/>
      <c r="O25" s="104"/>
      <c r="Q25" s="148" t="s">
        <v>15</v>
      </c>
      <c r="R25" s="146">
        <v>0.45</v>
      </c>
      <c r="S25" s="139">
        <v>0.3</v>
      </c>
      <c r="T25" s="139">
        <v>0.36</v>
      </c>
      <c r="U25" s="104"/>
      <c r="V25" s="148" t="s">
        <v>15</v>
      </c>
      <c r="W25" s="104">
        <v>0.45</v>
      </c>
      <c r="X25" s="159">
        <v>0.19</v>
      </c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</row>
    <row r="26" spans="1:57" x14ac:dyDescent="0.25">
      <c r="A26" s="95"/>
      <c r="B26" s="139">
        <v>1.95</v>
      </c>
      <c r="C26" s="139">
        <v>-0.37009632519828706</v>
      </c>
      <c r="D26" s="139">
        <v>1.1805899075869553</v>
      </c>
      <c r="E26" s="139">
        <v>-0.38777673349493907</v>
      </c>
      <c r="F26" s="139">
        <v>0.99569785350117213</v>
      </c>
      <c r="G26" s="139">
        <v>1.2243745924130083</v>
      </c>
      <c r="H26" s="139">
        <v>1.6304616395550799</v>
      </c>
      <c r="I26" s="139">
        <v>1.3208115124008768</v>
      </c>
      <c r="J26" s="139">
        <v>0.58031858062925323</v>
      </c>
      <c r="K26" s="139">
        <v>0.56945681179384722</v>
      </c>
      <c r="L26" s="139">
        <v>-0.39900170421027448</v>
      </c>
      <c r="M26" s="139">
        <v>0.30479581880726836</v>
      </c>
      <c r="Q26" s="148" t="s">
        <v>16</v>
      </c>
      <c r="R26" s="147">
        <v>0.6</v>
      </c>
      <c r="S26" s="141">
        <v>0.45</v>
      </c>
      <c r="T26" s="139">
        <v>0.48</v>
      </c>
      <c r="V26" s="148" t="s">
        <v>16</v>
      </c>
      <c r="W26" s="104">
        <v>0.6</v>
      </c>
      <c r="X26" s="159">
        <v>0.22</v>
      </c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</row>
    <row r="27" spans="1:57" x14ac:dyDescent="0.25">
      <c r="A27" s="95"/>
      <c r="B27" s="139">
        <v>2.1</v>
      </c>
      <c r="C27" s="139">
        <v>-0.22175627442806911</v>
      </c>
      <c r="D27" s="139">
        <v>1.1798277212432695</v>
      </c>
      <c r="E27" s="139">
        <v>-0.36121187397354121</v>
      </c>
      <c r="F27" s="139">
        <v>1.4459224823270427</v>
      </c>
      <c r="G27" s="139">
        <v>1.4770043860762549</v>
      </c>
      <c r="H27" s="139">
        <v>1.8500734515745354</v>
      </c>
      <c r="I27" s="139">
        <v>1.3956284982578855</v>
      </c>
      <c r="J27" s="139">
        <v>1.0304413374117918</v>
      </c>
      <c r="K27" s="139">
        <v>0.67563436036664171</v>
      </c>
      <c r="L27" s="139">
        <v>-0.22286231556191319</v>
      </c>
      <c r="M27" s="139">
        <v>0.781782041604281</v>
      </c>
      <c r="Q27" s="148" t="s">
        <v>42</v>
      </c>
      <c r="R27" s="146">
        <v>0.9</v>
      </c>
      <c r="S27" s="139">
        <v>0.9</v>
      </c>
      <c r="T27" s="139">
        <v>0.21</v>
      </c>
      <c r="V27" s="105">
        <v>1109</v>
      </c>
      <c r="X27" s="155">
        <v>0.21</v>
      </c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39"/>
      <c r="BD27" s="139"/>
      <c r="BE27" s="139"/>
    </row>
    <row r="28" spans="1:57" ht="15.75" thickBot="1" x14ac:dyDescent="0.3">
      <c r="A28" s="95"/>
      <c r="B28" s="139">
        <v>2.25</v>
      </c>
      <c r="C28" s="139">
        <v>-0.1194203688749568</v>
      </c>
      <c r="D28" s="139">
        <v>1.0900855278356829</v>
      </c>
      <c r="E28" s="139">
        <v>-0.30547257641826686</v>
      </c>
      <c r="F28" s="139">
        <v>1.8757908103531822</v>
      </c>
      <c r="G28" s="139">
        <v>1.5882905928032698</v>
      </c>
      <c r="H28" s="139">
        <v>1.9296332047477995</v>
      </c>
      <c r="I28" s="139">
        <v>1.3436562153774245</v>
      </c>
      <c r="J28" s="139">
        <v>1.4639331416496291</v>
      </c>
      <c r="K28" s="139">
        <v>0.75263904598403653</v>
      </c>
      <c r="L28" s="139">
        <v>-1.7205774367032328E-2</v>
      </c>
      <c r="M28" s="139">
        <v>1.3243046438748958</v>
      </c>
      <c r="Q28" s="150" t="s">
        <v>18</v>
      </c>
      <c r="R28" s="149">
        <v>0.9</v>
      </c>
      <c r="S28" s="139">
        <v>0.9</v>
      </c>
      <c r="T28" s="139">
        <v>0.69</v>
      </c>
      <c r="V28" s="148" t="s">
        <v>18</v>
      </c>
      <c r="W28" s="104">
        <v>0.9</v>
      </c>
      <c r="X28" s="159">
        <v>0.12</v>
      </c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  <c r="BA28" s="139"/>
      <c r="BB28" s="139"/>
      <c r="BC28" s="139"/>
      <c r="BD28" s="139"/>
      <c r="BE28" s="139"/>
    </row>
    <row r="29" spans="1:57" x14ac:dyDescent="0.25">
      <c r="A29" s="95"/>
      <c r="B29" s="139">
        <v>2.4</v>
      </c>
      <c r="C29" s="139">
        <v>-5.5431487173824116E-2</v>
      </c>
      <c r="D29" s="139">
        <v>0.90638438783382913</v>
      </c>
      <c r="E29" s="139">
        <v>-0.20091959102789497</v>
      </c>
      <c r="F29" s="139">
        <v>2.1850865481879209</v>
      </c>
      <c r="G29" s="139">
        <v>1.5386437354044977</v>
      </c>
      <c r="H29" s="139">
        <v>1.8512483974331089</v>
      </c>
      <c r="I29" s="139">
        <v>1.1965062017028463</v>
      </c>
      <c r="J29" s="139">
        <v>1.7976513202960738</v>
      </c>
      <c r="K29" s="139">
        <v>0.80389775944412711</v>
      </c>
      <c r="L29" s="139">
        <v>0.20824328507210269</v>
      </c>
      <c r="M29" s="139">
        <v>1.8340713288076351</v>
      </c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</row>
    <row r="30" spans="1:57" ht="15.75" thickBot="1" x14ac:dyDescent="0.3">
      <c r="A30" s="95"/>
      <c r="B30" s="139">
        <v>2.5499999999999998</v>
      </c>
      <c r="C30" s="139">
        <v>-1.8317546852808717E-2</v>
      </c>
      <c r="D30" s="139">
        <v>0.63359454485979594</v>
      </c>
      <c r="E30" s="139">
        <v>-2.6359839823092868E-2</v>
      </c>
      <c r="F30" s="139">
        <v>2.2893028569770464</v>
      </c>
      <c r="G30" s="139">
        <v>1.3507397818613653</v>
      </c>
      <c r="H30" s="139">
        <v>1.6326958869366832</v>
      </c>
      <c r="I30" s="139">
        <v>1.0033010065012025</v>
      </c>
      <c r="J30" s="139">
        <v>1.9610978191966724</v>
      </c>
      <c r="K30" s="139">
        <v>0.83363844718575097</v>
      </c>
      <c r="L30" s="139">
        <v>0.43916659557988558</v>
      </c>
      <c r="M30" s="139">
        <v>2.1933098278622225</v>
      </c>
      <c r="V30" s="150"/>
      <c r="W30" s="154" t="s">
        <v>102</v>
      </c>
      <c r="X30" s="161" t="s">
        <v>34</v>
      </c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  <c r="BE30" s="139"/>
    </row>
    <row r="31" spans="1:57" x14ac:dyDescent="0.25">
      <c r="A31" s="95"/>
      <c r="B31" s="139">
        <v>2.7</v>
      </c>
      <c r="C31" s="139">
        <v>3.6988701944805896E-3</v>
      </c>
      <c r="D31" s="139">
        <v>0.28885499077905674</v>
      </c>
      <c r="E31" s="139">
        <v>0.23133561922066304</v>
      </c>
      <c r="F31" s="139">
        <v>2.1553182920687233</v>
      </c>
      <c r="G31" s="139">
        <v>1.0799614987254169</v>
      </c>
      <c r="H31" s="139">
        <v>1.3209437977563836</v>
      </c>
      <c r="I31" s="139">
        <v>0.81187307002721387</v>
      </c>
      <c r="J31" s="139">
        <v>1.9257927060274653</v>
      </c>
      <c r="K31" s="139">
        <v>0.8462704218350624</v>
      </c>
      <c r="L31" s="139">
        <v>0.65757293260408067</v>
      </c>
      <c r="M31" s="139">
        <v>2.3072086349092684</v>
      </c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  <c r="BD31" s="139"/>
      <c r="BE31" s="139"/>
    </row>
    <row r="32" spans="1:57" x14ac:dyDescent="0.25">
      <c r="A32" s="95"/>
      <c r="B32" s="139">
        <v>2.85</v>
      </c>
      <c r="C32" s="139">
        <v>2.1978903934343975E-2</v>
      </c>
      <c r="D32" s="139">
        <v>-9.780829693456905E-2</v>
      </c>
      <c r="E32" s="139">
        <v>0.56408577237808599</v>
      </c>
      <c r="F32" s="139">
        <v>1.8163711332377992</v>
      </c>
      <c r="G32" s="139">
        <v>0.79169528487464758</v>
      </c>
      <c r="H32" s="139">
        <v>0.97577481856372983</v>
      </c>
      <c r="I32" s="139">
        <v>0.654408434670811</v>
      </c>
      <c r="J32" s="139">
        <v>1.7178211025965471</v>
      </c>
      <c r="K32" s="139">
        <v>0.8459410485069685</v>
      </c>
      <c r="L32" s="139">
        <v>0.84394416176078957</v>
      </c>
      <c r="M32" s="139">
        <v>2.1438917437573157</v>
      </c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39"/>
    </row>
    <row r="33" spans="1:57" x14ac:dyDescent="0.25">
      <c r="A33" s="95"/>
      <c r="B33" s="139">
        <v>3</v>
      </c>
      <c r="C33" s="139">
        <v>4.9183005522392235E-2</v>
      </c>
      <c r="D33" s="139">
        <v>-0.48545845203098326</v>
      </c>
      <c r="E33" s="139">
        <v>0.93261355085528874</v>
      </c>
      <c r="F33" s="139">
        <v>1.357192305583875</v>
      </c>
      <c r="G33" s="139">
        <v>0.53836510295462603</v>
      </c>
      <c r="H33" s="139">
        <v>0.65134426724579209</v>
      </c>
      <c r="I33" s="139">
        <v>0.54304831094609407</v>
      </c>
      <c r="J33" s="139">
        <v>1.4059015896013807</v>
      </c>
      <c r="K33" s="139">
        <v>0.83627157908209782</v>
      </c>
      <c r="L33" s="139">
        <v>0.98033726259777787</v>
      </c>
      <c r="M33" s="139">
        <v>1.7486489252331987</v>
      </c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39"/>
    </row>
    <row r="34" spans="1:57" x14ac:dyDescent="0.25">
      <c r="A34" s="95"/>
      <c r="B34" s="139">
        <v>3.15</v>
      </c>
      <c r="C34" s="139">
        <v>0.10216488811069913</v>
      </c>
      <c r="D34" s="139">
        <v>-0.82703717228656926</v>
      </c>
      <c r="E34" s="139">
        <v>1.2684976440433826</v>
      </c>
      <c r="F34" s="139">
        <v>0.87836871396856975</v>
      </c>
      <c r="G34" s="139">
        <v>0.34710336872462633</v>
      </c>
      <c r="H34" s="139">
        <v>0.38335854787759466</v>
      </c>
      <c r="I34" s="139">
        <v>0.47427616119248822</v>
      </c>
      <c r="J34" s="139">
        <v>1.0722597065464519</v>
      </c>
      <c r="K34" s="139">
        <v>0.82024506317124146</v>
      </c>
      <c r="L34" s="139">
        <v>1.053746626287176</v>
      </c>
      <c r="M34" s="139">
        <v>1.2235893557168711</v>
      </c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</row>
    <row r="35" spans="1:57" x14ac:dyDescent="0.25">
      <c r="A35" s="95"/>
      <c r="B35" s="139">
        <v>3.3</v>
      </c>
      <c r="C35" s="139">
        <v>0.20387478516537963</v>
      </c>
      <c r="D35" s="139">
        <v>-1.0763724539025032</v>
      </c>
      <c r="E35" s="139">
        <v>1.4928450834936551</v>
      </c>
      <c r="F35" s="139">
        <v>0.46031413493619933</v>
      </c>
      <c r="G35" s="139">
        <v>0.22067986422133817</v>
      </c>
      <c r="H35" s="139">
        <v>0.18547384707857212</v>
      </c>
      <c r="I35" s="139">
        <v>0.43694934855550371</v>
      </c>
      <c r="J35" s="139">
        <v>0.78297937014528562</v>
      </c>
      <c r="K35" s="139">
        <v>0.8002048330319983</v>
      </c>
      <c r="L35" s="139">
        <v>1.0587960329000212</v>
      </c>
      <c r="M35" s="139">
        <v>0.68503818119283977</v>
      </c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</row>
    <row r="36" spans="1:57" x14ac:dyDescent="0.25">
      <c r="A36" s="95"/>
      <c r="B36" s="139">
        <v>3.45</v>
      </c>
      <c r="C36" s="139">
        <v>0.38127673249015054</v>
      </c>
      <c r="D36" s="139">
        <v>-1.1960157214436933</v>
      </c>
      <c r="E36" s="139">
        <v>1.5459405329329146</v>
      </c>
      <c r="F36" s="139">
        <v>0.14399850204935949</v>
      </c>
      <c r="G36" s="139">
        <v>0.14675151647171014</v>
      </c>
      <c r="H36" s="139">
        <v>5.3579218863705619E-2</v>
      </c>
      <c r="I36" s="139">
        <v>0.419151185707903</v>
      </c>
      <c r="J36" s="139">
        <v>0.5719898762410669</v>
      </c>
      <c r="K36" s="139">
        <v>0.77792046903564382</v>
      </c>
      <c r="L36" s="139">
        <v>0.99892498175523425</v>
      </c>
      <c r="M36" s="139">
        <v>0.2227604500631053</v>
      </c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39"/>
    </row>
    <row r="37" spans="1:57" x14ac:dyDescent="0.25">
      <c r="A37" s="95"/>
      <c r="B37" s="139">
        <v>3.6</v>
      </c>
      <c r="C37" s="139">
        <v>0.65664890049690183</v>
      </c>
      <c r="D37" s="139">
        <v>-1.1640561011735047</v>
      </c>
      <c r="E37" s="139">
        <v>1.4129258215348877</v>
      </c>
      <c r="F37" s="139">
        <v>-6.7505070306994486E-2</v>
      </c>
      <c r="G37" s="139">
        <v>0.1082643429283616</v>
      </c>
      <c r="H37" s="139">
        <v>-2.6251854527223617E-2</v>
      </c>
      <c r="I37" s="139">
        <v>0.41176640587629032</v>
      </c>
      <c r="J37" s="139">
        <v>0.44215113845088744</v>
      </c>
      <c r="K37" s="139">
        <v>0.75468488796950528</v>
      </c>
      <c r="L37" s="139">
        <v>0.88565848218561161</v>
      </c>
      <c r="M37" s="139">
        <v>-0.12014903084644857</v>
      </c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</row>
    <row r="38" spans="1:57" x14ac:dyDescent="0.25">
      <c r="A38" s="95"/>
      <c r="B38" s="139">
        <v>3.75</v>
      </c>
      <c r="C38" s="139">
        <v>1.0326808223523398</v>
      </c>
      <c r="D38" s="139">
        <v>-0.97815256363414216</v>
      </c>
      <c r="E38" s="139">
        <v>1.1305142812301061</v>
      </c>
      <c r="F38" s="139">
        <v>-0.19447149485717541</v>
      </c>
      <c r="G38" s="139">
        <v>9.0354410503862267E-2</v>
      </c>
      <c r="H38" s="139">
        <v>-7.0305853874627067E-2</v>
      </c>
      <c r="I38" s="139">
        <v>0.40917758993093195</v>
      </c>
      <c r="J38" s="139">
        <v>0.37710374611937797</v>
      </c>
      <c r="K38" s="139">
        <v>0.73141663099364451</v>
      </c>
      <c r="L38" s="139">
        <v>0.73614783649201765</v>
      </c>
      <c r="M38" s="139">
        <v>-0.34352856440516322</v>
      </c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  <c r="BD38" s="139"/>
      <c r="BE38" s="139"/>
    </row>
    <row r="39" spans="1:57" x14ac:dyDescent="0.25">
      <c r="A39" s="95"/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</row>
    <row r="40" spans="1:57" x14ac:dyDescent="0.25">
      <c r="A40" s="95"/>
      <c r="B40" s="139">
        <v>-1.05</v>
      </c>
      <c r="C40" s="139" t="str">
        <f t="shared" ref="C40:L40" si="2">IF(C6=C$4,$B6,"")</f>
        <v/>
      </c>
      <c r="D40" s="139" t="str">
        <f t="shared" si="2"/>
        <v/>
      </c>
      <c r="E40" s="139" t="str">
        <f t="shared" si="2"/>
        <v/>
      </c>
      <c r="F40" s="139" t="str">
        <f t="shared" si="2"/>
        <v/>
      </c>
      <c r="G40" s="139" t="str">
        <f t="shared" si="2"/>
        <v/>
      </c>
      <c r="H40" s="139" t="str">
        <f t="shared" si="2"/>
        <v/>
      </c>
      <c r="I40" s="139" t="str">
        <f t="shared" si="2"/>
        <v/>
      </c>
      <c r="J40" s="139" t="str">
        <f t="shared" si="2"/>
        <v/>
      </c>
      <c r="K40" s="139" t="str">
        <f t="shared" si="2"/>
        <v/>
      </c>
      <c r="L40" s="139" t="str">
        <f t="shared" si="2"/>
        <v/>
      </c>
      <c r="M40" s="139" t="str">
        <f t="shared" ref="M40:T40" si="3">IF(M6=M$4,$B6,"")</f>
        <v/>
      </c>
      <c r="N40" s="139">
        <f t="shared" si="3"/>
        <v>-1.05</v>
      </c>
      <c r="O40" s="139">
        <f t="shared" si="3"/>
        <v>-1.05</v>
      </c>
      <c r="P40" s="139">
        <f t="shared" si="3"/>
        <v>-1.05</v>
      </c>
      <c r="Q40" s="139" t="str">
        <f t="shared" si="3"/>
        <v/>
      </c>
      <c r="R40" s="139" t="str">
        <f t="shared" si="3"/>
        <v/>
      </c>
      <c r="S40" s="139" t="str">
        <f t="shared" si="3"/>
        <v/>
      </c>
      <c r="T40" s="139">
        <f t="shared" si="3"/>
        <v>-1.05</v>
      </c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</row>
    <row r="41" spans="1:57" x14ac:dyDescent="0.25">
      <c r="A41" s="95"/>
      <c r="B41" s="139">
        <v>-0.9</v>
      </c>
      <c r="C41" s="139" t="str">
        <f t="shared" ref="C41:L41" si="4">IF(C7=C$4,$B7,"")</f>
        <v/>
      </c>
      <c r="D41" s="139" t="str">
        <f t="shared" si="4"/>
        <v/>
      </c>
      <c r="E41" s="139" t="str">
        <f t="shared" si="4"/>
        <v/>
      </c>
      <c r="F41" s="139" t="str">
        <f t="shared" si="4"/>
        <v/>
      </c>
      <c r="G41" s="139" t="str">
        <f t="shared" si="4"/>
        <v/>
      </c>
      <c r="H41" s="139" t="str">
        <f t="shared" si="4"/>
        <v/>
      </c>
      <c r="I41" s="139" t="str">
        <f t="shared" si="4"/>
        <v/>
      </c>
      <c r="J41" s="139" t="str">
        <f t="shared" si="4"/>
        <v/>
      </c>
      <c r="K41" s="139" t="str">
        <f t="shared" si="4"/>
        <v/>
      </c>
      <c r="L41" s="139" t="str">
        <f t="shared" si="4"/>
        <v/>
      </c>
      <c r="M41" s="139" t="str">
        <f t="shared" ref="M41:T41" si="5">IF(M7=M$4,$B7,"")</f>
        <v/>
      </c>
      <c r="N41" s="139">
        <f t="shared" si="5"/>
        <v>-0.9</v>
      </c>
      <c r="O41" s="139">
        <f t="shared" si="5"/>
        <v>-0.9</v>
      </c>
      <c r="P41" s="139">
        <f t="shared" si="5"/>
        <v>-0.9</v>
      </c>
      <c r="Q41" s="139" t="str">
        <f t="shared" si="5"/>
        <v/>
      </c>
      <c r="R41" s="139" t="str">
        <f t="shared" si="5"/>
        <v/>
      </c>
      <c r="S41" s="139" t="str">
        <f t="shared" si="5"/>
        <v/>
      </c>
      <c r="T41" s="139" t="str">
        <f t="shared" si="5"/>
        <v/>
      </c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</row>
    <row r="42" spans="1:57" x14ac:dyDescent="0.25">
      <c r="A42" s="95"/>
      <c r="B42" s="139">
        <v>-0.75</v>
      </c>
      <c r="C42" s="139" t="str">
        <f t="shared" ref="C42:L42" si="6">IF(C8=C$4,$B8,"")</f>
        <v/>
      </c>
      <c r="D42" s="139" t="str">
        <f t="shared" si="6"/>
        <v/>
      </c>
      <c r="E42" s="139" t="str">
        <f t="shared" si="6"/>
        <v/>
      </c>
      <c r="F42" s="139" t="str">
        <f t="shared" si="6"/>
        <v/>
      </c>
      <c r="G42" s="139" t="str">
        <f t="shared" si="6"/>
        <v/>
      </c>
      <c r="H42" s="139" t="str">
        <f t="shared" si="6"/>
        <v/>
      </c>
      <c r="I42" s="139" t="str">
        <f t="shared" si="6"/>
        <v/>
      </c>
      <c r="J42" s="139" t="str">
        <f t="shared" si="6"/>
        <v/>
      </c>
      <c r="K42" s="139" t="str">
        <f t="shared" si="6"/>
        <v/>
      </c>
      <c r="L42" s="139" t="str">
        <f t="shared" si="6"/>
        <v/>
      </c>
      <c r="M42" s="139" t="str">
        <f t="shared" ref="M42:T42" si="7">IF(M8=M$4,$B8,"")</f>
        <v/>
      </c>
      <c r="N42" s="139">
        <f t="shared" si="7"/>
        <v>-0.75</v>
      </c>
      <c r="O42" s="139">
        <f t="shared" si="7"/>
        <v>-0.75</v>
      </c>
      <c r="P42" s="139">
        <f t="shared" si="7"/>
        <v>-0.75</v>
      </c>
      <c r="Q42" s="139" t="str">
        <f t="shared" si="7"/>
        <v/>
      </c>
      <c r="R42" s="139" t="str">
        <f t="shared" si="7"/>
        <v/>
      </c>
      <c r="S42" s="139" t="str">
        <f t="shared" si="7"/>
        <v/>
      </c>
      <c r="T42" s="139" t="str">
        <f t="shared" si="7"/>
        <v/>
      </c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</row>
    <row r="43" spans="1:57" x14ac:dyDescent="0.25">
      <c r="A43" s="95"/>
      <c r="B43" s="139">
        <v>-0.6</v>
      </c>
      <c r="C43" s="139" t="str">
        <f t="shared" ref="C43:L43" si="8">IF(C9=C$4,$B9,"")</f>
        <v/>
      </c>
      <c r="D43" s="139" t="str">
        <f t="shared" si="8"/>
        <v/>
      </c>
      <c r="E43" s="139" t="str">
        <f t="shared" si="8"/>
        <v/>
      </c>
      <c r="F43" s="139" t="str">
        <f t="shared" si="8"/>
        <v/>
      </c>
      <c r="G43" s="139" t="str">
        <f t="shared" si="8"/>
        <v/>
      </c>
      <c r="H43" s="139" t="str">
        <f t="shared" si="8"/>
        <v/>
      </c>
      <c r="I43" s="139" t="str">
        <f t="shared" si="8"/>
        <v/>
      </c>
      <c r="J43" s="139" t="str">
        <f t="shared" si="8"/>
        <v/>
      </c>
      <c r="K43" s="139" t="str">
        <f t="shared" si="8"/>
        <v/>
      </c>
      <c r="L43" s="139" t="str">
        <f t="shared" si="8"/>
        <v/>
      </c>
      <c r="M43" s="139" t="str">
        <f t="shared" ref="M43:T43" si="9">IF(M9=M$4,$B9,"")</f>
        <v/>
      </c>
      <c r="N43" s="139">
        <f t="shared" si="9"/>
        <v>-0.6</v>
      </c>
      <c r="O43" s="139">
        <f t="shared" si="9"/>
        <v>-0.6</v>
      </c>
      <c r="P43" s="139">
        <f t="shared" si="9"/>
        <v>-0.6</v>
      </c>
      <c r="Q43" s="139" t="str">
        <f t="shared" si="9"/>
        <v/>
      </c>
      <c r="R43" s="139" t="str">
        <f t="shared" si="9"/>
        <v/>
      </c>
      <c r="S43" s="139" t="str">
        <f t="shared" si="9"/>
        <v/>
      </c>
      <c r="T43" s="139" t="str">
        <f t="shared" si="9"/>
        <v/>
      </c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39"/>
      <c r="BB43" s="139"/>
      <c r="BC43" s="139"/>
      <c r="BD43" s="139"/>
      <c r="BE43" s="139"/>
    </row>
    <row r="44" spans="1:57" x14ac:dyDescent="0.25">
      <c r="A44" s="95"/>
      <c r="B44" s="139">
        <v>-0.45</v>
      </c>
      <c r="C44" s="139" t="str">
        <f t="shared" ref="C44:L44" si="10">IF(C10=C$4,$B10,"")</f>
        <v/>
      </c>
      <c r="D44" s="139" t="str">
        <f t="shared" si="10"/>
        <v/>
      </c>
      <c r="E44" s="139" t="str">
        <f t="shared" si="10"/>
        <v/>
      </c>
      <c r="F44" s="139" t="str">
        <f t="shared" si="10"/>
        <v/>
      </c>
      <c r="G44" s="139" t="str">
        <f t="shared" si="10"/>
        <v/>
      </c>
      <c r="H44" s="139" t="str">
        <f t="shared" si="10"/>
        <v/>
      </c>
      <c r="I44" s="139" t="str">
        <f t="shared" si="10"/>
        <v/>
      </c>
      <c r="J44" s="139" t="str">
        <f t="shared" si="10"/>
        <v/>
      </c>
      <c r="K44" s="139" t="str">
        <f t="shared" si="10"/>
        <v/>
      </c>
      <c r="L44" s="139" t="str">
        <f t="shared" si="10"/>
        <v/>
      </c>
      <c r="M44" s="139" t="str">
        <f t="shared" ref="M44:T44" si="11">IF(M10=M$4,$B10,"")</f>
        <v/>
      </c>
      <c r="N44" s="139">
        <f t="shared" si="11"/>
        <v>-0.45</v>
      </c>
      <c r="O44" s="139">
        <f t="shared" si="11"/>
        <v>-0.45</v>
      </c>
      <c r="P44" s="139">
        <f t="shared" si="11"/>
        <v>-0.45</v>
      </c>
      <c r="Q44" s="139" t="str">
        <f t="shared" si="11"/>
        <v/>
      </c>
      <c r="R44" s="139" t="str">
        <f t="shared" si="11"/>
        <v/>
      </c>
      <c r="S44" s="139">
        <f t="shared" si="11"/>
        <v>-0.45</v>
      </c>
      <c r="T44" s="139" t="str">
        <f t="shared" si="11"/>
        <v/>
      </c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</row>
    <row r="45" spans="1:57" x14ac:dyDescent="0.25">
      <c r="A45" s="95"/>
      <c r="B45" s="139">
        <v>-0.3</v>
      </c>
      <c r="C45" s="139" t="str">
        <f t="shared" ref="C45:L45" si="12">IF(C11=C$4,$B11,"")</f>
        <v/>
      </c>
      <c r="D45" s="139" t="str">
        <f t="shared" si="12"/>
        <v/>
      </c>
      <c r="E45" s="139" t="str">
        <f t="shared" si="12"/>
        <v/>
      </c>
      <c r="F45" s="139" t="str">
        <f t="shared" si="12"/>
        <v/>
      </c>
      <c r="G45" s="139" t="str">
        <f t="shared" si="12"/>
        <v/>
      </c>
      <c r="H45" s="139" t="str">
        <f t="shared" si="12"/>
        <v/>
      </c>
      <c r="I45" s="139" t="str">
        <f t="shared" si="12"/>
        <v/>
      </c>
      <c r="J45" s="139" t="str">
        <f t="shared" si="12"/>
        <v/>
      </c>
      <c r="K45" s="139" t="str">
        <f t="shared" si="12"/>
        <v/>
      </c>
      <c r="L45" s="139" t="str">
        <f t="shared" si="12"/>
        <v/>
      </c>
      <c r="M45" s="139" t="str">
        <f t="shared" ref="M45:T45" si="13">IF(M11=M$4,$B11,"")</f>
        <v/>
      </c>
      <c r="N45" s="139">
        <f t="shared" si="13"/>
        <v>-0.3</v>
      </c>
      <c r="O45" s="139">
        <f t="shared" si="13"/>
        <v>-0.3</v>
      </c>
      <c r="P45" s="139">
        <f t="shared" si="13"/>
        <v>-0.3</v>
      </c>
      <c r="Q45" s="139" t="str">
        <f t="shared" si="13"/>
        <v/>
      </c>
      <c r="R45" s="139" t="str">
        <f t="shared" si="13"/>
        <v/>
      </c>
      <c r="S45" s="139" t="str">
        <f t="shared" si="13"/>
        <v/>
      </c>
      <c r="T45" s="139" t="str">
        <f t="shared" si="13"/>
        <v/>
      </c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</row>
    <row r="46" spans="1:57" x14ac:dyDescent="0.25">
      <c r="A46" s="95"/>
      <c r="B46" s="139">
        <v>-0.15</v>
      </c>
      <c r="C46" s="139" t="str">
        <f t="shared" ref="C46:L46" si="14">IF(C12=C$4,$B12,"")</f>
        <v/>
      </c>
      <c r="D46" s="139" t="str">
        <f t="shared" si="14"/>
        <v/>
      </c>
      <c r="E46" s="139" t="str">
        <f t="shared" si="14"/>
        <v/>
      </c>
      <c r="F46" s="139" t="str">
        <f t="shared" si="14"/>
        <v/>
      </c>
      <c r="G46" s="139" t="str">
        <f t="shared" si="14"/>
        <v/>
      </c>
      <c r="H46" s="139" t="str">
        <f t="shared" si="14"/>
        <v/>
      </c>
      <c r="I46" s="139" t="str">
        <f t="shared" si="14"/>
        <v/>
      </c>
      <c r="J46" s="139" t="str">
        <f t="shared" si="14"/>
        <v/>
      </c>
      <c r="K46" s="139" t="str">
        <f t="shared" si="14"/>
        <v/>
      </c>
      <c r="L46" s="139" t="str">
        <f t="shared" si="14"/>
        <v/>
      </c>
      <c r="M46" s="139" t="str">
        <f t="shared" ref="M46:T46" si="15">IF(M12=M$4,$B12,"")</f>
        <v/>
      </c>
      <c r="N46" s="139">
        <f t="shared" si="15"/>
        <v>-0.15</v>
      </c>
      <c r="O46" s="139">
        <f t="shared" si="15"/>
        <v>-0.15</v>
      </c>
      <c r="P46" s="139">
        <f t="shared" si="15"/>
        <v>-0.15</v>
      </c>
      <c r="Q46" s="139" t="str">
        <f t="shared" si="15"/>
        <v/>
      </c>
      <c r="R46" s="139" t="str">
        <f t="shared" si="15"/>
        <v/>
      </c>
      <c r="S46" s="139" t="str">
        <f t="shared" si="15"/>
        <v/>
      </c>
      <c r="T46" s="139" t="str">
        <f t="shared" si="15"/>
        <v/>
      </c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</row>
    <row r="47" spans="1:57" x14ac:dyDescent="0.25">
      <c r="A47" s="95"/>
      <c r="B47" s="139">
        <v>0</v>
      </c>
      <c r="C47" s="139" t="str">
        <f t="shared" ref="C47:L47" si="16">IF(C13=C$4,$B13,"")</f>
        <v/>
      </c>
      <c r="D47" s="139" t="str">
        <f t="shared" si="16"/>
        <v/>
      </c>
      <c r="E47" s="139" t="str">
        <f t="shared" si="16"/>
        <v/>
      </c>
      <c r="F47" s="139" t="str">
        <f t="shared" si="16"/>
        <v/>
      </c>
      <c r="G47" s="139" t="str">
        <f t="shared" si="16"/>
        <v/>
      </c>
      <c r="H47" s="139" t="str">
        <f t="shared" si="16"/>
        <v/>
      </c>
      <c r="I47" s="139" t="str">
        <f t="shared" si="16"/>
        <v/>
      </c>
      <c r="J47" s="139" t="str">
        <f t="shared" si="16"/>
        <v/>
      </c>
      <c r="K47" s="139" t="str">
        <f t="shared" si="16"/>
        <v/>
      </c>
      <c r="L47" s="139" t="str">
        <f t="shared" si="16"/>
        <v/>
      </c>
      <c r="M47" s="139" t="str">
        <f t="shared" ref="M47:T47" si="17">IF(M13=M$4,$B13,"")</f>
        <v/>
      </c>
      <c r="N47" s="139">
        <f t="shared" si="17"/>
        <v>0</v>
      </c>
      <c r="O47" s="139">
        <f t="shared" si="17"/>
        <v>0</v>
      </c>
      <c r="P47" s="139">
        <f t="shared" si="17"/>
        <v>0</v>
      </c>
      <c r="Q47" s="139" t="str">
        <f t="shared" si="17"/>
        <v/>
      </c>
      <c r="R47" s="139" t="str">
        <f t="shared" si="17"/>
        <v/>
      </c>
      <c r="S47" s="139" t="str">
        <f t="shared" si="17"/>
        <v/>
      </c>
      <c r="T47" s="139" t="str">
        <f t="shared" si="17"/>
        <v/>
      </c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39"/>
      <c r="BC47" s="139"/>
      <c r="BD47" s="139"/>
      <c r="BE47" s="139"/>
    </row>
    <row r="48" spans="1:57" x14ac:dyDescent="0.25">
      <c r="A48" s="95"/>
      <c r="B48" s="139">
        <v>0.15</v>
      </c>
      <c r="C48" s="139" t="str">
        <f t="shared" ref="C48:L48" si="18">IF(C14=C$4,$B14,"")</f>
        <v/>
      </c>
      <c r="D48" s="139" t="str">
        <f t="shared" si="18"/>
        <v/>
      </c>
      <c r="E48" s="139" t="str">
        <f t="shared" si="18"/>
        <v/>
      </c>
      <c r="F48" s="139" t="str">
        <f t="shared" si="18"/>
        <v/>
      </c>
      <c r="G48" s="139" t="str">
        <f t="shared" si="18"/>
        <v/>
      </c>
      <c r="H48" s="139" t="str">
        <f t="shared" si="18"/>
        <v/>
      </c>
      <c r="I48" s="139" t="str">
        <f t="shared" si="18"/>
        <v/>
      </c>
      <c r="J48" s="139" t="str">
        <f t="shared" si="18"/>
        <v/>
      </c>
      <c r="K48" s="139" t="str">
        <f t="shared" si="18"/>
        <v/>
      </c>
      <c r="L48" s="139" t="str">
        <f t="shared" si="18"/>
        <v/>
      </c>
      <c r="M48" s="139" t="str">
        <f t="shared" ref="M48:T48" si="19">IF(M14=M$4,$B14,"")</f>
        <v/>
      </c>
      <c r="N48" s="139">
        <f t="shared" si="19"/>
        <v>0.15</v>
      </c>
      <c r="O48" s="139">
        <f t="shared" si="19"/>
        <v>0.15</v>
      </c>
      <c r="P48" s="139">
        <f t="shared" si="19"/>
        <v>0.15</v>
      </c>
      <c r="Q48" s="139" t="str">
        <f t="shared" si="19"/>
        <v/>
      </c>
      <c r="R48" s="139" t="str">
        <f t="shared" si="19"/>
        <v/>
      </c>
      <c r="S48" s="139" t="str">
        <f t="shared" si="19"/>
        <v/>
      </c>
      <c r="T48" s="139" t="str">
        <f t="shared" si="19"/>
        <v/>
      </c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</row>
    <row r="49" spans="1:57" x14ac:dyDescent="0.25">
      <c r="A49" s="95"/>
      <c r="B49" s="139">
        <v>0.3</v>
      </c>
      <c r="C49" s="139" t="str">
        <f t="shared" ref="C49:L49" si="20">IF(C15=C$4,$B15,"")</f>
        <v/>
      </c>
      <c r="D49" s="139" t="str">
        <f t="shared" si="20"/>
        <v/>
      </c>
      <c r="E49" s="139" t="str">
        <f t="shared" si="20"/>
        <v/>
      </c>
      <c r="F49" s="139" t="str">
        <f t="shared" si="20"/>
        <v/>
      </c>
      <c r="G49" s="139" t="str">
        <f t="shared" si="20"/>
        <v/>
      </c>
      <c r="H49" s="139" t="str">
        <f t="shared" si="20"/>
        <v/>
      </c>
      <c r="I49" s="139" t="str">
        <f t="shared" si="20"/>
        <v/>
      </c>
      <c r="J49" s="139" t="str">
        <f t="shared" si="20"/>
        <v/>
      </c>
      <c r="K49" s="139" t="str">
        <f t="shared" si="20"/>
        <v/>
      </c>
      <c r="L49" s="139" t="str">
        <f t="shared" si="20"/>
        <v/>
      </c>
      <c r="M49" s="139" t="str">
        <f t="shared" ref="M49:T49" si="21">IF(M15=M$4,$B15,"")</f>
        <v/>
      </c>
      <c r="N49" s="139">
        <f t="shared" si="21"/>
        <v>0.3</v>
      </c>
      <c r="O49" s="139">
        <f t="shared" si="21"/>
        <v>0.3</v>
      </c>
      <c r="P49" s="139">
        <f t="shared" si="21"/>
        <v>0.3</v>
      </c>
      <c r="Q49" s="139" t="str">
        <f t="shared" si="21"/>
        <v/>
      </c>
      <c r="R49" s="139" t="str">
        <f t="shared" si="21"/>
        <v/>
      </c>
      <c r="S49" s="139" t="str">
        <f t="shared" si="21"/>
        <v/>
      </c>
      <c r="T49" s="139" t="str">
        <f t="shared" si="21"/>
        <v/>
      </c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</row>
    <row r="50" spans="1:57" x14ac:dyDescent="0.25">
      <c r="A50" s="95"/>
      <c r="B50" s="139">
        <v>0.45</v>
      </c>
      <c r="C50" s="139" t="str">
        <f t="shared" ref="C50:L50" si="22">IF(C16=C$4,$B16,"")</f>
        <v/>
      </c>
      <c r="D50" s="139" t="str">
        <f t="shared" si="22"/>
        <v/>
      </c>
      <c r="E50" s="139" t="str">
        <f t="shared" si="22"/>
        <v/>
      </c>
      <c r="F50" s="139" t="str">
        <f t="shared" si="22"/>
        <v/>
      </c>
      <c r="G50" s="139" t="str">
        <f t="shared" si="22"/>
        <v/>
      </c>
      <c r="H50" s="139" t="str">
        <f t="shared" si="22"/>
        <v/>
      </c>
      <c r="I50" s="139" t="str">
        <f t="shared" si="22"/>
        <v/>
      </c>
      <c r="J50" s="139" t="str">
        <f t="shared" si="22"/>
        <v/>
      </c>
      <c r="K50" s="139" t="str">
        <f t="shared" si="22"/>
        <v/>
      </c>
      <c r="L50" s="139" t="str">
        <f t="shared" si="22"/>
        <v/>
      </c>
      <c r="M50" s="139" t="str">
        <f t="shared" ref="M50:T50" si="23">IF(M16=M$4,$B16,"")</f>
        <v/>
      </c>
      <c r="N50" s="139">
        <f t="shared" si="23"/>
        <v>0.45</v>
      </c>
      <c r="O50" s="139">
        <f t="shared" si="23"/>
        <v>0.45</v>
      </c>
      <c r="P50" s="139">
        <f t="shared" si="23"/>
        <v>0.45</v>
      </c>
      <c r="Q50" s="139" t="str">
        <f t="shared" si="23"/>
        <v/>
      </c>
      <c r="R50" s="139">
        <f t="shared" si="23"/>
        <v>0.45</v>
      </c>
      <c r="S50" s="139">
        <f t="shared" si="23"/>
        <v>0.45</v>
      </c>
      <c r="T50" s="139" t="str">
        <f t="shared" si="23"/>
        <v/>
      </c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39"/>
    </row>
    <row r="51" spans="1:57" x14ac:dyDescent="0.25">
      <c r="A51" s="95"/>
      <c r="B51" s="139">
        <v>0.6</v>
      </c>
      <c r="C51" s="139" t="str">
        <f t="shared" ref="C51:L51" si="24">IF(C17=C$4,$B17,"")</f>
        <v/>
      </c>
      <c r="D51" s="139" t="str">
        <f t="shared" si="24"/>
        <v/>
      </c>
      <c r="E51" s="139" t="str">
        <f t="shared" si="24"/>
        <v/>
      </c>
      <c r="F51" s="139" t="str">
        <f t="shared" si="24"/>
        <v/>
      </c>
      <c r="G51" s="139" t="str">
        <f t="shared" si="24"/>
        <v/>
      </c>
      <c r="H51" s="139" t="str">
        <f t="shared" si="24"/>
        <v/>
      </c>
      <c r="I51" s="139" t="str">
        <f t="shared" si="24"/>
        <v/>
      </c>
      <c r="J51" s="139" t="str">
        <f t="shared" si="24"/>
        <v/>
      </c>
      <c r="K51" s="139" t="str">
        <f t="shared" si="24"/>
        <v/>
      </c>
      <c r="L51" s="139" t="str">
        <f t="shared" si="24"/>
        <v/>
      </c>
      <c r="M51" s="139" t="str">
        <f t="shared" ref="M51:T51" si="25">IF(M17=M$4,$B17,"")</f>
        <v/>
      </c>
      <c r="N51" s="139">
        <f t="shared" si="25"/>
        <v>0.6</v>
      </c>
      <c r="O51" s="139">
        <f t="shared" si="25"/>
        <v>0.6</v>
      </c>
      <c r="P51" s="139">
        <f t="shared" si="25"/>
        <v>0.6</v>
      </c>
      <c r="Q51" s="139" t="str">
        <f t="shared" si="25"/>
        <v/>
      </c>
      <c r="R51" s="139" t="str">
        <f t="shared" si="25"/>
        <v/>
      </c>
      <c r="S51" s="139" t="str">
        <f t="shared" si="25"/>
        <v/>
      </c>
      <c r="T51" s="139" t="str">
        <f t="shared" si="25"/>
        <v/>
      </c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  <c r="BD51" s="139"/>
      <c r="BE51" s="139"/>
    </row>
    <row r="52" spans="1:57" x14ac:dyDescent="0.25">
      <c r="A52" s="95"/>
      <c r="B52" s="139">
        <v>0.75</v>
      </c>
      <c r="C52" s="139" t="str">
        <f t="shared" ref="C52:L52" si="26">IF(C18=C$4,$B18,"")</f>
        <v/>
      </c>
      <c r="D52" s="139" t="str">
        <f t="shared" si="26"/>
        <v/>
      </c>
      <c r="E52" s="139" t="str">
        <f t="shared" si="26"/>
        <v/>
      </c>
      <c r="F52" s="139" t="str">
        <f t="shared" si="26"/>
        <v/>
      </c>
      <c r="G52" s="139" t="str">
        <f t="shared" si="26"/>
        <v/>
      </c>
      <c r="H52" s="139" t="str">
        <f t="shared" si="26"/>
        <v/>
      </c>
      <c r="I52" s="139" t="str">
        <f t="shared" si="26"/>
        <v/>
      </c>
      <c r="J52" s="139" t="str">
        <f t="shared" si="26"/>
        <v/>
      </c>
      <c r="K52" s="139" t="str">
        <f t="shared" si="26"/>
        <v/>
      </c>
      <c r="L52" s="139" t="str">
        <f t="shared" si="26"/>
        <v/>
      </c>
      <c r="M52" s="139" t="str">
        <f t="shared" ref="M52:T52" si="27">IF(M18=M$4,$B18,"")</f>
        <v/>
      </c>
      <c r="N52" s="139">
        <f t="shared" si="27"/>
        <v>0.75</v>
      </c>
      <c r="O52" s="139">
        <f t="shared" si="27"/>
        <v>0.75</v>
      </c>
      <c r="P52" s="139">
        <f t="shared" si="27"/>
        <v>0.75</v>
      </c>
      <c r="Q52" s="139" t="str">
        <f t="shared" si="27"/>
        <v/>
      </c>
      <c r="R52" s="139" t="str">
        <f t="shared" si="27"/>
        <v/>
      </c>
      <c r="S52" s="139" t="str">
        <f t="shared" si="27"/>
        <v/>
      </c>
      <c r="T52" s="139" t="str">
        <f t="shared" si="27"/>
        <v/>
      </c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  <c r="BD52" s="139"/>
      <c r="BE52" s="139"/>
    </row>
    <row r="53" spans="1:57" x14ac:dyDescent="0.25">
      <c r="A53" s="95"/>
      <c r="B53" s="139">
        <v>0.9</v>
      </c>
      <c r="C53" s="139" t="str">
        <f t="shared" ref="C53:L53" si="28">IF(C19=C$4,$B19,"")</f>
        <v/>
      </c>
      <c r="D53" s="139" t="str">
        <f t="shared" si="28"/>
        <v/>
      </c>
      <c r="E53" s="139" t="str">
        <f t="shared" si="28"/>
        <v/>
      </c>
      <c r="F53" s="139" t="str">
        <f t="shared" si="28"/>
        <v/>
      </c>
      <c r="G53" s="139" t="str">
        <f t="shared" si="28"/>
        <v/>
      </c>
      <c r="H53" s="139" t="str">
        <f t="shared" si="28"/>
        <v/>
      </c>
      <c r="I53" s="139" t="str">
        <f t="shared" si="28"/>
        <v/>
      </c>
      <c r="J53" s="139" t="str">
        <f t="shared" si="28"/>
        <v/>
      </c>
      <c r="K53" s="139" t="str">
        <f t="shared" si="28"/>
        <v/>
      </c>
      <c r="L53" s="139" t="str">
        <f t="shared" si="28"/>
        <v/>
      </c>
      <c r="M53" s="139" t="str">
        <f t="shared" ref="M53:T53" si="29">IF(M19=M$4,$B19,"")</f>
        <v/>
      </c>
      <c r="N53" s="139">
        <f t="shared" si="29"/>
        <v>0.9</v>
      </c>
      <c r="O53" s="139">
        <f t="shared" si="29"/>
        <v>0.9</v>
      </c>
      <c r="P53" s="139">
        <f t="shared" si="29"/>
        <v>0.9</v>
      </c>
      <c r="Q53" s="139" t="str">
        <f t="shared" si="29"/>
        <v/>
      </c>
      <c r="R53" s="139" t="str">
        <f t="shared" si="29"/>
        <v/>
      </c>
      <c r="S53" s="139" t="str">
        <f t="shared" si="29"/>
        <v/>
      </c>
      <c r="T53" s="139" t="str">
        <f t="shared" si="29"/>
        <v/>
      </c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  <c r="BC53" s="139"/>
      <c r="BD53" s="139"/>
      <c r="BE53" s="139"/>
    </row>
    <row r="54" spans="1:57" x14ac:dyDescent="0.25">
      <c r="A54" s="95"/>
      <c r="B54" s="139">
        <v>1.05</v>
      </c>
      <c r="C54" s="139" t="str">
        <f t="shared" ref="C54:L54" si="30">IF(C20=C$4,$B20,"")</f>
        <v/>
      </c>
      <c r="D54" s="139" t="str">
        <f t="shared" si="30"/>
        <v/>
      </c>
      <c r="E54" s="139" t="str">
        <f t="shared" si="30"/>
        <v/>
      </c>
      <c r="F54" s="139" t="str">
        <f t="shared" si="30"/>
        <v/>
      </c>
      <c r="G54" s="139" t="str">
        <f t="shared" si="30"/>
        <v/>
      </c>
      <c r="H54" s="139" t="str">
        <f t="shared" si="30"/>
        <v/>
      </c>
      <c r="I54" s="139" t="str">
        <f t="shared" si="30"/>
        <v/>
      </c>
      <c r="J54" s="139" t="str">
        <f t="shared" si="30"/>
        <v/>
      </c>
      <c r="K54" s="139" t="str">
        <f t="shared" si="30"/>
        <v/>
      </c>
      <c r="L54" s="139" t="str">
        <f t="shared" si="30"/>
        <v/>
      </c>
      <c r="M54" s="139" t="str">
        <f t="shared" ref="M54:T54" si="31">IF(M20=M$4,$B20,"")</f>
        <v/>
      </c>
      <c r="N54" s="139">
        <f t="shared" si="31"/>
        <v>1.05</v>
      </c>
      <c r="O54" s="139">
        <f t="shared" si="31"/>
        <v>1.05</v>
      </c>
      <c r="P54" s="139">
        <f t="shared" si="31"/>
        <v>1.05</v>
      </c>
      <c r="Q54" s="139" t="str">
        <f t="shared" si="31"/>
        <v/>
      </c>
      <c r="R54" s="139" t="str">
        <f t="shared" si="31"/>
        <v/>
      </c>
      <c r="S54" s="139" t="str">
        <f t="shared" si="31"/>
        <v/>
      </c>
      <c r="T54" s="139" t="str">
        <f t="shared" si="31"/>
        <v/>
      </c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39"/>
      <c r="BD54" s="139"/>
      <c r="BE54" s="139"/>
    </row>
    <row r="55" spans="1:57" x14ac:dyDescent="0.25">
      <c r="A55" s="95"/>
      <c r="B55" s="139">
        <v>1.2</v>
      </c>
      <c r="C55" s="139" t="str">
        <f t="shared" ref="C55:L55" si="32">IF(C21=C$4,$B21,"")</f>
        <v/>
      </c>
      <c r="D55" s="139" t="str">
        <f t="shared" si="32"/>
        <v/>
      </c>
      <c r="E55" s="139" t="str">
        <f t="shared" si="32"/>
        <v/>
      </c>
      <c r="F55" s="139" t="str">
        <f t="shared" si="32"/>
        <v/>
      </c>
      <c r="G55" s="139" t="str">
        <f t="shared" si="32"/>
        <v/>
      </c>
      <c r="H55" s="139" t="str">
        <f t="shared" si="32"/>
        <v/>
      </c>
      <c r="I55" s="139" t="str">
        <f t="shared" si="32"/>
        <v/>
      </c>
      <c r="J55" s="139" t="str">
        <f t="shared" si="32"/>
        <v/>
      </c>
      <c r="K55" s="139" t="str">
        <f t="shared" si="32"/>
        <v/>
      </c>
      <c r="L55" s="139" t="str">
        <f t="shared" si="32"/>
        <v/>
      </c>
      <c r="M55" s="139" t="str">
        <f t="shared" ref="M55:T55" si="33">IF(M21=M$4,$B21,"")</f>
        <v/>
      </c>
      <c r="N55" s="139">
        <f t="shared" si="33"/>
        <v>1.2</v>
      </c>
      <c r="O55" s="139">
        <f t="shared" si="33"/>
        <v>1.2</v>
      </c>
      <c r="P55" s="139">
        <f t="shared" si="33"/>
        <v>1.2</v>
      </c>
      <c r="Q55" s="139" t="str">
        <f t="shared" si="33"/>
        <v/>
      </c>
      <c r="R55" s="139" t="str">
        <f t="shared" si="33"/>
        <v/>
      </c>
      <c r="S55" s="139" t="str">
        <f t="shared" si="33"/>
        <v/>
      </c>
      <c r="T55" s="139" t="str">
        <f t="shared" si="33"/>
        <v/>
      </c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  <c r="BA55" s="139"/>
      <c r="BB55" s="139"/>
      <c r="BC55" s="139"/>
      <c r="BD55" s="139"/>
      <c r="BE55" s="139"/>
    </row>
    <row r="56" spans="1:57" x14ac:dyDescent="0.25">
      <c r="A56" s="95"/>
      <c r="B56" s="139">
        <v>1.35</v>
      </c>
      <c r="C56" s="139" t="str">
        <f t="shared" ref="C56:L56" si="34">IF(C22=C$4,$B22,"")</f>
        <v/>
      </c>
      <c r="D56" s="139" t="str">
        <f t="shared" si="34"/>
        <v/>
      </c>
      <c r="E56" s="139" t="str">
        <f t="shared" si="34"/>
        <v/>
      </c>
      <c r="F56" s="139" t="str">
        <f t="shared" si="34"/>
        <v/>
      </c>
      <c r="G56" s="139" t="str">
        <f t="shared" si="34"/>
        <v/>
      </c>
      <c r="H56" s="139" t="str">
        <f t="shared" si="34"/>
        <v/>
      </c>
      <c r="I56" s="139" t="str">
        <f t="shared" si="34"/>
        <v/>
      </c>
      <c r="J56" s="139" t="str">
        <f t="shared" si="34"/>
        <v/>
      </c>
      <c r="K56" s="139" t="str">
        <f t="shared" si="34"/>
        <v/>
      </c>
      <c r="L56" s="139" t="str">
        <f t="shared" si="34"/>
        <v/>
      </c>
      <c r="M56" s="139" t="str">
        <f t="shared" ref="M56:T56" si="35">IF(M22=M$4,$B22,"")</f>
        <v/>
      </c>
      <c r="N56" s="139">
        <f t="shared" si="35"/>
        <v>1.35</v>
      </c>
      <c r="O56" s="139">
        <f t="shared" si="35"/>
        <v>1.35</v>
      </c>
      <c r="P56" s="139">
        <f t="shared" si="35"/>
        <v>1.35</v>
      </c>
      <c r="Q56" s="139" t="str">
        <f t="shared" si="35"/>
        <v/>
      </c>
      <c r="R56" s="139" t="str">
        <f t="shared" si="35"/>
        <v/>
      </c>
      <c r="S56" s="139" t="str">
        <f t="shared" si="35"/>
        <v/>
      </c>
      <c r="T56" s="139" t="str">
        <f t="shared" si="35"/>
        <v/>
      </c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39"/>
      <c r="AY56" s="139"/>
      <c r="AZ56" s="139"/>
      <c r="BA56" s="139"/>
      <c r="BB56" s="139"/>
      <c r="BC56" s="139"/>
      <c r="BD56" s="139"/>
      <c r="BE56" s="139"/>
    </row>
    <row r="57" spans="1:57" x14ac:dyDescent="0.25">
      <c r="A57" s="95"/>
      <c r="B57" s="139">
        <v>1.5</v>
      </c>
      <c r="C57" s="139" t="str">
        <f t="shared" ref="C57:L57" si="36">IF(C23=C$4,$B23,"")</f>
        <v/>
      </c>
      <c r="D57" s="139" t="str">
        <f t="shared" si="36"/>
        <v/>
      </c>
      <c r="E57" s="139" t="str">
        <f t="shared" si="36"/>
        <v/>
      </c>
      <c r="F57" s="139" t="str">
        <f t="shared" si="36"/>
        <v/>
      </c>
      <c r="G57" s="139" t="str">
        <f t="shared" si="36"/>
        <v/>
      </c>
      <c r="H57" s="139" t="str">
        <f t="shared" si="36"/>
        <v/>
      </c>
      <c r="I57" s="139" t="str">
        <f t="shared" si="36"/>
        <v/>
      </c>
      <c r="J57" s="139" t="str">
        <f t="shared" si="36"/>
        <v/>
      </c>
      <c r="K57" s="139" t="str">
        <f t="shared" si="36"/>
        <v/>
      </c>
      <c r="L57" s="139" t="str">
        <f t="shared" si="36"/>
        <v/>
      </c>
      <c r="M57" s="139" t="str">
        <f t="shared" ref="M57:T57" si="37">IF(M23=M$4,$B23,"")</f>
        <v/>
      </c>
      <c r="N57" s="139">
        <f t="shared" si="37"/>
        <v>1.5</v>
      </c>
      <c r="O57" s="139">
        <f t="shared" si="37"/>
        <v>1.5</v>
      </c>
      <c r="P57" s="139">
        <f t="shared" si="37"/>
        <v>1.5</v>
      </c>
      <c r="Q57" s="139" t="str">
        <f t="shared" si="37"/>
        <v/>
      </c>
      <c r="R57" s="139" t="str">
        <f t="shared" si="37"/>
        <v/>
      </c>
      <c r="S57" s="139" t="str">
        <f t="shared" si="37"/>
        <v/>
      </c>
      <c r="T57" s="139" t="str">
        <f t="shared" si="37"/>
        <v/>
      </c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</row>
    <row r="58" spans="1:57" x14ac:dyDescent="0.25">
      <c r="A58" s="95"/>
      <c r="B58" s="139">
        <v>1.65</v>
      </c>
      <c r="C58" s="139" t="str">
        <f t="shared" ref="C58:L58" si="38">IF(C24=C$4,$B24,"")</f>
        <v/>
      </c>
      <c r="D58" s="139" t="str">
        <f t="shared" si="38"/>
        <v/>
      </c>
      <c r="E58" s="139" t="str">
        <f t="shared" si="38"/>
        <v/>
      </c>
      <c r="F58" s="139" t="str">
        <f t="shared" si="38"/>
        <v/>
      </c>
      <c r="G58" s="139" t="str">
        <f t="shared" si="38"/>
        <v/>
      </c>
      <c r="H58" s="139" t="str">
        <f t="shared" si="38"/>
        <v/>
      </c>
      <c r="I58" s="139" t="str">
        <f t="shared" si="38"/>
        <v/>
      </c>
      <c r="J58" s="139" t="str">
        <f t="shared" si="38"/>
        <v/>
      </c>
      <c r="K58" s="139" t="str">
        <f t="shared" si="38"/>
        <v/>
      </c>
      <c r="L58" s="139" t="str">
        <f t="shared" si="38"/>
        <v/>
      </c>
      <c r="M58" s="139" t="str">
        <f t="shared" ref="M58:T58" si="39">IF(M24=M$4,$B24,"")</f>
        <v/>
      </c>
      <c r="N58" s="139">
        <f t="shared" si="39"/>
        <v>1.65</v>
      </c>
      <c r="O58" s="139">
        <f t="shared" si="39"/>
        <v>1.65</v>
      </c>
      <c r="P58" s="139">
        <f t="shared" si="39"/>
        <v>1.65</v>
      </c>
      <c r="Q58" s="139" t="str">
        <f t="shared" si="39"/>
        <v/>
      </c>
      <c r="R58" s="139" t="str">
        <f t="shared" si="39"/>
        <v/>
      </c>
      <c r="S58" s="139" t="str">
        <f t="shared" si="39"/>
        <v/>
      </c>
      <c r="T58" s="139" t="str">
        <f t="shared" si="39"/>
        <v/>
      </c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</row>
    <row r="59" spans="1:57" x14ac:dyDescent="0.25">
      <c r="A59" s="95"/>
      <c r="B59" s="139">
        <v>1.8</v>
      </c>
      <c r="C59" s="139" t="str">
        <f t="shared" ref="C59:L59" si="40">IF(C25=C$4,$B25,"")</f>
        <v/>
      </c>
      <c r="D59" s="139" t="str">
        <f t="shared" si="40"/>
        <v/>
      </c>
      <c r="E59" s="139" t="str">
        <f t="shared" si="40"/>
        <v/>
      </c>
      <c r="F59" s="139" t="str">
        <f t="shared" si="40"/>
        <v/>
      </c>
      <c r="G59" s="139" t="str">
        <f t="shared" si="40"/>
        <v/>
      </c>
      <c r="H59" s="139" t="str">
        <f t="shared" si="40"/>
        <v/>
      </c>
      <c r="I59" s="139" t="str">
        <f t="shared" si="40"/>
        <v/>
      </c>
      <c r="J59" s="139" t="str">
        <f t="shared" si="40"/>
        <v/>
      </c>
      <c r="K59" s="139" t="str">
        <f t="shared" si="40"/>
        <v/>
      </c>
      <c r="L59" s="139" t="str">
        <f t="shared" si="40"/>
        <v/>
      </c>
      <c r="M59" s="139" t="str">
        <f t="shared" ref="M59:T59" si="41">IF(M25=M$4,$B25,"")</f>
        <v/>
      </c>
      <c r="N59" s="139">
        <f t="shared" si="41"/>
        <v>1.8</v>
      </c>
      <c r="O59" s="139">
        <f t="shared" si="41"/>
        <v>1.8</v>
      </c>
      <c r="P59" s="139">
        <f t="shared" si="41"/>
        <v>1.8</v>
      </c>
      <c r="Q59" s="139" t="str">
        <f t="shared" si="41"/>
        <v/>
      </c>
      <c r="R59" s="139" t="str">
        <f t="shared" si="41"/>
        <v/>
      </c>
      <c r="S59" s="139" t="str">
        <f t="shared" si="41"/>
        <v/>
      </c>
      <c r="T59" s="139" t="str">
        <f t="shared" si="41"/>
        <v/>
      </c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9"/>
      <c r="AT59" s="139"/>
      <c r="AU59" s="139"/>
      <c r="AV59" s="139"/>
      <c r="AW59" s="139"/>
      <c r="AX59" s="139"/>
      <c r="AY59" s="139"/>
      <c r="AZ59" s="139"/>
      <c r="BA59" s="139"/>
      <c r="BB59" s="139"/>
      <c r="BC59" s="139"/>
      <c r="BD59" s="139"/>
      <c r="BE59" s="139"/>
    </row>
    <row r="60" spans="1:57" x14ac:dyDescent="0.25">
      <c r="A60" s="95"/>
      <c r="B60" s="139">
        <v>1.95</v>
      </c>
      <c r="C60" s="139" t="str">
        <f t="shared" ref="C60:L60" si="42">IF(C26=C$4,$B26,"")</f>
        <v/>
      </c>
      <c r="D60" s="139">
        <f t="shared" si="42"/>
        <v>1.95</v>
      </c>
      <c r="E60" s="139" t="str">
        <f t="shared" si="42"/>
        <v/>
      </c>
      <c r="F60" s="139" t="str">
        <f t="shared" si="42"/>
        <v/>
      </c>
      <c r="G60" s="139" t="str">
        <f t="shared" si="42"/>
        <v/>
      </c>
      <c r="H60" s="139" t="str">
        <f t="shared" si="42"/>
        <v/>
      </c>
      <c r="I60" s="139" t="str">
        <f t="shared" si="42"/>
        <v/>
      </c>
      <c r="J60" s="139" t="str">
        <f t="shared" si="42"/>
        <v/>
      </c>
      <c r="K60" s="139" t="str">
        <f t="shared" si="42"/>
        <v/>
      </c>
      <c r="L60" s="139" t="str">
        <f t="shared" si="42"/>
        <v/>
      </c>
      <c r="M60" s="139" t="str">
        <f t="shared" ref="M60:T60" si="43">IF(M26=M$4,$B26,"")</f>
        <v/>
      </c>
      <c r="N60" s="139">
        <f t="shared" si="43"/>
        <v>1.95</v>
      </c>
      <c r="O60" s="139">
        <f t="shared" si="43"/>
        <v>1.95</v>
      </c>
      <c r="P60" s="139">
        <f t="shared" si="43"/>
        <v>1.95</v>
      </c>
      <c r="Q60" s="139" t="str">
        <f t="shared" si="43"/>
        <v/>
      </c>
      <c r="R60" s="139" t="str">
        <f t="shared" si="43"/>
        <v/>
      </c>
      <c r="S60" s="139" t="str">
        <f t="shared" si="43"/>
        <v/>
      </c>
      <c r="T60" s="139" t="str">
        <f t="shared" si="43"/>
        <v/>
      </c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  <c r="BA60" s="139"/>
      <c r="BB60" s="139"/>
      <c r="BC60" s="139"/>
      <c r="BD60" s="139"/>
      <c r="BE60" s="139"/>
    </row>
    <row r="61" spans="1:57" x14ac:dyDescent="0.25">
      <c r="A61" s="95"/>
      <c r="B61" s="139">
        <v>2.1</v>
      </c>
      <c r="C61" s="139" t="str">
        <f t="shared" ref="C61:L61" si="44">IF(C27=C$4,$B27,"")</f>
        <v/>
      </c>
      <c r="D61" s="139" t="str">
        <f t="shared" si="44"/>
        <v/>
      </c>
      <c r="E61" s="139" t="str">
        <f t="shared" si="44"/>
        <v/>
      </c>
      <c r="F61" s="139" t="str">
        <f t="shared" si="44"/>
        <v/>
      </c>
      <c r="G61" s="139" t="str">
        <f t="shared" si="44"/>
        <v/>
      </c>
      <c r="H61" s="139" t="str">
        <f t="shared" si="44"/>
        <v/>
      </c>
      <c r="I61" s="139">
        <f t="shared" si="44"/>
        <v>2.1</v>
      </c>
      <c r="J61" s="139" t="str">
        <f t="shared" si="44"/>
        <v/>
      </c>
      <c r="K61" s="139" t="str">
        <f t="shared" si="44"/>
        <v/>
      </c>
      <c r="L61" s="139" t="str">
        <f t="shared" si="44"/>
        <v/>
      </c>
      <c r="M61" s="139" t="str">
        <f t="shared" ref="M61:T61" si="45">IF(M27=M$4,$B27,"")</f>
        <v/>
      </c>
      <c r="N61" s="139">
        <f t="shared" si="45"/>
        <v>2.1</v>
      </c>
      <c r="O61" s="139">
        <f t="shared" si="45"/>
        <v>2.1</v>
      </c>
      <c r="P61" s="139">
        <f t="shared" si="45"/>
        <v>2.1</v>
      </c>
      <c r="Q61" s="139" t="str">
        <f t="shared" si="45"/>
        <v/>
      </c>
      <c r="R61" s="139" t="str">
        <f t="shared" si="45"/>
        <v/>
      </c>
      <c r="S61" s="139" t="str">
        <f t="shared" si="45"/>
        <v/>
      </c>
      <c r="T61" s="139" t="str">
        <f t="shared" si="45"/>
        <v/>
      </c>
      <c r="AW61" s="104"/>
      <c r="AX61" s="104"/>
      <c r="AY61" s="104"/>
      <c r="AZ61" s="104"/>
    </row>
    <row r="62" spans="1:57" x14ac:dyDescent="0.25">
      <c r="A62" s="95"/>
      <c r="B62" s="139">
        <v>2.25</v>
      </c>
      <c r="C62" s="139" t="str">
        <f t="shared" ref="C62:L62" si="46">IF(C28=C$4,$B28,"")</f>
        <v/>
      </c>
      <c r="D62" s="139" t="str">
        <f t="shared" si="46"/>
        <v/>
      </c>
      <c r="E62" s="139" t="str">
        <f t="shared" si="46"/>
        <v/>
      </c>
      <c r="F62" s="139" t="str">
        <f t="shared" si="46"/>
        <v/>
      </c>
      <c r="G62" s="139">
        <f t="shared" si="46"/>
        <v>2.25</v>
      </c>
      <c r="H62" s="139">
        <f t="shared" si="46"/>
        <v>2.25</v>
      </c>
      <c r="I62" s="139" t="str">
        <f t="shared" si="46"/>
        <v/>
      </c>
      <c r="J62" s="139" t="str">
        <f t="shared" si="46"/>
        <v/>
      </c>
      <c r="K62" s="139" t="str">
        <f t="shared" si="46"/>
        <v/>
      </c>
      <c r="L62" s="139" t="str">
        <f t="shared" si="46"/>
        <v/>
      </c>
      <c r="M62" s="139" t="str">
        <f t="shared" ref="M62:T62" si="47">IF(M28=M$4,$B28,"")</f>
        <v/>
      </c>
      <c r="N62" s="139">
        <f t="shared" si="47"/>
        <v>2.25</v>
      </c>
      <c r="O62" s="139">
        <f t="shared" si="47"/>
        <v>2.25</v>
      </c>
      <c r="P62" s="139">
        <f t="shared" si="47"/>
        <v>2.25</v>
      </c>
      <c r="Q62" s="139" t="str">
        <f t="shared" si="47"/>
        <v/>
      </c>
      <c r="R62" s="139" t="str">
        <f t="shared" si="47"/>
        <v/>
      </c>
      <c r="S62" s="139" t="str">
        <f t="shared" si="47"/>
        <v/>
      </c>
      <c r="T62" s="139" t="str">
        <f t="shared" si="47"/>
        <v/>
      </c>
      <c r="AW62" s="104"/>
      <c r="AX62" s="104"/>
      <c r="AY62" s="104"/>
      <c r="AZ62" s="104"/>
    </row>
    <row r="63" spans="1:57" x14ac:dyDescent="0.25">
      <c r="A63" s="95"/>
      <c r="B63" s="139">
        <v>2.4</v>
      </c>
      <c r="C63" s="139" t="str">
        <f t="shared" ref="C63:L63" si="48">IF(C29=C$4,$B29,"")</f>
        <v/>
      </c>
      <c r="D63" s="139" t="str">
        <f t="shared" si="48"/>
        <v/>
      </c>
      <c r="E63" s="139" t="str">
        <f t="shared" si="48"/>
        <v/>
      </c>
      <c r="F63" s="139" t="str">
        <f t="shared" si="48"/>
        <v/>
      </c>
      <c r="G63" s="139" t="str">
        <f t="shared" si="48"/>
        <v/>
      </c>
      <c r="H63" s="139" t="str">
        <f t="shared" si="48"/>
        <v/>
      </c>
      <c r="I63" s="139" t="str">
        <f t="shared" si="48"/>
        <v/>
      </c>
      <c r="J63" s="139" t="str">
        <f t="shared" si="48"/>
        <v/>
      </c>
      <c r="K63" s="139" t="str">
        <f t="shared" si="48"/>
        <v/>
      </c>
      <c r="L63" s="139" t="str">
        <f t="shared" si="48"/>
        <v/>
      </c>
      <c r="M63" s="139" t="str">
        <f t="shared" ref="M63:T63" si="49">IF(M29=M$4,$B29,"")</f>
        <v/>
      </c>
      <c r="N63" s="139">
        <f t="shared" si="49"/>
        <v>2.4</v>
      </c>
      <c r="O63" s="139">
        <f t="shared" si="49"/>
        <v>2.4</v>
      </c>
      <c r="P63" s="139">
        <f t="shared" si="49"/>
        <v>2.4</v>
      </c>
      <c r="Q63" s="139">
        <f t="shared" si="49"/>
        <v>2.4</v>
      </c>
      <c r="R63" s="139">
        <f t="shared" si="49"/>
        <v>2.4</v>
      </c>
      <c r="S63" s="139">
        <f t="shared" si="49"/>
        <v>2.4</v>
      </c>
      <c r="T63" s="139">
        <f t="shared" si="49"/>
        <v>2.4</v>
      </c>
      <c r="AW63" s="104"/>
      <c r="AX63" s="104"/>
      <c r="AY63" s="104"/>
      <c r="AZ63" s="104"/>
    </row>
    <row r="64" spans="1:57" x14ac:dyDescent="0.25">
      <c r="A64" s="95"/>
      <c r="B64" s="139">
        <v>2.5499999999999998</v>
      </c>
      <c r="C64" s="139" t="str">
        <f t="shared" ref="C64:L64" si="50">IF(C30=C$4,$B30,"")</f>
        <v/>
      </c>
      <c r="D64" s="139" t="str">
        <f t="shared" si="50"/>
        <v/>
      </c>
      <c r="E64" s="139" t="str">
        <f t="shared" si="50"/>
        <v/>
      </c>
      <c r="F64" s="139">
        <f t="shared" si="50"/>
        <v>2.5499999999999998</v>
      </c>
      <c r="G64" s="139" t="str">
        <f t="shared" si="50"/>
        <v/>
      </c>
      <c r="H64" s="139" t="str">
        <f t="shared" si="50"/>
        <v/>
      </c>
      <c r="I64" s="139" t="str">
        <f t="shared" si="50"/>
        <v/>
      </c>
      <c r="J64" s="139">
        <f t="shared" si="50"/>
        <v>2.5499999999999998</v>
      </c>
      <c r="K64" s="139" t="str">
        <f t="shared" si="50"/>
        <v/>
      </c>
      <c r="L64" s="139" t="str">
        <f t="shared" si="50"/>
        <v/>
      </c>
      <c r="M64" s="139" t="str">
        <f t="shared" ref="M64:T64" si="51">IF(M30=M$4,$B30,"")</f>
        <v/>
      </c>
      <c r="N64" s="139">
        <f t="shared" si="51"/>
        <v>2.5499999999999998</v>
      </c>
      <c r="O64" s="139">
        <f t="shared" si="51"/>
        <v>2.5499999999999998</v>
      </c>
      <c r="P64" s="139">
        <f t="shared" si="51"/>
        <v>2.5499999999999998</v>
      </c>
      <c r="Q64" s="139">
        <f t="shared" si="51"/>
        <v>2.5499999999999998</v>
      </c>
      <c r="R64" s="139">
        <f t="shared" si="51"/>
        <v>2.5499999999999998</v>
      </c>
      <c r="S64" s="139">
        <f t="shared" si="51"/>
        <v>2.5499999999999998</v>
      </c>
      <c r="T64" s="139">
        <f t="shared" si="51"/>
        <v>2.5499999999999998</v>
      </c>
      <c r="AW64" s="104"/>
      <c r="AX64" s="104"/>
      <c r="AY64" s="104"/>
      <c r="AZ64" s="104"/>
    </row>
    <row r="65" spans="1:52" x14ac:dyDescent="0.25">
      <c r="A65" s="95"/>
      <c r="B65" s="139">
        <v>2.7</v>
      </c>
      <c r="C65" s="139" t="str">
        <f t="shared" ref="C65:L65" si="52">IF(C31=C$4,$B31,"")</f>
        <v/>
      </c>
      <c r="D65" s="139" t="str">
        <f t="shared" si="52"/>
        <v/>
      </c>
      <c r="E65" s="139" t="str">
        <f t="shared" si="52"/>
        <v/>
      </c>
      <c r="F65" s="139" t="str">
        <f t="shared" si="52"/>
        <v/>
      </c>
      <c r="G65" s="139" t="str">
        <f t="shared" si="52"/>
        <v/>
      </c>
      <c r="H65" s="139" t="str">
        <f t="shared" si="52"/>
        <v/>
      </c>
      <c r="I65" s="139" t="str">
        <f t="shared" si="52"/>
        <v/>
      </c>
      <c r="J65" s="139" t="str">
        <f t="shared" si="52"/>
        <v/>
      </c>
      <c r="K65" s="139">
        <f t="shared" si="52"/>
        <v>2.7</v>
      </c>
      <c r="L65" s="139" t="str">
        <f t="shared" si="52"/>
        <v/>
      </c>
      <c r="M65" s="139">
        <f t="shared" ref="M65:T65" si="53">IF(M31=M$4,$B31,"")</f>
        <v>2.7</v>
      </c>
      <c r="N65" s="139">
        <f t="shared" si="53"/>
        <v>2.7</v>
      </c>
      <c r="O65" s="139">
        <f t="shared" si="53"/>
        <v>2.7</v>
      </c>
      <c r="P65" s="139">
        <f t="shared" si="53"/>
        <v>2.7</v>
      </c>
      <c r="Q65" s="139">
        <f t="shared" si="53"/>
        <v>2.7</v>
      </c>
      <c r="R65" s="139">
        <f t="shared" si="53"/>
        <v>2.7</v>
      </c>
      <c r="S65" s="139">
        <f t="shared" si="53"/>
        <v>2.7</v>
      </c>
      <c r="T65" s="139">
        <f t="shared" si="53"/>
        <v>2.7</v>
      </c>
      <c r="AW65" s="104"/>
      <c r="AX65" s="104"/>
      <c r="AY65" s="104"/>
      <c r="AZ65" s="104"/>
    </row>
    <row r="66" spans="1:52" x14ac:dyDescent="0.25">
      <c r="A66" s="95"/>
      <c r="B66" s="139">
        <v>2.85</v>
      </c>
      <c r="C66" s="139" t="str">
        <f t="shared" ref="C66:L66" si="54">IF(C32=C$4,$B32,"")</f>
        <v/>
      </c>
      <c r="D66" s="139" t="str">
        <f t="shared" si="54"/>
        <v/>
      </c>
      <c r="E66" s="139" t="str">
        <f t="shared" si="54"/>
        <v/>
      </c>
      <c r="F66" s="139" t="str">
        <f t="shared" si="54"/>
        <v/>
      </c>
      <c r="G66" s="139" t="str">
        <f t="shared" si="54"/>
        <v/>
      </c>
      <c r="H66" s="139" t="str">
        <f t="shared" si="54"/>
        <v/>
      </c>
      <c r="I66" s="139" t="str">
        <f t="shared" si="54"/>
        <v/>
      </c>
      <c r="J66" s="139" t="str">
        <f t="shared" si="54"/>
        <v/>
      </c>
      <c r="K66" s="139" t="str">
        <f t="shared" si="54"/>
        <v/>
      </c>
      <c r="L66" s="139" t="str">
        <f t="shared" si="54"/>
        <v/>
      </c>
      <c r="M66" s="139" t="str">
        <f t="shared" ref="M66:T66" si="55">IF(M32=M$4,$B32,"")</f>
        <v/>
      </c>
      <c r="N66" s="139">
        <f t="shared" si="55"/>
        <v>2.85</v>
      </c>
      <c r="O66" s="139">
        <f t="shared" si="55"/>
        <v>2.85</v>
      </c>
      <c r="P66" s="139">
        <f t="shared" si="55"/>
        <v>2.85</v>
      </c>
      <c r="Q66" s="139">
        <f t="shared" si="55"/>
        <v>2.85</v>
      </c>
      <c r="R66" s="139">
        <f t="shared" si="55"/>
        <v>2.85</v>
      </c>
      <c r="S66" s="139">
        <f t="shared" si="55"/>
        <v>2.85</v>
      </c>
      <c r="T66" s="139">
        <f t="shared" si="55"/>
        <v>2.85</v>
      </c>
      <c r="AW66" s="104"/>
      <c r="AX66" s="104"/>
      <c r="AY66" s="104"/>
      <c r="AZ66" s="104"/>
    </row>
    <row r="67" spans="1:52" x14ac:dyDescent="0.25">
      <c r="A67" s="95"/>
      <c r="B67" s="139">
        <v>3</v>
      </c>
      <c r="C67" s="139" t="str">
        <f t="shared" ref="C67:L67" si="56">IF(C33=C$4,$B33,"")</f>
        <v/>
      </c>
      <c r="D67" s="139" t="str">
        <f t="shared" si="56"/>
        <v/>
      </c>
      <c r="E67" s="139" t="str">
        <f t="shared" si="56"/>
        <v/>
      </c>
      <c r="F67" s="139" t="str">
        <f t="shared" si="56"/>
        <v/>
      </c>
      <c r="G67" s="139" t="str">
        <f t="shared" si="56"/>
        <v/>
      </c>
      <c r="H67" s="139" t="str">
        <f t="shared" si="56"/>
        <v/>
      </c>
      <c r="I67" s="139" t="str">
        <f t="shared" si="56"/>
        <v/>
      </c>
      <c r="J67" s="139" t="str">
        <f t="shared" si="56"/>
        <v/>
      </c>
      <c r="K67" s="139" t="str">
        <f t="shared" si="56"/>
        <v/>
      </c>
      <c r="L67" s="139" t="str">
        <f t="shared" si="56"/>
        <v/>
      </c>
      <c r="M67" s="139" t="str">
        <f t="shared" ref="M67:T67" si="57">IF(M33=M$4,$B33,"")</f>
        <v/>
      </c>
      <c r="N67" s="139">
        <f t="shared" si="57"/>
        <v>3</v>
      </c>
      <c r="O67" s="139">
        <f t="shared" si="57"/>
        <v>3</v>
      </c>
      <c r="P67" s="139">
        <f t="shared" si="57"/>
        <v>3</v>
      </c>
      <c r="Q67" s="139">
        <f t="shared" si="57"/>
        <v>3</v>
      </c>
      <c r="R67" s="139">
        <f t="shared" si="57"/>
        <v>3</v>
      </c>
      <c r="S67" s="139">
        <f t="shared" si="57"/>
        <v>3</v>
      </c>
      <c r="T67" s="139">
        <f t="shared" si="57"/>
        <v>3</v>
      </c>
      <c r="AW67" s="104"/>
      <c r="AX67" s="104"/>
      <c r="AY67" s="104"/>
      <c r="AZ67" s="104"/>
    </row>
    <row r="68" spans="1:52" x14ac:dyDescent="0.25">
      <c r="A68" s="95"/>
      <c r="B68" s="139">
        <v>3.15</v>
      </c>
      <c r="C68" s="139" t="str">
        <f t="shared" ref="C68:L68" si="58">IF(C34=C$4,$B34,"")</f>
        <v/>
      </c>
      <c r="D68" s="139" t="str">
        <f t="shared" si="58"/>
        <v/>
      </c>
      <c r="E68" s="139" t="str">
        <f t="shared" si="58"/>
        <v/>
      </c>
      <c r="F68" s="139" t="str">
        <f t="shared" si="58"/>
        <v/>
      </c>
      <c r="G68" s="139" t="str">
        <f t="shared" si="58"/>
        <v/>
      </c>
      <c r="H68" s="139" t="str">
        <f t="shared" si="58"/>
        <v/>
      </c>
      <c r="I68" s="139" t="str">
        <f t="shared" si="58"/>
        <v/>
      </c>
      <c r="J68" s="139" t="str">
        <f t="shared" si="58"/>
        <v/>
      </c>
      <c r="K68" s="139" t="str">
        <f t="shared" si="58"/>
        <v/>
      </c>
      <c r="L68" s="139" t="str">
        <f t="shared" si="58"/>
        <v/>
      </c>
      <c r="M68" s="139" t="str">
        <f t="shared" ref="M68:T68" si="59">IF(M34=M$4,$B34,"")</f>
        <v/>
      </c>
      <c r="N68" s="139">
        <f t="shared" si="59"/>
        <v>3.15</v>
      </c>
      <c r="O68" s="139">
        <f t="shared" si="59"/>
        <v>3.15</v>
      </c>
      <c r="P68" s="139">
        <f t="shared" si="59"/>
        <v>3.15</v>
      </c>
      <c r="Q68" s="139">
        <f t="shared" si="59"/>
        <v>3.15</v>
      </c>
      <c r="R68" s="139">
        <f t="shared" si="59"/>
        <v>3.15</v>
      </c>
      <c r="S68" s="139">
        <f t="shared" si="59"/>
        <v>3.15</v>
      </c>
      <c r="T68" s="139">
        <f t="shared" si="59"/>
        <v>3.15</v>
      </c>
      <c r="AW68" s="104"/>
      <c r="AX68" s="104"/>
      <c r="AY68" s="104"/>
      <c r="AZ68" s="104"/>
    </row>
    <row r="69" spans="1:52" x14ac:dyDescent="0.25">
      <c r="A69" s="95"/>
      <c r="B69" s="139">
        <v>3.3</v>
      </c>
      <c r="C69" s="139" t="str">
        <f t="shared" ref="C69:L69" si="60">IF(C35=C$4,$B35,"")</f>
        <v/>
      </c>
      <c r="D69" s="139" t="str">
        <f t="shared" si="60"/>
        <v/>
      </c>
      <c r="E69" s="139" t="str">
        <f t="shared" si="60"/>
        <v/>
      </c>
      <c r="F69" s="139" t="str">
        <f t="shared" si="60"/>
        <v/>
      </c>
      <c r="G69" s="139" t="str">
        <f t="shared" si="60"/>
        <v/>
      </c>
      <c r="H69" s="139" t="str">
        <f t="shared" si="60"/>
        <v/>
      </c>
      <c r="I69" s="139" t="str">
        <f t="shared" si="60"/>
        <v/>
      </c>
      <c r="J69" s="139" t="str">
        <f t="shared" si="60"/>
        <v/>
      </c>
      <c r="K69" s="139" t="str">
        <f t="shared" si="60"/>
        <v/>
      </c>
      <c r="L69" s="139">
        <f t="shared" si="60"/>
        <v>3.3</v>
      </c>
      <c r="M69" s="139" t="str">
        <f t="shared" ref="M69:T69" si="61">IF(M35=M$4,$B35,"")</f>
        <v/>
      </c>
      <c r="N69" s="139">
        <f t="shared" si="61"/>
        <v>3.3</v>
      </c>
      <c r="O69" s="139">
        <f t="shared" si="61"/>
        <v>3.3</v>
      </c>
      <c r="P69" s="139">
        <f t="shared" si="61"/>
        <v>3.3</v>
      </c>
      <c r="Q69" s="139">
        <f t="shared" si="61"/>
        <v>3.3</v>
      </c>
      <c r="R69" s="139">
        <f t="shared" si="61"/>
        <v>3.3</v>
      </c>
      <c r="S69" s="139">
        <f t="shared" si="61"/>
        <v>3.3</v>
      </c>
      <c r="T69" s="139">
        <f t="shared" si="61"/>
        <v>3.3</v>
      </c>
      <c r="AW69" s="104"/>
      <c r="AX69" s="104"/>
      <c r="AY69" s="104"/>
      <c r="AZ69" s="104"/>
    </row>
    <row r="70" spans="1:52" x14ac:dyDescent="0.25">
      <c r="A70" s="95"/>
      <c r="B70" s="139">
        <v>3.45</v>
      </c>
      <c r="C70" s="139" t="str">
        <f t="shared" ref="C70:L70" si="62">IF(C36=C$4,$B36,"")</f>
        <v/>
      </c>
      <c r="D70" s="139" t="str">
        <f t="shared" si="62"/>
        <v/>
      </c>
      <c r="E70" s="139">
        <f t="shared" si="62"/>
        <v>3.45</v>
      </c>
      <c r="F70" s="139" t="str">
        <f t="shared" si="62"/>
        <v/>
      </c>
      <c r="G70" s="139" t="str">
        <f t="shared" si="62"/>
        <v/>
      </c>
      <c r="H70" s="139" t="str">
        <f t="shared" si="62"/>
        <v/>
      </c>
      <c r="I70" s="139" t="str">
        <f t="shared" si="62"/>
        <v/>
      </c>
      <c r="J70" s="139" t="str">
        <f t="shared" si="62"/>
        <v/>
      </c>
      <c r="K70" s="139" t="str">
        <f t="shared" si="62"/>
        <v/>
      </c>
      <c r="L70" s="139" t="str">
        <f t="shared" si="62"/>
        <v/>
      </c>
      <c r="M70" s="139" t="str">
        <f t="shared" ref="M70:T70" si="63">IF(M36=M$4,$B36,"")</f>
        <v/>
      </c>
      <c r="N70" s="139">
        <f t="shared" si="63"/>
        <v>3.45</v>
      </c>
      <c r="O70" s="139">
        <f t="shared" si="63"/>
        <v>3.45</v>
      </c>
      <c r="P70" s="139">
        <f t="shared" si="63"/>
        <v>3.45</v>
      </c>
      <c r="Q70" s="139">
        <f t="shared" si="63"/>
        <v>3.45</v>
      </c>
      <c r="R70" s="139">
        <f t="shared" si="63"/>
        <v>3.45</v>
      </c>
      <c r="S70" s="139">
        <f t="shared" si="63"/>
        <v>3.45</v>
      </c>
      <c r="T70" s="139">
        <f t="shared" si="63"/>
        <v>3.45</v>
      </c>
      <c r="AW70" s="104"/>
      <c r="AX70" s="104"/>
      <c r="AY70" s="104"/>
      <c r="AZ70" s="104"/>
    </row>
    <row r="71" spans="1:52" x14ac:dyDescent="0.25">
      <c r="A71" s="95"/>
      <c r="B71" s="139">
        <v>3.6</v>
      </c>
      <c r="C71" s="139" t="str">
        <f t="shared" ref="C71:L71" si="64">IF(C37=C$4,$B37,"")</f>
        <v/>
      </c>
      <c r="D71" s="139" t="str">
        <f t="shared" si="64"/>
        <v/>
      </c>
      <c r="E71" s="139" t="str">
        <f t="shared" si="64"/>
        <v/>
      </c>
      <c r="F71" s="139" t="str">
        <f t="shared" si="64"/>
        <v/>
      </c>
      <c r="G71" s="139" t="str">
        <f t="shared" si="64"/>
        <v/>
      </c>
      <c r="H71" s="139" t="str">
        <f t="shared" si="64"/>
        <v/>
      </c>
      <c r="I71" s="139" t="str">
        <f t="shared" si="64"/>
        <v/>
      </c>
      <c r="J71" s="139" t="str">
        <f t="shared" si="64"/>
        <v/>
      </c>
      <c r="K71" s="139" t="str">
        <f t="shared" si="64"/>
        <v/>
      </c>
      <c r="L71" s="139" t="str">
        <f t="shared" si="64"/>
        <v/>
      </c>
      <c r="M71" s="139" t="str">
        <f t="shared" ref="M71:T71" si="65">IF(M37=M$4,$B37,"")</f>
        <v/>
      </c>
      <c r="N71" s="139">
        <f t="shared" si="65"/>
        <v>3.6</v>
      </c>
      <c r="O71" s="139">
        <f t="shared" si="65"/>
        <v>3.6</v>
      </c>
      <c r="P71" s="139">
        <f t="shared" si="65"/>
        <v>3.6</v>
      </c>
      <c r="Q71" s="139">
        <f t="shared" si="65"/>
        <v>3.6</v>
      </c>
      <c r="R71" s="139">
        <f t="shared" si="65"/>
        <v>3.6</v>
      </c>
      <c r="S71" s="139">
        <f t="shared" si="65"/>
        <v>3.6</v>
      </c>
      <c r="T71" s="139">
        <f t="shared" si="65"/>
        <v>3.6</v>
      </c>
      <c r="AW71" s="104"/>
      <c r="AX71" s="104"/>
      <c r="AY71" s="104"/>
      <c r="AZ71" s="104"/>
    </row>
    <row r="72" spans="1:52" x14ac:dyDescent="0.25">
      <c r="A72" s="95"/>
      <c r="B72" s="139">
        <v>3.75</v>
      </c>
      <c r="C72" s="139">
        <f t="shared" ref="C72:L72" si="66">IF(C38=C$4,$B38,"")</f>
        <v>3.75</v>
      </c>
      <c r="D72" s="139" t="str">
        <f t="shared" si="66"/>
        <v/>
      </c>
      <c r="E72" s="139" t="str">
        <f t="shared" si="66"/>
        <v/>
      </c>
      <c r="F72" s="139" t="str">
        <f t="shared" si="66"/>
        <v/>
      </c>
      <c r="G72" s="139" t="str">
        <f t="shared" si="66"/>
        <v/>
      </c>
      <c r="H72" s="139" t="str">
        <f t="shared" si="66"/>
        <v/>
      </c>
      <c r="I72" s="139" t="str">
        <f t="shared" si="66"/>
        <v/>
      </c>
      <c r="J72" s="139" t="str">
        <f t="shared" si="66"/>
        <v/>
      </c>
      <c r="K72" s="139" t="str">
        <f t="shared" si="66"/>
        <v/>
      </c>
      <c r="L72" s="139" t="str">
        <f t="shared" si="66"/>
        <v/>
      </c>
      <c r="M72" s="139" t="str">
        <f t="shared" ref="M72:T72" si="67">IF(M38=M$4,$B38,"")</f>
        <v/>
      </c>
      <c r="N72" s="139">
        <f t="shared" si="67"/>
        <v>3.75</v>
      </c>
      <c r="O72" s="139">
        <f t="shared" si="67"/>
        <v>3.75</v>
      </c>
      <c r="P72" s="139">
        <f t="shared" si="67"/>
        <v>3.75</v>
      </c>
      <c r="Q72" s="139">
        <f t="shared" si="67"/>
        <v>3.75</v>
      </c>
      <c r="R72" s="139">
        <f t="shared" si="67"/>
        <v>3.75</v>
      </c>
      <c r="S72" s="139">
        <f t="shared" si="67"/>
        <v>3.75</v>
      </c>
      <c r="T72" s="139">
        <f t="shared" si="67"/>
        <v>3.75</v>
      </c>
      <c r="AW72" s="104"/>
      <c r="AX72" s="104"/>
      <c r="AY72" s="104"/>
      <c r="AZ72" s="104"/>
    </row>
    <row r="73" spans="1:52" x14ac:dyDescent="0.25">
      <c r="A73" s="95"/>
      <c r="C73" s="139">
        <f>SUM(C40:C72)</f>
        <v>3.75</v>
      </c>
      <c r="D73" s="139">
        <f t="shared" ref="D73:L73" si="68">SUM(D40:D72)</f>
        <v>1.95</v>
      </c>
      <c r="E73" s="139">
        <f t="shared" si="68"/>
        <v>3.45</v>
      </c>
      <c r="F73" s="139">
        <f t="shared" si="68"/>
        <v>2.5499999999999998</v>
      </c>
      <c r="G73" s="139">
        <f t="shared" si="68"/>
        <v>2.25</v>
      </c>
      <c r="H73" s="139">
        <f t="shared" si="68"/>
        <v>2.25</v>
      </c>
      <c r="I73" s="139">
        <f t="shared" si="68"/>
        <v>2.1</v>
      </c>
      <c r="J73" s="139">
        <f t="shared" si="68"/>
        <v>2.5499999999999998</v>
      </c>
      <c r="K73" s="139">
        <f t="shared" si="68"/>
        <v>2.7</v>
      </c>
      <c r="L73" s="139">
        <f t="shared" si="68"/>
        <v>3.3</v>
      </c>
      <c r="M73" s="139">
        <f t="shared" ref="M73:T73" si="69">SUM(M40:M72)</f>
        <v>2.7</v>
      </c>
      <c r="N73" s="139">
        <f t="shared" si="69"/>
        <v>44.550000000000004</v>
      </c>
      <c r="O73" s="139">
        <f t="shared" si="69"/>
        <v>44.550000000000004</v>
      </c>
      <c r="P73" s="139">
        <f t="shared" si="69"/>
        <v>44.550000000000004</v>
      </c>
      <c r="Q73" s="139">
        <f t="shared" si="69"/>
        <v>30.75</v>
      </c>
      <c r="R73" s="139">
        <f t="shared" si="69"/>
        <v>31.200000000000003</v>
      </c>
      <c r="S73" s="139">
        <f t="shared" si="69"/>
        <v>30.75</v>
      </c>
      <c r="T73" s="139">
        <f t="shared" si="69"/>
        <v>29.7</v>
      </c>
      <c r="AW73" s="104"/>
      <c r="AX73" s="104"/>
      <c r="AY73" s="104"/>
      <c r="AZ73" s="104"/>
    </row>
    <row r="74" spans="1:52" x14ac:dyDescent="0.25">
      <c r="A74" s="95"/>
      <c r="C74" s="139" t="str">
        <f t="shared" ref="C74:L74" si="70">IF(C40=C$4,$B40,"")</f>
        <v/>
      </c>
      <c r="D74" s="139" t="str">
        <f t="shared" si="70"/>
        <v/>
      </c>
      <c r="E74" s="139" t="str">
        <f t="shared" si="70"/>
        <v/>
      </c>
      <c r="F74" s="139" t="str">
        <f t="shared" si="70"/>
        <v/>
      </c>
      <c r="G74" s="139" t="str">
        <f t="shared" si="70"/>
        <v/>
      </c>
      <c r="H74" s="139" t="str">
        <f t="shared" si="70"/>
        <v/>
      </c>
      <c r="I74" s="139" t="str">
        <f t="shared" si="70"/>
        <v/>
      </c>
      <c r="J74" s="139" t="str">
        <f t="shared" si="70"/>
        <v/>
      </c>
      <c r="K74" s="139" t="str">
        <f t="shared" si="70"/>
        <v/>
      </c>
      <c r="L74" s="139" t="str">
        <f t="shared" si="70"/>
        <v/>
      </c>
      <c r="M74" s="139" t="str">
        <f t="shared" ref="M74:T74" si="71">IF(M40=M$4,$B40,"")</f>
        <v/>
      </c>
      <c r="N74" s="139" t="str">
        <f t="shared" si="71"/>
        <v/>
      </c>
      <c r="O74" s="139" t="str">
        <f t="shared" si="71"/>
        <v/>
      </c>
      <c r="P74" s="139" t="str">
        <f t="shared" si="71"/>
        <v/>
      </c>
      <c r="Q74" s="139">
        <f t="shared" si="71"/>
        <v>-1.05</v>
      </c>
      <c r="R74" s="139">
        <f t="shared" si="71"/>
        <v>-1.05</v>
      </c>
      <c r="S74" s="139">
        <f t="shared" si="71"/>
        <v>-1.05</v>
      </c>
      <c r="T74" s="139" t="str">
        <f t="shared" si="71"/>
        <v/>
      </c>
      <c r="AW74" s="104"/>
      <c r="AX74" s="104"/>
      <c r="AY74" s="104"/>
      <c r="AZ74" s="104"/>
    </row>
    <row r="75" spans="1:52" x14ac:dyDescent="0.25">
      <c r="A75" s="95"/>
      <c r="C75" s="139" t="str">
        <f t="shared" ref="C75:L75" si="72">IF(C41=C$4,$B41,"")</f>
        <v/>
      </c>
      <c r="D75" s="139" t="str">
        <f t="shared" si="72"/>
        <v/>
      </c>
      <c r="E75" s="139" t="str">
        <f t="shared" si="72"/>
        <v/>
      </c>
      <c r="F75" s="139" t="str">
        <f t="shared" si="72"/>
        <v/>
      </c>
      <c r="G75" s="139" t="str">
        <f t="shared" si="72"/>
        <v/>
      </c>
      <c r="H75" s="139" t="str">
        <f t="shared" si="72"/>
        <v/>
      </c>
      <c r="I75" s="139" t="str">
        <f t="shared" si="72"/>
        <v/>
      </c>
      <c r="J75" s="139" t="str">
        <f t="shared" si="72"/>
        <v/>
      </c>
      <c r="K75" s="139" t="str">
        <f t="shared" si="72"/>
        <v/>
      </c>
      <c r="L75" s="139" t="str">
        <f t="shared" si="72"/>
        <v/>
      </c>
      <c r="M75" s="139" t="str">
        <f t="shared" ref="M75:T75" si="73">IF(M41=M$4,$B41,"")</f>
        <v/>
      </c>
      <c r="N75" s="139" t="str">
        <f t="shared" si="73"/>
        <v/>
      </c>
      <c r="O75" s="139" t="str">
        <f t="shared" si="73"/>
        <v/>
      </c>
      <c r="P75" s="139" t="str">
        <f t="shared" si="73"/>
        <v/>
      </c>
      <c r="Q75" s="139">
        <f t="shared" si="73"/>
        <v>-0.9</v>
      </c>
      <c r="R75" s="139">
        <f t="shared" si="73"/>
        <v>-0.9</v>
      </c>
      <c r="S75" s="139">
        <f t="shared" si="73"/>
        <v>-0.9</v>
      </c>
      <c r="T75" s="139">
        <f t="shared" si="73"/>
        <v>-0.9</v>
      </c>
      <c r="AW75" s="104"/>
      <c r="AX75" s="104"/>
      <c r="AY75" s="104"/>
      <c r="AZ75" s="104"/>
    </row>
    <row r="76" spans="1:52" x14ac:dyDescent="0.25">
      <c r="A76" s="95"/>
      <c r="C76" s="139" t="str">
        <f t="shared" ref="C76:L76" si="74">IF(C42=C$4,$B42,"")</f>
        <v/>
      </c>
      <c r="D76" s="139" t="str">
        <f t="shared" si="74"/>
        <v/>
      </c>
      <c r="E76" s="139" t="str">
        <f t="shared" si="74"/>
        <v/>
      </c>
      <c r="F76" s="139" t="str">
        <f t="shared" si="74"/>
        <v/>
      </c>
      <c r="G76" s="139" t="str">
        <f t="shared" si="74"/>
        <v/>
      </c>
      <c r="H76" s="139" t="str">
        <f t="shared" si="74"/>
        <v/>
      </c>
      <c r="I76" s="139" t="str">
        <f t="shared" si="74"/>
        <v/>
      </c>
      <c r="J76" s="139" t="str">
        <f t="shared" si="74"/>
        <v/>
      </c>
      <c r="K76" s="139" t="str">
        <f t="shared" si="74"/>
        <v/>
      </c>
      <c r="L76" s="139" t="str">
        <f t="shared" si="74"/>
        <v/>
      </c>
      <c r="M76" s="139" t="str">
        <f t="shared" ref="M76:T76" si="75">IF(M42=M$4,$B42,"")</f>
        <v/>
      </c>
      <c r="N76" s="139" t="str">
        <f t="shared" si="75"/>
        <v/>
      </c>
      <c r="O76" s="139" t="str">
        <f t="shared" si="75"/>
        <v/>
      </c>
      <c r="P76" s="139" t="str">
        <f t="shared" si="75"/>
        <v/>
      </c>
      <c r="Q76" s="139">
        <f t="shared" si="75"/>
        <v>-0.75</v>
      </c>
      <c r="R76" s="139">
        <f t="shared" si="75"/>
        <v>-0.75</v>
      </c>
      <c r="S76" s="139">
        <f t="shared" si="75"/>
        <v>-0.75</v>
      </c>
      <c r="T76" s="139">
        <f t="shared" si="75"/>
        <v>-0.75</v>
      </c>
      <c r="AW76" s="104"/>
      <c r="AX76" s="104"/>
      <c r="AY76" s="104"/>
      <c r="AZ76" s="104"/>
    </row>
    <row r="77" spans="1:52" x14ac:dyDescent="0.25">
      <c r="A77" s="95"/>
      <c r="C77" s="139" t="str">
        <f t="shared" ref="C77:L77" si="76">IF(C43=C$4,$B43,"")</f>
        <v/>
      </c>
      <c r="D77" s="139" t="str">
        <f t="shared" si="76"/>
        <v/>
      </c>
      <c r="E77" s="139" t="str">
        <f t="shared" si="76"/>
        <v/>
      </c>
      <c r="F77" s="139" t="str">
        <f t="shared" si="76"/>
        <v/>
      </c>
      <c r="G77" s="139" t="str">
        <f t="shared" si="76"/>
        <v/>
      </c>
      <c r="H77" s="139" t="str">
        <f t="shared" si="76"/>
        <v/>
      </c>
      <c r="I77" s="139" t="str">
        <f t="shared" si="76"/>
        <v/>
      </c>
      <c r="J77" s="139" t="str">
        <f t="shared" si="76"/>
        <v/>
      </c>
      <c r="K77" s="139" t="str">
        <f t="shared" si="76"/>
        <v/>
      </c>
      <c r="L77" s="139" t="str">
        <f t="shared" si="76"/>
        <v/>
      </c>
      <c r="M77" s="139" t="str">
        <f t="shared" ref="M77:T77" si="77">IF(M43=M$4,$B43,"")</f>
        <v/>
      </c>
      <c r="N77" s="139" t="str">
        <f t="shared" si="77"/>
        <v/>
      </c>
      <c r="O77" s="139" t="str">
        <f t="shared" si="77"/>
        <v/>
      </c>
      <c r="P77" s="139" t="str">
        <f t="shared" si="77"/>
        <v/>
      </c>
      <c r="Q77" s="139">
        <f t="shared" si="77"/>
        <v>-0.6</v>
      </c>
      <c r="R77" s="139">
        <f t="shared" si="77"/>
        <v>-0.6</v>
      </c>
      <c r="S77" s="139">
        <f t="shared" si="77"/>
        <v>-0.6</v>
      </c>
      <c r="T77" s="139">
        <f t="shared" si="77"/>
        <v>-0.6</v>
      </c>
      <c r="AW77" s="104"/>
      <c r="AX77" s="104"/>
      <c r="AY77" s="104"/>
      <c r="AZ77" s="104"/>
    </row>
    <row r="78" spans="1:52" x14ac:dyDescent="0.25">
      <c r="A78" s="95"/>
      <c r="C78" s="139" t="str">
        <f t="shared" ref="C78:L78" si="78">IF(C44=C$4,$B44,"")</f>
        <v/>
      </c>
      <c r="D78" s="139" t="str">
        <f t="shared" si="78"/>
        <v/>
      </c>
      <c r="E78" s="139" t="str">
        <f t="shared" si="78"/>
        <v/>
      </c>
      <c r="F78" s="139" t="str">
        <f t="shared" si="78"/>
        <v/>
      </c>
      <c r="G78" s="139" t="str">
        <f t="shared" si="78"/>
        <v/>
      </c>
      <c r="H78" s="139" t="str">
        <f t="shared" si="78"/>
        <v/>
      </c>
      <c r="I78" s="139" t="str">
        <f t="shared" si="78"/>
        <v/>
      </c>
      <c r="J78" s="139" t="str">
        <f t="shared" si="78"/>
        <v/>
      </c>
      <c r="K78" s="139" t="str">
        <f t="shared" si="78"/>
        <v/>
      </c>
      <c r="L78" s="139" t="str">
        <f t="shared" si="78"/>
        <v/>
      </c>
      <c r="M78" s="139" t="str">
        <f t="shared" ref="M78:T78" si="79">IF(M44=M$4,$B44,"")</f>
        <v/>
      </c>
      <c r="N78" s="139" t="str">
        <f t="shared" si="79"/>
        <v/>
      </c>
      <c r="O78" s="139" t="str">
        <f t="shared" si="79"/>
        <v/>
      </c>
      <c r="P78" s="139" t="str">
        <f t="shared" si="79"/>
        <v/>
      </c>
      <c r="Q78" s="139">
        <f t="shared" si="79"/>
        <v>-0.45</v>
      </c>
      <c r="R78" s="139">
        <f t="shared" si="79"/>
        <v>-0.45</v>
      </c>
      <c r="S78" s="139" t="str">
        <f t="shared" si="79"/>
        <v/>
      </c>
      <c r="T78" s="139">
        <f t="shared" si="79"/>
        <v>-0.45</v>
      </c>
      <c r="AW78" s="104"/>
      <c r="AX78" s="104"/>
      <c r="AY78" s="104"/>
      <c r="AZ78" s="104"/>
    </row>
    <row r="79" spans="1:52" x14ac:dyDescent="0.25">
      <c r="A79" s="95"/>
      <c r="C79" s="139" t="str">
        <f t="shared" ref="C79:L79" si="80">IF(C45=C$4,$B45,"")</f>
        <v/>
      </c>
      <c r="D79" s="139" t="str">
        <f t="shared" si="80"/>
        <v/>
      </c>
      <c r="E79" s="139" t="str">
        <f t="shared" si="80"/>
        <v/>
      </c>
      <c r="F79" s="139" t="str">
        <f t="shared" si="80"/>
        <v/>
      </c>
      <c r="G79" s="139" t="str">
        <f t="shared" si="80"/>
        <v/>
      </c>
      <c r="H79" s="139" t="str">
        <f t="shared" si="80"/>
        <v/>
      </c>
      <c r="I79" s="139" t="str">
        <f t="shared" si="80"/>
        <v/>
      </c>
      <c r="J79" s="139" t="str">
        <f t="shared" si="80"/>
        <v/>
      </c>
      <c r="K79" s="139" t="str">
        <f t="shared" si="80"/>
        <v/>
      </c>
      <c r="L79" s="139" t="str">
        <f t="shared" si="80"/>
        <v/>
      </c>
      <c r="M79" s="139" t="str">
        <f t="shared" ref="M79:T79" si="81">IF(M45=M$4,$B45,"")</f>
        <v/>
      </c>
      <c r="N79" s="139" t="str">
        <f t="shared" si="81"/>
        <v/>
      </c>
      <c r="O79" s="139" t="str">
        <f t="shared" si="81"/>
        <v/>
      </c>
      <c r="P79" s="139" t="str">
        <f t="shared" si="81"/>
        <v/>
      </c>
      <c r="Q79" s="139">
        <f t="shared" si="81"/>
        <v>-0.3</v>
      </c>
      <c r="R79" s="139">
        <f t="shared" si="81"/>
        <v>-0.3</v>
      </c>
      <c r="S79" s="139">
        <f t="shared" si="81"/>
        <v>-0.3</v>
      </c>
      <c r="T79" s="139">
        <f t="shared" si="81"/>
        <v>-0.3</v>
      </c>
      <c r="AW79" s="104"/>
      <c r="AX79" s="104"/>
      <c r="AY79" s="104"/>
      <c r="AZ79" s="104"/>
    </row>
    <row r="80" spans="1:52" x14ac:dyDescent="0.25">
      <c r="A80" s="95"/>
      <c r="C80" s="139" t="str">
        <f t="shared" ref="C80:L80" si="82">IF(C46=C$4,$B46,"")</f>
        <v/>
      </c>
      <c r="D80" s="139" t="str">
        <f t="shared" si="82"/>
        <v/>
      </c>
      <c r="E80" s="139" t="str">
        <f t="shared" si="82"/>
        <v/>
      </c>
      <c r="F80" s="139" t="str">
        <f t="shared" si="82"/>
        <v/>
      </c>
      <c r="G80" s="139" t="str">
        <f t="shared" si="82"/>
        <v/>
      </c>
      <c r="H80" s="139" t="str">
        <f t="shared" si="82"/>
        <v/>
      </c>
      <c r="I80" s="139" t="str">
        <f t="shared" si="82"/>
        <v/>
      </c>
      <c r="J80" s="139" t="str">
        <f t="shared" si="82"/>
        <v/>
      </c>
      <c r="K80" s="139" t="str">
        <f t="shared" si="82"/>
        <v/>
      </c>
      <c r="L80" s="139" t="str">
        <f t="shared" si="82"/>
        <v/>
      </c>
      <c r="M80" s="139" t="str">
        <f t="shared" ref="M80:T80" si="83">IF(M46=M$4,$B46,"")</f>
        <v/>
      </c>
      <c r="N80" s="139" t="str">
        <f t="shared" si="83"/>
        <v/>
      </c>
      <c r="O80" s="139" t="str">
        <f t="shared" si="83"/>
        <v/>
      </c>
      <c r="P80" s="139" t="str">
        <f t="shared" si="83"/>
        <v/>
      </c>
      <c r="Q80" s="139">
        <f t="shared" si="83"/>
        <v>-0.15</v>
      </c>
      <c r="R80" s="139">
        <f t="shared" si="83"/>
        <v>-0.15</v>
      </c>
      <c r="S80" s="139">
        <f t="shared" si="83"/>
        <v>-0.15</v>
      </c>
      <c r="T80" s="139">
        <f t="shared" si="83"/>
        <v>-0.15</v>
      </c>
      <c r="AW80" s="104"/>
      <c r="AX80" s="104"/>
      <c r="AY80" s="104"/>
      <c r="AZ80" s="104"/>
    </row>
    <row r="81" spans="1:52" x14ac:dyDescent="0.25">
      <c r="A81" s="95"/>
      <c r="C81" s="139" t="str">
        <f t="shared" ref="C81:L81" si="84">IF(C47=C$4,$B47,"")</f>
        <v/>
      </c>
      <c r="D81" s="139" t="str">
        <f t="shared" si="84"/>
        <v/>
      </c>
      <c r="E81" s="139" t="str">
        <f t="shared" si="84"/>
        <v/>
      </c>
      <c r="F81" s="139" t="str">
        <f t="shared" si="84"/>
        <v/>
      </c>
      <c r="G81" s="139" t="str">
        <f t="shared" si="84"/>
        <v/>
      </c>
      <c r="H81" s="139" t="str">
        <f t="shared" si="84"/>
        <v/>
      </c>
      <c r="I81" s="139" t="str">
        <f t="shared" si="84"/>
        <v/>
      </c>
      <c r="J81" s="139" t="str">
        <f t="shared" si="84"/>
        <v/>
      </c>
      <c r="K81" s="139" t="str">
        <f t="shared" si="84"/>
        <v/>
      </c>
      <c r="L81" s="139" t="str">
        <f t="shared" si="84"/>
        <v/>
      </c>
      <c r="M81" s="139" t="str">
        <f t="shared" ref="M81:T81" si="85">IF(M47=M$4,$B47,"")</f>
        <v/>
      </c>
      <c r="N81" s="139">
        <f t="shared" si="85"/>
        <v>0</v>
      </c>
      <c r="O81" s="139">
        <f t="shared" si="85"/>
        <v>0</v>
      </c>
      <c r="P81" s="139">
        <f t="shared" si="85"/>
        <v>0</v>
      </c>
      <c r="Q81" s="139">
        <f t="shared" si="85"/>
        <v>0</v>
      </c>
      <c r="R81" s="139">
        <f t="shared" si="85"/>
        <v>0</v>
      </c>
      <c r="S81" s="139">
        <f t="shared" si="85"/>
        <v>0</v>
      </c>
      <c r="T81" s="139">
        <f t="shared" si="85"/>
        <v>0</v>
      </c>
      <c r="AW81" s="104"/>
      <c r="AX81" s="104"/>
      <c r="AY81" s="104"/>
      <c r="AZ81" s="104"/>
    </row>
    <row r="82" spans="1:52" x14ac:dyDescent="0.25">
      <c r="A82" s="95"/>
      <c r="C82" s="139" t="str">
        <f t="shared" ref="C82:L82" si="86">IF(C48=C$4,$B48,"")</f>
        <v/>
      </c>
      <c r="D82" s="139" t="str">
        <f t="shared" si="86"/>
        <v/>
      </c>
      <c r="E82" s="139" t="str">
        <f t="shared" si="86"/>
        <v/>
      </c>
      <c r="F82" s="139" t="str">
        <f t="shared" si="86"/>
        <v/>
      </c>
      <c r="G82" s="139" t="str">
        <f t="shared" si="86"/>
        <v/>
      </c>
      <c r="H82" s="139" t="str">
        <f t="shared" si="86"/>
        <v/>
      </c>
      <c r="I82" s="139" t="str">
        <f t="shared" si="86"/>
        <v/>
      </c>
      <c r="J82" s="139" t="str">
        <f t="shared" si="86"/>
        <v/>
      </c>
      <c r="K82" s="139" t="str">
        <f t="shared" si="86"/>
        <v/>
      </c>
      <c r="L82" s="139" t="str">
        <f t="shared" si="86"/>
        <v/>
      </c>
      <c r="M82" s="139" t="str">
        <f t="shared" ref="M82:T82" si="87">IF(M48=M$4,$B48,"")</f>
        <v/>
      </c>
      <c r="N82" s="139" t="str">
        <f t="shared" si="87"/>
        <v/>
      </c>
      <c r="O82" s="139" t="str">
        <f t="shared" si="87"/>
        <v/>
      </c>
      <c r="P82" s="139" t="str">
        <f t="shared" si="87"/>
        <v/>
      </c>
      <c r="Q82" s="139">
        <f t="shared" si="87"/>
        <v>0.15</v>
      </c>
      <c r="R82" s="139">
        <f t="shared" si="87"/>
        <v>0.15</v>
      </c>
      <c r="S82" s="139">
        <f t="shared" si="87"/>
        <v>0.15</v>
      </c>
      <c r="T82" s="139">
        <f t="shared" si="87"/>
        <v>0.15</v>
      </c>
      <c r="AW82" s="104"/>
      <c r="AX82" s="104"/>
      <c r="AY82" s="104"/>
      <c r="AZ82" s="104"/>
    </row>
    <row r="83" spans="1:52" x14ac:dyDescent="0.25">
      <c r="A83" s="95"/>
      <c r="C83" s="139" t="str">
        <f t="shared" ref="C83:L83" si="88">IF(C49=C$4,$B49,"")</f>
        <v/>
      </c>
      <c r="D83" s="139" t="str">
        <f t="shared" si="88"/>
        <v/>
      </c>
      <c r="E83" s="139" t="str">
        <f t="shared" si="88"/>
        <v/>
      </c>
      <c r="F83" s="139" t="str">
        <f t="shared" si="88"/>
        <v/>
      </c>
      <c r="G83" s="139" t="str">
        <f t="shared" si="88"/>
        <v/>
      </c>
      <c r="H83" s="139" t="str">
        <f t="shared" si="88"/>
        <v/>
      </c>
      <c r="I83" s="139" t="str">
        <f t="shared" si="88"/>
        <v/>
      </c>
      <c r="J83" s="139" t="str">
        <f t="shared" si="88"/>
        <v/>
      </c>
      <c r="K83" s="139" t="str">
        <f t="shared" si="88"/>
        <v/>
      </c>
      <c r="L83" s="139" t="str">
        <f t="shared" si="88"/>
        <v/>
      </c>
      <c r="M83" s="139" t="str">
        <f t="shared" ref="M83:T83" si="89">IF(M49=M$4,$B49,"")</f>
        <v/>
      </c>
      <c r="N83" s="139" t="str">
        <f t="shared" si="89"/>
        <v/>
      </c>
      <c r="O83" s="139" t="str">
        <f t="shared" si="89"/>
        <v/>
      </c>
      <c r="P83" s="139" t="str">
        <f t="shared" si="89"/>
        <v/>
      </c>
      <c r="Q83" s="139">
        <f t="shared" si="89"/>
        <v>0.3</v>
      </c>
      <c r="R83" s="139">
        <f t="shared" si="89"/>
        <v>0.3</v>
      </c>
      <c r="S83" s="139">
        <f t="shared" si="89"/>
        <v>0.3</v>
      </c>
      <c r="T83" s="139">
        <f t="shared" si="89"/>
        <v>0.3</v>
      </c>
      <c r="AW83" s="104"/>
      <c r="AX83" s="104"/>
      <c r="AY83" s="104"/>
      <c r="AZ83" s="104"/>
    </row>
    <row r="84" spans="1:52" x14ac:dyDescent="0.25">
      <c r="A84" s="95"/>
      <c r="C84" s="139" t="str">
        <f t="shared" ref="C84:L84" si="90">IF(C50=C$4,$B50,"")</f>
        <v/>
      </c>
      <c r="D84" s="139" t="str">
        <f t="shared" si="90"/>
        <v/>
      </c>
      <c r="E84" s="139" t="str">
        <f t="shared" si="90"/>
        <v/>
      </c>
      <c r="F84" s="139" t="str">
        <f t="shared" si="90"/>
        <v/>
      </c>
      <c r="G84" s="139" t="str">
        <f t="shared" si="90"/>
        <v/>
      </c>
      <c r="H84" s="139" t="str">
        <f t="shared" si="90"/>
        <v/>
      </c>
      <c r="I84" s="139" t="str">
        <f t="shared" si="90"/>
        <v/>
      </c>
      <c r="J84" s="139" t="str">
        <f t="shared" si="90"/>
        <v/>
      </c>
      <c r="K84" s="139" t="str">
        <f t="shared" si="90"/>
        <v/>
      </c>
      <c r="L84" s="139" t="str">
        <f t="shared" si="90"/>
        <v/>
      </c>
      <c r="M84" s="139" t="str">
        <f t="shared" ref="M84:T84" si="91">IF(M50=M$4,$B50,"")</f>
        <v/>
      </c>
      <c r="N84" s="139" t="str">
        <f t="shared" si="91"/>
        <v/>
      </c>
      <c r="O84" s="139" t="str">
        <f t="shared" si="91"/>
        <v/>
      </c>
      <c r="P84" s="139" t="str">
        <f t="shared" si="91"/>
        <v/>
      </c>
      <c r="Q84" s="139">
        <f t="shared" si="91"/>
        <v>0.45</v>
      </c>
      <c r="R84" s="139" t="str">
        <f t="shared" si="91"/>
        <v/>
      </c>
      <c r="S84" s="139" t="str">
        <f t="shared" si="91"/>
        <v/>
      </c>
      <c r="T84" s="139">
        <f t="shared" si="91"/>
        <v>0.45</v>
      </c>
      <c r="AW84" s="104"/>
      <c r="AX84" s="104"/>
      <c r="AY84" s="104"/>
      <c r="AZ84" s="104"/>
    </row>
    <row r="85" spans="1:52" x14ac:dyDescent="0.25">
      <c r="A85" s="95"/>
      <c r="C85" s="139" t="str">
        <f t="shared" ref="C85:L85" si="92">IF(C51=C$4,$B51,"")</f>
        <v/>
      </c>
      <c r="D85" s="139" t="str">
        <f t="shared" si="92"/>
        <v/>
      </c>
      <c r="E85" s="139" t="str">
        <f t="shared" si="92"/>
        <v/>
      </c>
      <c r="F85" s="139" t="str">
        <f t="shared" si="92"/>
        <v/>
      </c>
      <c r="G85" s="139" t="str">
        <f t="shared" si="92"/>
        <v/>
      </c>
      <c r="H85" s="139" t="str">
        <f t="shared" si="92"/>
        <v/>
      </c>
      <c r="I85" s="139" t="str">
        <f t="shared" si="92"/>
        <v/>
      </c>
      <c r="J85" s="139" t="str">
        <f t="shared" si="92"/>
        <v/>
      </c>
      <c r="K85" s="139" t="str">
        <f t="shared" si="92"/>
        <v/>
      </c>
      <c r="L85" s="139" t="str">
        <f t="shared" si="92"/>
        <v/>
      </c>
      <c r="M85" s="139" t="str">
        <f t="shared" ref="M85:T85" si="93">IF(M51=M$4,$B51,"")</f>
        <v/>
      </c>
      <c r="N85" s="139" t="str">
        <f t="shared" si="93"/>
        <v/>
      </c>
      <c r="O85" s="139" t="str">
        <f t="shared" si="93"/>
        <v/>
      </c>
      <c r="P85" s="139" t="str">
        <f t="shared" si="93"/>
        <v/>
      </c>
      <c r="Q85" s="139">
        <f t="shared" si="93"/>
        <v>0.6</v>
      </c>
      <c r="R85" s="139">
        <f t="shared" si="93"/>
        <v>0.6</v>
      </c>
      <c r="S85" s="139">
        <f t="shared" si="93"/>
        <v>0.6</v>
      </c>
      <c r="T85" s="139">
        <f t="shared" si="93"/>
        <v>0.6</v>
      </c>
      <c r="AW85" s="104"/>
      <c r="AX85" s="104"/>
      <c r="AY85" s="104"/>
      <c r="AZ85" s="104"/>
    </row>
    <row r="86" spans="1:52" x14ac:dyDescent="0.25">
      <c r="B86" s="104"/>
      <c r="C86" s="139" t="str">
        <f t="shared" ref="C86:L86" si="94">IF(C52=C$4,$B52,"")</f>
        <v/>
      </c>
      <c r="D86" s="139" t="str">
        <f t="shared" si="94"/>
        <v/>
      </c>
      <c r="E86" s="139" t="str">
        <f t="shared" si="94"/>
        <v/>
      </c>
      <c r="F86" s="139" t="str">
        <f t="shared" si="94"/>
        <v/>
      </c>
      <c r="G86" s="139" t="str">
        <f t="shared" si="94"/>
        <v/>
      </c>
      <c r="H86" s="139" t="str">
        <f t="shared" si="94"/>
        <v/>
      </c>
      <c r="I86" s="139" t="str">
        <f t="shared" si="94"/>
        <v/>
      </c>
      <c r="J86" s="139" t="str">
        <f t="shared" si="94"/>
        <v/>
      </c>
      <c r="K86" s="139" t="str">
        <f t="shared" si="94"/>
        <v/>
      </c>
      <c r="L86" s="139" t="str">
        <f t="shared" si="94"/>
        <v/>
      </c>
      <c r="M86" s="139" t="str">
        <f t="shared" ref="M86:T86" si="95">IF(M52=M$4,$B52,"")</f>
        <v/>
      </c>
      <c r="N86" s="139" t="str">
        <f t="shared" si="95"/>
        <v/>
      </c>
      <c r="O86" s="139" t="str">
        <f t="shared" si="95"/>
        <v/>
      </c>
      <c r="P86" s="139" t="str">
        <f t="shared" si="95"/>
        <v/>
      </c>
      <c r="Q86" s="139">
        <f t="shared" si="95"/>
        <v>0.75</v>
      </c>
      <c r="R86" s="139">
        <f t="shared" si="95"/>
        <v>0.75</v>
      </c>
      <c r="S86" s="139">
        <f t="shared" si="95"/>
        <v>0.75</v>
      </c>
      <c r="T86" s="139">
        <f t="shared" si="95"/>
        <v>0.75</v>
      </c>
      <c r="U86" s="104"/>
      <c r="V86" s="104"/>
      <c r="W86" s="104"/>
      <c r="X86" s="110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04"/>
      <c r="AK86" s="104"/>
      <c r="AL86" s="104"/>
      <c r="AM86" s="104"/>
      <c r="AN86" s="104"/>
      <c r="AO86" s="104"/>
      <c r="AP86" s="104"/>
      <c r="AQ86" s="104"/>
      <c r="AR86" s="104"/>
      <c r="AS86" s="104"/>
      <c r="AT86" s="104"/>
      <c r="AU86" s="104"/>
      <c r="AV86" s="104"/>
      <c r="AW86" s="104"/>
      <c r="AX86" s="104"/>
      <c r="AY86" s="104"/>
      <c r="AZ86" s="104"/>
    </row>
    <row r="87" spans="1:52" x14ac:dyDescent="0.25">
      <c r="B87" s="104"/>
      <c r="C87" s="139" t="str">
        <f t="shared" ref="C87:L87" si="96">IF(C53=C$4,$B53,"")</f>
        <v/>
      </c>
      <c r="D87" s="139" t="str">
        <f t="shared" si="96"/>
        <v/>
      </c>
      <c r="E87" s="139" t="str">
        <f t="shared" si="96"/>
        <v/>
      </c>
      <c r="F87" s="139" t="str">
        <f t="shared" si="96"/>
        <v/>
      </c>
      <c r="G87" s="139" t="str">
        <f t="shared" si="96"/>
        <v/>
      </c>
      <c r="H87" s="139" t="str">
        <f t="shared" si="96"/>
        <v/>
      </c>
      <c r="I87" s="139" t="str">
        <f t="shared" si="96"/>
        <v/>
      </c>
      <c r="J87" s="139" t="str">
        <f t="shared" si="96"/>
        <v/>
      </c>
      <c r="K87" s="139" t="str">
        <f t="shared" si="96"/>
        <v/>
      </c>
      <c r="L87" s="139" t="str">
        <f t="shared" si="96"/>
        <v/>
      </c>
      <c r="M87" s="139" t="str">
        <f t="shared" ref="M87:T87" si="97">IF(M53=M$4,$B53,"")</f>
        <v/>
      </c>
      <c r="N87" s="139" t="str">
        <f t="shared" si="97"/>
        <v/>
      </c>
      <c r="O87" s="139" t="str">
        <f t="shared" si="97"/>
        <v/>
      </c>
      <c r="P87" s="139" t="str">
        <f t="shared" si="97"/>
        <v/>
      </c>
      <c r="Q87" s="139">
        <f t="shared" si="97"/>
        <v>0.9</v>
      </c>
      <c r="R87" s="139">
        <f t="shared" si="97"/>
        <v>0.9</v>
      </c>
      <c r="S87" s="139">
        <f t="shared" si="97"/>
        <v>0.9</v>
      </c>
      <c r="T87" s="139">
        <f t="shared" si="97"/>
        <v>0.9</v>
      </c>
      <c r="U87" s="104"/>
      <c r="V87" s="104"/>
      <c r="W87" s="104"/>
      <c r="X87" s="110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  <c r="AK87" s="104"/>
      <c r="AL87" s="104"/>
      <c r="AM87" s="104"/>
      <c r="AN87" s="104"/>
      <c r="AO87" s="104"/>
      <c r="AP87" s="104"/>
      <c r="AQ87" s="104"/>
      <c r="AR87" s="104"/>
      <c r="AS87" s="104"/>
      <c r="AT87" s="104"/>
      <c r="AU87" s="104"/>
      <c r="AV87" s="104"/>
      <c r="AW87" s="104"/>
      <c r="AX87" s="104"/>
      <c r="AY87" s="104"/>
      <c r="AZ87" s="104"/>
    </row>
    <row r="88" spans="1:52" x14ac:dyDescent="0.25">
      <c r="B88" s="104"/>
      <c r="C88" s="139" t="str">
        <f t="shared" ref="C88:L88" si="98">IF(C54=C$4,$B54,"")</f>
        <v/>
      </c>
      <c r="D88" s="139" t="str">
        <f t="shared" si="98"/>
        <v/>
      </c>
      <c r="E88" s="139" t="str">
        <f t="shared" si="98"/>
        <v/>
      </c>
      <c r="F88" s="139" t="str">
        <f t="shared" si="98"/>
        <v/>
      </c>
      <c r="G88" s="139" t="str">
        <f t="shared" si="98"/>
        <v/>
      </c>
      <c r="H88" s="139" t="str">
        <f t="shared" si="98"/>
        <v/>
      </c>
      <c r="I88" s="139" t="str">
        <f t="shared" si="98"/>
        <v/>
      </c>
      <c r="J88" s="139" t="str">
        <f t="shared" si="98"/>
        <v/>
      </c>
      <c r="K88" s="139" t="str">
        <f t="shared" si="98"/>
        <v/>
      </c>
      <c r="L88" s="139" t="str">
        <f t="shared" si="98"/>
        <v/>
      </c>
      <c r="M88" s="139" t="str">
        <f t="shared" ref="M88:T88" si="99">IF(M54=M$4,$B54,"")</f>
        <v/>
      </c>
      <c r="N88" s="139" t="str">
        <f t="shared" si="99"/>
        <v/>
      </c>
      <c r="O88" s="139" t="str">
        <f t="shared" si="99"/>
        <v/>
      </c>
      <c r="P88" s="139" t="str">
        <f t="shared" si="99"/>
        <v/>
      </c>
      <c r="Q88" s="139">
        <f t="shared" si="99"/>
        <v>1.05</v>
      </c>
      <c r="R88" s="139">
        <f t="shared" si="99"/>
        <v>1.05</v>
      </c>
      <c r="S88" s="139">
        <f t="shared" si="99"/>
        <v>1.05</v>
      </c>
      <c r="T88" s="139">
        <f t="shared" si="99"/>
        <v>1.05</v>
      </c>
      <c r="U88" s="104"/>
      <c r="V88" s="104"/>
      <c r="W88" s="104"/>
      <c r="X88" s="110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104"/>
      <c r="AJ88" s="104"/>
      <c r="AK88" s="104"/>
      <c r="AL88" s="104"/>
      <c r="AM88" s="104"/>
      <c r="AN88" s="104"/>
      <c r="AO88" s="104"/>
      <c r="AP88" s="104"/>
      <c r="AQ88" s="104"/>
      <c r="AR88" s="104"/>
      <c r="AS88" s="104"/>
      <c r="AT88" s="104"/>
      <c r="AU88" s="104"/>
      <c r="AV88" s="104"/>
      <c r="AW88" s="104"/>
      <c r="AX88" s="104"/>
      <c r="AY88" s="104"/>
      <c r="AZ88" s="104"/>
    </row>
    <row r="89" spans="1:52" x14ac:dyDescent="0.25">
      <c r="B89" s="104"/>
      <c r="C89" s="139" t="str">
        <f t="shared" ref="C89:L89" si="100">IF(C55=C$4,$B55,"")</f>
        <v/>
      </c>
      <c r="D89" s="139" t="str">
        <f t="shared" si="100"/>
        <v/>
      </c>
      <c r="E89" s="139" t="str">
        <f t="shared" si="100"/>
        <v/>
      </c>
      <c r="F89" s="139" t="str">
        <f t="shared" si="100"/>
        <v/>
      </c>
      <c r="G89" s="139" t="str">
        <f t="shared" si="100"/>
        <v/>
      </c>
      <c r="H89" s="139" t="str">
        <f t="shared" si="100"/>
        <v/>
      </c>
      <c r="I89" s="139" t="str">
        <f t="shared" si="100"/>
        <v/>
      </c>
      <c r="J89" s="139" t="str">
        <f t="shared" si="100"/>
        <v/>
      </c>
      <c r="K89" s="139" t="str">
        <f t="shared" si="100"/>
        <v/>
      </c>
      <c r="L89" s="139" t="str">
        <f t="shared" si="100"/>
        <v/>
      </c>
      <c r="M89" s="139" t="str">
        <f t="shared" ref="M89:T89" si="101">IF(M55=M$4,$B55,"")</f>
        <v/>
      </c>
      <c r="N89" s="139" t="str">
        <f t="shared" si="101"/>
        <v/>
      </c>
      <c r="O89" s="139" t="str">
        <f t="shared" si="101"/>
        <v/>
      </c>
      <c r="P89" s="139" t="str">
        <f t="shared" si="101"/>
        <v/>
      </c>
      <c r="Q89" s="139">
        <f t="shared" si="101"/>
        <v>1.2</v>
      </c>
      <c r="R89" s="139">
        <f t="shared" si="101"/>
        <v>1.2</v>
      </c>
      <c r="S89" s="139">
        <f t="shared" si="101"/>
        <v>1.2</v>
      </c>
      <c r="T89" s="139">
        <f t="shared" si="101"/>
        <v>1.2</v>
      </c>
      <c r="U89" s="104"/>
      <c r="V89" s="104"/>
      <c r="W89" s="104"/>
      <c r="X89" s="110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104"/>
      <c r="AK89" s="104"/>
      <c r="AL89" s="104"/>
      <c r="AM89" s="104"/>
      <c r="AN89" s="104"/>
      <c r="AO89" s="104"/>
      <c r="AP89" s="104"/>
      <c r="AQ89" s="104"/>
      <c r="AR89" s="104"/>
      <c r="AS89" s="104"/>
      <c r="AT89" s="104"/>
      <c r="AU89" s="104"/>
      <c r="AV89" s="104"/>
      <c r="AW89" s="104"/>
      <c r="AX89" s="104"/>
      <c r="AY89" s="104"/>
      <c r="AZ89" s="104"/>
    </row>
    <row r="90" spans="1:52" x14ac:dyDescent="0.25">
      <c r="B90" s="104"/>
      <c r="C90" s="139" t="str">
        <f t="shared" ref="C90:L90" si="102">IF(C56=C$4,$B56,"")</f>
        <v/>
      </c>
      <c r="D90" s="139" t="str">
        <f t="shared" si="102"/>
        <v/>
      </c>
      <c r="E90" s="139" t="str">
        <f t="shared" si="102"/>
        <v/>
      </c>
      <c r="F90" s="139" t="str">
        <f t="shared" si="102"/>
        <v/>
      </c>
      <c r="G90" s="139" t="str">
        <f t="shared" si="102"/>
        <v/>
      </c>
      <c r="H90" s="139" t="str">
        <f t="shared" si="102"/>
        <v/>
      </c>
      <c r="I90" s="139" t="str">
        <f t="shared" si="102"/>
        <v/>
      </c>
      <c r="J90" s="139" t="str">
        <f t="shared" si="102"/>
        <v/>
      </c>
      <c r="K90" s="139" t="str">
        <f t="shared" si="102"/>
        <v/>
      </c>
      <c r="L90" s="139" t="str">
        <f t="shared" si="102"/>
        <v/>
      </c>
      <c r="M90" s="139" t="str">
        <f t="shared" ref="M90:T90" si="103">IF(M56=M$4,$B56,"")</f>
        <v/>
      </c>
      <c r="N90" s="139" t="str">
        <f t="shared" si="103"/>
        <v/>
      </c>
      <c r="O90" s="139" t="str">
        <f t="shared" si="103"/>
        <v/>
      </c>
      <c r="P90" s="139" t="str">
        <f t="shared" si="103"/>
        <v/>
      </c>
      <c r="Q90" s="139">
        <f t="shared" si="103"/>
        <v>1.35</v>
      </c>
      <c r="R90" s="139">
        <f t="shared" si="103"/>
        <v>1.35</v>
      </c>
      <c r="S90" s="139">
        <f t="shared" si="103"/>
        <v>1.35</v>
      </c>
      <c r="T90" s="139">
        <f t="shared" si="103"/>
        <v>1.35</v>
      </c>
      <c r="U90" s="104"/>
      <c r="V90" s="104"/>
      <c r="W90" s="104"/>
      <c r="X90" s="110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  <c r="AK90" s="104"/>
      <c r="AL90" s="104"/>
      <c r="AM90" s="104"/>
      <c r="AN90" s="104"/>
      <c r="AO90" s="104"/>
      <c r="AP90" s="104"/>
      <c r="AQ90" s="104"/>
      <c r="AR90" s="104"/>
      <c r="AS90" s="104"/>
      <c r="AT90" s="104"/>
      <c r="AU90" s="104"/>
      <c r="AV90" s="104"/>
      <c r="AW90" s="104"/>
      <c r="AX90" s="104"/>
      <c r="AY90" s="104"/>
      <c r="AZ90" s="104"/>
    </row>
    <row r="91" spans="1:52" x14ac:dyDescent="0.25">
      <c r="B91" s="104"/>
      <c r="C91" s="139" t="str">
        <f t="shared" ref="C91:L91" si="104">IF(C57=C$4,$B57,"")</f>
        <v/>
      </c>
      <c r="D91" s="139" t="str">
        <f t="shared" si="104"/>
        <v/>
      </c>
      <c r="E91" s="139" t="str">
        <f t="shared" si="104"/>
        <v/>
      </c>
      <c r="F91" s="139" t="str">
        <f t="shared" si="104"/>
        <v/>
      </c>
      <c r="G91" s="139" t="str">
        <f t="shared" si="104"/>
        <v/>
      </c>
      <c r="H91" s="139" t="str">
        <f t="shared" si="104"/>
        <v/>
      </c>
      <c r="I91" s="139" t="str">
        <f t="shared" si="104"/>
        <v/>
      </c>
      <c r="J91" s="139" t="str">
        <f t="shared" si="104"/>
        <v/>
      </c>
      <c r="K91" s="139" t="str">
        <f t="shared" si="104"/>
        <v/>
      </c>
      <c r="L91" s="139" t="str">
        <f t="shared" si="104"/>
        <v/>
      </c>
      <c r="M91" s="139" t="str">
        <f t="shared" ref="M91:T91" si="105">IF(M57=M$4,$B57,"")</f>
        <v/>
      </c>
      <c r="N91" s="139" t="str">
        <f t="shared" si="105"/>
        <v/>
      </c>
      <c r="O91" s="139" t="str">
        <f t="shared" si="105"/>
        <v/>
      </c>
      <c r="P91" s="139" t="str">
        <f t="shared" si="105"/>
        <v/>
      </c>
      <c r="Q91" s="139">
        <f t="shared" si="105"/>
        <v>1.5</v>
      </c>
      <c r="R91" s="139">
        <f t="shared" si="105"/>
        <v>1.5</v>
      </c>
      <c r="S91" s="139">
        <f t="shared" si="105"/>
        <v>1.5</v>
      </c>
      <c r="T91" s="139">
        <f t="shared" si="105"/>
        <v>1.5</v>
      </c>
      <c r="U91" s="104"/>
      <c r="V91" s="104"/>
      <c r="W91" s="104"/>
      <c r="X91" s="110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  <c r="AK91" s="104"/>
      <c r="AL91" s="104"/>
      <c r="AM91" s="104"/>
      <c r="AN91" s="104"/>
      <c r="AO91" s="104"/>
      <c r="AP91" s="104"/>
      <c r="AQ91" s="104"/>
      <c r="AR91" s="104"/>
      <c r="AS91" s="104"/>
      <c r="AT91" s="104"/>
      <c r="AU91" s="104"/>
      <c r="AV91" s="104"/>
      <c r="AW91" s="104"/>
      <c r="AX91" s="104"/>
      <c r="AY91" s="104"/>
      <c r="AZ91" s="104"/>
    </row>
    <row r="92" spans="1:52" x14ac:dyDescent="0.25">
      <c r="B92" s="104"/>
      <c r="C92" s="139" t="str">
        <f t="shared" ref="C92:L92" si="106">IF(C58=C$4,$B58,"")</f>
        <v/>
      </c>
      <c r="D92" s="139" t="str">
        <f t="shared" si="106"/>
        <v/>
      </c>
      <c r="E92" s="139" t="str">
        <f t="shared" si="106"/>
        <v/>
      </c>
      <c r="F92" s="139" t="str">
        <f t="shared" si="106"/>
        <v/>
      </c>
      <c r="G92" s="139" t="str">
        <f t="shared" si="106"/>
        <v/>
      </c>
      <c r="H92" s="139" t="str">
        <f t="shared" si="106"/>
        <v/>
      </c>
      <c r="I92" s="139" t="str">
        <f t="shared" si="106"/>
        <v/>
      </c>
      <c r="J92" s="139" t="str">
        <f t="shared" si="106"/>
        <v/>
      </c>
      <c r="K92" s="139" t="str">
        <f t="shared" si="106"/>
        <v/>
      </c>
      <c r="L92" s="139" t="str">
        <f t="shared" si="106"/>
        <v/>
      </c>
      <c r="M92" s="139" t="str">
        <f t="shared" ref="M92:T92" si="107">IF(M58=M$4,$B58,"")</f>
        <v/>
      </c>
      <c r="N92" s="139" t="str">
        <f t="shared" si="107"/>
        <v/>
      </c>
      <c r="O92" s="139" t="str">
        <f t="shared" si="107"/>
        <v/>
      </c>
      <c r="P92" s="139" t="str">
        <f t="shared" si="107"/>
        <v/>
      </c>
      <c r="Q92" s="139">
        <f t="shared" si="107"/>
        <v>1.65</v>
      </c>
      <c r="R92" s="139">
        <f t="shared" si="107"/>
        <v>1.65</v>
      </c>
      <c r="S92" s="139">
        <f t="shared" si="107"/>
        <v>1.65</v>
      </c>
      <c r="T92" s="139">
        <f t="shared" si="107"/>
        <v>1.65</v>
      </c>
      <c r="U92" s="104"/>
      <c r="V92" s="104"/>
      <c r="W92" s="104"/>
      <c r="X92" s="110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  <c r="AL92" s="104"/>
      <c r="AM92" s="104"/>
      <c r="AN92" s="104"/>
      <c r="AO92" s="104"/>
      <c r="AP92" s="104"/>
      <c r="AQ92" s="104"/>
      <c r="AR92" s="104"/>
      <c r="AS92" s="104"/>
      <c r="AT92" s="104"/>
      <c r="AU92" s="104"/>
      <c r="AV92" s="104"/>
      <c r="AW92" s="104"/>
      <c r="AX92" s="104"/>
      <c r="AY92" s="104"/>
      <c r="AZ92" s="104"/>
    </row>
    <row r="93" spans="1:52" x14ac:dyDescent="0.25">
      <c r="B93" s="104"/>
      <c r="C93" s="139" t="str">
        <f t="shared" ref="C93:L93" si="108">IF(C59=C$4,$B59,"")</f>
        <v/>
      </c>
      <c r="D93" s="139" t="str">
        <f t="shared" si="108"/>
        <v/>
      </c>
      <c r="E93" s="139" t="str">
        <f t="shared" si="108"/>
        <v/>
      </c>
      <c r="F93" s="139" t="str">
        <f t="shared" si="108"/>
        <v/>
      </c>
      <c r="G93" s="139" t="str">
        <f t="shared" si="108"/>
        <v/>
      </c>
      <c r="H93" s="139" t="str">
        <f t="shared" si="108"/>
        <v/>
      </c>
      <c r="I93" s="139" t="str">
        <f t="shared" si="108"/>
        <v/>
      </c>
      <c r="J93" s="139" t="str">
        <f t="shared" si="108"/>
        <v/>
      </c>
      <c r="K93" s="139" t="str">
        <f t="shared" si="108"/>
        <v/>
      </c>
      <c r="L93" s="139" t="str">
        <f t="shared" si="108"/>
        <v/>
      </c>
      <c r="M93" s="139" t="str">
        <f t="shared" ref="M93:T93" si="109">IF(M59=M$4,$B59,"")</f>
        <v/>
      </c>
      <c r="N93" s="139" t="str">
        <f t="shared" si="109"/>
        <v/>
      </c>
      <c r="O93" s="139" t="str">
        <f t="shared" si="109"/>
        <v/>
      </c>
      <c r="P93" s="139" t="str">
        <f t="shared" si="109"/>
        <v/>
      </c>
      <c r="Q93" s="139">
        <f t="shared" si="109"/>
        <v>1.8</v>
      </c>
      <c r="R93" s="139">
        <f t="shared" si="109"/>
        <v>1.8</v>
      </c>
      <c r="S93" s="139">
        <f t="shared" si="109"/>
        <v>1.8</v>
      </c>
      <c r="T93" s="139">
        <f t="shared" si="109"/>
        <v>1.8</v>
      </c>
      <c r="U93" s="104"/>
      <c r="V93" s="104"/>
      <c r="W93" s="104"/>
      <c r="X93" s="110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  <c r="AK93" s="104"/>
      <c r="AL93" s="104"/>
      <c r="AM93" s="104"/>
      <c r="AN93" s="104"/>
      <c r="AO93" s="104"/>
      <c r="AP93" s="104"/>
      <c r="AQ93" s="104"/>
      <c r="AR93" s="104"/>
      <c r="AS93" s="104"/>
      <c r="AT93" s="104"/>
      <c r="AU93" s="104"/>
      <c r="AV93" s="104"/>
      <c r="AW93" s="104"/>
      <c r="AX93" s="104"/>
      <c r="AY93" s="104"/>
      <c r="AZ93" s="104"/>
    </row>
    <row r="94" spans="1:52" x14ac:dyDescent="0.25">
      <c r="B94" s="104"/>
      <c r="C94" s="139" t="str">
        <f t="shared" ref="C94:L94" si="110">IF(C60=C$4,$B60,"")</f>
        <v/>
      </c>
      <c r="D94" s="139" t="str">
        <f t="shared" si="110"/>
        <v/>
      </c>
      <c r="E94" s="139" t="str">
        <f t="shared" si="110"/>
        <v/>
      </c>
      <c r="F94" s="139" t="str">
        <f t="shared" si="110"/>
        <v/>
      </c>
      <c r="G94" s="139" t="str">
        <f t="shared" si="110"/>
        <v/>
      </c>
      <c r="H94" s="139" t="str">
        <f t="shared" si="110"/>
        <v/>
      </c>
      <c r="I94" s="139" t="str">
        <f t="shared" si="110"/>
        <v/>
      </c>
      <c r="J94" s="139" t="str">
        <f t="shared" si="110"/>
        <v/>
      </c>
      <c r="K94" s="139" t="str">
        <f t="shared" si="110"/>
        <v/>
      </c>
      <c r="L94" s="139" t="str">
        <f t="shared" si="110"/>
        <v/>
      </c>
      <c r="M94" s="139" t="str">
        <f t="shared" ref="M94:T94" si="111">IF(M60=M$4,$B60,"")</f>
        <v/>
      </c>
      <c r="N94" s="139" t="str">
        <f t="shared" si="111"/>
        <v/>
      </c>
      <c r="O94" s="139" t="str">
        <f t="shared" si="111"/>
        <v/>
      </c>
      <c r="P94" s="139" t="str">
        <f t="shared" si="111"/>
        <v/>
      </c>
      <c r="Q94" s="139">
        <f t="shared" si="111"/>
        <v>1.95</v>
      </c>
      <c r="R94" s="139">
        <f t="shared" si="111"/>
        <v>1.95</v>
      </c>
      <c r="S94" s="139">
        <f t="shared" si="111"/>
        <v>1.95</v>
      </c>
      <c r="T94" s="139">
        <f t="shared" si="111"/>
        <v>1.95</v>
      </c>
      <c r="U94" s="104"/>
      <c r="V94" s="104"/>
      <c r="W94" s="104"/>
      <c r="X94" s="110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4"/>
      <c r="AM94" s="104"/>
      <c r="AN94" s="104"/>
      <c r="AO94" s="104"/>
      <c r="AP94" s="104"/>
      <c r="AQ94" s="104"/>
      <c r="AR94" s="104"/>
      <c r="AS94" s="104"/>
      <c r="AT94" s="104"/>
      <c r="AU94" s="104"/>
      <c r="AV94" s="104"/>
      <c r="AW94" s="104"/>
      <c r="AX94" s="104"/>
      <c r="AY94" s="104"/>
      <c r="AZ94" s="104"/>
    </row>
    <row r="95" spans="1:52" x14ac:dyDescent="0.25">
      <c r="B95" s="104"/>
      <c r="C95" s="139" t="str">
        <f t="shared" ref="C95:L95" si="112">IF(C61=C$4,$B61,"")</f>
        <v/>
      </c>
      <c r="D95" s="139" t="str">
        <f t="shared" si="112"/>
        <v/>
      </c>
      <c r="E95" s="139" t="str">
        <f t="shared" si="112"/>
        <v/>
      </c>
      <c r="F95" s="139" t="str">
        <f t="shared" si="112"/>
        <v/>
      </c>
      <c r="G95" s="139" t="str">
        <f t="shared" si="112"/>
        <v/>
      </c>
      <c r="H95" s="139" t="str">
        <f t="shared" si="112"/>
        <v/>
      </c>
      <c r="I95" s="139" t="str">
        <f t="shared" si="112"/>
        <v/>
      </c>
      <c r="J95" s="139" t="str">
        <f t="shared" si="112"/>
        <v/>
      </c>
      <c r="K95" s="139" t="str">
        <f t="shared" si="112"/>
        <v/>
      </c>
      <c r="L95" s="139" t="str">
        <f t="shared" si="112"/>
        <v/>
      </c>
      <c r="M95" s="139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10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104"/>
      <c r="AK95" s="104"/>
      <c r="AL95" s="104"/>
      <c r="AM95" s="104"/>
      <c r="AN95" s="104"/>
      <c r="AO95" s="104"/>
      <c r="AP95" s="104"/>
      <c r="AQ95" s="104"/>
      <c r="AR95" s="104"/>
      <c r="AS95" s="104"/>
      <c r="AT95" s="104"/>
      <c r="AU95" s="104"/>
      <c r="AV95" s="104"/>
      <c r="AW95" s="104"/>
      <c r="AX95" s="104"/>
      <c r="AY95" s="104"/>
      <c r="AZ95" s="104"/>
    </row>
    <row r="96" spans="1:52" x14ac:dyDescent="0.25">
      <c r="B96" s="104"/>
      <c r="C96" s="139" t="str">
        <f t="shared" ref="C96:L96" si="113">IF(C62=C$4,$B62,"")</f>
        <v/>
      </c>
      <c r="D96" s="139" t="str">
        <f t="shared" si="113"/>
        <v/>
      </c>
      <c r="E96" s="139" t="str">
        <f t="shared" si="113"/>
        <v/>
      </c>
      <c r="F96" s="139" t="str">
        <f t="shared" si="113"/>
        <v/>
      </c>
      <c r="G96" s="139" t="str">
        <f t="shared" si="113"/>
        <v/>
      </c>
      <c r="H96" s="139" t="str">
        <f t="shared" si="113"/>
        <v/>
      </c>
      <c r="I96" s="139" t="str">
        <f t="shared" si="113"/>
        <v/>
      </c>
      <c r="J96" s="139" t="str">
        <f t="shared" si="113"/>
        <v/>
      </c>
      <c r="K96" s="139" t="str">
        <f t="shared" si="113"/>
        <v/>
      </c>
      <c r="L96" s="139" t="str">
        <f t="shared" si="113"/>
        <v/>
      </c>
      <c r="M96" s="139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10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  <c r="AL96" s="104"/>
      <c r="AM96" s="104"/>
      <c r="AN96" s="104"/>
      <c r="AO96" s="104"/>
      <c r="AP96" s="104"/>
      <c r="AQ96" s="104"/>
      <c r="AR96" s="104"/>
      <c r="AS96" s="104"/>
      <c r="AT96" s="104"/>
      <c r="AU96" s="104"/>
      <c r="AV96" s="104"/>
      <c r="AW96" s="104"/>
      <c r="AX96" s="104"/>
      <c r="AY96" s="104"/>
      <c r="AZ96" s="104"/>
    </row>
    <row r="97" spans="2:52" x14ac:dyDescent="0.25">
      <c r="B97" s="104"/>
      <c r="C97" s="139" t="str">
        <f t="shared" ref="C97:L97" si="114">IF(C63=C$4,$B63,"")</f>
        <v/>
      </c>
      <c r="D97" s="139" t="str">
        <f t="shared" si="114"/>
        <v/>
      </c>
      <c r="E97" s="139" t="str">
        <f t="shared" si="114"/>
        <v/>
      </c>
      <c r="F97" s="139" t="str">
        <f t="shared" si="114"/>
        <v/>
      </c>
      <c r="G97" s="139" t="str">
        <f t="shared" si="114"/>
        <v/>
      </c>
      <c r="H97" s="139" t="str">
        <f t="shared" si="114"/>
        <v/>
      </c>
      <c r="I97" s="139" t="str">
        <f t="shared" si="114"/>
        <v/>
      </c>
      <c r="J97" s="139" t="str">
        <f t="shared" si="114"/>
        <v/>
      </c>
      <c r="K97" s="139" t="str">
        <f t="shared" si="114"/>
        <v/>
      </c>
      <c r="L97" s="139" t="str">
        <f t="shared" si="114"/>
        <v/>
      </c>
      <c r="M97" s="139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10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04"/>
      <c r="AK97" s="104"/>
      <c r="AL97" s="104"/>
      <c r="AM97" s="104"/>
      <c r="AN97" s="104"/>
      <c r="AO97" s="104"/>
      <c r="AP97" s="104"/>
      <c r="AQ97" s="104"/>
      <c r="AR97" s="104"/>
      <c r="AS97" s="104"/>
      <c r="AT97" s="104"/>
      <c r="AU97" s="104"/>
      <c r="AV97" s="104"/>
      <c r="AW97" s="104"/>
      <c r="AX97" s="104"/>
      <c r="AY97" s="104"/>
      <c r="AZ97" s="104"/>
    </row>
    <row r="98" spans="2:52" x14ac:dyDescent="0.25">
      <c r="B98" s="104"/>
      <c r="C98" s="139" t="str">
        <f t="shared" ref="C98:L98" si="115">IF(C64=C$4,$B64,"")</f>
        <v/>
      </c>
      <c r="D98" s="139" t="str">
        <f t="shared" si="115"/>
        <v/>
      </c>
      <c r="E98" s="139" t="str">
        <f t="shared" si="115"/>
        <v/>
      </c>
      <c r="F98" s="139" t="str">
        <f t="shared" si="115"/>
        <v/>
      </c>
      <c r="G98" s="139" t="str">
        <f t="shared" si="115"/>
        <v/>
      </c>
      <c r="H98" s="139" t="str">
        <f t="shared" si="115"/>
        <v/>
      </c>
      <c r="I98" s="139" t="str">
        <f t="shared" si="115"/>
        <v/>
      </c>
      <c r="J98" s="139" t="str">
        <f t="shared" si="115"/>
        <v/>
      </c>
      <c r="K98" s="139" t="str">
        <f t="shared" si="115"/>
        <v/>
      </c>
      <c r="L98" s="139" t="str">
        <f t="shared" si="115"/>
        <v/>
      </c>
      <c r="M98" s="139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10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104"/>
      <c r="AQ98" s="104"/>
      <c r="AR98" s="104"/>
      <c r="AS98" s="104"/>
      <c r="AT98" s="104"/>
      <c r="AU98" s="104"/>
      <c r="AV98" s="104"/>
      <c r="AW98" s="104"/>
      <c r="AX98" s="104"/>
      <c r="AY98" s="104"/>
      <c r="AZ98" s="104"/>
    </row>
    <row r="99" spans="2:52" x14ac:dyDescent="0.25">
      <c r="B99" s="104"/>
      <c r="C99" s="139" t="str">
        <f t="shared" ref="C99:L99" si="116">IF(C65=C$4,$B65,"")</f>
        <v/>
      </c>
      <c r="D99" s="139" t="str">
        <f t="shared" si="116"/>
        <v/>
      </c>
      <c r="E99" s="139" t="str">
        <f t="shared" si="116"/>
        <v/>
      </c>
      <c r="F99" s="139" t="str">
        <f t="shared" si="116"/>
        <v/>
      </c>
      <c r="G99" s="139" t="str">
        <f t="shared" si="116"/>
        <v/>
      </c>
      <c r="H99" s="139" t="str">
        <f t="shared" si="116"/>
        <v/>
      </c>
      <c r="I99" s="139" t="str">
        <f t="shared" si="116"/>
        <v/>
      </c>
      <c r="J99" s="139" t="str">
        <f t="shared" si="116"/>
        <v/>
      </c>
      <c r="K99" s="139" t="str">
        <f t="shared" si="116"/>
        <v/>
      </c>
      <c r="L99" s="139" t="str">
        <f t="shared" si="116"/>
        <v/>
      </c>
      <c r="M99" s="139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10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104"/>
      <c r="AQ99" s="104"/>
      <c r="AR99" s="104"/>
      <c r="AS99" s="104"/>
      <c r="AT99" s="104"/>
      <c r="AU99" s="104"/>
      <c r="AV99" s="104"/>
      <c r="AW99" s="104"/>
      <c r="AX99" s="104"/>
      <c r="AY99" s="104"/>
      <c r="AZ99" s="104"/>
    </row>
    <row r="100" spans="2:52" x14ac:dyDescent="0.25">
      <c r="B100" s="104"/>
      <c r="C100" s="139" t="str">
        <f t="shared" ref="C100:L100" si="117">IF(C66=C$4,$B66,"")</f>
        <v/>
      </c>
      <c r="D100" s="139" t="str">
        <f t="shared" si="117"/>
        <v/>
      </c>
      <c r="E100" s="139" t="str">
        <f t="shared" si="117"/>
        <v/>
      </c>
      <c r="F100" s="139" t="str">
        <f t="shared" si="117"/>
        <v/>
      </c>
      <c r="G100" s="139" t="str">
        <f t="shared" si="117"/>
        <v/>
      </c>
      <c r="H100" s="139" t="str">
        <f t="shared" si="117"/>
        <v/>
      </c>
      <c r="I100" s="139" t="str">
        <f t="shared" si="117"/>
        <v/>
      </c>
      <c r="J100" s="139" t="str">
        <f t="shared" si="117"/>
        <v/>
      </c>
      <c r="K100" s="139" t="str">
        <f t="shared" si="117"/>
        <v/>
      </c>
      <c r="L100" s="139" t="str">
        <f t="shared" si="117"/>
        <v/>
      </c>
      <c r="M100" s="139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10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104"/>
      <c r="AQ100" s="104"/>
      <c r="AR100" s="104"/>
      <c r="AS100" s="104"/>
      <c r="AT100" s="104"/>
      <c r="AU100" s="104"/>
      <c r="AV100" s="104"/>
      <c r="AW100" s="104"/>
      <c r="AX100" s="104"/>
      <c r="AY100" s="104"/>
      <c r="AZ100" s="104"/>
    </row>
    <row r="101" spans="2:52" x14ac:dyDescent="0.25">
      <c r="B101" s="104"/>
      <c r="C101" s="139" t="str">
        <f t="shared" ref="C101:L101" si="118">IF(C67=C$4,$B67,"")</f>
        <v/>
      </c>
      <c r="D101" s="139" t="str">
        <f t="shared" si="118"/>
        <v/>
      </c>
      <c r="E101" s="139" t="str">
        <f t="shared" si="118"/>
        <v/>
      </c>
      <c r="F101" s="139" t="str">
        <f t="shared" si="118"/>
        <v/>
      </c>
      <c r="G101" s="139" t="str">
        <f t="shared" si="118"/>
        <v/>
      </c>
      <c r="H101" s="139" t="str">
        <f t="shared" si="118"/>
        <v/>
      </c>
      <c r="I101" s="139" t="str">
        <f t="shared" si="118"/>
        <v/>
      </c>
      <c r="J101" s="139" t="str">
        <f t="shared" si="118"/>
        <v/>
      </c>
      <c r="K101" s="139" t="str">
        <f t="shared" si="118"/>
        <v/>
      </c>
      <c r="L101" s="139" t="str">
        <f t="shared" si="118"/>
        <v/>
      </c>
      <c r="M101" s="139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10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104"/>
      <c r="AQ101" s="104"/>
      <c r="AR101" s="104"/>
      <c r="AS101" s="104"/>
      <c r="AT101" s="104"/>
      <c r="AU101" s="104"/>
      <c r="AV101" s="104"/>
      <c r="AW101" s="104"/>
      <c r="AX101" s="104"/>
      <c r="AY101" s="104"/>
      <c r="AZ101" s="104"/>
    </row>
    <row r="102" spans="2:52" x14ac:dyDescent="0.25">
      <c r="B102" s="104"/>
      <c r="C102" s="139" t="str">
        <f t="shared" ref="C102:L102" si="119">IF(C68=C$4,$B68,"")</f>
        <v/>
      </c>
      <c r="D102" s="139" t="str">
        <f t="shared" si="119"/>
        <v/>
      </c>
      <c r="E102" s="139" t="str">
        <f t="shared" si="119"/>
        <v/>
      </c>
      <c r="F102" s="139" t="str">
        <f t="shared" si="119"/>
        <v/>
      </c>
      <c r="G102" s="139" t="str">
        <f t="shared" si="119"/>
        <v/>
      </c>
      <c r="H102" s="139" t="str">
        <f t="shared" si="119"/>
        <v/>
      </c>
      <c r="I102" s="139" t="str">
        <f t="shared" si="119"/>
        <v/>
      </c>
      <c r="J102" s="139" t="str">
        <f t="shared" si="119"/>
        <v/>
      </c>
      <c r="K102" s="139" t="str">
        <f t="shared" si="119"/>
        <v/>
      </c>
      <c r="L102" s="139" t="str">
        <f t="shared" si="119"/>
        <v/>
      </c>
      <c r="M102" s="139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10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04"/>
      <c r="AM102" s="104"/>
      <c r="AN102" s="104"/>
      <c r="AO102" s="104"/>
      <c r="AP102" s="104"/>
      <c r="AQ102" s="104"/>
      <c r="AR102" s="104"/>
      <c r="AS102" s="104"/>
      <c r="AT102" s="104"/>
      <c r="AU102" s="104"/>
      <c r="AV102" s="104"/>
      <c r="AW102" s="104"/>
      <c r="AX102" s="104"/>
      <c r="AY102" s="104"/>
      <c r="AZ102" s="104"/>
    </row>
    <row r="103" spans="2:52" x14ac:dyDescent="0.25">
      <c r="B103" s="104"/>
      <c r="C103" s="139" t="str">
        <f t="shared" ref="C103:L103" si="120">IF(C69=C$4,$B69,"")</f>
        <v/>
      </c>
      <c r="D103" s="139" t="str">
        <f t="shared" si="120"/>
        <v/>
      </c>
      <c r="E103" s="139" t="str">
        <f t="shared" si="120"/>
        <v/>
      </c>
      <c r="F103" s="139" t="str">
        <f t="shared" si="120"/>
        <v/>
      </c>
      <c r="G103" s="139" t="str">
        <f t="shared" si="120"/>
        <v/>
      </c>
      <c r="H103" s="139" t="str">
        <f t="shared" si="120"/>
        <v/>
      </c>
      <c r="I103" s="139" t="str">
        <f t="shared" si="120"/>
        <v/>
      </c>
      <c r="J103" s="139" t="str">
        <f t="shared" si="120"/>
        <v/>
      </c>
      <c r="K103" s="139" t="str">
        <f t="shared" si="120"/>
        <v/>
      </c>
      <c r="L103" s="139" t="str">
        <f t="shared" si="120"/>
        <v/>
      </c>
      <c r="M103" s="139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10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104"/>
      <c r="AM103" s="104"/>
      <c r="AN103" s="104"/>
      <c r="AO103" s="104"/>
      <c r="AP103" s="104"/>
      <c r="AQ103" s="104"/>
      <c r="AR103" s="104"/>
      <c r="AS103" s="104"/>
      <c r="AT103" s="104"/>
      <c r="AU103" s="104"/>
      <c r="AV103" s="104"/>
      <c r="AW103" s="104"/>
      <c r="AX103" s="104"/>
      <c r="AY103" s="104"/>
      <c r="AZ103" s="104"/>
    </row>
    <row r="104" spans="2:52" x14ac:dyDescent="0.25">
      <c r="B104" s="104"/>
      <c r="C104" s="139" t="str">
        <f t="shared" ref="C104:L104" si="121">IF(C70=C$4,$B70,"")</f>
        <v/>
      </c>
      <c r="D104" s="139" t="str">
        <f t="shared" si="121"/>
        <v/>
      </c>
      <c r="E104" s="139" t="str">
        <f t="shared" si="121"/>
        <v/>
      </c>
      <c r="F104" s="139" t="str">
        <f t="shared" si="121"/>
        <v/>
      </c>
      <c r="G104" s="139" t="str">
        <f t="shared" si="121"/>
        <v/>
      </c>
      <c r="H104" s="139" t="str">
        <f t="shared" si="121"/>
        <v/>
      </c>
      <c r="I104" s="139" t="str">
        <f t="shared" si="121"/>
        <v/>
      </c>
      <c r="J104" s="139" t="str">
        <f t="shared" si="121"/>
        <v/>
      </c>
      <c r="K104" s="139" t="str">
        <f t="shared" si="121"/>
        <v/>
      </c>
      <c r="L104" s="139" t="str">
        <f t="shared" si="121"/>
        <v/>
      </c>
      <c r="M104" s="139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10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04"/>
      <c r="AK104" s="104"/>
      <c r="AL104" s="104"/>
      <c r="AM104" s="104"/>
      <c r="AN104" s="104"/>
      <c r="AO104" s="104"/>
      <c r="AP104" s="104"/>
      <c r="AQ104" s="104"/>
      <c r="AR104" s="104"/>
      <c r="AS104" s="104"/>
      <c r="AT104" s="104"/>
      <c r="AU104" s="104"/>
      <c r="AV104" s="104"/>
      <c r="AW104" s="104"/>
      <c r="AX104" s="104"/>
      <c r="AY104" s="104"/>
      <c r="AZ104" s="104"/>
    </row>
    <row r="105" spans="2:52" x14ac:dyDescent="0.25">
      <c r="B105" s="104"/>
      <c r="C105" s="139" t="str">
        <f t="shared" ref="C105:L105" si="122">IF(C71=C$4,$B71,"")</f>
        <v/>
      </c>
      <c r="D105" s="139" t="str">
        <f t="shared" si="122"/>
        <v/>
      </c>
      <c r="E105" s="139" t="str">
        <f t="shared" si="122"/>
        <v/>
      </c>
      <c r="F105" s="139" t="str">
        <f t="shared" si="122"/>
        <v/>
      </c>
      <c r="G105" s="139" t="str">
        <f t="shared" si="122"/>
        <v/>
      </c>
      <c r="H105" s="139" t="str">
        <f t="shared" si="122"/>
        <v/>
      </c>
      <c r="I105" s="139" t="str">
        <f t="shared" si="122"/>
        <v/>
      </c>
      <c r="J105" s="139" t="str">
        <f t="shared" si="122"/>
        <v/>
      </c>
      <c r="K105" s="139" t="str">
        <f t="shared" si="122"/>
        <v/>
      </c>
      <c r="L105" s="139" t="str">
        <f t="shared" si="122"/>
        <v/>
      </c>
      <c r="M105" s="139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10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  <c r="AM105" s="104"/>
      <c r="AN105" s="104"/>
      <c r="AO105" s="104"/>
      <c r="AP105" s="104"/>
      <c r="AQ105" s="104"/>
      <c r="AR105" s="104"/>
      <c r="AS105" s="104"/>
      <c r="AT105" s="104"/>
      <c r="AU105" s="104"/>
      <c r="AV105" s="104"/>
      <c r="AW105" s="104"/>
      <c r="AX105" s="104"/>
      <c r="AY105" s="104"/>
      <c r="AZ105" s="104"/>
    </row>
    <row r="106" spans="2:52" x14ac:dyDescent="0.25">
      <c r="B106" s="104"/>
      <c r="C106" s="139" t="str">
        <f t="shared" ref="C106:L106" si="123">IF(C72=C$4,$B72,"")</f>
        <v/>
      </c>
      <c r="D106" s="139" t="str">
        <f t="shared" si="123"/>
        <v/>
      </c>
      <c r="E106" s="139" t="str">
        <f t="shared" si="123"/>
        <v/>
      </c>
      <c r="F106" s="139" t="str">
        <f t="shared" si="123"/>
        <v/>
      </c>
      <c r="G106" s="139" t="str">
        <f t="shared" si="123"/>
        <v/>
      </c>
      <c r="H106" s="139" t="str">
        <f t="shared" si="123"/>
        <v/>
      </c>
      <c r="I106" s="139" t="str">
        <f t="shared" si="123"/>
        <v/>
      </c>
      <c r="J106" s="139" t="str">
        <f t="shared" si="123"/>
        <v/>
      </c>
      <c r="K106" s="139" t="str">
        <f t="shared" si="123"/>
        <v/>
      </c>
      <c r="L106" s="139" t="str">
        <f t="shared" si="123"/>
        <v/>
      </c>
      <c r="M106" s="139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10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  <c r="AN106" s="104"/>
      <c r="AO106" s="104"/>
      <c r="AP106" s="104"/>
      <c r="AQ106" s="104"/>
      <c r="AR106" s="104"/>
      <c r="AS106" s="104"/>
      <c r="AT106" s="104"/>
      <c r="AU106" s="104"/>
      <c r="AV106" s="104"/>
      <c r="AW106" s="104"/>
      <c r="AX106" s="104"/>
      <c r="AY106" s="104"/>
      <c r="AZ106" s="104"/>
    </row>
    <row r="107" spans="2:52" x14ac:dyDescent="0.25">
      <c r="B107" s="104"/>
      <c r="C107" s="139" t="str">
        <f t="shared" ref="C107:L107" si="124">IF(C73=C$4,$B73,"")</f>
        <v/>
      </c>
      <c r="D107" s="139" t="str">
        <f t="shared" si="124"/>
        <v/>
      </c>
      <c r="E107" s="139" t="str">
        <f t="shared" si="124"/>
        <v/>
      </c>
      <c r="F107" s="139" t="str">
        <f t="shared" si="124"/>
        <v/>
      </c>
      <c r="G107" s="139" t="str">
        <f t="shared" si="124"/>
        <v/>
      </c>
      <c r="H107" s="139" t="str">
        <f t="shared" si="124"/>
        <v/>
      </c>
      <c r="I107" s="139" t="str">
        <f t="shared" si="124"/>
        <v/>
      </c>
      <c r="J107" s="139" t="str">
        <f t="shared" si="124"/>
        <v/>
      </c>
      <c r="K107" s="139" t="str">
        <f t="shared" si="124"/>
        <v/>
      </c>
      <c r="L107" s="139" t="str">
        <f t="shared" si="124"/>
        <v/>
      </c>
      <c r="M107" s="139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10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  <c r="AM107" s="104"/>
      <c r="AN107" s="104"/>
      <c r="AO107" s="104"/>
      <c r="AP107" s="104"/>
      <c r="AQ107" s="104"/>
      <c r="AR107" s="104"/>
      <c r="AS107" s="104"/>
      <c r="AT107" s="104"/>
      <c r="AU107" s="104"/>
      <c r="AV107" s="104"/>
      <c r="AW107" s="104"/>
      <c r="AX107" s="104"/>
      <c r="AY107" s="104"/>
      <c r="AZ107" s="104"/>
    </row>
    <row r="108" spans="2:52" x14ac:dyDescent="0.25">
      <c r="B108" s="104"/>
      <c r="C108" s="139" t="str">
        <f t="shared" ref="C108:L108" si="125">IF(C74=C$4,$B74,"")</f>
        <v/>
      </c>
      <c r="D108" s="139" t="str">
        <f t="shared" si="125"/>
        <v/>
      </c>
      <c r="E108" s="139" t="str">
        <f t="shared" si="125"/>
        <v/>
      </c>
      <c r="F108" s="139" t="str">
        <f t="shared" si="125"/>
        <v/>
      </c>
      <c r="G108" s="139" t="str">
        <f t="shared" si="125"/>
        <v/>
      </c>
      <c r="H108" s="139" t="str">
        <f t="shared" si="125"/>
        <v/>
      </c>
      <c r="I108" s="139" t="str">
        <f t="shared" si="125"/>
        <v/>
      </c>
      <c r="J108" s="139" t="str">
        <f t="shared" si="125"/>
        <v/>
      </c>
      <c r="K108" s="139" t="str">
        <f t="shared" si="125"/>
        <v/>
      </c>
      <c r="L108" s="139" t="str">
        <f t="shared" si="125"/>
        <v/>
      </c>
      <c r="M108" s="139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10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104"/>
      <c r="AK108" s="104"/>
      <c r="AL108" s="104"/>
      <c r="AM108" s="104"/>
      <c r="AN108" s="104"/>
      <c r="AO108" s="104"/>
      <c r="AP108" s="104"/>
      <c r="AQ108" s="104"/>
      <c r="AR108" s="104"/>
      <c r="AS108" s="104"/>
      <c r="AT108" s="104"/>
      <c r="AU108" s="104"/>
      <c r="AV108" s="104"/>
      <c r="AW108" s="104"/>
      <c r="AX108" s="104"/>
      <c r="AY108" s="104"/>
      <c r="AZ108" s="104"/>
    </row>
    <row r="109" spans="2:52" x14ac:dyDescent="0.25">
      <c r="B109" s="104"/>
      <c r="C109" s="139" t="str">
        <f t="shared" ref="C109:L109" si="126">IF(C75=C$4,$B75,"")</f>
        <v/>
      </c>
      <c r="D109" s="139" t="str">
        <f t="shared" si="126"/>
        <v/>
      </c>
      <c r="E109" s="139" t="str">
        <f t="shared" si="126"/>
        <v/>
      </c>
      <c r="F109" s="139" t="str">
        <f t="shared" si="126"/>
        <v/>
      </c>
      <c r="G109" s="139" t="str">
        <f t="shared" si="126"/>
        <v/>
      </c>
      <c r="H109" s="139" t="str">
        <f t="shared" si="126"/>
        <v/>
      </c>
      <c r="I109" s="139" t="str">
        <f t="shared" si="126"/>
        <v/>
      </c>
      <c r="J109" s="139" t="str">
        <f t="shared" si="126"/>
        <v/>
      </c>
      <c r="K109" s="139" t="str">
        <f t="shared" si="126"/>
        <v/>
      </c>
      <c r="L109" s="139" t="str">
        <f t="shared" si="126"/>
        <v/>
      </c>
      <c r="M109" s="139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10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104"/>
      <c r="AK109" s="104"/>
      <c r="AL109" s="104"/>
      <c r="AM109" s="104"/>
      <c r="AN109" s="104"/>
      <c r="AO109" s="104"/>
      <c r="AP109" s="104"/>
      <c r="AQ109" s="104"/>
      <c r="AR109" s="104"/>
      <c r="AS109" s="104"/>
      <c r="AT109" s="104"/>
      <c r="AU109" s="104"/>
      <c r="AV109" s="104"/>
      <c r="AW109" s="104"/>
      <c r="AX109" s="104"/>
      <c r="AY109" s="104"/>
      <c r="AZ109" s="104"/>
    </row>
    <row r="110" spans="2:52" x14ac:dyDescent="0.25">
      <c r="B110" s="104"/>
      <c r="C110" s="139" t="str">
        <f t="shared" ref="C110:L110" si="127">IF(C76=C$4,$B76,"")</f>
        <v/>
      </c>
      <c r="D110" s="139" t="str">
        <f t="shared" si="127"/>
        <v/>
      </c>
      <c r="E110" s="139" t="str">
        <f t="shared" si="127"/>
        <v/>
      </c>
      <c r="F110" s="139" t="str">
        <f t="shared" si="127"/>
        <v/>
      </c>
      <c r="G110" s="139" t="str">
        <f t="shared" si="127"/>
        <v/>
      </c>
      <c r="H110" s="139" t="str">
        <f t="shared" si="127"/>
        <v/>
      </c>
      <c r="I110" s="139" t="str">
        <f t="shared" si="127"/>
        <v/>
      </c>
      <c r="J110" s="139" t="str">
        <f t="shared" si="127"/>
        <v/>
      </c>
      <c r="K110" s="139" t="str">
        <f t="shared" si="127"/>
        <v/>
      </c>
      <c r="L110" s="139" t="str">
        <f t="shared" si="127"/>
        <v/>
      </c>
      <c r="M110" s="139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10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04"/>
      <c r="AM110" s="104"/>
      <c r="AN110" s="104"/>
      <c r="AO110" s="104"/>
      <c r="AP110" s="104"/>
      <c r="AQ110" s="104"/>
      <c r="AR110" s="104"/>
      <c r="AS110" s="104"/>
      <c r="AT110" s="104"/>
      <c r="AU110" s="104"/>
      <c r="AV110" s="104"/>
      <c r="AW110" s="104"/>
      <c r="AX110" s="104"/>
      <c r="AY110" s="104"/>
      <c r="AZ110" s="104"/>
    </row>
    <row r="111" spans="2:52" x14ac:dyDescent="0.25">
      <c r="B111" s="104"/>
      <c r="C111" s="139" t="str">
        <f t="shared" ref="C111:L111" si="128">IF(C77=C$4,$B77,"")</f>
        <v/>
      </c>
      <c r="D111" s="139" t="str">
        <f t="shared" si="128"/>
        <v/>
      </c>
      <c r="E111" s="139" t="str">
        <f t="shared" si="128"/>
        <v/>
      </c>
      <c r="F111" s="139" t="str">
        <f t="shared" si="128"/>
        <v/>
      </c>
      <c r="G111" s="139" t="str">
        <f t="shared" si="128"/>
        <v/>
      </c>
      <c r="H111" s="139" t="str">
        <f t="shared" si="128"/>
        <v/>
      </c>
      <c r="I111" s="139" t="str">
        <f t="shared" si="128"/>
        <v/>
      </c>
      <c r="J111" s="139" t="str">
        <f t="shared" si="128"/>
        <v/>
      </c>
      <c r="K111" s="139" t="str">
        <f t="shared" si="128"/>
        <v/>
      </c>
      <c r="L111" s="139" t="str">
        <f t="shared" si="128"/>
        <v/>
      </c>
      <c r="M111" s="139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10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4"/>
      <c r="AN111" s="104"/>
      <c r="AO111" s="104"/>
      <c r="AP111" s="104"/>
      <c r="AQ111" s="104"/>
      <c r="AR111" s="104"/>
      <c r="AS111" s="104"/>
      <c r="AT111" s="104"/>
      <c r="AU111" s="104"/>
      <c r="AV111" s="104"/>
      <c r="AW111" s="104"/>
      <c r="AX111" s="104"/>
      <c r="AY111" s="104"/>
      <c r="AZ111" s="104"/>
    </row>
    <row r="112" spans="2:52" x14ac:dyDescent="0.25">
      <c r="B112" s="104"/>
      <c r="C112" s="139" t="str">
        <f t="shared" ref="C112:L112" si="129">IF(C78=C$4,$B78,"")</f>
        <v/>
      </c>
      <c r="D112" s="139" t="str">
        <f t="shared" si="129"/>
        <v/>
      </c>
      <c r="E112" s="139" t="str">
        <f t="shared" si="129"/>
        <v/>
      </c>
      <c r="F112" s="139" t="str">
        <f t="shared" si="129"/>
        <v/>
      </c>
      <c r="G112" s="139" t="str">
        <f t="shared" si="129"/>
        <v/>
      </c>
      <c r="H112" s="139" t="str">
        <f t="shared" si="129"/>
        <v/>
      </c>
      <c r="I112" s="139" t="str">
        <f t="shared" si="129"/>
        <v/>
      </c>
      <c r="J112" s="139" t="str">
        <f t="shared" si="129"/>
        <v/>
      </c>
      <c r="K112" s="139" t="str">
        <f t="shared" si="129"/>
        <v/>
      </c>
      <c r="L112" s="139" t="str">
        <f t="shared" si="129"/>
        <v/>
      </c>
      <c r="M112" s="139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10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4"/>
      <c r="AM112" s="104"/>
      <c r="AN112" s="104"/>
      <c r="AO112" s="104"/>
      <c r="AP112" s="104"/>
      <c r="AQ112" s="104"/>
      <c r="AR112" s="104"/>
      <c r="AS112" s="104"/>
      <c r="AT112" s="104"/>
      <c r="AU112" s="104"/>
      <c r="AV112" s="104"/>
      <c r="AW112" s="104"/>
      <c r="AX112" s="104"/>
      <c r="AY112" s="104"/>
      <c r="AZ112" s="104"/>
    </row>
    <row r="113" spans="2:52" x14ac:dyDescent="0.25">
      <c r="B113" s="104"/>
      <c r="C113" s="139" t="str">
        <f t="shared" ref="C113:L113" si="130">IF(C79=C$4,$B79,"")</f>
        <v/>
      </c>
      <c r="D113" s="139" t="str">
        <f t="shared" si="130"/>
        <v/>
      </c>
      <c r="E113" s="139" t="str">
        <f t="shared" si="130"/>
        <v/>
      </c>
      <c r="F113" s="139" t="str">
        <f t="shared" si="130"/>
        <v/>
      </c>
      <c r="G113" s="139" t="str">
        <f t="shared" si="130"/>
        <v/>
      </c>
      <c r="H113" s="139" t="str">
        <f t="shared" si="130"/>
        <v/>
      </c>
      <c r="I113" s="139" t="str">
        <f t="shared" si="130"/>
        <v/>
      </c>
      <c r="J113" s="139" t="str">
        <f t="shared" si="130"/>
        <v/>
      </c>
      <c r="K113" s="139" t="str">
        <f t="shared" si="130"/>
        <v/>
      </c>
      <c r="L113" s="139" t="str">
        <f t="shared" si="130"/>
        <v/>
      </c>
      <c r="M113" s="139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10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4"/>
      <c r="AM113" s="104"/>
      <c r="AN113" s="104"/>
      <c r="AO113" s="104"/>
      <c r="AP113" s="104"/>
      <c r="AQ113" s="104"/>
      <c r="AR113" s="104"/>
      <c r="AS113" s="104"/>
      <c r="AT113" s="104"/>
      <c r="AU113" s="104"/>
      <c r="AV113" s="104"/>
      <c r="AW113" s="104"/>
      <c r="AX113" s="104"/>
      <c r="AY113" s="104"/>
      <c r="AZ113" s="104"/>
    </row>
    <row r="114" spans="2:52" x14ac:dyDescent="0.25">
      <c r="B114" s="104"/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10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4"/>
      <c r="AQ114" s="104"/>
      <c r="AR114" s="104"/>
      <c r="AS114" s="104"/>
      <c r="AT114" s="104"/>
      <c r="AU114" s="104"/>
      <c r="AV114" s="104"/>
      <c r="AW114" s="104"/>
      <c r="AX114" s="104"/>
      <c r="AY114" s="104"/>
      <c r="AZ114" s="104"/>
    </row>
    <row r="115" spans="2:52" x14ac:dyDescent="0.25">
      <c r="B115" s="104"/>
      <c r="C115" s="139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10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04"/>
      <c r="AL115" s="104"/>
      <c r="AM115" s="104"/>
      <c r="AN115" s="104"/>
      <c r="AO115" s="104"/>
      <c r="AP115" s="104"/>
      <c r="AQ115" s="104"/>
      <c r="AR115" s="104"/>
      <c r="AS115" s="104"/>
      <c r="AT115" s="104"/>
      <c r="AU115" s="104"/>
      <c r="AV115" s="104"/>
      <c r="AW115" s="104"/>
      <c r="AX115" s="104"/>
      <c r="AY115" s="104"/>
      <c r="AZ115" s="104"/>
    </row>
    <row r="116" spans="2:52" x14ac:dyDescent="0.25">
      <c r="B116" s="104"/>
      <c r="C116" s="139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10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4"/>
      <c r="AL116" s="104"/>
      <c r="AM116" s="104"/>
      <c r="AN116" s="104"/>
      <c r="AO116" s="104"/>
      <c r="AP116" s="104"/>
      <c r="AQ116" s="104"/>
      <c r="AR116" s="104"/>
      <c r="AS116" s="104"/>
      <c r="AT116" s="104"/>
      <c r="AU116" s="104"/>
      <c r="AV116" s="104"/>
      <c r="AW116" s="104"/>
      <c r="AX116" s="104"/>
      <c r="AY116" s="104"/>
      <c r="AZ116" s="104"/>
    </row>
    <row r="117" spans="2:52" x14ac:dyDescent="0.25">
      <c r="B117" s="104"/>
      <c r="C117" s="139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10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  <c r="AK117" s="104"/>
      <c r="AL117" s="104"/>
      <c r="AM117" s="104"/>
      <c r="AN117" s="104"/>
      <c r="AO117" s="104"/>
      <c r="AP117" s="104"/>
      <c r="AQ117" s="104"/>
      <c r="AR117" s="104"/>
      <c r="AS117" s="104"/>
      <c r="AT117" s="104"/>
      <c r="AU117" s="104"/>
      <c r="AV117" s="104"/>
      <c r="AW117" s="104"/>
      <c r="AX117" s="104"/>
      <c r="AY117" s="104"/>
      <c r="AZ117" s="104"/>
    </row>
    <row r="118" spans="2:52" x14ac:dyDescent="0.25">
      <c r="B118" s="104"/>
      <c r="C118" s="139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10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  <c r="AK118" s="104"/>
      <c r="AL118" s="104"/>
      <c r="AM118" s="104"/>
      <c r="AN118" s="104"/>
      <c r="AO118" s="104"/>
      <c r="AP118" s="104"/>
      <c r="AQ118" s="104"/>
      <c r="AR118" s="104"/>
      <c r="AS118" s="104"/>
      <c r="AT118" s="104"/>
      <c r="AU118" s="104"/>
      <c r="AV118" s="104"/>
      <c r="AW118" s="104"/>
      <c r="AX118" s="104"/>
      <c r="AY118" s="104"/>
      <c r="AZ118" s="104"/>
    </row>
    <row r="119" spans="2:52" x14ac:dyDescent="0.25">
      <c r="B119" s="104"/>
      <c r="C119" s="139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10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  <c r="AK119" s="104"/>
      <c r="AL119" s="104"/>
      <c r="AM119" s="104"/>
      <c r="AN119" s="104"/>
      <c r="AO119" s="104"/>
      <c r="AP119" s="104"/>
      <c r="AQ119" s="104"/>
      <c r="AR119" s="104"/>
      <c r="AS119" s="104"/>
      <c r="AT119" s="104"/>
      <c r="AU119" s="104"/>
      <c r="AV119" s="104"/>
      <c r="AW119" s="104"/>
      <c r="AX119" s="104"/>
      <c r="AY119" s="104"/>
      <c r="AZ119" s="104"/>
    </row>
    <row r="120" spans="2:52" x14ac:dyDescent="0.25">
      <c r="B120" s="104"/>
      <c r="C120" s="139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10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04"/>
      <c r="AK120" s="104"/>
      <c r="AL120" s="104"/>
      <c r="AM120" s="104"/>
      <c r="AN120" s="104"/>
      <c r="AO120" s="104"/>
      <c r="AP120" s="104"/>
      <c r="AQ120" s="104"/>
      <c r="AR120" s="104"/>
      <c r="AS120" s="104"/>
      <c r="AT120" s="104"/>
      <c r="AU120" s="104"/>
      <c r="AV120" s="104"/>
      <c r="AW120" s="104"/>
      <c r="AX120" s="104"/>
      <c r="AY120" s="104"/>
      <c r="AZ120" s="104"/>
    </row>
    <row r="121" spans="2:52" x14ac:dyDescent="0.25">
      <c r="B121" s="104"/>
      <c r="C121" s="139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10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 s="104"/>
      <c r="AK121" s="104"/>
      <c r="AL121" s="104"/>
      <c r="AM121" s="104"/>
      <c r="AN121" s="104"/>
      <c r="AO121" s="104"/>
      <c r="AP121" s="104"/>
      <c r="AQ121" s="104"/>
      <c r="AR121" s="104"/>
      <c r="AS121" s="104"/>
      <c r="AT121" s="104"/>
      <c r="AU121" s="104"/>
      <c r="AV121" s="104"/>
      <c r="AW121" s="104"/>
      <c r="AX121" s="104"/>
      <c r="AY121" s="104"/>
      <c r="AZ121" s="104"/>
    </row>
    <row r="122" spans="2:52" x14ac:dyDescent="0.25">
      <c r="B122" s="104"/>
      <c r="C122" s="139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10"/>
      <c r="Y122" s="104"/>
      <c r="Z122" s="104"/>
      <c r="AA122" s="104"/>
      <c r="AB122" s="104"/>
      <c r="AC122" s="104"/>
      <c r="AD122" s="104"/>
      <c r="AE122" s="104"/>
      <c r="AF122" s="104"/>
      <c r="AG122" s="104"/>
      <c r="AH122" s="104"/>
      <c r="AI122" s="104"/>
      <c r="AJ122" s="104"/>
      <c r="AK122" s="104"/>
      <c r="AL122" s="104"/>
      <c r="AM122" s="104"/>
      <c r="AN122" s="104"/>
      <c r="AO122" s="104"/>
      <c r="AP122" s="104"/>
      <c r="AQ122" s="104"/>
      <c r="AR122" s="104"/>
      <c r="AS122" s="104"/>
      <c r="AT122" s="104"/>
      <c r="AU122" s="104"/>
      <c r="AV122" s="104"/>
      <c r="AW122" s="104"/>
      <c r="AX122" s="104"/>
      <c r="AY122" s="104"/>
      <c r="AZ122" s="104"/>
    </row>
    <row r="123" spans="2:52" x14ac:dyDescent="0.25">
      <c r="B123" s="104"/>
      <c r="C123" s="139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10"/>
      <c r="Y123" s="104"/>
      <c r="Z123" s="104"/>
      <c r="AA123" s="104"/>
      <c r="AB123" s="104"/>
      <c r="AC123" s="104"/>
      <c r="AD123" s="104"/>
      <c r="AE123" s="104"/>
      <c r="AF123" s="104"/>
      <c r="AG123" s="104"/>
      <c r="AH123" s="104"/>
      <c r="AI123" s="104"/>
      <c r="AJ123" s="104"/>
      <c r="AK123" s="104"/>
      <c r="AL123" s="104"/>
      <c r="AM123" s="104"/>
      <c r="AN123" s="104"/>
      <c r="AO123" s="104"/>
      <c r="AP123" s="104"/>
      <c r="AQ123" s="104"/>
      <c r="AR123" s="104"/>
      <c r="AS123" s="104"/>
      <c r="AT123" s="104"/>
      <c r="AU123" s="104"/>
      <c r="AV123" s="104"/>
      <c r="AW123" s="104"/>
      <c r="AX123" s="104"/>
      <c r="AY123" s="104"/>
      <c r="AZ123" s="104"/>
    </row>
    <row r="124" spans="2:52" x14ac:dyDescent="0.25">
      <c r="B124" s="104"/>
      <c r="C124" s="139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10"/>
      <c r="Y124" s="104"/>
      <c r="Z124" s="104"/>
      <c r="AA124" s="104"/>
      <c r="AB124" s="104"/>
      <c r="AC124" s="104"/>
      <c r="AD124" s="104"/>
      <c r="AE124" s="104"/>
      <c r="AF124" s="104"/>
      <c r="AG124" s="104"/>
      <c r="AH124" s="104"/>
      <c r="AI124" s="104"/>
      <c r="AJ124" s="104"/>
      <c r="AK124" s="104"/>
      <c r="AL124" s="104"/>
      <c r="AM124" s="104"/>
      <c r="AN124" s="104"/>
      <c r="AO124" s="104"/>
      <c r="AP124" s="104"/>
      <c r="AQ124" s="104"/>
      <c r="AR124" s="104"/>
      <c r="AS124" s="104"/>
      <c r="AT124" s="104"/>
      <c r="AU124" s="104"/>
      <c r="AV124" s="104"/>
      <c r="AW124" s="104"/>
      <c r="AX124" s="104"/>
      <c r="AY124" s="104"/>
      <c r="AZ124" s="104"/>
    </row>
    <row r="125" spans="2:52" x14ac:dyDescent="0.25"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10"/>
      <c r="Y125" s="104"/>
      <c r="Z125" s="104"/>
      <c r="AA125" s="104"/>
      <c r="AB125" s="104"/>
      <c r="AC125" s="104"/>
      <c r="AD125" s="104"/>
      <c r="AE125" s="104"/>
      <c r="AF125" s="104"/>
      <c r="AG125" s="104"/>
      <c r="AH125" s="104"/>
      <c r="AI125" s="104"/>
      <c r="AJ125" s="104"/>
      <c r="AK125" s="104"/>
      <c r="AL125" s="104"/>
      <c r="AM125" s="104"/>
      <c r="AN125" s="104"/>
      <c r="AO125" s="104"/>
      <c r="AP125" s="104"/>
      <c r="AQ125" s="104"/>
      <c r="AR125" s="104"/>
      <c r="AS125" s="104"/>
      <c r="AT125" s="104"/>
      <c r="AU125" s="104"/>
      <c r="AV125" s="104"/>
      <c r="AW125" s="104"/>
      <c r="AX125" s="104"/>
      <c r="AY125" s="104"/>
      <c r="AZ125" s="104"/>
    </row>
    <row r="126" spans="2:52" x14ac:dyDescent="0.25"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10"/>
      <c r="Y126" s="104"/>
      <c r="Z126" s="104"/>
      <c r="AA126" s="104"/>
      <c r="AB126" s="104"/>
      <c r="AC126" s="104"/>
      <c r="AD126" s="104"/>
      <c r="AE126" s="104"/>
      <c r="AF126" s="104"/>
      <c r="AG126" s="104"/>
      <c r="AH126" s="104"/>
      <c r="AI126" s="104"/>
      <c r="AJ126" s="104"/>
      <c r="AK126" s="104"/>
      <c r="AL126" s="104"/>
      <c r="AM126" s="104"/>
      <c r="AN126" s="104"/>
      <c r="AO126" s="104"/>
      <c r="AP126" s="104"/>
      <c r="AQ126" s="104"/>
      <c r="AR126" s="104"/>
      <c r="AS126" s="104"/>
      <c r="AT126" s="104"/>
      <c r="AU126" s="104"/>
      <c r="AV126" s="104"/>
      <c r="AW126" s="104"/>
      <c r="AX126" s="104"/>
      <c r="AY126" s="104"/>
      <c r="AZ126" s="104"/>
    </row>
    <row r="127" spans="2:52" x14ac:dyDescent="0.25"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10"/>
      <c r="Y127" s="104"/>
      <c r="Z127" s="104"/>
      <c r="AA127" s="104"/>
      <c r="AB127" s="104"/>
      <c r="AC127" s="104"/>
      <c r="AD127" s="104"/>
      <c r="AE127" s="104"/>
      <c r="AF127" s="104"/>
      <c r="AG127" s="104"/>
      <c r="AH127" s="104"/>
      <c r="AI127" s="104"/>
      <c r="AJ127" s="104"/>
      <c r="AK127" s="104"/>
      <c r="AL127" s="104"/>
      <c r="AM127" s="104"/>
      <c r="AN127" s="104"/>
      <c r="AO127" s="104"/>
      <c r="AP127" s="104"/>
      <c r="AQ127" s="104"/>
      <c r="AR127" s="104"/>
      <c r="AS127" s="104"/>
      <c r="AT127" s="104"/>
      <c r="AU127" s="104"/>
      <c r="AV127" s="104"/>
      <c r="AW127" s="104"/>
      <c r="AX127" s="104"/>
      <c r="AY127" s="104"/>
      <c r="AZ127" s="104"/>
    </row>
    <row r="128" spans="2:52" x14ac:dyDescent="0.25"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10"/>
      <c r="Y128" s="104"/>
      <c r="Z128" s="104"/>
      <c r="AA128" s="104"/>
      <c r="AB128" s="104"/>
      <c r="AC128" s="104"/>
      <c r="AD128" s="104"/>
      <c r="AE128" s="104"/>
      <c r="AF128" s="104"/>
      <c r="AG128" s="104"/>
      <c r="AH128" s="104"/>
      <c r="AI128" s="104"/>
      <c r="AJ128" s="104"/>
      <c r="AK128" s="104"/>
      <c r="AL128" s="104"/>
      <c r="AM128" s="104"/>
      <c r="AN128" s="104"/>
      <c r="AO128" s="104"/>
      <c r="AP128" s="104"/>
      <c r="AQ128" s="104"/>
      <c r="AR128" s="104"/>
      <c r="AS128" s="104"/>
      <c r="AT128" s="104"/>
      <c r="AU128" s="104"/>
      <c r="AV128" s="104"/>
      <c r="AW128" s="104"/>
      <c r="AX128" s="104"/>
      <c r="AY128" s="104"/>
      <c r="AZ128" s="104"/>
    </row>
    <row r="129" spans="2:52" x14ac:dyDescent="0.25"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10"/>
      <c r="Y129" s="104"/>
      <c r="Z129" s="104"/>
      <c r="AA129" s="104"/>
      <c r="AB129" s="104"/>
      <c r="AC129" s="104"/>
      <c r="AD129" s="104"/>
      <c r="AE129" s="104"/>
      <c r="AF129" s="104"/>
      <c r="AG129" s="104"/>
      <c r="AH129" s="104"/>
      <c r="AI129" s="104"/>
      <c r="AJ129" s="104"/>
      <c r="AK129" s="104"/>
      <c r="AL129" s="104"/>
      <c r="AM129" s="104"/>
      <c r="AN129" s="104"/>
      <c r="AO129" s="104"/>
      <c r="AP129" s="104"/>
      <c r="AQ129" s="104"/>
      <c r="AR129" s="104"/>
      <c r="AS129" s="104"/>
      <c r="AT129" s="104"/>
      <c r="AU129" s="104"/>
      <c r="AV129" s="104"/>
      <c r="AW129" s="104"/>
      <c r="AX129" s="104"/>
      <c r="AY129" s="104"/>
      <c r="AZ129" s="104"/>
    </row>
    <row r="130" spans="2:52" x14ac:dyDescent="0.25"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10"/>
      <c r="Y130" s="104"/>
      <c r="Z130" s="104"/>
      <c r="AA130" s="104"/>
      <c r="AB130" s="104"/>
      <c r="AC130" s="104"/>
      <c r="AD130" s="104"/>
      <c r="AE130" s="104"/>
      <c r="AF130" s="104"/>
      <c r="AG130" s="104"/>
      <c r="AH130" s="104"/>
      <c r="AI130" s="104"/>
      <c r="AJ130" s="104"/>
      <c r="AK130" s="104"/>
      <c r="AL130" s="104"/>
      <c r="AM130" s="104"/>
      <c r="AN130" s="104"/>
      <c r="AO130" s="104"/>
      <c r="AP130" s="104"/>
      <c r="AQ130" s="104"/>
      <c r="AR130" s="104"/>
      <c r="AS130" s="104"/>
      <c r="AT130" s="104"/>
      <c r="AU130" s="104"/>
      <c r="AV130" s="104"/>
      <c r="AW130" s="104"/>
      <c r="AX130" s="104"/>
      <c r="AY130" s="104"/>
      <c r="AZ130" s="104"/>
    </row>
    <row r="131" spans="2:52" x14ac:dyDescent="0.25"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10"/>
      <c r="Y131" s="104"/>
      <c r="Z131" s="104"/>
      <c r="AA131" s="104"/>
      <c r="AB131" s="104"/>
      <c r="AC131" s="104"/>
      <c r="AD131" s="104"/>
      <c r="AE131" s="104"/>
      <c r="AF131" s="104"/>
      <c r="AG131" s="104"/>
      <c r="AH131" s="104"/>
      <c r="AI131" s="104"/>
      <c r="AJ131" s="104"/>
      <c r="AK131" s="104"/>
      <c r="AL131" s="104"/>
      <c r="AM131" s="104"/>
      <c r="AN131" s="104"/>
      <c r="AO131" s="104"/>
      <c r="AP131" s="104"/>
      <c r="AQ131" s="104"/>
      <c r="AR131" s="104"/>
      <c r="AS131" s="104"/>
      <c r="AT131" s="104"/>
      <c r="AU131" s="104"/>
      <c r="AV131" s="104"/>
      <c r="AW131" s="104"/>
      <c r="AX131" s="104"/>
      <c r="AY131" s="104"/>
      <c r="AZ131" s="104"/>
    </row>
    <row r="132" spans="2:52" x14ac:dyDescent="0.25"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10"/>
      <c r="Y132" s="104"/>
      <c r="Z132" s="104"/>
      <c r="AA132" s="104"/>
      <c r="AB132" s="104"/>
      <c r="AC132" s="104"/>
      <c r="AD132" s="104"/>
      <c r="AE132" s="104"/>
      <c r="AF132" s="104"/>
      <c r="AG132" s="104"/>
      <c r="AH132" s="104"/>
      <c r="AI132" s="104"/>
      <c r="AJ132" s="104"/>
      <c r="AK132" s="104"/>
      <c r="AL132" s="104"/>
      <c r="AM132" s="104"/>
      <c r="AN132" s="104"/>
      <c r="AO132" s="104"/>
      <c r="AP132" s="104"/>
      <c r="AQ132" s="104"/>
      <c r="AR132" s="104"/>
      <c r="AS132" s="104"/>
      <c r="AT132" s="104"/>
      <c r="AU132" s="104"/>
      <c r="AV132" s="104"/>
      <c r="AW132" s="104"/>
      <c r="AX132" s="104"/>
      <c r="AY132" s="104"/>
      <c r="AZ132" s="104"/>
    </row>
    <row r="133" spans="2:52" x14ac:dyDescent="0.25"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10"/>
      <c r="Y133" s="104"/>
      <c r="Z133" s="104"/>
      <c r="AA133" s="104"/>
      <c r="AB133" s="104"/>
      <c r="AC133" s="104"/>
      <c r="AD133" s="104"/>
      <c r="AE133" s="104"/>
      <c r="AF133" s="104"/>
      <c r="AG133" s="104"/>
      <c r="AH133" s="104"/>
      <c r="AI133" s="104"/>
      <c r="AJ133" s="104"/>
      <c r="AK133" s="104"/>
      <c r="AL133" s="104"/>
      <c r="AM133" s="104"/>
      <c r="AN133" s="104"/>
      <c r="AO133" s="104"/>
      <c r="AP133" s="104"/>
      <c r="AQ133" s="104"/>
      <c r="AR133" s="104"/>
      <c r="AS133" s="104"/>
      <c r="AT133" s="104"/>
      <c r="AU133" s="104"/>
      <c r="AV133" s="104"/>
      <c r="AW133" s="104"/>
      <c r="AX133" s="104"/>
      <c r="AY133" s="104"/>
      <c r="AZ133" s="104"/>
    </row>
    <row r="134" spans="2:52" x14ac:dyDescent="0.25"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10"/>
      <c r="Y134" s="104"/>
      <c r="Z134" s="104"/>
      <c r="AA134" s="104"/>
      <c r="AB134" s="104"/>
      <c r="AC134" s="104"/>
      <c r="AD134" s="104"/>
      <c r="AE134" s="104"/>
      <c r="AF134" s="104"/>
      <c r="AG134" s="104"/>
      <c r="AH134" s="104"/>
      <c r="AI134" s="104"/>
      <c r="AJ134" s="104"/>
      <c r="AK134" s="104"/>
      <c r="AL134" s="104"/>
      <c r="AM134" s="104"/>
      <c r="AN134" s="104"/>
      <c r="AO134" s="104"/>
      <c r="AP134" s="104"/>
      <c r="AQ134" s="104"/>
      <c r="AR134" s="104"/>
      <c r="AS134" s="104"/>
      <c r="AT134" s="104"/>
      <c r="AU134" s="104"/>
      <c r="AV134" s="104"/>
      <c r="AW134" s="104"/>
      <c r="AX134" s="104"/>
      <c r="AY134" s="104"/>
      <c r="AZ134" s="104"/>
    </row>
    <row r="135" spans="2:52" x14ac:dyDescent="0.25"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10"/>
      <c r="Y135" s="104"/>
      <c r="Z135" s="104"/>
      <c r="AA135" s="104"/>
      <c r="AB135" s="104"/>
      <c r="AC135" s="104"/>
      <c r="AD135" s="104"/>
      <c r="AE135" s="104"/>
      <c r="AF135" s="104"/>
      <c r="AG135" s="104"/>
      <c r="AH135" s="104"/>
      <c r="AI135" s="104"/>
      <c r="AJ135" s="104"/>
      <c r="AK135" s="104"/>
      <c r="AL135" s="104"/>
      <c r="AM135" s="104"/>
      <c r="AN135" s="104"/>
      <c r="AO135" s="104"/>
      <c r="AP135" s="104"/>
      <c r="AQ135" s="104"/>
      <c r="AR135" s="104"/>
      <c r="AS135" s="104"/>
      <c r="AT135" s="104"/>
      <c r="AU135" s="104"/>
      <c r="AV135" s="104"/>
      <c r="AW135" s="104"/>
      <c r="AX135" s="104"/>
      <c r="AY135" s="104"/>
      <c r="AZ135" s="104"/>
    </row>
    <row r="136" spans="2:52" x14ac:dyDescent="0.25"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10"/>
      <c r="Y136" s="104"/>
      <c r="Z136" s="104"/>
      <c r="AA136" s="104"/>
      <c r="AB136" s="104"/>
      <c r="AC136" s="104"/>
      <c r="AD136" s="104"/>
      <c r="AE136" s="104"/>
      <c r="AF136" s="104"/>
      <c r="AG136" s="104"/>
      <c r="AH136" s="104"/>
      <c r="AI136" s="104"/>
      <c r="AJ136" s="104"/>
      <c r="AK136" s="104"/>
      <c r="AL136" s="104"/>
      <c r="AM136" s="104"/>
      <c r="AN136" s="104"/>
      <c r="AO136" s="104"/>
      <c r="AP136" s="104"/>
      <c r="AQ136" s="104"/>
      <c r="AR136" s="104"/>
      <c r="AS136" s="104"/>
      <c r="AT136" s="104"/>
      <c r="AU136" s="104"/>
      <c r="AV136" s="104"/>
      <c r="AW136" s="104"/>
      <c r="AX136" s="104"/>
      <c r="AY136" s="104"/>
      <c r="AZ136" s="104"/>
    </row>
    <row r="137" spans="2:52" x14ac:dyDescent="0.25"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10"/>
      <c r="Y137" s="104"/>
      <c r="Z137" s="104"/>
      <c r="AA137" s="104"/>
      <c r="AB137" s="104"/>
      <c r="AC137" s="104"/>
      <c r="AD137" s="104"/>
      <c r="AE137" s="104"/>
      <c r="AF137" s="104"/>
      <c r="AG137" s="104"/>
      <c r="AH137" s="104"/>
      <c r="AI137" s="104"/>
      <c r="AJ137" s="104"/>
      <c r="AK137" s="104"/>
      <c r="AL137" s="104"/>
      <c r="AM137" s="104"/>
      <c r="AN137" s="104"/>
      <c r="AO137" s="104"/>
      <c r="AP137" s="104"/>
      <c r="AQ137" s="104"/>
      <c r="AR137" s="104"/>
      <c r="AS137" s="104"/>
      <c r="AT137" s="104"/>
      <c r="AU137" s="104"/>
      <c r="AV137" s="104"/>
      <c r="AW137" s="104"/>
      <c r="AX137" s="104"/>
      <c r="AY137" s="104"/>
      <c r="AZ137" s="104"/>
    </row>
    <row r="138" spans="2:52" x14ac:dyDescent="0.25"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10"/>
      <c r="Y138" s="104"/>
      <c r="Z138" s="104"/>
      <c r="AA138" s="104"/>
      <c r="AB138" s="104"/>
      <c r="AC138" s="104"/>
      <c r="AD138" s="104"/>
      <c r="AE138" s="104"/>
      <c r="AF138" s="104"/>
      <c r="AG138" s="104"/>
      <c r="AH138" s="104"/>
      <c r="AI138" s="104"/>
      <c r="AJ138" s="104"/>
      <c r="AK138" s="104"/>
      <c r="AL138" s="104"/>
      <c r="AM138" s="104"/>
      <c r="AN138" s="104"/>
      <c r="AO138" s="104"/>
      <c r="AP138" s="104"/>
      <c r="AQ138" s="104"/>
      <c r="AR138" s="104"/>
      <c r="AS138" s="104"/>
      <c r="AT138" s="104"/>
      <c r="AU138" s="104"/>
      <c r="AV138" s="104"/>
      <c r="AW138" s="104"/>
      <c r="AX138" s="104"/>
      <c r="AY138" s="104"/>
      <c r="AZ138" s="104"/>
    </row>
    <row r="139" spans="2:52" x14ac:dyDescent="0.25"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10"/>
      <c r="Y139" s="104"/>
      <c r="Z139" s="104"/>
      <c r="AA139" s="104"/>
      <c r="AB139" s="104"/>
      <c r="AC139" s="104"/>
      <c r="AD139" s="104"/>
      <c r="AE139" s="104"/>
      <c r="AF139" s="104"/>
      <c r="AG139" s="104"/>
      <c r="AH139" s="104"/>
      <c r="AI139" s="104"/>
      <c r="AJ139" s="104"/>
      <c r="AK139" s="104"/>
      <c r="AL139" s="104"/>
      <c r="AM139" s="104"/>
      <c r="AN139" s="104"/>
      <c r="AO139" s="104"/>
      <c r="AP139" s="104"/>
      <c r="AQ139" s="104"/>
      <c r="AR139" s="104"/>
      <c r="AS139" s="104"/>
      <c r="AT139" s="104"/>
      <c r="AU139" s="104"/>
      <c r="AV139" s="104"/>
      <c r="AW139" s="104"/>
      <c r="AX139" s="104"/>
      <c r="AY139" s="104"/>
      <c r="AZ139" s="104"/>
    </row>
    <row r="140" spans="2:52" x14ac:dyDescent="0.25"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10"/>
      <c r="Y140" s="104"/>
      <c r="Z140" s="104"/>
      <c r="AA140" s="104"/>
      <c r="AB140" s="104"/>
      <c r="AC140" s="104"/>
      <c r="AD140" s="104"/>
      <c r="AE140" s="104"/>
      <c r="AF140" s="104"/>
      <c r="AG140" s="104"/>
      <c r="AH140" s="104"/>
      <c r="AI140" s="104"/>
      <c r="AJ140" s="104"/>
      <c r="AK140" s="104"/>
      <c r="AL140" s="104"/>
      <c r="AM140" s="104"/>
      <c r="AN140" s="104"/>
      <c r="AO140" s="104"/>
      <c r="AP140" s="104"/>
      <c r="AQ140" s="104"/>
      <c r="AR140" s="104"/>
      <c r="AS140" s="104"/>
      <c r="AT140" s="104"/>
      <c r="AU140" s="104"/>
      <c r="AV140" s="104"/>
      <c r="AW140" s="104"/>
      <c r="AX140" s="104"/>
      <c r="AY140" s="104"/>
      <c r="AZ140" s="104"/>
    </row>
    <row r="141" spans="2:52" x14ac:dyDescent="0.25"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10"/>
      <c r="Y141" s="104"/>
      <c r="Z141" s="104"/>
      <c r="AA141" s="104"/>
      <c r="AB141" s="104"/>
      <c r="AC141" s="104"/>
      <c r="AD141" s="104"/>
      <c r="AE141" s="104"/>
      <c r="AF141" s="104"/>
      <c r="AG141" s="104"/>
      <c r="AH141" s="104"/>
      <c r="AI141" s="104"/>
      <c r="AJ141" s="104"/>
      <c r="AK141" s="104"/>
      <c r="AL141" s="104"/>
      <c r="AM141" s="104"/>
      <c r="AN141" s="104"/>
      <c r="AO141" s="104"/>
      <c r="AP141" s="104"/>
      <c r="AQ141" s="104"/>
      <c r="AR141" s="104"/>
      <c r="AS141" s="104"/>
      <c r="AT141" s="104"/>
      <c r="AU141" s="104"/>
      <c r="AV141" s="104"/>
      <c r="AW141" s="104"/>
      <c r="AX141" s="104"/>
      <c r="AY141" s="104"/>
      <c r="AZ141" s="104"/>
    </row>
    <row r="142" spans="2:52" x14ac:dyDescent="0.25"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10"/>
      <c r="Y142" s="104"/>
      <c r="Z142" s="104"/>
      <c r="AA142" s="104"/>
      <c r="AB142" s="104"/>
      <c r="AC142" s="104"/>
      <c r="AD142" s="104"/>
      <c r="AE142" s="104"/>
      <c r="AF142" s="104"/>
      <c r="AG142" s="104"/>
      <c r="AH142" s="104"/>
      <c r="AI142" s="104"/>
      <c r="AJ142" s="104"/>
      <c r="AK142" s="104"/>
      <c r="AL142" s="104"/>
      <c r="AM142" s="104"/>
      <c r="AN142" s="104"/>
      <c r="AO142" s="104"/>
      <c r="AP142" s="104"/>
      <c r="AQ142" s="104"/>
      <c r="AR142" s="104"/>
      <c r="AS142" s="104"/>
      <c r="AT142" s="104"/>
      <c r="AU142" s="104"/>
      <c r="AV142" s="104"/>
      <c r="AW142" s="104"/>
      <c r="AX142" s="104"/>
      <c r="AY142" s="104"/>
      <c r="AZ142" s="104"/>
    </row>
    <row r="143" spans="2:52" x14ac:dyDescent="0.25"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10"/>
      <c r="Y143" s="104"/>
      <c r="Z143" s="104"/>
      <c r="AA143" s="104"/>
      <c r="AB143" s="104"/>
      <c r="AC143" s="104"/>
      <c r="AD143" s="104"/>
      <c r="AE143" s="104"/>
      <c r="AF143" s="104"/>
      <c r="AG143" s="104"/>
      <c r="AH143" s="104"/>
      <c r="AI143" s="104"/>
      <c r="AJ143" s="104"/>
      <c r="AK143" s="104"/>
      <c r="AL143" s="104"/>
      <c r="AM143" s="104"/>
      <c r="AN143" s="104"/>
      <c r="AO143" s="104"/>
      <c r="AP143" s="104"/>
      <c r="AQ143" s="104"/>
      <c r="AR143" s="104"/>
      <c r="AS143" s="104"/>
      <c r="AT143" s="104"/>
      <c r="AU143" s="104"/>
      <c r="AV143" s="104"/>
      <c r="AW143" s="104"/>
      <c r="AX143" s="104"/>
      <c r="AY143" s="104"/>
      <c r="AZ143" s="104"/>
    </row>
    <row r="144" spans="2:52" x14ac:dyDescent="0.25"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10"/>
      <c r="Y144" s="104"/>
      <c r="Z144" s="104"/>
      <c r="AA144" s="104"/>
      <c r="AB144" s="104"/>
      <c r="AC144" s="104"/>
      <c r="AD144" s="104"/>
      <c r="AE144" s="104"/>
      <c r="AF144" s="104"/>
      <c r="AG144" s="104"/>
      <c r="AH144" s="104"/>
      <c r="AI144" s="104"/>
      <c r="AJ144" s="104"/>
      <c r="AK144" s="104"/>
      <c r="AL144" s="104"/>
      <c r="AM144" s="104"/>
      <c r="AN144" s="104"/>
      <c r="AO144" s="104"/>
      <c r="AP144" s="104"/>
      <c r="AQ144" s="104"/>
      <c r="AR144" s="104"/>
      <c r="AS144" s="104"/>
      <c r="AT144" s="104"/>
      <c r="AU144" s="104"/>
      <c r="AV144" s="104"/>
      <c r="AW144" s="104"/>
      <c r="AX144" s="104"/>
      <c r="AY144" s="104"/>
      <c r="AZ144" s="104"/>
    </row>
    <row r="145" spans="2:52" x14ac:dyDescent="0.25"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10"/>
      <c r="Y145" s="104"/>
      <c r="Z145" s="104"/>
      <c r="AA145" s="104"/>
      <c r="AB145" s="104"/>
      <c r="AC145" s="104"/>
      <c r="AD145" s="104"/>
      <c r="AE145" s="104"/>
      <c r="AF145" s="104"/>
      <c r="AG145" s="104"/>
      <c r="AH145" s="104"/>
      <c r="AI145" s="104"/>
      <c r="AJ145" s="104"/>
      <c r="AK145" s="104"/>
      <c r="AL145" s="104"/>
      <c r="AM145" s="104"/>
      <c r="AN145" s="104"/>
      <c r="AO145" s="104"/>
      <c r="AP145" s="104"/>
      <c r="AQ145" s="104"/>
      <c r="AR145" s="104"/>
      <c r="AS145" s="104"/>
      <c r="AT145" s="104"/>
      <c r="AU145" s="104"/>
      <c r="AV145" s="104"/>
      <c r="AW145" s="104"/>
      <c r="AX145" s="104"/>
      <c r="AY145" s="104"/>
      <c r="AZ145" s="104"/>
    </row>
    <row r="146" spans="2:52" x14ac:dyDescent="0.25"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10"/>
      <c r="Y146" s="104"/>
      <c r="Z146" s="104"/>
      <c r="AA146" s="104"/>
      <c r="AB146" s="104"/>
      <c r="AC146" s="104"/>
      <c r="AD146" s="104"/>
      <c r="AE146" s="104"/>
      <c r="AF146" s="104"/>
      <c r="AG146" s="104"/>
      <c r="AH146" s="104"/>
      <c r="AI146" s="104"/>
      <c r="AJ146" s="104"/>
      <c r="AK146" s="104"/>
      <c r="AL146" s="104"/>
      <c r="AM146" s="104"/>
      <c r="AN146" s="104"/>
      <c r="AO146" s="104"/>
      <c r="AP146" s="104"/>
      <c r="AQ146" s="104"/>
      <c r="AR146" s="104"/>
      <c r="AS146" s="104"/>
      <c r="AT146" s="104"/>
      <c r="AU146" s="104"/>
      <c r="AV146" s="104"/>
      <c r="AW146" s="104"/>
      <c r="AX146" s="104"/>
      <c r="AY146" s="104"/>
      <c r="AZ146" s="104"/>
    </row>
    <row r="147" spans="2:52" x14ac:dyDescent="0.25"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10"/>
      <c r="Y147" s="104"/>
      <c r="Z147" s="104"/>
      <c r="AA147" s="104"/>
      <c r="AB147" s="104"/>
      <c r="AC147" s="104"/>
      <c r="AD147" s="104"/>
      <c r="AE147" s="104"/>
      <c r="AF147" s="104"/>
      <c r="AG147" s="104"/>
      <c r="AH147" s="104"/>
      <c r="AI147" s="104"/>
      <c r="AJ147" s="104"/>
      <c r="AK147" s="104"/>
      <c r="AL147" s="104"/>
      <c r="AM147" s="104"/>
      <c r="AN147" s="104"/>
      <c r="AO147" s="104"/>
      <c r="AP147" s="104"/>
      <c r="AQ147" s="104"/>
      <c r="AR147" s="104"/>
      <c r="AS147" s="104"/>
      <c r="AT147" s="104"/>
      <c r="AU147" s="104"/>
      <c r="AV147" s="104"/>
      <c r="AW147" s="104"/>
      <c r="AX147" s="104"/>
      <c r="AY147" s="104"/>
      <c r="AZ147" s="104"/>
    </row>
    <row r="148" spans="2:52" x14ac:dyDescent="0.25"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10"/>
      <c r="Y148" s="104"/>
      <c r="Z148" s="104"/>
      <c r="AA148" s="104"/>
      <c r="AB148" s="104"/>
      <c r="AC148" s="104"/>
      <c r="AD148" s="104"/>
      <c r="AE148" s="104"/>
      <c r="AF148" s="104"/>
      <c r="AG148" s="104"/>
      <c r="AH148" s="104"/>
      <c r="AI148" s="104"/>
      <c r="AJ148" s="104"/>
      <c r="AK148" s="104"/>
      <c r="AL148" s="104"/>
      <c r="AM148" s="104"/>
      <c r="AN148" s="104"/>
      <c r="AO148" s="104"/>
      <c r="AP148" s="104"/>
      <c r="AQ148" s="104"/>
      <c r="AR148" s="104"/>
      <c r="AS148" s="104"/>
      <c r="AT148" s="104"/>
      <c r="AU148" s="104"/>
      <c r="AV148" s="104"/>
      <c r="AW148" s="104"/>
      <c r="AX148" s="104"/>
      <c r="AY148" s="104"/>
      <c r="AZ148" s="104"/>
    </row>
    <row r="149" spans="2:52" x14ac:dyDescent="0.25"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10"/>
      <c r="Y149" s="104"/>
      <c r="Z149" s="104"/>
      <c r="AA149" s="104"/>
      <c r="AB149" s="104"/>
      <c r="AC149" s="104"/>
      <c r="AD149" s="104"/>
      <c r="AE149" s="104"/>
      <c r="AF149" s="104"/>
      <c r="AG149" s="104"/>
      <c r="AH149" s="104"/>
      <c r="AI149" s="104"/>
      <c r="AJ149" s="104"/>
      <c r="AK149" s="104"/>
      <c r="AL149" s="104"/>
      <c r="AM149" s="104"/>
      <c r="AN149" s="104"/>
      <c r="AO149" s="104"/>
      <c r="AP149" s="104"/>
      <c r="AQ149" s="104"/>
      <c r="AR149" s="104"/>
      <c r="AS149" s="104"/>
      <c r="AT149" s="104"/>
      <c r="AU149" s="104"/>
      <c r="AV149" s="104"/>
      <c r="AW149" s="104"/>
      <c r="AX149" s="104"/>
      <c r="AY149" s="104"/>
      <c r="AZ149" s="104"/>
    </row>
    <row r="150" spans="2:52" x14ac:dyDescent="0.25"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10"/>
      <c r="Y150" s="104"/>
      <c r="Z150" s="104"/>
      <c r="AA150" s="104"/>
      <c r="AB150" s="104"/>
      <c r="AC150" s="104"/>
      <c r="AD150" s="104"/>
      <c r="AE150" s="104"/>
      <c r="AF150" s="104"/>
      <c r="AG150" s="104"/>
      <c r="AH150" s="104"/>
      <c r="AI150" s="104"/>
      <c r="AJ150" s="104"/>
      <c r="AK150" s="104"/>
      <c r="AL150" s="104"/>
      <c r="AM150" s="104"/>
      <c r="AN150" s="104"/>
      <c r="AO150" s="104"/>
      <c r="AP150" s="104"/>
      <c r="AQ150" s="104"/>
      <c r="AR150" s="104"/>
      <c r="AS150" s="104"/>
      <c r="AT150" s="104"/>
      <c r="AU150" s="104"/>
      <c r="AV150" s="104"/>
      <c r="AW150" s="104"/>
      <c r="AX150" s="104"/>
      <c r="AY150" s="104"/>
      <c r="AZ150" s="104"/>
    </row>
    <row r="151" spans="2:52" x14ac:dyDescent="0.25"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10"/>
      <c r="Y151" s="104"/>
      <c r="Z151" s="104"/>
      <c r="AA151" s="104"/>
      <c r="AB151" s="104"/>
      <c r="AC151" s="104"/>
      <c r="AD151" s="104"/>
      <c r="AE151" s="104"/>
      <c r="AF151" s="104"/>
      <c r="AG151" s="104"/>
      <c r="AH151" s="104"/>
      <c r="AI151" s="104"/>
      <c r="AJ151" s="104"/>
      <c r="AK151" s="104"/>
      <c r="AL151" s="104"/>
      <c r="AM151" s="104"/>
      <c r="AN151" s="104"/>
      <c r="AO151" s="104"/>
      <c r="AP151" s="104"/>
      <c r="AQ151" s="104"/>
      <c r="AR151" s="104"/>
      <c r="AS151" s="104"/>
      <c r="AT151" s="104"/>
      <c r="AU151" s="104"/>
      <c r="AV151" s="104"/>
      <c r="AW151" s="104"/>
      <c r="AX151" s="104"/>
      <c r="AY151" s="104"/>
      <c r="AZ151" s="104"/>
    </row>
    <row r="152" spans="2:52" x14ac:dyDescent="0.25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8"/>
      <c r="M152" s="138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10"/>
      <c r="Y152" s="104"/>
      <c r="Z152" s="104"/>
      <c r="AA152" s="104"/>
      <c r="AB152" s="104"/>
      <c r="AC152" s="104"/>
      <c r="AD152" s="104"/>
      <c r="AE152" s="104"/>
      <c r="AF152" s="104"/>
      <c r="AG152" s="104"/>
      <c r="AH152" s="104"/>
      <c r="AI152" s="104"/>
      <c r="AJ152" s="104"/>
      <c r="AK152" s="104"/>
      <c r="AL152" s="104"/>
      <c r="AM152" s="104"/>
      <c r="AN152" s="104"/>
      <c r="AO152" s="104"/>
      <c r="AP152" s="104"/>
      <c r="AQ152" s="104"/>
      <c r="AR152" s="104"/>
      <c r="AS152" s="104"/>
      <c r="AT152" s="104"/>
      <c r="AU152" s="104"/>
      <c r="AV152" s="104"/>
      <c r="AW152" s="104"/>
      <c r="AX152" s="104"/>
      <c r="AY152" s="104"/>
      <c r="AZ152" s="104"/>
    </row>
    <row r="153" spans="2:52" x14ac:dyDescent="0.25"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10"/>
      <c r="Y153" s="104"/>
      <c r="Z153" s="104"/>
      <c r="AA153" s="104"/>
      <c r="AB153" s="104"/>
      <c r="AC153" s="104"/>
      <c r="AD153" s="104"/>
      <c r="AE153" s="104"/>
      <c r="AF153" s="104"/>
      <c r="AG153" s="104"/>
      <c r="AH153" s="104"/>
      <c r="AI153" s="104"/>
      <c r="AJ153" s="104"/>
      <c r="AK153" s="104"/>
      <c r="AL153" s="104"/>
      <c r="AM153" s="104"/>
      <c r="AN153" s="104"/>
      <c r="AO153" s="104"/>
      <c r="AP153" s="104"/>
      <c r="AQ153" s="104"/>
      <c r="AR153" s="104"/>
      <c r="AS153" s="104"/>
      <c r="AT153" s="104"/>
      <c r="AU153" s="104"/>
      <c r="AV153" s="104"/>
      <c r="AW153" s="104"/>
      <c r="AX153" s="104"/>
      <c r="AY153" s="104"/>
      <c r="AZ153" s="104"/>
    </row>
    <row r="154" spans="2:52" x14ac:dyDescent="0.25"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10"/>
      <c r="Y154" s="104"/>
      <c r="Z154" s="104"/>
      <c r="AA154" s="104"/>
      <c r="AB154" s="104"/>
      <c r="AC154" s="104"/>
      <c r="AD154" s="104"/>
      <c r="AE154" s="104"/>
      <c r="AF154" s="104"/>
      <c r="AG154" s="104"/>
      <c r="AH154" s="104"/>
      <c r="AI154" s="104"/>
      <c r="AJ154" s="104"/>
      <c r="AK154" s="104"/>
      <c r="AL154" s="104"/>
      <c r="AM154" s="104"/>
      <c r="AN154" s="104"/>
      <c r="AO154" s="104"/>
      <c r="AP154" s="104"/>
      <c r="AQ154" s="104"/>
      <c r="AR154" s="104"/>
      <c r="AS154" s="104"/>
      <c r="AT154" s="104"/>
      <c r="AU154" s="104"/>
      <c r="AV154" s="104"/>
      <c r="AW154" s="104"/>
      <c r="AX154" s="104"/>
      <c r="AY154" s="104"/>
      <c r="AZ154" s="104"/>
    </row>
    <row r="155" spans="2:52" x14ac:dyDescent="0.25"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10"/>
      <c r="Y155" s="104"/>
      <c r="Z155" s="104"/>
      <c r="AA155" s="104"/>
      <c r="AB155" s="104"/>
      <c r="AC155" s="104"/>
      <c r="AD155" s="104"/>
      <c r="AE155" s="104"/>
      <c r="AF155" s="104"/>
      <c r="AG155" s="104"/>
      <c r="AH155" s="104"/>
      <c r="AI155" s="104"/>
      <c r="AJ155" s="104"/>
      <c r="AK155" s="104"/>
      <c r="AL155" s="104"/>
      <c r="AM155" s="104"/>
      <c r="AN155" s="104"/>
      <c r="AO155" s="104"/>
      <c r="AP155" s="104"/>
      <c r="AQ155" s="104"/>
      <c r="AR155" s="104"/>
      <c r="AS155" s="104"/>
      <c r="AT155" s="104"/>
      <c r="AU155" s="104"/>
      <c r="AV155" s="104"/>
      <c r="AW155" s="104"/>
      <c r="AX155" s="104"/>
      <c r="AY155" s="104"/>
      <c r="AZ155" s="104"/>
    </row>
    <row r="156" spans="2:52" x14ac:dyDescent="0.25"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10"/>
      <c r="Y156" s="104"/>
      <c r="Z156" s="104"/>
      <c r="AA156" s="104"/>
      <c r="AB156" s="104"/>
      <c r="AC156" s="104"/>
      <c r="AD156" s="104"/>
      <c r="AE156" s="104"/>
      <c r="AF156" s="104"/>
      <c r="AG156" s="104"/>
      <c r="AH156" s="104"/>
      <c r="AI156" s="104"/>
      <c r="AJ156" s="104"/>
      <c r="AK156" s="104"/>
      <c r="AL156" s="104"/>
      <c r="AM156" s="104"/>
      <c r="AN156" s="104"/>
      <c r="AO156" s="104"/>
      <c r="AP156" s="104"/>
      <c r="AQ156" s="104"/>
      <c r="AR156" s="104"/>
      <c r="AS156" s="104"/>
      <c r="AT156" s="104"/>
      <c r="AU156" s="104"/>
      <c r="AV156" s="104"/>
      <c r="AW156" s="104"/>
      <c r="AX156" s="104"/>
      <c r="AY156" s="104"/>
      <c r="AZ156" s="104"/>
    </row>
    <row r="157" spans="2:52" x14ac:dyDescent="0.25"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10"/>
      <c r="Y157" s="104"/>
      <c r="Z157" s="104"/>
      <c r="AA157" s="104"/>
      <c r="AB157" s="104"/>
      <c r="AC157" s="104"/>
      <c r="AD157" s="104"/>
      <c r="AE157" s="104"/>
      <c r="AF157" s="104"/>
      <c r="AG157" s="104"/>
      <c r="AH157" s="104"/>
      <c r="AI157" s="104"/>
      <c r="AJ157" s="104"/>
      <c r="AK157" s="104"/>
      <c r="AL157" s="104"/>
      <c r="AM157" s="104"/>
      <c r="AN157" s="104"/>
      <c r="AO157" s="104"/>
      <c r="AP157" s="104"/>
      <c r="AQ157" s="104"/>
      <c r="AR157" s="104"/>
      <c r="AS157" s="104"/>
      <c r="AT157" s="104"/>
      <c r="AU157" s="104"/>
      <c r="AV157" s="104"/>
      <c r="AW157" s="104"/>
      <c r="AX157" s="104"/>
      <c r="AY157" s="104"/>
      <c r="AZ157" s="104"/>
    </row>
    <row r="158" spans="2:52" x14ac:dyDescent="0.25"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10"/>
      <c r="Y158" s="104"/>
      <c r="Z158" s="104"/>
      <c r="AA158" s="104"/>
      <c r="AB158" s="104"/>
      <c r="AC158" s="104"/>
      <c r="AD158" s="104"/>
      <c r="AE158" s="104"/>
      <c r="AF158" s="104"/>
      <c r="AG158" s="104"/>
      <c r="AH158" s="104"/>
      <c r="AI158" s="104"/>
      <c r="AJ158" s="104"/>
      <c r="AK158" s="104"/>
      <c r="AL158" s="104"/>
      <c r="AM158" s="104"/>
      <c r="AN158" s="104"/>
      <c r="AO158" s="104"/>
      <c r="AP158" s="104"/>
      <c r="AQ158" s="104"/>
      <c r="AR158" s="104"/>
      <c r="AS158" s="104"/>
      <c r="AT158" s="104"/>
      <c r="AU158" s="104"/>
      <c r="AV158" s="104"/>
      <c r="AW158" s="104"/>
      <c r="AX158" s="104"/>
      <c r="AY158" s="104"/>
      <c r="AZ158" s="104"/>
    </row>
    <row r="159" spans="2:52" x14ac:dyDescent="0.25"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10"/>
      <c r="Y159" s="104"/>
      <c r="Z159" s="104"/>
      <c r="AA159" s="104"/>
      <c r="AB159" s="104"/>
      <c r="AC159" s="104"/>
      <c r="AD159" s="104"/>
      <c r="AE159" s="104"/>
      <c r="AF159" s="104"/>
      <c r="AG159" s="104"/>
      <c r="AH159" s="104"/>
      <c r="AI159" s="104"/>
      <c r="AJ159" s="104"/>
      <c r="AK159" s="104"/>
      <c r="AL159" s="104"/>
      <c r="AM159" s="104"/>
      <c r="AN159" s="104"/>
      <c r="AO159" s="104"/>
      <c r="AP159" s="104"/>
      <c r="AQ159" s="104"/>
      <c r="AR159" s="104"/>
      <c r="AS159" s="104"/>
      <c r="AT159" s="104"/>
      <c r="AU159" s="104"/>
      <c r="AV159" s="104"/>
      <c r="AW159" s="104"/>
      <c r="AX159" s="104"/>
      <c r="AY159" s="104"/>
      <c r="AZ159" s="104"/>
    </row>
    <row r="160" spans="2:52" x14ac:dyDescent="0.25"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10"/>
      <c r="Y160" s="104"/>
      <c r="Z160" s="104"/>
      <c r="AA160" s="104"/>
      <c r="AB160" s="104"/>
      <c r="AC160" s="104"/>
      <c r="AD160" s="104"/>
      <c r="AE160" s="104"/>
      <c r="AF160" s="104"/>
      <c r="AG160" s="104"/>
      <c r="AH160" s="104"/>
      <c r="AI160" s="104"/>
      <c r="AJ160" s="104"/>
      <c r="AK160" s="104"/>
      <c r="AL160" s="104"/>
      <c r="AM160" s="104"/>
      <c r="AN160" s="104"/>
      <c r="AO160" s="104"/>
      <c r="AP160" s="104"/>
      <c r="AQ160" s="104"/>
      <c r="AR160" s="104"/>
      <c r="AS160" s="104"/>
      <c r="AT160" s="104"/>
      <c r="AU160" s="104"/>
      <c r="AV160" s="104"/>
      <c r="AW160" s="104"/>
      <c r="AX160" s="104"/>
      <c r="AY160" s="104"/>
      <c r="AZ160" s="104"/>
    </row>
    <row r="161" spans="2:52" x14ac:dyDescent="0.25"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10"/>
      <c r="Y161" s="104"/>
      <c r="Z161" s="104"/>
      <c r="AA161" s="104"/>
      <c r="AB161" s="104"/>
      <c r="AC161" s="104"/>
      <c r="AD161" s="104"/>
      <c r="AE161" s="104"/>
      <c r="AF161" s="104"/>
      <c r="AG161" s="104"/>
      <c r="AH161" s="104"/>
      <c r="AI161" s="104"/>
      <c r="AJ161" s="104"/>
      <c r="AK161" s="104"/>
      <c r="AL161" s="104"/>
      <c r="AM161" s="104"/>
      <c r="AN161" s="104"/>
      <c r="AO161" s="104"/>
      <c r="AP161" s="104"/>
      <c r="AQ161" s="104"/>
      <c r="AR161" s="104"/>
      <c r="AS161" s="104"/>
      <c r="AT161" s="104"/>
      <c r="AU161" s="104"/>
      <c r="AV161" s="104"/>
      <c r="AW161" s="104"/>
      <c r="AX161" s="104"/>
      <c r="AY161" s="104"/>
      <c r="AZ161" s="104"/>
    </row>
    <row r="162" spans="2:52" x14ac:dyDescent="0.25"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10"/>
      <c r="Y162" s="104"/>
      <c r="Z162" s="104"/>
      <c r="AA162" s="104"/>
      <c r="AB162" s="104"/>
      <c r="AC162" s="104"/>
      <c r="AD162" s="104"/>
      <c r="AE162" s="104"/>
      <c r="AF162" s="104"/>
      <c r="AG162" s="104"/>
      <c r="AH162" s="104"/>
      <c r="AI162" s="104"/>
      <c r="AJ162" s="104"/>
      <c r="AK162" s="104"/>
      <c r="AL162" s="104"/>
      <c r="AM162" s="104"/>
      <c r="AN162" s="104"/>
      <c r="AO162" s="104"/>
      <c r="AP162" s="104"/>
      <c r="AQ162" s="104"/>
      <c r="AR162" s="104"/>
      <c r="AS162" s="104"/>
      <c r="AT162" s="104"/>
      <c r="AU162" s="104"/>
      <c r="AV162" s="104"/>
      <c r="AW162" s="104"/>
      <c r="AX162" s="104"/>
      <c r="AY162" s="104"/>
      <c r="AZ162" s="104"/>
    </row>
    <row r="163" spans="2:52" x14ac:dyDescent="0.25"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10"/>
      <c r="Y163" s="104"/>
      <c r="Z163" s="104"/>
      <c r="AA163" s="104"/>
      <c r="AB163" s="104"/>
      <c r="AC163" s="104"/>
      <c r="AD163" s="104"/>
      <c r="AE163" s="104"/>
      <c r="AF163" s="104"/>
      <c r="AG163" s="104"/>
      <c r="AH163" s="104"/>
      <c r="AI163" s="104"/>
      <c r="AJ163" s="104"/>
      <c r="AK163" s="104"/>
      <c r="AL163" s="104"/>
      <c r="AM163" s="104"/>
      <c r="AN163" s="104"/>
      <c r="AO163" s="104"/>
      <c r="AP163" s="104"/>
      <c r="AQ163" s="104"/>
      <c r="AR163" s="104"/>
      <c r="AS163" s="104"/>
      <c r="AT163" s="104"/>
      <c r="AU163" s="104"/>
      <c r="AV163" s="104"/>
      <c r="AW163" s="104"/>
      <c r="AX163" s="104"/>
      <c r="AY163" s="104"/>
      <c r="AZ163" s="104"/>
    </row>
    <row r="164" spans="2:52" x14ac:dyDescent="0.25"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10"/>
      <c r="Y164" s="104"/>
      <c r="Z164" s="104"/>
      <c r="AA164" s="104"/>
      <c r="AB164" s="104"/>
      <c r="AC164" s="104"/>
      <c r="AD164" s="104"/>
      <c r="AE164" s="104"/>
      <c r="AF164" s="104"/>
      <c r="AG164" s="104"/>
      <c r="AH164" s="104"/>
      <c r="AI164" s="104"/>
      <c r="AJ164" s="104"/>
      <c r="AK164" s="104"/>
      <c r="AL164" s="104"/>
      <c r="AM164" s="104"/>
      <c r="AN164" s="104"/>
      <c r="AO164" s="104"/>
      <c r="AP164" s="104"/>
      <c r="AQ164" s="104"/>
      <c r="AR164" s="104"/>
      <c r="AS164" s="104"/>
      <c r="AT164" s="104"/>
      <c r="AU164" s="104"/>
      <c r="AV164" s="104"/>
      <c r="AW164" s="104"/>
      <c r="AX164" s="104"/>
      <c r="AY164" s="104"/>
      <c r="AZ164" s="104"/>
    </row>
    <row r="165" spans="2:52" x14ac:dyDescent="0.25"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10"/>
      <c r="Y165" s="104"/>
      <c r="Z165" s="104"/>
      <c r="AA165" s="104"/>
      <c r="AB165" s="104"/>
      <c r="AC165" s="104"/>
      <c r="AD165" s="104"/>
      <c r="AE165" s="104"/>
      <c r="AF165" s="104"/>
      <c r="AG165" s="104"/>
      <c r="AH165" s="104"/>
      <c r="AI165" s="104"/>
      <c r="AJ165" s="104"/>
      <c r="AK165" s="104"/>
      <c r="AL165" s="104"/>
      <c r="AM165" s="104"/>
      <c r="AN165" s="104"/>
      <c r="AO165" s="104"/>
      <c r="AP165" s="104"/>
      <c r="AQ165" s="104"/>
      <c r="AR165" s="104"/>
      <c r="AS165" s="104"/>
      <c r="AT165" s="104"/>
      <c r="AU165" s="104"/>
      <c r="AV165" s="104"/>
      <c r="AW165" s="104"/>
      <c r="AX165" s="104"/>
      <c r="AY165" s="104"/>
      <c r="AZ165" s="104"/>
    </row>
    <row r="166" spans="2:52" x14ac:dyDescent="0.25"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10"/>
      <c r="Y166" s="104"/>
      <c r="Z166" s="104"/>
      <c r="AA166" s="104"/>
      <c r="AB166" s="104"/>
      <c r="AC166" s="104"/>
      <c r="AD166" s="104"/>
      <c r="AE166" s="104"/>
      <c r="AF166" s="104"/>
      <c r="AG166" s="104"/>
      <c r="AH166" s="104"/>
      <c r="AI166" s="104"/>
      <c r="AJ166" s="104"/>
      <c r="AK166" s="104"/>
      <c r="AL166" s="104"/>
      <c r="AM166" s="104"/>
      <c r="AN166" s="104"/>
      <c r="AO166" s="104"/>
      <c r="AP166" s="104"/>
      <c r="AQ166" s="104"/>
      <c r="AR166" s="104"/>
      <c r="AS166" s="104"/>
      <c r="AT166" s="104"/>
      <c r="AU166" s="104"/>
      <c r="AV166" s="104"/>
      <c r="AW166" s="104"/>
      <c r="AX166" s="104"/>
      <c r="AY166" s="104"/>
      <c r="AZ166" s="104"/>
    </row>
    <row r="167" spans="2:52" x14ac:dyDescent="0.25"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10"/>
      <c r="Y167" s="104"/>
      <c r="Z167" s="104"/>
      <c r="AA167" s="104"/>
      <c r="AB167" s="104"/>
      <c r="AC167" s="104"/>
      <c r="AD167" s="104"/>
      <c r="AE167" s="104"/>
      <c r="AF167" s="104"/>
      <c r="AG167" s="104"/>
      <c r="AH167" s="104"/>
      <c r="AI167" s="104"/>
      <c r="AJ167" s="104"/>
      <c r="AK167" s="104"/>
      <c r="AL167" s="104"/>
      <c r="AM167" s="104"/>
      <c r="AN167" s="104"/>
      <c r="AO167" s="104"/>
      <c r="AP167" s="104"/>
      <c r="AQ167" s="104"/>
      <c r="AR167" s="104"/>
      <c r="AS167" s="104"/>
      <c r="AT167" s="104"/>
      <c r="AU167" s="104"/>
      <c r="AV167" s="104"/>
      <c r="AW167" s="104"/>
      <c r="AX167" s="104"/>
      <c r="AY167" s="104"/>
      <c r="AZ167" s="104"/>
    </row>
    <row r="168" spans="2:52" x14ac:dyDescent="0.25"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10"/>
      <c r="Y168" s="104"/>
      <c r="Z168" s="104"/>
      <c r="AA168" s="104"/>
      <c r="AB168" s="104"/>
      <c r="AC168" s="104"/>
      <c r="AD168" s="104"/>
      <c r="AE168" s="104"/>
      <c r="AF168" s="104"/>
      <c r="AG168" s="104"/>
      <c r="AH168" s="104"/>
      <c r="AI168" s="104"/>
      <c r="AJ168" s="104"/>
      <c r="AK168" s="104"/>
      <c r="AL168" s="104"/>
      <c r="AM168" s="104"/>
      <c r="AN168" s="104"/>
      <c r="AO168" s="104"/>
      <c r="AP168" s="104"/>
      <c r="AQ168" s="104"/>
      <c r="AR168" s="104"/>
      <c r="AS168" s="104"/>
      <c r="AT168" s="104"/>
      <c r="AU168" s="104"/>
      <c r="AV168" s="104"/>
      <c r="AW168" s="104"/>
      <c r="AX168" s="104"/>
      <c r="AY168" s="104"/>
      <c r="AZ168" s="104"/>
    </row>
    <row r="169" spans="2:52" x14ac:dyDescent="0.25"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10"/>
      <c r="Y169" s="104"/>
      <c r="Z169" s="104"/>
      <c r="AA169" s="104"/>
      <c r="AB169" s="104"/>
      <c r="AC169" s="104"/>
      <c r="AD169" s="104"/>
      <c r="AE169" s="104"/>
      <c r="AF169" s="104"/>
      <c r="AG169" s="104"/>
      <c r="AH169" s="104"/>
      <c r="AI169" s="104"/>
      <c r="AJ169" s="104"/>
      <c r="AK169" s="104"/>
      <c r="AL169" s="104"/>
      <c r="AM169" s="104"/>
      <c r="AN169" s="104"/>
      <c r="AO169" s="104"/>
      <c r="AP169" s="104"/>
      <c r="AQ169" s="104"/>
      <c r="AR169" s="104"/>
      <c r="AS169" s="104"/>
      <c r="AT169" s="104"/>
      <c r="AU169" s="104"/>
      <c r="AV169" s="104"/>
      <c r="AW169" s="104"/>
      <c r="AX169" s="104"/>
      <c r="AY169" s="104"/>
      <c r="AZ169" s="104"/>
    </row>
    <row r="170" spans="2:52" x14ac:dyDescent="0.25"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10"/>
      <c r="Y170" s="104"/>
      <c r="Z170" s="104"/>
      <c r="AA170" s="104"/>
      <c r="AB170" s="104"/>
      <c r="AC170" s="104"/>
      <c r="AD170" s="104"/>
      <c r="AE170" s="104"/>
      <c r="AF170" s="104"/>
      <c r="AG170" s="104"/>
      <c r="AH170" s="104"/>
      <c r="AI170" s="104"/>
      <c r="AJ170" s="104"/>
      <c r="AK170" s="104"/>
      <c r="AL170" s="104"/>
      <c r="AM170" s="104"/>
      <c r="AN170" s="104"/>
      <c r="AO170" s="104"/>
      <c r="AP170" s="104"/>
      <c r="AQ170" s="104"/>
      <c r="AR170" s="104"/>
      <c r="AS170" s="104"/>
      <c r="AT170" s="104"/>
      <c r="AU170" s="104"/>
      <c r="AV170" s="104"/>
      <c r="AW170" s="104"/>
      <c r="AX170" s="104"/>
      <c r="AY170" s="104"/>
      <c r="AZ170" s="104"/>
    </row>
    <row r="171" spans="2:52" x14ac:dyDescent="0.25"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10"/>
      <c r="Y171" s="104"/>
      <c r="Z171" s="104"/>
      <c r="AA171" s="104"/>
      <c r="AB171" s="104"/>
      <c r="AC171" s="104"/>
      <c r="AD171" s="104"/>
      <c r="AE171" s="104"/>
      <c r="AF171" s="104"/>
      <c r="AG171" s="104"/>
      <c r="AH171" s="104"/>
      <c r="AI171" s="104"/>
      <c r="AJ171" s="104"/>
      <c r="AK171" s="104"/>
      <c r="AL171" s="104"/>
      <c r="AM171" s="104"/>
      <c r="AN171" s="104"/>
      <c r="AO171" s="104"/>
      <c r="AP171" s="104"/>
      <c r="AQ171" s="104"/>
      <c r="AR171" s="104"/>
      <c r="AS171" s="104"/>
      <c r="AT171" s="104"/>
      <c r="AU171" s="104"/>
      <c r="AV171" s="104"/>
      <c r="AW171" s="104"/>
      <c r="AX171" s="104"/>
      <c r="AY171" s="104"/>
      <c r="AZ171" s="104"/>
    </row>
    <row r="172" spans="2:52" x14ac:dyDescent="0.25"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10"/>
      <c r="Y172" s="104"/>
      <c r="Z172" s="104"/>
      <c r="AA172" s="104"/>
      <c r="AB172" s="104"/>
      <c r="AC172" s="104"/>
      <c r="AD172" s="104"/>
      <c r="AE172" s="104"/>
      <c r="AF172" s="104"/>
      <c r="AG172" s="104"/>
      <c r="AH172" s="104"/>
      <c r="AI172" s="104"/>
      <c r="AJ172" s="104"/>
      <c r="AK172" s="104"/>
      <c r="AL172" s="104"/>
      <c r="AM172" s="104"/>
      <c r="AN172" s="104"/>
      <c r="AO172" s="104"/>
      <c r="AP172" s="104"/>
      <c r="AQ172" s="104"/>
      <c r="AR172" s="104"/>
      <c r="AS172" s="104"/>
      <c r="AT172" s="104"/>
      <c r="AU172" s="104"/>
      <c r="AV172" s="104"/>
      <c r="AW172" s="104"/>
      <c r="AX172" s="104"/>
      <c r="AY172" s="104"/>
      <c r="AZ172" s="104"/>
    </row>
    <row r="173" spans="2:52" x14ac:dyDescent="0.25"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10"/>
      <c r="Y173" s="104"/>
      <c r="Z173" s="104"/>
      <c r="AA173" s="104"/>
      <c r="AB173" s="104"/>
      <c r="AC173" s="104"/>
      <c r="AD173" s="104"/>
      <c r="AE173" s="104"/>
      <c r="AF173" s="104"/>
      <c r="AG173" s="104"/>
      <c r="AH173" s="104"/>
      <c r="AI173" s="104"/>
      <c r="AJ173" s="104"/>
      <c r="AK173" s="104"/>
      <c r="AL173" s="104"/>
      <c r="AM173" s="104"/>
      <c r="AN173" s="104"/>
      <c r="AO173" s="104"/>
      <c r="AP173" s="104"/>
      <c r="AQ173" s="104"/>
      <c r="AR173" s="104"/>
      <c r="AS173" s="104"/>
      <c r="AT173" s="104"/>
      <c r="AU173" s="104"/>
      <c r="AV173" s="104"/>
      <c r="AW173" s="104"/>
      <c r="AX173" s="104"/>
      <c r="AY173" s="104"/>
      <c r="AZ173" s="104"/>
    </row>
    <row r="174" spans="2:52" x14ac:dyDescent="0.25"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10"/>
      <c r="Y174" s="104"/>
      <c r="Z174" s="104"/>
      <c r="AA174" s="104"/>
      <c r="AB174" s="104"/>
      <c r="AC174" s="104"/>
      <c r="AD174" s="104"/>
      <c r="AE174" s="104"/>
      <c r="AF174" s="104"/>
      <c r="AG174" s="104"/>
      <c r="AH174" s="104"/>
      <c r="AI174" s="104"/>
      <c r="AJ174" s="104"/>
      <c r="AK174" s="104"/>
      <c r="AL174" s="104"/>
      <c r="AM174" s="104"/>
      <c r="AN174" s="104"/>
      <c r="AO174" s="104"/>
      <c r="AP174" s="104"/>
      <c r="AQ174" s="104"/>
      <c r="AR174" s="104"/>
      <c r="AS174" s="104"/>
      <c r="AT174" s="104"/>
      <c r="AU174" s="104"/>
      <c r="AV174" s="104"/>
      <c r="AW174" s="104"/>
      <c r="AX174" s="104"/>
      <c r="AY174" s="104"/>
      <c r="AZ174" s="104"/>
    </row>
    <row r="175" spans="2:52" x14ac:dyDescent="0.25"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10"/>
      <c r="Y175" s="104"/>
      <c r="Z175" s="104"/>
      <c r="AA175" s="104"/>
      <c r="AB175" s="104"/>
      <c r="AC175" s="104"/>
      <c r="AD175" s="104"/>
      <c r="AE175" s="104"/>
      <c r="AF175" s="104"/>
      <c r="AG175" s="104"/>
      <c r="AH175" s="104"/>
      <c r="AI175" s="104"/>
      <c r="AJ175" s="104"/>
      <c r="AK175" s="104"/>
      <c r="AL175" s="104"/>
      <c r="AM175" s="104"/>
      <c r="AN175" s="104"/>
      <c r="AO175" s="104"/>
      <c r="AP175" s="104"/>
      <c r="AQ175" s="104"/>
      <c r="AR175" s="104"/>
      <c r="AS175" s="104"/>
      <c r="AT175" s="104"/>
      <c r="AU175" s="104"/>
      <c r="AV175" s="104"/>
      <c r="AW175" s="104"/>
      <c r="AX175" s="104"/>
      <c r="AY175" s="104"/>
      <c r="AZ175" s="104"/>
    </row>
    <row r="176" spans="2:52" x14ac:dyDescent="0.25"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10"/>
      <c r="Y176" s="104"/>
      <c r="Z176" s="104"/>
      <c r="AA176" s="104"/>
      <c r="AB176" s="104"/>
      <c r="AC176" s="104"/>
      <c r="AD176" s="104"/>
      <c r="AE176" s="104"/>
      <c r="AF176" s="104"/>
      <c r="AG176" s="104"/>
      <c r="AH176" s="104"/>
      <c r="AI176" s="104"/>
      <c r="AJ176" s="104"/>
      <c r="AK176" s="104"/>
      <c r="AL176" s="104"/>
      <c r="AM176" s="104"/>
      <c r="AN176" s="104"/>
      <c r="AO176" s="104"/>
      <c r="AP176" s="104"/>
      <c r="AQ176" s="104"/>
      <c r="AR176" s="104"/>
      <c r="AS176" s="104"/>
      <c r="AT176" s="104"/>
      <c r="AU176" s="104"/>
      <c r="AV176" s="104"/>
      <c r="AW176" s="104"/>
      <c r="AX176" s="104"/>
      <c r="AY176" s="104"/>
      <c r="AZ176" s="104"/>
    </row>
    <row r="177" spans="2:52" x14ac:dyDescent="0.25"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10"/>
      <c r="Y177" s="104"/>
      <c r="Z177" s="104"/>
      <c r="AA177" s="104"/>
      <c r="AB177" s="104"/>
      <c r="AC177" s="104"/>
      <c r="AD177" s="104"/>
      <c r="AE177" s="104"/>
      <c r="AF177" s="104"/>
      <c r="AG177" s="104"/>
      <c r="AH177" s="104"/>
      <c r="AI177" s="104"/>
      <c r="AJ177" s="104"/>
      <c r="AK177" s="104"/>
      <c r="AL177" s="104"/>
      <c r="AM177" s="104"/>
      <c r="AN177" s="104"/>
      <c r="AO177" s="104"/>
      <c r="AP177" s="104"/>
      <c r="AQ177" s="104"/>
      <c r="AR177" s="104"/>
      <c r="AS177" s="104"/>
      <c r="AT177" s="104"/>
      <c r="AU177" s="104"/>
      <c r="AV177" s="104"/>
      <c r="AW177" s="104"/>
      <c r="AX177" s="104"/>
      <c r="AY177" s="104"/>
      <c r="AZ177" s="104"/>
    </row>
    <row r="178" spans="2:52" x14ac:dyDescent="0.25"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10"/>
      <c r="Y178" s="104"/>
      <c r="Z178" s="104"/>
      <c r="AA178" s="104"/>
      <c r="AB178" s="104"/>
      <c r="AC178" s="104"/>
      <c r="AD178" s="104"/>
      <c r="AE178" s="104"/>
      <c r="AF178" s="104"/>
      <c r="AG178" s="104"/>
      <c r="AH178" s="104"/>
      <c r="AI178" s="104"/>
      <c r="AJ178" s="104"/>
      <c r="AK178" s="104"/>
      <c r="AL178" s="104"/>
      <c r="AM178" s="104"/>
      <c r="AN178" s="104"/>
      <c r="AO178" s="104"/>
      <c r="AP178" s="104"/>
      <c r="AQ178" s="104"/>
      <c r="AR178" s="104"/>
      <c r="AS178" s="104"/>
      <c r="AT178" s="104"/>
      <c r="AU178" s="104"/>
      <c r="AV178" s="104"/>
      <c r="AW178" s="104"/>
      <c r="AX178" s="104"/>
      <c r="AY178" s="104"/>
      <c r="AZ178" s="104"/>
    </row>
    <row r="179" spans="2:52" x14ac:dyDescent="0.25"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10"/>
      <c r="Y179" s="104"/>
      <c r="Z179" s="104"/>
      <c r="AA179" s="104"/>
      <c r="AB179" s="104"/>
      <c r="AC179" s="104"/>
      <c r="AD179" s="104"/>
      <c r="AE179" s="104"/>
      <c r="AF179" s="104"/>
      <c r="AG179" s="104"/>
      <c r="AH179" s="104"/>
      <c r="AI179" s="104"/>
      <c r="AJ179" s="104"/>
      <c r="AK179" s="104"/>
      <c r="AL179" s="104"/>
      <c r="AM179" s="104"/>
      <c r="AN179" s="104"/>
      <c r="AO179" s="104"/>
      <c r="AP179" s="104"/>
      <c r="AQ179" s="104"/>
      <c r="AR179" s="104"/>
      <c r="AS179" s="104"/>
      <c r="AT179" s="104"/>
      <c r="AU179" s="104"/>
      <c r="AV179" s="104"/>
      <c r="AW179" s="104"/>
      <c r="AX179" s="104"/>
      <c r="AY179" s="104"/>
      <c r="AZ179" s="104"/>
    </row>
    <row r="180" spans="2:52" x14ac:dyDescent="0.25"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10"/>
      <c r="Y180" s="104"/>
      <c r="Z180" s="104"/>
      <c r="AA180" s="104"/>
      <c r="AB180" s="104"/>
      <c r="AC180" s="104"/>
      <c r="AD180" s="104"/>
      <c r="AE180" s="104"/>
      <c r="AF180" s="104"/>
      <c r="AG180" s="104"/>
      <c r="AH180" s="104"/>
      <c r="AI180" s="104"/>
      <c r="AJ180" s="104"/>
      <c r="AK180" s="104"/>
      <c r="AL180" s="104"/>
      <c r="AM180" s="104"/>
      <c r="AN180" s="104"/>
      <c r="AO180" s="104"/>
      <c r="AP180" s="104"/>
      <c r="AQ180" s="104"/>
      <c r="AR180" s="104"/>
      <c r="AS180" s="104"/>
      <c r="AT180" s="104"/>
      <c r="AU180" s="104"/>
      <c r="AV180" s="104"/>
      <c r="AW180" s="104"/>
      <c r="AX180" s="104"/>
      <c r="AY180" s="104"/>
      <c r="AZ180" s="104"/>
    </row>
    <row r="181" spans="2:52" x14ac:dyDescent="0.25"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10"/>
      <c r="Y181" s="104"/>
      <c r="Z181" s="104"/>
      <c r="AA181" s="104"/>
      <c r="AB181" s="104"/>
      <c r="AC181" s="104"/>
      <c r="AD181" s="104"/>
      <c r="AE181" s="104"/>
      <c r="AF181" s="104"/>
      <c r="AG181" s="104"/>
      <c r="AH181" s="104"/>
      <c r="AI181" s="104"/>
      <c r="AJ181" s="104"/>
      <c r="AK181" s="104"/>
      <c r="AL181" s="104"/>
      <c r="AM181" s="104"/>
      <c r="AN181" s="104"/>
      <c r="AO181" s="104"/>
      <c r="AP181" s="104"/>
      <c r="AQ181" s="104"/>
      <c r="AR181" s="104"/>
      <c r="AS181" s="104"/>
      <c r="AT181" s="104"/>
      <c r="AU181" s="104"/>
      <c r="AV181" s="104"/>
      <c r="AW181" s="104"/>
      <c r="AX181" s="104"/>
      <c r="AY181" s="104"/>
      <c r="AZ181" s="104"/>
    </row>
    <row r="182" spans="2:52" x14ac:dyDescent="0.25"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10"/>
      <c r="Y182" s="104"/>
      <c r="Z182" s="104"/>
      <c r="AA182" s="104"/>
      <c r="AB182" s="104"/>
      <c r="AC182" s="104"/>
      <c r="AD182" s="104"/>
      <c r="AE182" s="104"/>
      <c r="AF182" s="104"/>
      <c r="AG182" s="104"/>
      <c r="AH182" s="104"/>
      <c r="AI182" s="104"/>
      <c r="AJ182" s="104"/>
      <c r="AK182" s="104"/>
      <c r="AL182" s="104"/>
      <c r="AM182" s="104"/>
      <c r="AN182" s="104"/>
      <c r="AO182" s="104"/>
      <c r="AP182" s="104"/>
      <c r="AQ182" s="104"/>
      <c r="AR182" s="104"/>
      <c r="AS182" s="104"/>
      <c r="AT182" s="104"/>
      <c r="AU182" s="104"/>
      <c r="AV182" s="104"/>
      <c r="AW182" s="104"/>
      <c r="AX182" s="104"/>
      <c r="AY182" s="104"/>
      <c r="AZ182" s="104"/>
    </row>
    <row r="183" spans="2:52" x14ac:dyDescent="0.25"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10"/>
      <c r="Y183" s="104"/>
      <c r="Z183" s="104"/>
      <c r="AA183" s="104"/>
      <c r="AB183" s="104"/>
      <c r="AC183" s="104"/>
      <c r="AD183" s="104"/>
      <c r="AE183" s="104"/>
      <c r="AF183" s="104"/>
      <c r="AG183" s="104"/>
      <c r="AH183" s="104"/>
      <c r="AI183" s="104"/>
      <c r="AJ183" s="104"/>
      <c r="AK183" s="104"/>
      <c r="AL183" s="104"/>
      <c r="AM183" s="104"/>
      <c r="AN183" s="104"/>
      <c r="AO183" s="104"/>
      <c r="AP183" s="104"/>
      <c r="AQ183" s="104"/>
      <c r="AR183" s="104"/>
      <c r="AS183" s="104"/>
      <c r="AT183" s="104"/>
      <c r="AU183" s="104"/>
      <c r="AV183" s="104"/>
      <c r="AW183" s="104"/>
      <c r="AX183" s="104"/>
      <c r="AY183" s="104"/>
      <c r="AZ183" s="104"/>
    </row>
    <row r="184" spans="2:52" x14ac:dyDescent="0.25"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10"/>
      <c r="Y184" s="104"/>
      <c r="Z184" s="104"/>
      <c r="AA184" s="104"/>
      <c r="AB184" s="104"/>
      <c r="AC184" s="104"/>
      <c r="AD184" s="104"/>
      <c r="AE184" s="104"/>
      <c r="AF184" s="104"/>
      <c r="AG184" s="104"/>
      <c r="AH184" s="104"/>
      <c r="AI184" s="104"/>
      <c r="AJ184" s="104"/>
      <c r="AK184" s="104"/>
      <c r="AL184" s="104"/>
      <c r="AM184" s="104"/>
      <c r="AN184" s="104"/>
      <c r="AO184" s="104"/>
      <c r="AP184" s="104"/>
      <c r="AQ184" s="104"/>
      <c r="AR184" s="104"/>
      <c r="AS184" s="104"/>
      <c r="AT184" s="104"/>
      <c r="AU184" s="104"/>
      <c r="AV184" s="104"/>
      <c r="AW184" s="104"/>
      <c r="AX184" s="104"/>
      <c r="AY184" s="104"/>
      <c r="AZ184" s="104"/>
    </row>
    <row r="185" spans="2:52" x14ac:dyDescent="0.25"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10"/>
      <c r="Y185" s="104"/>
      <c r="Z185" s="104"/>
      <c r="AA185" s="104"/>
      <c r="AB185" s="104"/>
      <c r="AC185" s="104"/>
      <c r="AD185" s="104"/>
      <c r="AE185" s="104"/>
      <c r="AF185" s="104"/>
      <c r="AG185" s="104"/>
      <c r="AH185" s="104"/>
      <c r="AI185" s="104"/>
      <c r="AJ185" s="104"/>
      <c r="AK185" s="104"/>
      <c r="AL185" s="104"/>
      <c r="AM185" s="104"/>
      <c r="AN185" s="104"/>
      <c r="AO185" s="104"/>
      <c r="AP185" s="104"/>
      <c r="AQ185" s="104"/>
      <c r="AR185" s="104"/>
      <c r="AS185" s="104"/>
      <c r="AT185" s="104"/>
      <c r="AU185" s="104"/>
      <c r="AV185" s="104"/>
      <c r="AW185" s="104"/>
      <c r="AX185" s="104"/>
      <c r="AY185" s="104"/>
      <c r="AZ185" s="104"/>
    </row>
    <row r="186" spans="2:52" x14ac:dyDescent="0.25"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10"/>
      <c r="Y186" s="104"/>
      <c r="Z186" s="104"/>
      <c r="AA186" s="104"/>
      <c r="AB186" s="104"/>
      <c r="AC186" s="104"/>
      <c r="AD186" s="104"/>
      <c r="AE186" s="104"/>
      <c r="AF186" s="104"/>
      <c r="AG186" s="104"/>
      <c r="AH186" s="104"/>
      <c r="AI186" s="104"/>
      <c r="AJ186" s="104"/>
      <c r="AK186" s="104"/>
      <c r="AL186" s="104"/>
      <c r="AM186" s="104"/>
      <c r="AN186" s="104"/>
      <c r="AO186" s="104"/>
      <c r="AP186" s="104"/>
      <c r="AQ186" s="104"/>
      <c r="AR186" s="104"/>
      <c r="AS186" s="104"/>
      <c r="AT186" s="104"/>
      <c r="AU186" s="104"/>
      <c r="AV186" s="104"/>
      <c r="AW186" s="104"/>
      <c r="AX186" s="104"/>
      <c r="AY186" s="104"/>
      <c r="AZ186" s="104"/>
    </row>
    <row r="187" spans="2:52" x14ac:dyDescent="0.25"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10"/>
      <c r="Y187" s="104"/>
      <c r="Z187" s="104"/>
      <c r="AA187" s="104"/>
      <c r="AB187" s="104"/>
      <c r="AC187" s="104"/>
      <c r="AD187" s="104"/>
      <c r="AE187" s="104"/>
      <c r="AF187" s="104"/>
      <c r="AG187" s="104"/>
      <c r="AH187" s="104"/>
      <c r="AI187" s="104"/>
      <c r="AJ187" s="104"/>
      <c r="AK187" s="104"/>
      <c r="AL187" s="104"/>
      <c r="AM187" s="104"/>
      <c r="AN187" s="104"/>
      <c r="AO187" s="104"/>
      <c r="AP187" s="104"/>
      <c r="AQ187" s="104"/>
      <c r="AR187" s="104"/>
      <c r="AS187" s="104"/>
      <c r="AT187" s="104"/>
      <c r="AU187" s="104"/>
      <c r="AV187" s="104"/>
      <c r="AW187" s="104"/>
      <c r="AX187" s="104"/>
      <c r="AY187" s="104"/>
      <c r="AZ187" s="104"/>
    </row>
    <row r="188" spans="2:52" x14ac:dyDescent="0.25"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10"/>
      <c r="Y188" s="104"/>
      <c r="Z188" s="104"/>
      <c r="AA188" s="104"/>
      <c r="AB188" s="104"/>
      <c r="AC188" s="104"/>
      <c r="AD188" s="104"/>
      <c r="AE188" s="104"/>
      <c r="AF188" s="104"/>
      <c r="AG188" s="104"/>
      <c r="AH188" s="104"/>
      <c r="AI188" s="104"/>
      <c r="AJ188" s="104"/>
      <c r="AK188" s="104"/>
      <c r="AL188" s="104"/>
      <c r="AM188" s="104"/>
      <c r="AN188" s="104"/>
      <c r="AO188" s="104"/>
      <c r="AP188" s="104"/>
      <c r="AQ188" s="104"/>
      <c r="AR188" s="104"/>
      <c r="AS188" s="104"/>
      <c r="AT188" s="104"/>
      <c r="AU188" s="104"/>
      <c r="AV188" s="104"/>
      <c r="AW188" s="104"/>
      <c r="AX188" s="104"/>
      <c r="AY188" s="104"/>
      <c r="AZ188" s="104"/>
    </row>
    <row r="189" spans="2:52" x14ac:dyDescent="0.25"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10"/>
      <c r="Y189" s="104"/>
      <c r="Z189" s="104"/>
      <c r="AA189" s="104"/>
      <c r="AB189" s="104"/>
      <c r="AC189" s="104"/>
      <c r="AD189" s="104"/>
      <c r="AE189" s="104"/>
      <c r="AF189" s="104"/>
      <c r="AG189" s="104"/>
      <c r="AH189" s="104"/>
      <c r="AI189" s="104"/>
      <c r="AJ189" s="104"/>
      <c r="AK189" s="104"/>
      <c r="AL189" s="104"/>
      <c r="AM189" s="104"/>
      <c r="AN189" s="104"/>
      <c r="AO189" s="104"/>
      <c r="AP189" s="104"/>
      <c r="AQ189" s="104"/>
      <c r="AR189" s="104"/>
      <c r="AS189" s="104"/>
      <c r="AT189" s="104"/>
      <c r="AU189" s="104"/>
      <c r="AV189" s="104"/>
      <c r="AW189" s="104"/>
      <c r="AX189" s="104"/>
      <c r="AY189" s="104"/>
      <c r="AZ189" s="104"/>
    </row>
    <row r="190" spans="2:52" x14ac:dyDescent="0.25"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10"/>
      <c r="Y190" s="104"/>
      <c r="Z190" s="104"/>
      <c r="AA190" s="104"/>
      <c r="AB190" s="104"/>
      <c r="AC190" s="104"/>
      <c r="AD190" s="104"/>
      <c r="AE190" s="104"/>
      <c r="AF190" s="104"/>
      <c r="AG190" s="104"/>
      <c r="AH190" s="104"/>
      <c r="AI190" s="104"/>
      <c r="AJ190" s="104"/>
      <c r="AK190" s="104"/>
      <c r="AL190" s="104"/>
      <c r="AM190" s="104"/>
      <c r="AN190" s="104"/>
      <c r="AO190" s="104"/>
      <c r="AP190" s="104"/>
      <c r="AQ190" s="104"/>
      <c r="AR190" s="104"/>
      <c r="AS190" s="104"/>
      <c r="AT190" s="104"/>
      <c r="AU190" s="104"/>
      <c r="AV190" s="104"/>
      <c r="AW190" s="104"/>
      <c r="AX190" s="104"/>
      <c r="AY190" s="104"/>
      <c r="AZ190" s="104"/>
    </row>
    <row r="191" spans="2:52" x14ac:dyDescent="0.25"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10"/>
      <c r="Y191" s="104"/>
      <c r="Z191" s="104"/>
      <c r="AA191" s="104"/>
      <c r="AB191" s="104"/>
      <c r="AC191" s="104"/>
      <c r="AD191" s="104"/>
      <c r="AE191" s="104"/>
      <c r="AF191" s="104"/>
      <c r="AG191" s="104"/>
      <c r="AH191" s="104"/>
      <c r="AI191" s="104"/>
      <c r="AJ191" s="104"/>
      <c r="AK191" s="104"/>
      <c r="AL191" s="104"/>
      <c r="AM191" s="104"/>
      <c r="AN191" s="104"/>
      <c r="AO191" s="104"/>
      <c r="AP191" s="104"/>
      <c r="AQ191" s="104"/>
      <c r="AR191" s="104"/>
      <c r="AS191" s="104"/>
      <c r="AT191" s="104"/>
      <c r="AU191" s="104"/>
      <c r="AV191" s="104"/>
      <c r="AW191" s="104"/>
      <c r="AX191" s="104"/>
      <c r="AY191" s="104"/>
      <c r="AZ191" s="104"/>
    </row>
    <row r="192" spans="2:52" x14ac:dyDescent="0.25"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10"/>
      <c r="Y192" s="104"/>
      <c r="Z192" s="104"/>
      <c r="AA192" s="104"/>
      <c r="AB192" s="104"/>
      <c r="AC192" s="104"/>
      <c r="AD192" s="104"/>
      <c r="AE192" s="104"/>
      <c r="AF192" s="104"/>
      <c r="AG192" s="104"/>
      <c r="AH192" s="104"/>
      <c r="AI192" s="104"/>
      <c r="AJ192" s="104"/>
      <c r="AK192" s="104"/>
      <c r="AL192" s="104"/>
      <c r="AM192" s="104"/>
      <c r="AN192" s="104"/>
      <c r="AO192" s="104"/>
      <c r="AP192" s="104"/>
      <c r="AQ192" s="104"/>
      <c r="AR192" s="104"/>
      <c r="AS192" s="104"/>
      <c r="AT192" s="104"/>
      <c r="AU192" s="104"/>
      <c r="AV192" s="104"/>
      <c r="AW192" s="104"/>
      <c r="AX192" s="104"/>
      <c r="AY192" s="104"/>
      <c r="AZ192" s="104"/>
    </row>
    <row r="193" spans="2:52" x14ac:dyDescent="0.25"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10"/>
      <c r="Y193" s="104"/>
      <c r="Z193" s="104"/>
      <c r="AA193" s="104"/>
      <c r="AB193" s="104"/>
      <c r="AC193" s="104"/>
      <c r="AD193" s="104"/>
      <c r="AE193" s="104"/>
      <c r="AF193" s="104"/>
      <c r="AG193" s="104"/>
      <c r="AH193" s="104"/>
      <c r="AI193" s="104"/>
      <c r="AJ193" s="104"/>
      <c r="AK193" s="104"/>
      <c r="AL193" s="104"/>
      <c r="AM193" s="104"/>
      <c r="AN193" s="104"/>
      <c r="AO193" s="104"/>
      <c r="AP193" s="104"/>
      <c r="AQ193" s="104"/>
      <c r="AR193" s="104"/>
      <c r="AS193" s="104"/>
      <c r="AT193" s="104"/>
      <c r="AU193" s="104"/>
      <c r="AV193" s="104"/>
      <c r="AW193" s="104"/>
      <c r="AX193" s="104"/>
      <c r="AY193" s="104"/>
      <c r="AZ193" s="104"/>
    </row>
    <row r="194" spans="2:52" x14ac:dyDescent="0.25"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10"/>
      <c r="Y194" s="104"/>
      <c r="Z194" s="104"/>
      <c r="AA194" s="104"/>
      <c r="AB194" s="104"/>
      <c r="AC194" s="104"/>
      <c r="AD194" s="104"/>
      <c r="AE194" s="104"/>
      <c r="AF194" s="104"/>
      <c r="AG194" s="104"/>
      <c r="AH194" s="104"/>
      <c r="AI194" s="104"/>
      <c r="AJ194" s="104"/>
      <c r="AK194" s="104"/>
      <c r="AL194" s="104"/>
      <c r="AM194" s="104"/>
      <c r="AN194" s="104"/>
      <c r="AO194" s="104"/>
      <c r="AP194" s="104"/>
      <c r="AQ194" s="104"/>
      <c r="AR194" s="104"/>
      <c r="AS194" s="104"/>
      <c r="AT194" s="104"/>
      <c r="AU194" s="104"/>
      <c r="AV194" s="104"/>
      <c r="AW194" s="104"/>
      <c r="AX194" s="104"/>
      <c r="AY194" s="104"/>
      <c r="AZ194" s="104"/>
    </row>
    <row r="195" spans="2:52" x14ac:dyDescent="0.25"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10"/>
      <c r="Y195" s="104"/>
      <c r="Z195" s="104"/>
      <c r="AA195" s="104"/>
      <c r="AB195" s="104"/>
      <c r="AC195" s="104"/>
      <c r="AD195" s="104"/>
      <c r="AE195" s="104"/>
      <c r="AF195" s="104"/>
      <c r="AG195" s="104"/>
      <c r="AH195" s="104"/>
      <c r="AI195" s="104"/>
      <c r="AJ195" s="104"/>
      <c r="AK195" s="104"/>
      <c r="AL195" s="104"/>
      <c r="AM195" s="104"/>
      <c r="AN195" s="104"/>
      <c r="AO195" s="104"/>
      <c r="AP195" s="104"/>
      <c r="AQ195" s="104"/>
      <c r="AR195" s="104"/>
      <c r="AS195" s="104"/>
      <c r="AT195" s="104"/>
      <c r="AU195" s="104"/>
      <c r="AV195" s="104"/>
      <c r="AW195" s="104"/>
      <c r="AX195" s="104"/>
      <c r="AY195" s="104"/>
      <c r="AZ195" s="104"/>
    </row>
    <row r="196" spans="2:52" x14ac:dyDescent="0.25"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10"/>
      <c r="Y196" s="104"/>
      <c r="Z196" s="104"/>
      <c r="AA196" s="104"/>
      <c r="AB196" s="104"/>
      <c r="AC196" s="104"/>
      <c r="AD196" s="104"/>
      <c r="AE196" s="104"/>
      <c r="AF196" s="104"/>
      <c r="AG196" s="104"/>
      <c r="AH196" s="104"/>
      <c r="AI196" s="104"/>
      <c r="AJ196" s="104"/>
      <c r="AK196" s="104"/>
      <c r="AL196" s="104"/>
      <c r="AM196" s="104"/>
      <c r="AN196" s="104"/>
      <c r="AO196" s="104"/>
      <c r="AP196" s="104"/>
      <c r="AQ196" s="104"/>
      <c r="AR196" s="104"/>
      <c r="AS196" s="104"/>
      <c r="AT196" s="104"/>
      <c r="AU196" s="104"/>
      <c r="AV196" s="104"/>
      <c r="AW196" s="104"/>
      <c r="AX196" s="104"/>
      <c r="AY196" s="104"/>
      <c r="AZ196" s="104"/>
    </row>
    <row r="197" spans="2:52" x14ac:dyDescent="0.25"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10"/>
      <c r="Y197" s="104"/>
      <c r="Z197" s="104"/>
      <c r="AA197" s="104"/>
      <c r="AB197" s="104"/>
      <c r="AC197" s="104"/>
      <c r="AD197" s="104"/>
      <c r="AE197" s="104"/>
      <c r="AF197" s="104"/>
      <c r="AG197" s="104"/>
      <c r="AH197" s="104"/>
      <c r="AI197" s="104"/>
      <c r="AJ197" s="104"/>
      <c r="AK197" s="104"/>
      <c r="AL197" s="104"/>
      <c r="AM197" s="104"/>
      <c r="AN197" s="104"/>
      <c r="AO197" s="104"/>
      <c r="AP197" s="104"/>
      <c r="AQ197" s="104"/>
      <c r="AR197" s="104"/>
      <c r="AS197" s="104"/>
      <c r="AT197" s="104"/>
      <c r="AU197" s="104"/>
      <c r="AV197" s="104"/>
      <c r="AW197" s="104"/>
      <c r="AX197" s="104"/>
      <c r="AY197" s="104"/>
      <c r="AZ197" s="104"/>
    </row>
    <row r="198" spans="2:52" x14ac:dyDescent="0.25"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10"/>
      <c r="Y198" s="104"/>
      <c r="Z198" s="104"/>
      <c r="AA198" s="104"/>
      <c r="AB198" s="104"/>
      <c r="AC198" s="104"/>
      <c r="AD198" s="104"/>
      <c r="AE198" s="104"/>
      <c r="AF198" s="104"/>
      <c r="AG198" s="104"/>
      <c r="AH198" s="104"/>
      <c r="AI198" s="104"/>
      <c r="AJ198" s="104"/>
      <c r="AK198" s="104"/>
      <c r="AL198" s="104"/>
      <c r="AM198" s="104"/>
      <c r="AN198" s="104"/>
      <c r="AO198" s="104"/>
      <c r="AP198" s="104"/>
      <c r="AQ198" s="104"/>
      <c r="AR198" s="104"/>
      <c r="AS198" s="104"/>
      <c r="AT198" s="104"/>
      <c r="AU198" s="104"/>
      <c r="AV198" s="104"/>
      <c r="AW198" s="104"/>
      <c r="AX198" s="104"/>
      <c r="AY198" s="104"/>
      <c r="AZ198" s="104"/>
    </row>
    <row r="199" spans="2:52" x14ac:dyDescent="0.25"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10"/>
      <c r="Y199" s="104"/>
      <c r="Z199" s="104"/>
      <c r="AA199" s="104"/>
      <c r="AB199" s="104"/>
      <c r="AC199" s="104"/>
      <c r="AD199" s="104"/>
      <c r="AE199" s="104"/>
      <c r="AF199" s="104"/>
      <c r="AG199" s="104"/>
      <c r="AH199" s="104"/>
      <c r="AI199" s="104"/>
      <c r="AJ199" s="104"/>
      <c r="AK199" s="104"/>
      <c r="AL199" s="104"/>
      <c r="AM199" s="104"/>
      <c r="AN199" s="104"/>
      <c r="AO199" s="104"/>
      <c r="AP199" s="104"/>
      <c r="AQ199" s="104"/>
      <c r="AR199" s="104"/>
      <c r="AS199" s="104"/>
      <c r="AT199" s="104"/>
      <c r="AU199" s="104"/>
      <c r="AV199" s="104"/>
      <c r="AW199" s="104"/>
      <c r="AX199" s="104"/>
      <c r="AY199" s="104"/>
      <c r="AZ199" s="104"/>
    </row>
    <row r="200" spans="2:52" x14ac:dyDescent="0.25"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10"/>
      <c r="Y200" s="104"/>
      <c r="Z200" s="104"/>
      <c r="AA200" s="104"/>
      <c r="AB200" s="104"/>
      <c r="AC200" s="104"/>
      <c r="AD200" s="104"/>
      <c r="AE200" s="104"/>
      <c r="AF200" s="104"/>
      <c r="AG200" s="104"/>
      <c r="AH200" s="104"/>
      <c r="AI200" s="104"/>
      <c r="AJ200" s="104"/>
      <c r="AK200" s="104"/>
      <c r="AL200" s="104"/>
      <c r="AM200" s="104"/>
      <c r="AN200" s="104"/>
      <c r="AO200" s="104"/>
      <c r="AP200" s="104"/>
      <c r="AQ200" s="104"/>
      <c r="AR200" s="104"/>
      <c r="AS200" s="104"/>
      <c r="AT200" s="104"/>
      <c r="AU200" s="104"/>
      <c r="AV200" s="104"/>
      <c r="AW200" s="104"/>
      <c r="AX200" s="104"/>
      <c r="AY200" s="104"/>
      <c r="AZ200" s="104"/>
    </row>
    <row r="201" spans="2:52" x14ac:dyDescent="0.25"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10"/>
      <c r="Y201" s="104"/>
      <c r="Z201" s="104"/>
      <c r="AA201" s="104"/>
      <c r="AB201" s="104"/>
      <c r="AC201" s="104"/>
      <c r="AD201" s="104"/>
      <c r="AE201" s="104"/>
      <c r="AF201" s="104"/>
      <c r="AG201" s="104"/>
      <c r="AH201" s="104"/>
      <c r="AI201" s="104"/>
      <c r="AJ201" s="104"/>
      <c r="AK201" s="104"/>
      <c r="AL201" s="104"/>
      <c r="AM201" s="104"/>
      <c r="AN201" s="104"/>
      <c r="AO201" s="104"/>
      <c r="AP201" s="104"/>
      <c r="AQ201" s="104"/>
      <c r="AR201" s="104"/>
      <c r="AS201" s="104"/>
      <c r="AT201" s="104"/>
      <c r="AU201" s="104"/>
      <c r="AV201" s="104"/>
      <c r="AW201" s="104"/>
      <c r="AX201" s="104"/>
      <c r="AY201" s="104"/>
      <c r="AZ201" s="104"/>
    </row>
    <row r="202" spans="2:52" x14ac:dyDescent="0.25"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10"/>
      <c r="Y202" s="104"/>
      <c r="Z202" s="104"/>
      <c r="AA202" s="104"/>
      <c r="AB202" s="104"/>
      <c r="AC202" s="104"/>
      <c r="AD202" s="104"/>
      <c r="AE202" s="104"/>
      <c r="AF202" s="104"/>
      <c r="AG202" s="104"/>
      <c r="AH202" s="104"/>
      <c r="AI202" s="104"/>
      <c r="AJ202" s="104"/>
      <c r="AK202" s="104"/>
      <c r="AL202" s="104"/>
      <c r="AM202" s="104"/>
      <c r="AN202" s="104"/>
      <c r="AO202" s="104"/>
      <c r="AP202" s="104"/>
      <c r="AQ202" s="104"/>
      <c r="AR202" s="104"/>
      <c r="AS202" s="104"/>
      <c r="AT202" s="104"/>
      <c r="AU202" s="104"/>
      <c r="AV202" s="104"/>
      <c r="AW202" s="104"/>
      <c r="AX202" s="104"/>
      <c r="AY202" s="104"/>
      <c r="AZ202" s="104"/>
    </row>
    <row r="203" spans="2:52" x14ac:dyDescent="0.25"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10"/>
      <c r="Y203" s="104"/>
      <c r="Z203" s="104"/>
      <c r="AA203" s="104"/>
      <c r="AB203" s="104"/>
      <c r="AC203" s="104"/>
      <c r="AD203" s="104"/>
      <c r="AE203" s="104"/>
      <c r="AF203" s="104"/>
      <c r="AG203" s="104"/>
      <c r="AH203" s="104"/>
      <c r="AI203" s="104"/>
      <c r="AJ203" s="104"/>
      <c r="AK203" s="104"/>
      <c r="AL203" s="104"/>
      <c r="AM203" s="104"/>
      <c r="AN203" s="104"/>
      <c r="AO203" s="104"/>
      <c r="AP203" s="104"/>
      <c r="AQ203" s="104"/>
      <c r="AR203" s="104"/>
      <c r="AS203" s="104"/>
      <c r="AT203" s="104"/>
      <c r="AU203" s="104"/>
      <c r="AV203" s="104"/>
      <c r="AW203" s="104"/>
      <c r="AX203" s="104"/>
      <c r="AY203" s="104"/>
      <c r="AZ203" s="104"/>
    </row>
    <row r="204" spans="2:52" x14ac:dyDescent="0.25"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10"/>
      <c r="Y204" s="104"/>
      <c r="Z204" s="104"/>
      <c r="AA204" s="104"/>
      <c r="AB204" s="104"/>
      <c r="AC204" s="104"/>
      <c r="AD204" s="104"/>
      <c r="AE204" s="104"/>
      <c r="AF204" s="104"/>
      <c r="AG204" s="104"/>
      <c r="AH204" s="104"/>
      <c r="AI204" s="104"/>
      <c r="AJ204" s="104"/>
      <c r="AK204" s="104"/>
      <c r="AL204" s="104"/>
      <c r="AM204" s="104"/>
      <c r="AN204" s="104"/>
      <c r="AO204" s="104"/>
      <c r="AP204" s="104"/>
      <c r="AQ204" s="104"/>
      <c r="AR204" s="104"/>
      <c r="AS204" s="104"/>
      <c r="AT204" s="104"/>
      <c r="AU204" s="104"/>
      <c r="AV204" s="104"/>
      <c r="AW204" s="104"/>
      <c r="AX204" s="104"/>
      <c r="AY204" s="104"/>
      <c r="AZ204" s="104"/>
    </row>
    <row r="205" spans="2:52" x14ac:dyDescent="0.25"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10"/>
      <c r="Y205" s="104"/>
      <c r="Z205" s="104"/>
      <c r="AA205" s="104"/>
      <c r="AB205" s="104"/>
      <c r="AC205" s="104"/>
      <c r="AD205" s="104"/>
      <c r="AE205" s="104"/>
      <c r="AF205" s="104"/>
      <c r="AG205" s="104"/>
      <c r="AH205" s="104"/>
      <c r="AI205" s="104"/>
      <c r="AJ205" s="104"/>
      <c r="AK205" s="104"/>
      <c r="AL205" s="104"/>
      <c r="AM205" s="104"/>
      <c r="AN205" s="104"/>
      <c r="AO205" s="104"/>
      <c r="AP205" s="104"/>
      <c r="AQ205" s="104"/>
      <c r="AR205" s="104"/>
      <c r="AS205" s="104"/>
      <c r="AT205" s="104"/>
      <c r="AU205" s="104"/>
      <c r="AV205" s="104"/>
      <c r="AW205" s="104"/>
      <c r="AX205" s="104"/>
      <c r="AY205" s="104"/>
      <c r="AZ205" s="104"/>
    </row>
    <row r="206" spans="2:52" x14ac:dyDescent="0.25"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10"/>
      <c r="Y206" s="104"/>
      <c r="Z206" s="104"/>
      <c r="AA206" s="104"/>
      <c r="AB206" s="104"/>
      <c r="AC206" s="104"/>
      <c r="AD206" s="104"/>
      <c r="AE206" s="104"/>
      <c r="AF206" s="104"/>
      <c r="AG206" s="104"/>
      <c r="AH206" s="104"/>
      <c r="AI206" s="104"/>
      <c r="AJ206" s="104"/>
      <c r="AK206" s="104"/>
      <c r="AL206" s="104"/>
      <c r="AM206" s="104"/>
      <c r="AN206" s="104"/>
      <c r="AO206" s="104"/>
      <c r="AP206" s="104"/>
      <c r="AQ206" s="104"/>
      <c r="AR206" s="104"/>
      <c r="AS206" s="104"/>
      <c r="AT206" s="104"/>
      <c r="AU206" s="104"/>
      <c r="AV206" s="104"/>
      <c r="AW206" s="104"/>
      <c r="AX206" s="104"/>
      <c r="AY206" s="104"/>
      <c r="AZ206" s="104"/>
    </row>
    <row r="207" spans="2:52" x14ac:dyDescent="0.25"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10"/>
      <c r="Y207" s="104"/>
      <c r="Z207" s="104"/>
      <c r="AA207" s="104"/>
      <c r="AB207" s="104"/>
      <c r="AC207" s="104"/>
      <c r="AD207" s="104"/>
      <c r="AE207" s="104"/>
      <c r="AF207" s="104"/>
      <c r="AG207" s="104"/>
      <c r="AH207" s="104"/>
      <c r="AI207" s="104"/>
      <c r="AJ207" s="104"/>
      <c r="AK207" s="104"/>
      <c r="AL207" s="104"/>
      <c r="AM207" s="104"/>
      <c r="AN207" s="104"/>
      <c r="AO207" s="104"/>
      <c r="AP207" s="104"/>
      <c r="AQ207" s="104"/>
      <c r="AR207" s="104"/>
      <c r="AS207" s="104"/>
      <c r="AT207" s="104"/>
      <c r="AU207" s="104"/>
      <c r="AV207" s="104"/>
      <c r="AW207" s="104"/>
      <c r="AX207" s="104"/>
      <c r="AY207" s="104"/>
      <c r="AZ207" s="104"/>
    </row>
    <row r="208" spans="2:52" x14ac:dyDescent="0.25"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10"/>
      <c r="Y208" s="104"/>
      <c r="Z208" s="104"/>
      <c r="AA208" s="104"/>
      <c r="AB208" s="104"/>
      <c r="AC208" s="104"/>
      <c r="AD208" s="104"/>
      <c r="AE208" s="104"/>
      <c r="AF208" s="104"/>
      <c r="AG208" s="104"/>
      <c r="AH208" s="104"/>
      <c r="AI208" s="104"/>
      <c r="AJ208" s="104"/>
      <c r="AK208" s="104"/>
      <c r="AL208" s="104"/>
      <c r="AM208" s="104"/>
      <c r="AN208" s="104"/>
      <c r="AO208" s="104"/>
      <c r="AP208" s="104"/>
      <c r="AQ208" s="104"/>
      <c r="AR208" s="104"/>
      <c r="AS208" s="104"/>
      <c r="AT208" s="104"/>
      <c r="AU208" s="104"/>
      <c r="AV208" s="104"/>
      <c r="AW208" s="104"/>
      <c r="AX208" s="104"/>
      <c r="AY208" s="104"/>
      <c r="AZ208" s="104"/>
    </row>
    <row r="209" spans="2:52" x14ac:dyDescent="0.25"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10"/>
      <c r="Y209" s="104"/>
      <c r="Z209" s="104"/>
      <c r="AA209" s="104"/>
      <c r="AB209" s="104"/>
      <c r="AC209" s="104"/>
      <c r="AD209" s="104"/>
      <c r="AE209" s="104"/>
      <c r="AF209" s="104"/>
      <c r="AG209" s="104"/>
      <c r="AH209" s="104"/>
      <c r="AI209" s="104"/>
      <c r="AJ209" s="104"/>
      <c r="AK209" s="104"/>
      <c r="AL209" s="104"/>
      <c r="AM209" s="104"/>
      <c r="AN209" s="104"/>
      <c r="AO209" s="104"/>
      <c r="AP209" s="104"/>
      <c r="AQ209" s="104"/>
      <c r="AR209" s="104"/>
      <c r="AS209" s="104"/>
      <c r="AT209" s="104"/>
      <c r="AU209" s="104"/>
      <c r="AV209" s="104"/>
      <c r="AW209" s="104"/>
      <c r="AX209" s="104"/>
      <c r="AY209" s="104"/>
      <c r="AZ209" s="104"/>
    </row>
    <row r="210" spans="2:52" x14ac:dyDescent="0.25"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10"/>
      <c r="Y210" s="104"/>
      <c r="Z210" s="104"/>
      <c r="AA210" s="104"/>
      <c r="AB210" s="104"/>
      <c r="AC210" s="104"/>
      <c r="AD210" s="104"/>
      <c r="AE210" s="104"/>
      <c r="AF210" s="104"/>
      <c r="AG210" s="104"/>
      <c r="AH210" s="104"/>
      <c r="AI210" s="104"/>
      <c r="AJ210" s="104"/>
      <c r="AK210" s="104"/>
      <c r="AL210" s="104"/>
      <c r="AM210" s="104"/>
      <c r="AN210" s="104"/>
      <c r="AO210" s="104"/>
      <c r="AP210" s="104"/>
      <c r="AQ210" s="104"/>
      <c r="AR210" s="104"/>
      <c r="AS210" s="104"/>
      <c r="AT210" s="104"/>
      <c r="AU210" s="104"/>
      <c r="AV210" s="104"/>
      <c r="AW210" s="104"/>
      <c r="AX210" s="104"/>
      <c r="AY210" s="104"/>
      <c r="AZ210" s="104"/>
    </row>
    <row r="211" spans="2:52" x14ac:dyDescent="0.25"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10"/>
      <c r="Y211" s="104"/>
      <c r="Z211" s="104"/>
      <c r="AA211" s="104"/>
      <c r="AB211" s="104"/>
      <c r="AC211" s="104"/>
      <c r="AD211" s="104"/>
      <c r="AE211" s="104"/>
      <c r="AF211" s="104"/>
      <c r="AG211" s="104"/>
      <c r="AH211" s="104"/>
      <c r="AI211" s="104"/>
      <c r="AJ211" s="104"/>
      <c r="AK211" s="104"/>
      <c r="AL211" s="104"/>
      <c r="AM211" s="104"/>
      <c r="AN211" s="104"/>
      <c r="AO211" s="104"/>
      <c r="AP211" s="104"/>
      <c r="AQ211" s="104"/>
      <c r="AR211" s="104"/>
      <c r="AS211" s="104"/>
      <c r="AT211" s="104"/>
      <c r="AU211" s="104"/>
      <c r="AV211" s="104"/>
      <c r="AW211" s="104"/>
      <c r="AX211" s="104"/>
      <c r="AY211" s="104"/>
      <c r="AZ211" s="104"/>
    </row>
    <row r="212" spans="2:52" x14ac:dyDescent="0.25"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10"/>
      <c r="Y212" s="104"/>
      <c r="Z212" s="104"/>
      <c r="AA212" s="104"/>
      <c r="AB212" s="104"/>
      <c r="AC212" s="104"/>
      <c r="AD212" s="104"/>
      <c r="AE212" s="104"/>
      <c r="AF212" s="104"/>
      <c r="AG212" s="104"/>
      <c r="AH212" s="104"/>
      <c r="AI212" s="104"/>
      <c r="AJ212" s="104"/>
      <c r="AK212" s="104"/>
      <c r="AL212" s="104"/>
      <c r="AM212" s="104"/>
      <c r="AN212" s="104"/>
      <c r="AO212" s="104"/>
      <c r="AP212" s="104"/>
      <c r="AQ212" s="104"/>
      <c r="AR212" s="104"/>
      <c r="AS212" s="104"/>
      <c r="AT212" s="104"/>
      <c r="AU212" s="104"/>
      <c r="AV212" s="104"/>
      <c r="AW212" s="104"/>
      <c r="AX212" s="104"/>
      <c r="AY212" s="104"/>
      <c r="AZ212" s="104"/>
    </row>
  </sheetData>
  <conditionalFormatting sqref="O22 U22 Y22:AH22">
    <cfRule type="cellIs" dxfId="33" priority="9" operator="greaterThan">
      <formula>0.01</formula>
    </cfRule>
  </conditionalFormatting>
  <conditionalFormatting sqref="C114:L1048576 C3:L38 M3">
    <cfRule type="cellIs" dxfId="32" priority="8" operator="equal">
      <formula>$C5</formula>
    </cfRule>
  </conditionalFormatting>
  <conditionalFormatting sqref="C3:C38 D114:L124 C114:C1048576 D3:M3">
    <cfRule type="cellIs" dxfId="31" priority="7" operator="equal">
      <formula>$C$4</formula>
    </cfRule>
  </conditionalFormatting>
  <conditionalFormatting sqref="D3:D38 D114:L1048576 F3:L38 M3">
    <cfRule type="cellIs" dxfId="30" priority="6" operator="equal">
      <formula>D$4</formula>
    </cfRule>
  </conditionalFormatting>
  <conditionalFormatting sqref="E3:E38">
    <cfRule type="cellIs" dxfId="29" priority="5" operator="equal">
      <formula>E$4</formula>
    </cfRule>
  </conditionalFormatting>
  <conditionalFormatting sqref="M114:M1048576 M4:M38">
    <cfRule type="cellIs" dxfId="28" priority="3" operator="equal">
      <formula>$C6</formula>
    </cfRule>
  </conditionalFormatting>
  <conditionalFormatting sqref="M114:M124">
    <cfRule type="cellIs" dxfId="27" priority="2" operator="equal">
      <formula>$C$4</formula>
    </cfRule>
  </conditionalFormatting>
  <conditionalFormatting sqref="M114:M1048576 M4:M38">
    <cfRule type="cellIs" dxfId="26" priority="1" operator="equal">
      <formula>M$4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AE5F-DBDA-4275-8831-E4F4A56A5DAD}">
  <dimension ref="A1:BG197"/>
  <sheetViews>
    <sheetView workbookViewId="0">
      <selection activeCell="O5" sqref="C5:O5"/>
    </sheetView>
  </sheetViews>
  <sheetFormatPr defaultRowHeight="15" x14ac:dyDescent="0.25"/>
  <cols>
    <col min="3" max="3" width="8.7109375" style="5" customWidth="1"/>
    <col min="4" max="7" width="8.7109375" style="2" customWidth="1"/>
    <col min="8" max="8" width="8.7109375" style="10" customWidth="1"/>
    <col min="9" max="9" width="8.7109375" style="2" customWidth="1"/>
    <col min="10" max="10" width="8.7109375" style="10" customWidth="1"/>
    <col min="11" max="11" width="8.7109375" style="2" customWidth="1"/>
    <col min="12" max="12" width="8.7109375" style="35" customWidth="1"/>
    <col min="13" max="14" width="8.7109375" style="2" customWidth="1"/>
    <col min="15" max="15" width="9" style="35" customWidth="1"/>
    <col min="16" max="49" width="9.140625" style="105"/>
  </cols>
  <sheetData>
    <row r="1" spans="1:50" x14ac:dyDescent="0.25">
      <c r="B1" t="s">
        <v>103</v>
      </c>
      <c r="C1" s="140" t="s">
        <v>44</v>
      </c>
      <c r="D1" s="140" t="s">
        <v>45</v>
      </c>
      <c r="E1" s="140" t="s">
        <v>57</v>
      </c>
      <c r="F1" s="140" t="s">
        <v>46</v>
      </c>
      <c r="G1" s="140" t="s">
        <v>104</v>
      </c>
      <c r="H1" s="140" t="s">
        <v>47</v>
      </c>
      <c r="I1" s="140" t="s">
        <v>48</v>
      </c>
      <c r="J1" s="140" t="s">
        <v>49</v>
      </c>
      <c r="K1" s="140" t="s">
        <v>50</v>
      </c>
      <c r="L1" s="140" t="s">
        <v>51</v>
      </c>
      <c r="M1" s="140" t="s">
        <v>53</v>
      </c>
      <c r="N1" s="140" t="s">
        <v>54</v>
      </c>
      <c r="O1" s="140" t="s">
        <v>56</v>
      </c>
    </row>
    <row r="2" spans="1:50" x14ac:dyDescent="0.25">
      <c r="C2" s="5">
        <v>1</v>
      </c>
      <c r="D2" s="2">
        <v>2</v>
      </c>
      <c r="E2" s="5">
        <v>3</v>
      </c>
      <c r="F2" s="2">
        <v>4</v>
      </c>
      <c r="G2" s="5">
        <v>5</v>
      </c>
      <c r="H2" s="2">
        <v>6</v>
      </c>
      <c r="I2" s="5">
        <v>7</v>
      </c>
      <c r="J2" s="2">
        <v>8</v>
      </c>
      <c r="K2" s="5">
        <v>9</v>
      </c>
      <c r="L2" s="2">
        <v>10</v>
      </c>
      <c r="M2" s="5">
        <v>11</v>
      </c>
      <c r="N2" s="2">
        <v>12</v>
      </c>
      <c r="O2" s="5">
        <v>13</v>
      </c>
    </row>
    <row r="3" spans="1:50" s="18" customFormat="1" x14ac:dyDescent="0.25">
      <c r="A3" s="64"/>
      <c r="B3"/>
      <c r="C3" s="18">
        <v>42</v>
      </c>
      <c r="D3" s="19">
        <v>41</v>
      </c>
      <c r="E3" s="19">
        <v>45</v>
      </c>
      <c r="F3" s="19">
        <v>45</v>
      </c>
      <c r="G3" s="19">
        <v>45</v>
      </c>
      <c r="H3" s="10">
        <v>43</v>
      </c>
      <c r="I3" s="10">
        <v>39</v>
      </c>
      <c r="J3" s="10">
        <v>45</v>
      </c>
      <c r="K3" s="19">
        <v>45</v>
      </c>
      <c r="L3" s="30">
        <v>45</v>
      </c>
      <c r="M3" s="19">
        <v>13</v>
      </c>
      <c r="N3" s="19">
        <v>13</v>
      </c>
      <c r="O3" s="30">
        <v>44</v>
      </c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7"/>
    </row>
    <row r="4" spans="1:50" s="18" customFormat="1" x14ac:dyDescent="0.25">
      <c r="C4" s="18">
        <f t="shared" ref="C4:O4" si="0">MAX(C8:C67)</f>
        <v>2.897410028864535</v>
      </c>
      <c r="D4" s="18">
        <f t="shared" si="0"/>
        <v>2.9345305799701755</v>
      </c>
      <c r="E4" s="18">
        <f t="shared" si="0"/>
        <v>2.6618225317704201</v>
      </c>
      <c r="F4" s="18">
        <f t="shared" si="0"/>
        <v>3.7500432446704353</v>
      </c>
      <c r="G4" s="18">
        <f t="shared" si="0"/>
        <v>1.963351792933961</v>
      </c>
      <c r="H4" s="18">
        <f t="shared" si="0"/>
        <v>2.6805052764466573</v>
      </c>
      <c r="I4" s="18">
        <f t="shared" si="0"/>
        <v>2.782946829152197</v>
      </c>
      <c r="J4" s="18">
        <f t="shared" si="0"/>
        <v>2.5550434311236865</v>
      </c>
      <c r="K4" s="18">
        <f t="shared" si="0"/>
        <v>2.4315462101541692</v>
      </c>
      <c r="L4" s="18">
        <f t="shared" si="0"/>
        <v>2.8299664264691069</v>
      </c>
      <c r="M4" s="18">
        <f>MAX(M8:M67)</f>
        <v>4.3585702176338659</v>
      </c>
      <c r="N4" s="18">
        <f t="shared" si="0"/>
        <v>3.3122735704170512</v>
      </c>
      <c r="O4" s="18">
        <f t="shared" si="0"/>
        <v>4.5698885487353982</v>
      </c>
      <c r="S4" s="21"/>
      <c r="T4" s="106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7"/>
    </row>
    <row r="5" spans="1:50" s="18" customFormat="1" x14ac:dyDescent="0.25">
      <c r="A5" s="64"/>
      <c r="B5" s="64"/>
      <c r="C5" s="96">
        <f>C131</f>
        <v>5.85</v>
      </c>
      <c r="D5" s="96">
        <f t="shared" ref="D5:O5" si="1">D131</f>
        <v>4.2</v>
      </c>
      <c r="E5" s="96">
        <f t="shared" si="1"/>
        <v>5.55</v>
      </c>
      <c r="F5" s="96">
        <f t="shared" si="1"/>
        <v>3.75</v>
      </c>
      <c r="G5" s="96">
        <f t="shared" si="1"/>
        <v>3.6</v>
      </c>
      <c r="H5" s="96">
        <f t="shared" si="1"/>
        <v>5.0999999999999996</v>
      </c>
      <c r="I5" s="96">
        <f t="shared" si="1"/>
        <v>5.55</v>
      </c>
      <c r="J5" s="96">
        <f t="shared" si="1"/>
        <v>4.2</v>
      </c>
      <c r="K5" s="96">
        <f t="shared" si="1"/>
        <v>3.75</v>
      </c>
      <c r="L5" s="96">
        <f t="shared" si="1"/>
        <v>5.85</v>
      </c>
      <c r="M5" s="96">
        <f t="shared" si="1"/>
        <v>4.8</v>
      </c>
      <c r="N5" s="96">
        <f t="shared" si="1"/>
        <v>3.75</v>
      </c>
      <c r="O5" s="96">
        <f t="shared" si="1"/>
        <v>3.45</v>
      </c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7"/>
    </row>
    <row r="6" spans="1:50" s="119" customFormat="1" x14ac:dyDescent="0.25">
      <c r="C6" s="116" t="s">
        <v>43</v>
      </c>
      <c r="D6" s="116" t="s">
        <v>43</v>
      </c>
      <c r="E6" s="116" t="s">
        <v>73</v>
      </c>
      <c r="F6" s="116" t="s">
        <v>43</v>
      </c>
      <c r="G6" s="116" t="s">
        <v>87</v>
      </c>
      <c r="H6" s="116" t="s">
        <v>43</v>
      </c>
      <c r="I6" s="116" t="s">
        <v>43</v>
      </c>
      <c r="J6" s="116" t="s">
        <v>43</v>
      </c>
      <c r="K6" s="116" t="s">
        <v>43</v>
      </c>
      <c r="L6" s="117" t="s">
        <v>43</v>
      </c>
      <c r="M6" s="116" t="s">
        <v>43</v>
      </c>
      <c r="N6" s="116" t="s">
        <v>87</v>
      </c>
      <c r="O6" s="117" t="s">
        <v>43</v>
      </c>
      <c r="P6" s="105"/>
      <c r="Q6" s="104" t="s">
        <v>91</v>
      </c>
      <c r="R6" s="135" t="s">
        <v>92</v>
      </c>
      <c r="S6" s="165" t="s">
        <v>93</v>
      </c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18"/>
    </row>
    <row r="7" spans="1:50" s="126" customFormat="1" x14ac:dyDescent="0.25">
      <c r="C7" s="83" t="s">
        <v>44</v>
      </c>
      <c r="D7" s="83" t="s">
        <v>45</v>
      </c>
      <c r="E7" s="83" t="s">
        <v>57</v>
      </c>
      <c r="F7" s="83" t="s">
        <v>46</v>
      </c>
      <c r="G7" s="83">
        <v>906</v>
      </c>
      <c r="H7" s="83" t="s">
        <v>47</v>
      </c>
      <c r="I7" s="83" t="s">
        <v>48</v>
      </c>
      <c r="J7" s="83" t="s">
        <v>49</v>
      </c>
      <c r="K7" s="83" t="s">
        <v>50</v>
      </c>
      <c r="L7" s="83" t="s">
        <v>51</v>
      </c>
      <c r="M7" s="83" t="s">
        <v>53</v>
      </c>
      <c r="N7" s="83" t="s">
        <v>54</v>
      </c>
      <c r="O7" s="83" t="s">
        <v>56</v>
      </c>
      <c r="P7" s="105"/>
      <c r="Q7" s="104"/>
      <c r="R7" s="105"/>
      <c r="S7" s="21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</row>
    <row r="8" spans="1:50" s="1" customFormat="1" x14ac:dyDescent="0.25">
      <c r="A8" s="1">
        <v>1</v>
      </c>
      <c r="B8" s="69">
        <v>-3</v>
      </c>
      <c r="C8" s="1">
        <v>0.25093381231741063</v>
      </c>
      <c r="D8" s="1">
        <v>1.744327054031894</v>
      </c>
      <c r="E8" s="1">
        <v>-0.86614533823171314</v>
      </c>
      <c r="F8" s="1">
        <v>0.20762358722376911</v>
      </c>
      <c r="G8" s="1">
        <v>-1.2498226230528511</v>
      </c>
      <c r="H8" s="1">
        <v>-1.1400222872233037</v>
      </c>
      <c r="I8" s="1">
        <v>-0.1032000395157336</v>
      </c>
      <c r="J8" s="1">
        <v>-0.29863249755629773</v>
      </c>
      <c r="K8" s="1">
        <v>-0.22802174423239455</v>
      </c>
      <c r="L8" s="1">
        <v>-0.29377534422989543</v>
      </c>
      <c r="M8" s="1">
        <v>1.3980319565995418</v>
      </c>
      <c r="N8" s="1">
        <v>-0.76054244537048377</v>
      </c>
      <c r="O8" s="1">
        <v>0.45393485625758978</v>
      </c>
      <c r="P8" s="105"/>
      <c r="Q8" s="104">
        <f>AVERAGE(C8:O8)</f>
        <v>-6.8100850229420598E-2</v>
      </c>
      <c r="R8" s="105">
        <f>Q8+(STDEVA(C8:O8)/SQRT(13))</f>
        <v>0.18096768916904266</v>
      </c>
      <c r="S8" s="21">
        <f>Q8-(STDEVA(C8:O8)/SQRT(13))</f>
        <v>-0.31716938962788382</v>
      </c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</row>
    <row r="9" spans="1:50" s="1" customFormat="1" x14ac:dyDescent="0.25">
      <c r="A9" s="1">
        <v>2</v>
      </c>
      <c r="B9" s="69">
        <v>-2.85</v>
      </c>
      <c r="C9" s="1">
        <v>-0.33717201358195015</v>
      </c>
      <c r="D9" s="1">
        <v>-0.9336308793292375</v>
      </c>
      <c r="E9" s="1">
        <v>0.30984395176899798</v>
      </c>
      <c r="F9" s="1">
        <v>-0.38277968901734194</v>
      </c>
      <c r="G9" s="1">
        <v>0.57097621267300991</v>
      </c>
      <c r="H9" s="1">
        <v>-1.1400222872233037</v>
      </c>
      <c r="I9" s="1">
        <v>1.339873394818232</v>
      </c>
      <c r="J9" s="1">
        <v>-0.55805758198175093</v>
      </c>
      <c r="K9" s="1">
        <v>-0.22802174423239455</v>
      </c>
      <c r="L9" s="1">
        <v>0.40038949370321641</v>
      </c>
      <c r="M9" s="1">
        <v>2.3848780436109824</v>
      </c>
      <c r="N9" s="1">
        <v>-2.0030442500022946E-2</v>
      </c>
      <c r="O9" s="1">
        <v>-0.36925588223797196</v>
      </c>
      <c r="P9" s="105"/>
      <c r="Q9" s="104">
        <f t="shared" ref="Q9:Q67" si="2">AVERAGE(C9:O9)</f>
        <v>7.9768505882343479E-2</v>
      </c>
      <c r="R9" s="105">
        <f t="shared" ref="R9:R67" si="3">Q9+(STDEVA(C9:O9)/SQRT(13))</f>
        <v>0.34427348210678455</v>
      </c>
      <c r="S9" s="21">
        <f t="shared" ref="S9:S67" si="4">Q9-(STDEVA(C9:O9)/SQRT(13))</f>
        <v>-0.18473647034209761</v>
      </c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</row>
    <row r="10" spans="1:50" s="1" customFormat="1" x14ac:dyDescent="0.25">
      <c r="A10" s="1">
        <v>3</v>
      </c>
      <c r="B10" s="69">
        <v>-2.7</v>
      </c>
      <c r="C10" s="1">
        <v>-0.43518965123184356</v>
      </c>
      <c r="D10" s="1">
        <v>0.85167440957818341</v>
      </c>
      <c r="E10" s="1">
        <v>-0.27815069323135755</v>
      </c>
      <c r="F10" s="1">
        <v>1.9788334159471024</v>
      </c>
      <c r="G10" s="1">
        <v>1.856245979067735</v>
      </c>
      <c r="H10" s="1">
        <v>-4.8442983317600594E-2</v>
      </c>
      <c r="I10" s="1">
        <v>0.85884891670691021</v>
      </c>
      <c r="J10" s="1">
        <v>-0.81748266640720402</v>
      </c>
      <c r="K10" s="1">
        <v>0.83580543752223102</v>
      </c>
      <c r="L10" s="1">
        <v>1.4416367506028835</v>
      </c>
      <c r="M10" s="1">
        <v>-0.57566021742334073</v>
      </c>
      <c r="N10" s="1">
        <v>-0.76054244537048377</v>
      </c>
      <c r="O10" s="1">
        <v>-0.78085125148575285</v>
      </c>
      <c r="P10" s="105"/>
      <c r="Q10" s="104">
        <f t="shared" si="2"/>
        <v>0.31744038468903557</v>
      </c>
      <c r="R10" s="105">
        <f t="shared" si="3"/>
        <v>0.6033063689579552</v>
      </c>
      <c r="S10" s="21">
        <f t="shared" si="4"/>
        <v>3.1574400420116E-2</v>
      </c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</row>
    <row r="11" spans="1:50" s="1" customFormat="1" x14ac:dyDescent="0.25">
      <c r="A11" s="1">
        <v>4</v>
      </c>
      <c r="B11" s="69">
        <v>-2.5499999999999998</v>
      </c>
      <c r="C11" s="1">
        <v>0.25093381231741085</v>
      </c>
      <c r="D11" s="1">
        <v>-0.33852911636009697</v>
      </c>
      <c r="E11" s="1">
        <v>-0.86614533823171314</v>
      </c>
      <c r="F11" s="1">
        <v>0.20762358722376911</v>
      </c>
      <c r="G11" s="1">
        <v>1.2136110958703688</v>
      </c>
      <c r="H11" s="1">
        <v>0.49734666863525095</v>
      </c>
      <c r="I11" s="1">
        <v>-1.0652489957383775</v>
      </c>
      <c r="J11" s="1">
        <v>-0.81748266640720402</v>
      </c>
      <c r="K11" s="1">
        <v>1.3677190283995437</v>
      </c>
      <c r="L11" s="1">
        <v>-0.64085776319645116</v>
      </c>
      <c r="M11" s="1">
        <v>0.41118586958810055</v>
      </c>
      <c r="N11" s="1">
        <v>-2.0030442500022946E-2</v>
      </c>
      <c r="O11" s="1">
        <v>-0.57505356686186238</v>
      </c>
      <c r="P11" s="105"/>
      <c r="Q11" s="104">
        <f t="shared" si="2"/>
        <v>-2.8840602097021859E-2</v>
      </c>
      <c r="R11" s="105">
        <f t="shared" si="3"/>
        <v>0.18695884312502639</v>
      </c>
      <c r="S11" s="21">
        <f t="shared" si="4"/>
        <v>-0.2446400473190701</v>
      </c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</row>
    <row r="12" spans="1:50" s="1" customFormat="1" x14ac:dyDescent="0.25">
      <c r="A12" s="1">
        <v>5</v>
      </c>
      <c r="B12" s="69">
        <v>-2.4</v>
      </c>
      <c r="C12" s="1">
        <v>-0.33717201358195004</v>
      </c>
      <c r="D12" s="1">
        <v>2.0418779355164638</v>
      </c>
      <c r="E12" s="1">
        <v>-0.86614533823171314</v>
      </c>
      <c r="F12" s="1">
        <v>0.20762358722376911</v>
      </c>
      <c r="G12" s="1">
        <v>3.5447143341874064E-2</v>
      </c>
      <c r="H12" s="1">
        <v>1.0431363205881026</v>
      </c>
      <c r="I12" s="1">
        <v>-0.1032000395157336</v>
      </c>
      <c r="J12" s="1">
        <v>0.22021767129460854</v>
      </c>
      <c r="K12" s="1">
        <v>0.30389184664491792</v>
      </c>
      <c r="L12" s="1">
        <v>-0.29377534422989543</v>
      </c>
      <c r="M12" s="1">
        <v>-0.57566021742334073</v>
      </c>
      <c r="N12" s="1">
        <v>1.8312495646761291</v>
      </c>
      <c r="O12" s="1">
        <v>-0.78085125148575285</v>
      </c>
      <c r="P12" s="105"/>
      <c r="Q12" s="104">
        <f t="shared" si="2"/>
        <v>0.20974152806288304</v>
      </c>
      <c r="R12" s="105">
        <f t="shared" si="3"/>
        <v>0.46451838684200525</v>
      </c>
      <c r="S12" s="21">
        <f t="shared" si="4"/>
        <v>-4.5035330716239164E-2</v>
      </c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</row>
    <row r="13" spans="1:50" s="1" customFormat="1" x14ac:dyDescent="0.25">
      <c r="A13" s="1">
        <v>6</v>
      </c>
      <c r="B13" s="69">
        <v>-2.25</v>
      </c>
      <c r="C13" s="1">
        <v>5.4898537017623858E-2</v>
      </c>
      <c r="D13" s="1">
        <v>-0.33852911636009697</v>
      </c>
      <c r="E13" s="1">
        <v>-0.27815069323135755</v>
      </c>
      <c r="F13" s="1">
        <v>-0.97318296525845305</v>
      </c>
      <c r="G13" s="1">
        <v>-0.1787644843905809</v>
      </c>
      <c r="H13" s="1">
        <v>1.5889259725409544</v>
      </c>
      <c r="I13" s="1">
        <v>-0.1032000395157336</v>
      </c>
      <c r="J13" s="1">
        <v>2.0361932622727803</v>
      </c>
      <c r="K13" s="1">
        <v>-0.75993533510970734</v>
      </c>
      <c r="L13" s="1">
        <v>-0.29377534422989543</v>
      </c>
      <c r="M13" s="1">
        <v>0.41118586958810055</v>
      </c>
      <c r="N13" s="1">
        <v>1.4609935632408984</v>
      </c>
      <c r="O13" s="1">
        <v>0.24813717163369942</v>
      </c>
      <c r="P13" s="105"/>
      <c r="Q13" s="104">
        <f t="shared" si="2"/>
        <v>0.22113818447678707</v>
      </c>
      <c r="R13" s="105">
        <f t="shared" si="3"/>
        <v>0.4774516808987328</v>
      </c>
      <c r="S13" s="21">
        <f t="shared" si="4"/>
        <v>-3.517531194515866E-2</v>
      </c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</row>
    <row r="14" spans="1:50" s="1" customFormat="1" x14ac:dyDescent="0.25">
      <c r="A14" s="1">
        <v>7</v>
      </c>
      <c r="B14" s="69">
        <v>-2.1</v>
      </c>
      <c r="C14" s="1">
        <v>-0.63122492653163054</v>
      </c>
      <c r="D14" s="1">
        <v>0.85167440957818341</v>
      </c>
      <c r="E14" s="1">
        <v>-0.86614533823171314</v>
      </c>
      <c r="F14" s="1">
        <v>0.79802686346488028</v>
      </c>
      <c r="G14" s="1">
        <v>-1.0356109953203947</v>
      </c>
      <c r="H14" s="1">
        <v>-4.8442983317600594E-2</v>
      </c>
      <c r="I14" s="1">
        <v>0.85884891670691021</v>
      </c>
      <c r="J14" s="1">
        <v>-3.9207413130844644E-2</v>
      </c>
      <c r="K14" s="1">
        <v>-0.22802174423239455</v>
      </c>
      <c r="L14" s="1">
        <v>-0.98794018216300694</v>
      </c>
      <c r="M14" s="1">
        <v>0.41118586958810055</v>
      </c>
      <c r="N14" s="1">
        <v>2.2015055661113596</v>
      </c>
      <c r="O14" s="1">
        <v>-0.57505356686186238</v>
      </c>
      <c r="P14" s="105"/>
      <c r="Q14" s="104">
        <f t="shared" si="2"/>
        <v>5.4584190435383602E-2</v>
      </c>
      <c r="R14" s="105">
        <f t="shared" si="3"/>
        <v>0.31599700168227068</v>
      </c>
      <c r="S14" s="21">
        <f t="shared" si="4"/>
        <v>-0.20682862081150349</v>
      </c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</row>
    <row r="15" spans="1:50" s="1" customFormat="1" x14ac:dyDescent="0.25">
      <c r="A15" s="1">
        <v>8</v>
      </c>
      <c r="B15" s="69">
        <v>-1.95</v>
      </c>
      <c r="C15" s="1">
        <v>0.83903963821677141</v>
      </c>
      <c r="D15" s="1">
        <v>-4.0978234875526938E-2</v>
      </c>
      <c r="E15" s="1">
        <v>-0.27815069323135755</v>
      </c>
      <c r="F15" s="1">
        <v>1.3884301397059913</v>
      </c>
      <c r="G15" s="1">
        <v>0.35676458494055496</v>
      </c>
      <c r="H15" s="1">
        <v>-0.59423263527045211</v>
      </c>
      <c r="I15" s="1">
        <v>0.85884891670691021</v>
      </c>
      <c r="J15" s="1">
        <v>1.257918008996421</v>
      </c>
      <c r="K15" s="1">
        <v>-0.75993533510970734</v>
      </c>
      <c r="L15" s="1">
        <v>5.3307074736660506E-2</v>
      </c>
      <c r="M15" s="1">
        <v>0.41118586958810055</v>
      </c>
      <c r="N15" s="1">
        <v>0.35022555893520729</v>
      </c>
      <c r="O15" s="1">
        <v>4.233948700980892E-2</v>
      </c>
      <c r="P15" s="105"/>
      <c r="Q15" s="104">
        <f t="shared" si="2"/>
        <v>0.29882787541149097</v>
      </c>
      <c r="R15" s="105">
        <f t="shared" si="3"/>
        <v>0.48182531526684202</v>
      </c>
      <c r="S15" s="21">
        <f t="shared" si="4"/>
        <v>0.11583043555613995</v>
      </c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</row>
    <row r="16" spans="1:50" s="1" customFormat="1" x14ac:dyDescent="0.25">
      <c r="A16" s="1">
        <v>9</v>
      </c>
      <c r="B16" s="69">
        <v>-1.8</v>
      </c>
      <c r="C16" s="1">
        <v>0.44696908761719739</v>
      </c>
      <c r="D16" s="1">
        <v>0.25657264660904339</v>
      </c>
      <c r="E16" s="1">
        <v>-0.27815069323135755</v>
      </c>
      <c r="F16" s="1">
        <v>0.20762358722376911</v>
      </c>
      <c r="G16" s="1">
        <v>1.1065052820041459</v>
      </c>
      <c r="H16" s="1">
        <v>-4.8442983317600594E-2</v>
      </c>
      <c r="I16" s="1">
        <v>0.85884891670691021</v>
      </c>
      <c r="J16" s="1">
        <v>1.7767681778473272</v>
      </c>
      <c r="K16" s="1">
        <v>-0.22802174423239455</v>
      </c>
      <c r="L16" s="1">
        <v>-0.29377534422989543</v>
      </c>
      <c r="M16" s="1">
        <v>-0.57566021742334073</v>
      </c>
      <c r="N16" s="1">
        <v>-0.76054244537048377</v>
      </c>
      <c r="O16" s="1">
        <v>-0.78085125148575285</v>
      </c>
      <c r="P16" s="105"/>
      <c r="Q16" s="104">
        <f t="shared" si="2"/>
        <v>0.12983407836288979</v>
      </c>
      <c r="R16" s="105">
        <f t="shared" si="3"/>
        <v>0.34084522814288232</v>
      </c>
      <c r="S16" s="21">
        <f t="shared" si="4"/>
        <v>-8.1177071417102731E-2</v>
      </c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</row>
    <row r="17" spans="1:49" s="1" customFormat="1" x14ac:dyDescent="0.25">
      <c r="A17" s="1">
        <v>10</v>
      </c>
      <c r="B17" s="69">
        <v>-1.65</v>
      </c>
      <c r="C17" s="1">
        <v>0.15291617466751722</v>
      </c>
      <c r="D17" s="1">
        <v>-1.52873264229838</v>
      </c>
      <c r="E17" s="1">
        <v>-0.86614533823171314</v>
      </c>
      <c r="F17" s="1">
        <v>0.79802686346488028</v>
      </c>
      <c r="G17" s="1">
        <v>0.67808202653923588</v>
      </c>
      <c r="H17" s="1">
        <v>-4.8442983317600594E-2</v>
      </c>
      <c r="I17" s="1">
        <v>-0.1032000395157336</v>
      </c>
      <c r="J17" s="1">
        <v>0.4796427557200616</v>
      </c>
      <c r="K17" s="1">
        <v>1.3677190283995437</v>
      </c>
      <c r="L17" s="1">
        <v>1.7887191695694391</v>
      </c>
      <c r="M17" s="1">
        <v>0.41118586958810055</v>
      </c>
      <c r="N17" s="1">
        <v>-2.0030442500022946E-2</v>
      </c>
      <c r="O17" s="1">
        <v>-0.16345819761408156</v>
      </c>
      <c r="P17" s="105"/>
      <c r="Q17" s="104">
        <f t="shared" si="2"/>
        <v>0.22663709572855739</v>
      </c>
      <c r="R17" s="105">
        <f t="shared" si="3"/>
        <v>0.46748148673500267</v>
      </c>
      <c r="S17" s="21">
        <f t="shared" si="4"/>
        <v>-1.4207295277887888E-2</v>
      </c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</row>
    <row r="18" spans="1:49" s="1" customFormat="1" x14ac:dyDescent="0.25">
      <c r="A18" s="1">
        <v>11</v>
      </c>
      <c r="B18" s="69">
        <v>-1.5</v>
      </c>
      <c r="C18" s="1">
        <v>-0.23915437593205666</v>
      </c>
      <c r="D18" s="1">
        <v>-4.0978234875526938E-2</v>
      </c>
      <c r="E18" s="1">
        <v>-0.27815069323135755</v>
      </c>
      <c r="F18" s="1">
        <v>1.3884301397059913</v>
      </c>
      <c r="G18" s="1">
        <v>-0.60718773985548624</v>
      </c>
      <c r="H18" s="1">
        <v>-1.1400222872233037</v>
      </c>
      <c r="I18" s="1">
        <v>0.3778244385955884</v>
      </c>
      <c r="J18" s="1">
        <v>-3.9207413130844644E-2</v>
      </c>
      <c r="K18" s="1">
        <v>0.83580543752223102</v>
      </c>
      <c r="L18" s="1">
        <v>-0.29377534422989543</v>
      </c>
      <c r="M18" s="1">
        <v>0.41118586958810055</v>
      </c>
      <c r="N18" s="1">
        <v>-0.76054244537048377</v>
      </c>
      <c r="O18" s="1">
        <v>-0.36925588223797196</v>
      </c>
      <c r="P18" s="105"/>
      <c r="Q18" s="104">
        <f t="shared" si="2"/>
        <v>-5.8079117744231981E-2</v>
      </c>
      <c r="R18" s="105">
        <f t="shared" si="3"/>
        <v>0.12971284665256749</v>
      </c>
      <c r="S18" s="21">
        <f t="shared" si="4"/>
        <v>-0.24587108214103148</v>
      </c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</row>
    <row r="19" spans="1:49" s="1" customFormat="1" x14ac:dyDescent="0.25">
      <c r="A19" s="1">
        <v>12</v>
      </c>
      <c r="B19" s="69">
        <v>-1.35</v>
      </c>
      <c r="C19" s="1">
        <v>-0.63122492653163054</v>
      </c>
      <c r="D19" s="1">
        <v>-4.0978234875526938E-2</v>
      </c>
      <c r="E19" s="1">
        <v>-0.86614533823171314</v>
      </c>
      <c r="F19" s="1">
        <v>-0.38277968901734194</v>
      </c>
      <c r="G19" s="1">
        <v>-1.0356109953203976</v>
      </c>
      <c r="H19" s="1">
        <v>-1.1400222872233037</v>
      </c>
      <c r="I19" s="1">
        <v>-0.1032000395157336</v>
      </c>
      <c r="J19" s="1">
        <v>-0.55805758198175093</v>
      </c>
      <c r="K19" s="1">
        <v>1.3677190283995437</v>
      </c>
      <c r="L19" s="1">
        <v>5.3307074736660506E-2</v>
      </c>
      <c r="M19" s="1">
        <v>0.41118586958810055</v>
      </c>
      <c r="N19" s="1">
        <v>0.72048156037043798</v>
      </c>
      <c r="O19" s="1">
        <v>-0.57505356686186238</v>
      </c>
      <c r="P19" s="105"/>
      <c r="Q19" s="104">
        <f t="shared" si="2"/>
        <v>-0.2138753174203476</v>
      </c>
      <c r="R19" s="105">
        <f t="shared" si="3"/>
        <v>-1.3095296156869246E-2</v>
      </c>
      <c r="S19" s="21">
        <f t="shared" si="4"/>
        <v>-0.41465533868382598</v>
      </c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</row>
    <row r="20" spans="1:49" s="5" customFormat="1" x14ac:dyDescent="0.25">
      <c r="A20" s="1">
        <v>13</v>
      </c>
      <c r="B20" s="69">
        <v>-1.2</v>
      </c>
      <c r="C20" s="5">
        <v>-0.43518965123184367</v>
      </c>
      <c r="D20" s="5">
        <v>-0.33852911636009697</v>
      </c>
      <c r="E20" s="5">
        <v>-0.86614533823171314</v>
      </c>
      <c r="F20" s="5">
        <v>0.20762358722376911</v>
      </c>
      <c r="G20" s="5">
        <v>1.6420343513352802</v>
      </c>
      <c r="H20" s="5">
        <v>-1.1400222872233037</v>
      </c>
      <c r="I20" s="5">
        <v>-0.58422451762705541</v>
      </c>
      <c r="J20" s="5">
        <v>-0.29863249755629773</v>
      </c>
      <c r="K20" s="5">
        <v>0.83580543752223102</v>
      </c>
      <c r="L20" s="5">
        <v>-1.3350226011295627</v>
      </c>
      <c r="M20" s="5">
        <v>-0.57566021742334073</v>
      </c>
      <c r="N20" s="5">
        <v>1.4609935632408984</v>
      </c>
      <c r="O20" s="5">
        <v>4.233948700980892E-2</v>
      </c>
      <c r="P20" s="97"/>
      <c r="Q20" s="104">
        <f t="shared" si="2"/>
        <v>-0.10650998465009434</v>
      </c>
      <c r="R20" s="105">
        <f t="shared" si="3"/>
        <v>0.1507536392950555</v>
      </c>
      <c r="S20" s="21">
        <f t="shared" si="4"/>
        <v>-0.36377360859524421</v>
      </c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62"/>
      <c r="AR20" s="97"/>
      <c r="AS20" s="97"/>
      <c r="AT20" s="97"/>
      <c r="AU20" s="97"/>
      <c r="AV20" s="97"/>
      <c r="AW20" s="97"/>
    </row>
    <row r="21" spans="1:49" s="5" customFormat="1" x14ac:dyDescent="0.25">
      <c r="A21" s="1">
        <v>14</v>
      </c>
      <c r="B21" s="69">
        <v>-1.05</v>
      </c>
      <c r="C21" s="5">
        <v>5.4898537017623858E-2</v>
      </c>
      <c r="D21" s="5">
        <v>-0.9336308793292375</v>
      </c>
      <c r="E21" s="5">
        <v>-0.86614533823171314</v>
      </c>
      <c r="F21" s="5">
        <v>-0.38277968901734194</v>
      </c>
      <c r="G21" s="5">
        <v>0.35676458494055652</v>
      </c>
      <c r="H21" s="5">
        <v>-4.8442983317600594E-2</v>
      </c>
      <c r="I21" s="5">
        <v>-1.0652489957383775</v>
      </c>
      <c r="J21" s="5">
        <v>-3.9207413130844644E-2</v>
      </c>
      <c r="K21" s="5">
        <v>-0.22802174423239455</v>
      </c>
      <c r="L21" s="5">
        <v>-0.29377534422989543</v>
      </c>
      <c r="M21" s="5">
        <v>1.3980319565995418</v>
      </c>
      <c r="N21" s="5">
        <v>3.3122735704170512</v>
      </c>
      <c r="O21" s="5">
        <v>0.24813717163369942</v>
      </c>
      <c r="P21" s="97"/>
      <c r="Q21" s="104">
        <f t="shared" si="2"/>
        <v>0.11637334102931286</v>
      </c>
      <c r="R21" s="105">
        <f t="shared" si="3"/>
        <v>0.436497440707942</v>
      </c>
      <c r="S21" s="21">
        <f t="shared" si="4"/>
        <v>-0.2037507586493163</v>
      </c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62"/>
      <c r="AR21" s="97"/>
      <c r="AS21" s="97"/>
      <c r="AT21" s="97"/>
      <c r="AU21" s="97"/>
      <c r="AV21" s="97"/>
      <c r="AW21" s="97"/>
    </row>
    <row r="22" spans="1:49" s="5" customFormat="1" x14ac:dyDescent="0.25">
      <c r="A22" s="1">
        <v>15</v>
      </c>
      <c r="B22" s="69">
        <v>-0.9</v>
      </c>
      <c r="C22" s="5">
        <v>-0.63122492653163054</v>
      </c>
      <c r="D22" s="5">
        <v>1.1492252910627541</v>
      </c>
      <c r="E22" s="5">
        <v>-0.86614533823171314</v>
      </c>
      <c r="F22" s="5">
        <v>-0.97318296525845305</v>
      </c>
      <c r="G22" s="5">
        <v>-7.1658670524350335E-2</v>
      </c>
      <c r="H22" s="5">
        <v>-0.59423263527045211</v>
      </c>
      <c r="I22" s="5">
        <v>0.3778244385955884</v>
      </c>
      <c r="J22" s="5">
        <v>1.5173430934218741</v>
      </c>
      <c r="K22" s="5">
        <v>0.83580543752223102</v>
      </c>
      <c r="L22" s="5">
        <v>-0.29377534422989543</v>
      </c>
      <c r="M22" s="5">
        <v>2.3848780436109824</v>
      </c>
      <c r="N22" s="5">
        <v>0.72048156037043798</v>
      </c>
      <c r="O22" s="5">
        <v>-0.36925588223797196</v>
      </c>
      <c r="P22" s="97"/>
      <c r="Q22" s="104">
        <f t="shared" si="2"/>
        <v>0.24508323863841552</v>
      </c>
      <c r="R22" s="105">
        <f t="shared" si="3"/>
        <v>0.52890888367907474</v>
      </c>
      <c r="S22" s="21">
        <f t="shared" si="4"/>
        <v>-3.874240640224369E-2</v>
      </c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62"/>
      <c r="AR22" s="97"/>
      <c r="AS22" s="97"/>
      <c r="AT22" s="97"/>
      <c r="AU22" s="97"/>
      <c r="AV22" s="97"/>
      <c r="AW22" s="97"/>
    </row>
    <row r="23" spans="1:49" s="5" customFormat="1" x14ac:dyDescent="0.25">
      <c r="A23" s="1">
        <v>16</v>
      </c>
      <c r="B23" s="69">
        <v>-0.75</v>
      </c>
      <c r="C23" s="5">
        <v>-0.72924256418152389</v>
      </c>
      <c r="D23" s="5">
        <v>-4.0978234875526938E-2</v>
      </c>
      <c r="E23" s="5">
        <v>-0.86614533823171314</v>
      </c>
      <c r="F23" s="5">
        <v>-0.38277968901734194</v>
      </c>
      <c r="G23" s="5">
        <v>-0.39297611212303279</v>
      </c>
      <c r="H23" s="5">
        <v>-0.59423263527045211</v>
      </c>
      <c r="I23" s="5">
        <v>-0.58422451762705541</v>
      </c>
      <c r="J23" s="5">
        <v>-0.55805758198175093</v>
      </c>
      <c r="K23" s="5">
        <v>1.899632619276856</v>
      </c>
      <c r="L23" s="5">
        <v>5.3307074736660506E-2</v>
      </c>
      <c r="M23" s="5">
        <v>0.41118586958810055</v>
      </c>
      <c r="N23" s="5">
        <v>-0.39028644393525336</v>
      </c>
      <c r="O23" s="5">
        <v>-0.36925588223797196</v>
      </c>
      <c r="P23" s="97"/>
      <c r="Q23" s="104">
        <f t="shared" si="2"/>
        <v>-0.1956964181446158</v>
      </c>
      <c r="R23" s="105">
        <f t="shared" si="3"/>
        <v>3.0467803108360225E-3</v>
      </c>
      <c r="S23" s="21">
        <f t="shared" si="4"/>
        <v>-0.39443961660006766</v>
      </c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62"/>
      <c r="AR23" s="97"/>
      <c r="AS23" s="97"/>
      <c r="AT23" s="97"/>
      <c r="AU23" s="97"/>
      <c r="AV23" s="97"/>
      <c r="AW23" s="97"/>
    </row>
    <row r="24" spans="1:49" s="5" customFormat="1" x14ac:dyDescent="0.25">
      <c r="A24" s="1">
        <v>17</v>
      </c>
      <c r="B24" s="69">
        <v>-0.6</v>
      </c>
      <c r="C24" s="5">
        <v>-0.33717201358195015</v>
      </c>
      <c r="D24" s="5">
        <v>0.85167440957818374</v>
      </c>
      <c r="E24" s="5">
        <v>-0.86614533823171314</v>
      </c>
      <c r="F24" s="5">
        <v>-0.38277968901734194</v>
      </c>
      <c r="G24" s="5">
        <v>0.78518784040546485</v>
      </c>
      <c r="H24" s="5">
        <v>-4.8442983317600594E-2</v>
      </c>
      <c r="I24" s="5">
        <v>-1.0652489957383775</v>
      </c>
      <c r="J24" s="5">
        <v>-0.81748266640720402</v>
      </c>
      <c r="K24" s="5">
        <v>-0.22802174423239455</v>
      </c>
      <c r="L24" s="5">
        <v>5.3307074736660506E-2</v>
      </c>
      <c r="M24" s="5">
        <v>-0.57566021742334073</v>
      </c>
      <c r="N24" s="5">
        <v>-2.0030442500022946E-2</v>
      </c>
      <c r="O24" s="5">
        <v>-0.36925588223797196</v>
      </c>
      <c r="P24" s="97"/>
      <c r="Q24" s="104">
        <f t="shared" si="2"/>
        <v>-0.23231312676673907</v>
      </c>
      <c r="R24" s="105">
        <f t="shared" si="3"/>
        <v>-7.2605227937042022E-2</v>
      </c>
      <c r="S24" s="21">
        <f t="shared" si="4"/>
        <v>-0.39202102559643615</v>
      </c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62"/>
      <c r="AR24" s="97"/>
      <c r="AS24" s="97"/>
      <c r="AT24" s="97"/>
      <c r="AU24" s="97"/>
      <c r="AV24" s="97"/>
      <c r="AW24" s="97"/>
    </row>
    <row r="25" spans="1:49" s="5" customFormat="1" x14ac:dyDescent="0.25">
      <c r="A25" s="1">
        <v>18</v>
      </c>
      <c r="B25" s="69">
        <v>-0.45</v>
      </c>
      <c r="C25" s="5">
        <v>5.4898537017623858E-2</v>
      </c>
      <c r="D25" s="5">
        <v>-4.0978234875526938E-2</v>
      </c>
      <c r="E25" s="5">
        <v>-0.86614533823171314</v>
      </c>
      <c r="F25" s="5">
        <v>-0.38277968901734194</v>
      </c>
      <c r="G25" s="5">
        <v>0.1425529572081031</v>
      </c>
      <c r="H25" s="5">
        <v>-1.1400222872233037</v>
      </c>
      <c r="I25" s="5">
        <v>-0.58422451762705541</v>
      </c>
      <c r="J25" s="5">
        <v>0.22021767129460854</v>
      </c>
      <c r="K25" s="5">
        <v>-1.2918489259870201</v>
      </c>
      <c r="L25" s="5">
        <v>-0.64085776319645116</v>
      </c>
      <c r="M25" s="5">
        <v>-0.57566021742334073</v>
      </c>
      <c r="N25" s="5">
        <v>-0.76054244537048377</v>
      </c>
      <c r="O25" s="5">
        <v>-0.78085125148575285</v>
      </c>
      <c r="P25" s="97"/>
      <c r="Q25" s="104">
        <f t="shared" si="2"/>
        <v>-0.51124934653212728</v>
      </c>
      <c r="R25" s="105">
        <f t="shared" si="3"/>
        <v>-0.37697944896864299</v>
      </c>
      <c r="S25" s="21">
        <f t="shared" si="4"/>
        <v>-0.64551924409561157</v>
      </c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62"/>
      <c r="AR25" s="97"/>
      <c r="AS25" s="97"/>
      <c r="AT25" s="97"/>
      <c r="AU25" s="97"/>
      <c r="AV25" s="97"/>
      <c r="AW25" s="97"/>
    </row>
    <row r="26" spans="1:49" s="5" customFormat="1" x14ac:dyDescent="0.25">
      <c r="A26" s="1">
        <v>19</v>
      </c>
      <c r="B26" s="69">
        <v>-0.3</v>
      </c>
      <c r="C26" s="5">
        <v>-0.14113673828216317</v>
      </c>
      <c r="D26" s="5">
        <v>0.55412352809361376</v>
      </c>
      <c r="E26" s="5">
        <v>-0.86614533823171314</v>
      </c>
      <c r="F26" s="5">
        <v>-0.97318296525845305</v>
      </c>
      <c r="G26" s="5">
        <v>-0.71429355372171521</v>
      </c>
      <c r="H26" s="5">
        <v>-0.59423263527045211</v>
      </c>
      <c r="I26" s="5">
        <v>-1.5462734738496993</v>
      </c>
      <c r="J26" s="5">
        <v>-0.55805758198175093</v>
      </c>
      <c r="K26" s="5">
        <v>-1.2918489259870201</v>
      </c>
      <c r="L26" s="5">
        <v>-0.29377534422989543</v>
      </c>
      <c r="M26" s="5">
        <v>-0.57566021742334073</v>
      </c>
      <c r="N26" s="5">
        <v>-0.76054244537048377</v>
      </c>
      <c r="O26" s="5">
        <v>-0.16345819761408156</v>
      </c>
      <c r="P26" s="97"/>
      <c r="Q26" s="104">
        <f t="shared" si="2"/>
        <v>-0.60957568377901183</v>
      </c>
      <c r="R26" s="105">
        <f t="shared" si="3"/>
        <v>-0.46083921240156456</v>
      </c>
      <c r="S26" s="21">
        <f t="shared" si="4"/>
        <v>-0.75831215515645911</v>
      </c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62"/>
      <c r="AR26" s="97"/>
      <c r="AS26" s="97"/>
      <c r="AT26" s="97"/>
      <c r="AU26" s="97"/>
      <c r="AV26" s="97"/>
      <c r="AW26" s="97"/>
    </row>
    <row r="27" spans="1:49" s="132" customFormat="1" x14ac:dyDescent="0.25">
      <c r="A27" s="1">
        <v>20</v>
      </c>
      <c r="B27" s="69">
        <v>-0.15</v>
      </c>
      <c r="C27" s="132">
        <v>-0.63122492653163054</v>
      </c>
      <c r="D27" s="132">
        <v>-0.33852911636009697</v>
      </c>
      <c r="E27" s="132">
        <v>-0.86614533823171314</v>
      </c>
      <c r="F27" s="132">
        <v>-0.38277968901734194</v>
      </c>
      <c r="G27" s="132">
        <v>-1.0356109953203947</v>
      </c>
      <c r="H27" s="132">
        <v>-0.59423263527045211</v>
      </c>
      <c r="I27" s="132">
        <v>-0.58422451762705541</v>
      </c>
      <c r="J27" s="132">
        <v>-0.55805758198175093</v>
      </c>
      <c r="K27" s="132">
        <v>0.30389184664491792</v>
      </c>
      <c r="L27" s="132">
        <v>-0.98794018216300694</v>
      </c>
      <c r="M27" s="132">
        <v>-0.57566021742334073</v>
      </c>
      <c r="N27" s="132">
        <v>-0.39028644393525336</v>
      </c>
      <c r="O27" s="132">
        <v>-0.57505356686186238</v>
      </c>
      <c r="Q27" s="104">
        <f t="shared" si="2"/>
        <v>-0.55506564339069087</v>
      </c>
      <c r="R27" s="105">
        <f t="shared" si="3"/>
        <v>-0.46150287874247847</v>
      </c>
      <c r="S27" s="21">
        <f t="shared" si="4"/>
        <v>-0.6486284080389032</v>
      </c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3"/>
    </row>
    <row r="28" spans="1:49" s="5" customFormat="1" x14ac:dyDescent="0.25">
      <c r="A28" s="1">
        <v>21</v>
      </c>
      <c r="B28" s="129">
        <v>0</v>
      </c>
      <c r="C28" s="5">
        <v>-0.99958873486824262</v>
      </c>
      <c r="D28" s="5">
        <v>-6.1429572992884969E-3</v>
      </c>
      <c r="E28" s="5">
        <v>-0.86614533823171314</v>
      </c>
      <c r="F28" s="5">
        <v>-8.7555910220416089E-2</v>
      </c>
      <c r="G28" s="5">
        <v>-1.5783189238266433</v>
      </c>
      <c r="H28" s="5">
        <v>-0.23037286730186135</v>
      </c>
      <c r="I28" s="5">
        <v>-0.82471871781382011</v>
      </c>
      <c r="J28" s="5">
        <v>-0.46371716758273507</v>
      </c>
      <c r="K28" s="5">
        <v>-0.11058301947954131</v>
      </c>
      <c r="L28" s="5">
        <v>-0.88001823355962605</v>
      </c>
      <c r="M28" s="5">
        <v>-0.57566021742334073</v>
      </c>
      <c r="N28" s="5">
        <v>-0.60186016845340728</v>
      </c>
      <c r="O28" s="5">
        <v>-0.31437526487313994</v>
      </c>
      <c r="P28" s="97"/>
      <c r="Q28" s="104">
        <f t="shared" si="2"/>
        <v>-0.5799275016102905</v>
      </c>
      <c r="R28" s="105">
        <f t="shared" si="3"/>
        <v>-0.45580359546646826</v>
      </c>
      <c r="S28" s="21">
        <f t="shared" si="4"/>
        <v>-0.70405140775411268</v>
      </c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62"/>
      <c r="AR28" s="97"/>
      <c r="AS28" s="97"/>
      <c r="AT28" s="97"/>
      <c r="AU28" s="97"/>
      <c r="AV28" s="97"/>
      <c r="AW28" s="97"/>
    </row>
    <row r="29" spans="1:49" s="5" customFormat="1" x14ac:dyDescent="0.25">
      <c r="A29" s="1">
        <v>22</v>
      </c>
      <c r="B29" s="69">
        <v>0.15</v>
      </c>
      <c r="C29" s="5">
        <v>-1.060609009645652</v>
      </c>
      <c r="D29" s="5">
        <v>-1.826283523782948</v>
      </c>
      <c r="E29" s="5">
        <v>-0.86614533823171314</v>
      </c>
      <c r="F29" s="5">
        <v>2.8405317404771487E-2</v>
      </c>
      <c r="G29" s="5">
        <v>6.5735469546711639E-2</v>
      </c>
      <c r="H29" s="5">
        <v>-0.23037286730186135</v>
      </c>
      <c r="I29" s="5">
        <v>-0.3986703246337947</v>
      </c>
      <c r="J29" s="5">
        <v>-0.81748266640720402</v>
      </c>
      <c r="K29" s="5">
        <v>-0.23483499275086678</v>
      </c>
      <c r="L29" s="5">
        <v>-0.66564830204641512</v>
      </c>
      <c r="M29" s="5">
        <v>-0.57566021742334073</v>
      </c>
      <c r="N29" s="5">
        <v>0.1082732454785387</v>
      </c>
      <c r="O29" s="5">
        <v>-0.47578387839535952</v>
      </c>
      <c r="P29" s="97"/>
      <c r="Q29" s="104">
        <f t="shared" si="2"/>
        <v>-0.53454439139916421</v>
      </c>
      <c r="R29" s="105">
        <f t="shared" si="3"/>
        <v>-0.38585461430669332</v>
      </c>
      <c r="S29" s="21">
        <f t="shared" si="4"/>
        <v>-0.6832341684916351</v>
      </c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62"/>
      <c r="AR29" s="97"/>
      <c r="AS29" s="97"/>
      <c r="AT29" s="97"/>
      <c r="AU29" s="97"/>
      <c r="AV29" s="97"/>
      <c r="AW29" s="97"/>
    </row>
    <row r="30" spans="1:49" s="5" customFormat="1" x14ac:dyDescent="0.25">
      <c r="A30" s="1">
        <v>23</v>
      </c>
      <c r="B30" s="69">
        <v>0.3</v>
      </c>
      <c r="C30" s="5">
        <v>0.18621090403491636</v>
      </c>
      <c r="D30" s="5">
        <v>-0.45916667797120919</v>
      </c>
      <c r="E30" s="5">
        <v>-0.86614533823171314</v>
      </c>
      <c r="F30" s="5">
        <v>-0.37681094939381543</v>
      </c>
      <c r="G30" s="5">
        <v>-0.88301080086257289</v>
      </c>
      <c r="H30" s="5">
        <v>-6.4356686045335754E-3</v>
      </c>
      <c r="I30" s="5">
        <v>-1.2576559008071764</v>
      </c>
      <c r="J30" s="5">
        <v>-0.81748266640720402</v>
      </c>
      <c r="K30" s="5">
        <v>-0.78875423891920038</v>
      </c>
      <c r="L30" s="5">
        <v>-0.92933770507543756</v>
      </c>
      <c r="M30" s="5">
        <v>-0.57566021742334073</v>
      </c>
      <c r="N30" s="5">
        <v>-0.58138487082460988</v>
      </c>
      <c r="O30" s="5">
        <v>-0.59926372396814642</v>
      </c>
      <c r="P30" s="97"/>
      <c r="Q30" s="104">
        <f t="shared" si="2"/>
        <v>-0.6119152195733879</v>
      </c>
      <c r="R30" s="105">
        <f t="shared" si="3"/>
        <v>-0.50408054787836387</v>
      </c>
      <c r="S30" s="21">
        <f t="shared" si="4"/>
        <v>-0.71974989126841193</v>
      </c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62"/>
      <c r="AR30" s="97"/>
      <c r="AS30" s="97"/>
      <c r="AT30" s="97"/>
      <c r="AU30" s="97"/>
      <c r="AV30" s="97"/>
      <c r="AW30" s="97"/>
    </row>
    <row r="31" spans="1:49" s="5" customFormat="1" x14ac:dyDescent="0.25">
      <c r="A31" s="1">
        <v>24</v>
      </c>
      <c r="B31" s="69">
        <v>0.45</v>
      </c>
      <c r="C31" s="5">
        <v>-0.94882669815071075</v>
      </c>
      <c r="D31" s="5">
        <v>-0.26589012216973856</v>
      </c>
      <c r="E31" s="5">
        <v>-0.86614533823171314</v>
      </c>
      <c r="F31" s="5">
        <v>-0.97318296525845305</v>
      </c>
      <c r="G31" s="5">
        <v>1.1094740868657828E-2</v>
      </c>
      <c r="H31" s="5">
        <v>8.4508805763951242E-2</v>
      </c>
      <c r="I31" s="5">
        <v>0.28854840660508069</v>
      </c>
      <c r="J31" s="5">
        <v>-0.64829055491113263</v>
      </c>
      <c r="K31" s="5">
        <v>0.60210847120226751</v>
      </c>
      <c r="L31" s="5">
        <v>-0.54476737136701858</v>
      </c>
      <c r="M31" s="5">
        <v>-0.57566021742334073</v>
      </c>
      <c r="N31" s="5">
        <v>-0.76054244537048377</v>
      </c>
      <c r="O31" s="5">
        <v>-0.41186684250184669</v>
      </c>
      <c r="P31" s="97"/>
      <c r="Q31" s="104">
        <f t="shared" si="2"/>
        <v>-0.38530093314957542</v>
      </c>
      <c r="R31" s="105">
        <f t="shared" si="3"/>
        <v>-0.24690630221312512</v>
      </c>
      <c r="S31" s="21">
        <f t="shared" si="4"/>
        <v>-0.52369556408602569</v>
      </c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62"/>
      <c r="AR31" s="97"/>
      <c r="AS31" s="97"/>
      <c r="AT31" s="97"/>
      <c r="AU31" s="97"/>
      <c r="AV31" s="97"/>
      <c r="AW31" s="97"/>
    </row>
    <row r="32" spans="1:49" s="5" customFormat="1" x14ac:dyDescent="0.25">
      <c r="A32" s="1">
        <v>25</v>
      </c>
      <c r="B32" s="69">
        <v>0.6</v>
      </c>
      <c r="C32" s="5">
        <v>-1.0885753038094408</v>
      </c>
      <c r="D32" s="5">
        <v>-1.1291915467980347</v>
      </c>
      <c r="E32" s="5">
        <v>-0.86614533823171314</v>
      </c>
      <c r="F32" s="5">
        <v>-0.97318296525845305</v>
      </c>
      <c r="G32" s="5">
        <v>-1.0308617360652688</v>
      </c>
      <c r="H32" s="5">
        <v>-1.1400222872233037</v>
      </c>
      <c r="I32" s="5">
        <v>-1.5462734738496993</v>
      </c>
      <c r="J32" s="5">
        <v>-0.81748266640720402</v>
      </c>
      <c r="K32" s="5">
        <v>-1.2918489259870201</v>
      </c>
      <c r="L32" s="5">
        <v>-0.66564830204641512</v>
      </c>
      <c r="M32" s="5">
        <v>-0.57566021742334073</v>
      </c>
      <c r="N32" s="5">
        <v>-0.76054244537048377</v>
      </c>
      <c r="O32" s="5">
        <v>-0.78085125148575285</v>
      </c>
      <c r="P32" s="97"/>
      <c r="Q32" s="104">
        <f t="shared" si="2"/>
        <v>-0.97432972768893322</v>
      </c>
      <c r="R32" s="105">
        <f t="shared" si="3"/>
        <v>-0.89968145334288863</v>
      </c>
      <c r="S32" s="21">
        <f t="shared" si="4"/>
        <v>-1.0489780020349777</v>
      </c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62"/>
      <c r="AR32" s="97"/>
      <c r="AS32" s="97"/>
      <c r="AT32" s="97"/>
      <c r="AU32" s="97"/>
      <c r="AV32" s="97"/>
      <c r="AW32" s="97"/>
    </row>
    <row r="33" spans="1:49" s="5" customFormat="1" x14ac:dyDescent="0.25">
      <c r="A33" s="1">
        <v>26</v>
      </c>
      <c r="B33" s="69">
        <v>0.75</v>
      </c>
      <c r="C33" s="5">
        <v>-0.45754801627349218</v>
      </c>
      <c r="D33" s="5">
        <v>-1.2552201350021146</v>
      </c>
      <c r="E33" s="5">
        <v>-0.86614533823171314</v>
      </c>
      <c r="F33" s="5">
        <v>-0.97318296525845305</v>
      </c>
      <c r="G33" s="5">
        <v>-0.82527251225703357</v>
      </c>
      <c r="H33" s="5">
        <v>-1.1400222872233037</v>
      </c>
      <c r="I33" s="5">
        <v>-0.22688916199720005</v>
      </c>
      <c r="J33" s="5">
        <v>-1.3236323549879301E-2</v>
      </c>
      <c r="K33" s="5">
        <v>-0.99633863929326549</v>
      </c>
      <c r="L33" s="5">
        <v>-0.95991137072936883</v>
      </c>
      <c r="M33" s="5">
        <v>-0.57566021742334073</v>
      </c>
      <c r="N33" s="5">
        <v>-0.76054244537048377</v>
      </c>
      <c r="O33" s="5">
        <v>-0.78085125148575285</v>
      </c>
      <c r="P33" s="97"/>
      <c r="Q33" s="104">
        <f t="shared" si="2"/>
        <v>-0.75621697416118494</v>
      </c>
      <c r="R33" s="105">
        <f t="shared" si="3"/>
        <v>-0.65770154279062853</v>
      </c>
      <c r="S33" s="21">
        <f t="shared" si="4"/>
        <v>-0.85473240553174135</v>
      </c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62"/>
      <c r="AR33" s="97"/>
      <c r="AS33" s="97"/>
      <c r="AT33" s="97"/>
      <c r="AU33" s="97"/>
      <c r="AV33" s="97"/>
      <c r="AW33" s="97"/>
    </row>
    <row r="34" spans="1:49" s="5" customFormat="1" x14ac:dyDescent="0.25">
      <c r="A34" s="1">
        <v>27</v>
      </c>
      <c r="B34" s="69">
        <v>0.9</v>
      </c>
      <c r="C34" s="5">
        <v>-1.0214668383504297</v>
      </c>
      <c r="D34" s="5">
        <v>-1.4875682486937047E-2</v>
      </c>
      <c r="E34" s="5">
        <v>-0.86614533823171314</v>
      </c>
      <c r="F34" s="5">
        <v>-0.64517810804249054</v>
      </c>
      <c r="G34" s="5">
        <v>-1.5938335676422948</v>
      </c>
      <c r="H34" s="5">
        <v>-1.1400222872233037</v>
      </c>
      <c r="I34" s="5">
        <v>-0.96903832776464705</v>
      </c>
      <c r="J34" s="5">
        <v>-0.42833531108514372</v>
      </c>
      <c r="K34" s="5">
        <v>0.38678909951576695</v>
      </c>
      <c r="L34" s="5">
        <v>-1.1086620413626829</v>
      </c>
      <c r="M34" s="5">
        <v>-0.57566021742334073</v>
      </c>
      <c r="N34" s="5">
        <v>-0.76054244537048377</v>
      </c>
      <c r="O34" s="5">
        <v>-0.51216795298728079</v>
      </c>
      <c r="P34" s="97"/>
      <c r="Q34" s="104">
        <f t="shared" si="2"/>
        <v>-0.7114722321888447</v>
      </c>
      <c r="R34" s="105">
        <f t="shared" si="3"/>
        <v>-0.5695328659063793</v>
      </c>
      <c r="S34" s="21">
        <f t="shared" si="4"/>
        <v>-0.8534115984713101</v>
      </c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62"/>
      <c r="AR34" s="97"/>
      <c r="AS34" s="97"/>
      <c r="AT34" s="97"/>
      <c r="AU34" s="97"/>
      <c r="AV34" s="97"/>
      <c r="AW34" s="97"/>
    </row>
    <row r="35" spans="1:49" s="5" customFormat="1" x14ac:dyDescent="0.25">
      <c r="A35" s="1">
        <v>28</v>
      </c>
      <c r="B35" s="69">
        <v>1.05</v>
      </c>
      <c r="C35" s="5">
        <v>-1.1525005449424273</v>
      </c>
      <c r="D35" s="5">
        <v>-0.12891098871833281</v>
      </c>
      <c r="E35" s="5">
        <v>-0.86614533823171314</v>
      </c>
      <c r="F35" s="5">
        <v>-0.64517810804249054</v>
      </c>
      <c r="G35" s="5">
        <v>0.27023711718751764</v>
      </c>
      <c r="H35" s="5">
        <v>6.1597242720158318E-3</v>
      </c>
      <c r="I35" s="5">
        <v>-0.59426878908189384</v>
      </c>
      <c r="J35" s="5">
        <v>-0.81748266640720402</v>
      </c>
      <c r="K35" s="5">
        <v>-0.12322824363043532</v>
      </c>
      <c r="L35" s="5">
        <v>-1.3350226011295627</v>
      </c>
      <c r="M35" s="5">
        <v>-0.57566021742334073</v>
      </c>
      <c r="N35" s="5">
        <v>-0.76054244537048377</v>
      </c>
      <c r="O35" s="5">
        <v>-0.78085125148575285</v>
      </c>
      <c r="P35" s="97"/>
      <c r="Q35" s="104">
        <f t="shared" si="2"/>
        <v>-0.57718418100031554</v>
      </c>
      <c r="R35" s="105">
        <f t="shared" si="3"/>
        <v>-0.44828336374047983</v>
      </c>
      <c r="S35" s="21">
        <f t="shared" si="4"/>
        <v>-0.70608499826015125</v>
      </c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62"/>
      <c r="AR35" s="97"/>
      <c r="AS35" s="97"/>
      <c r="AT35" s="97"/>
      <c r="AU35" s="97"/>
      <c r="AV35" s="97"/>
      <c r="AW35" s="97"/>
    </row>
    <row r="36" spans="1:49" s="5" customFormat="1" x14ac:dyDescent="0.25">
      <c r="A36" s="1">
        <v>29</v>
      </c>
      <c r="B36" s="69">
        <v>1.2</v>
      </c>
      <c r="C36" s="5">
        <v>-0.9453677163339439</v>
      </c>
      <c r="D36" s="5">
        <v>-0.91506217488904185</v>
      </c>
      <c r="E36" s="5">
        <v>-0.44614416321747669</v>
      </c>
      <c r="F36" s="5">
        <v>-0.97318296525845305</v>
      </c>
      <c r="G36" s="5">
        <v>-0.49685497584181221</v>
      </c>
      <c r="H36" s="5">
        <v>-1.1400222872233037</v>
      </c>
      <c r="I36" s="5">
        <v>-1.5462734738496993</v>
      </c>
      <c r="J36" s="5">
        <v>-0.65534029965830964</v>
      </c>
      <c r="K36" s="5">
        <v>-1.0068926723361968</v>
      </c>
      <c r="L36" s="5">
        <v>-1.3350226011295627</v>
      </c>
      <c r="M36" s="5">
        <v>-0.57566021742334073</v>
      </c>
      <c r="N36" s="5">
        <v>-0.20464545838806961</v>
      </c>
      <c r="O36" s="5">
        <v>-0.78085125148575285</v>
      </c>
      <c r="P36" s="97"/>
      <c r="Q36" s="104">
        <f t="shared" si="2"/>
        <v>-0.84779386592576644</v>
      </c>
      <c r="R36" s="105">
        <f t="shared" si="3"/>
        <v>-0.74403624448075467</v>
      </c>
      <c r="S36" s="21">
        <f t="shared" si="4"/>
        <v>-0.95155148737077822</v>
      </c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62"/>
      <c r="AR36" s="97"/>
      <c r="AS36" s="97"/>
      <c r="AT36" s="97"/>
      <c r="AU36" s="97"/>
      <c r="AV36" s="97"/>
      <c r="AW36" s="97"/>
    </row>
    <row r="37" spans="1:49" s="132" customFormat="1" x14ac:dyDescent="0.25">
      <c r="A37" s="1">
        <v>30</v>
      </c>
      <c r="B37" s="69">
        <v>1.35</v>
      </c>
      <c r="C37" s="132">
        <v>-0.7152400445172501</v>
      </c>
      <c r="D37" s="132">
        <v>-0.99964788212305233</v>
      </c>
      <c r="E37" s="132">
        <v>-4.523416764910191E-2</v>
      </c>
      <c r="F37" s="132">
        <v>-0.97318296525845305</v>
      </c>
      <c r="G37" s="132">
        <v>-1.761296438041055</v>
      </c>
      <c r="H37" s="132">
        <v>-0.32131734167034615</v>
      </c>
      <c r="I37" s="132">
        <v>5.0627628420787572E-2</v>
      </c>
      <c r="J37" s="132">
        <v>-0.81748266640720402</v>
      </c>
      <c r="K37" s="132">
        <v>-1.2918489259870201</v>
      </c>
      <c r="L37" s="132">
        <v>-0.86172839344789343</v>
      </c>
      <c r="M37" s="132">
        <v>-0.57566021742334073</v>
      </c>
      <c r="N37" s="132">
        <v>-0.14344910964510371</v>
      </c>
      <c r="O37" s="132">
        <v>-0.78085125148575285</v>
      </c>
      <c r="Q37" s="104">
        <f t="shared" si="2"/>
        <v>-0.71048552117190655</v>
      </c>
      <c r="R37" s="105">
        <f t="shared" si="3"/>
        <v>-0.56845082960562765</v>
      </c>
      <c r="S37" s="21">
        <f t="shared" si="4"/>
        <v>-0.85252021273818546</v>
      </c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64"/>
      <c r="AH37" s="164"/>
      <c r="AI37" s="164"/>
      <c r="AJ37" s="164"/>
      <c r="AK37" s="164"/>
      <c r="AL37" s="164"/>
      <c r="AM37" s="164"/>
      <c r="AN37" s="164"/>
      <c r="AO37" s="164"/>
      <c r="AP37" s="164"/>
      <c r="AQ37" s="163"/>
    </row>
    <row r="38" spans="1:49" s="5" customFormat="1" x14ac:dyDescent="0.25">
      <c r="A38" s="1">
        <v>31</v>
      </c>
      <c r="B38" s="129">
        <v>1.5</v>
      </c>
      <c r="C38" s="5">
        <v>-1.0539236341422829</v>
      </c>
      <c r="D38" s="5">
        <v>-0.71669696103940272</v>
      </c>
      <c r="E38" s="5">
        <v>-0.86614533823171314</v>
      </c>
      <c r="F38" s="5">
        <v>-0.97318296525845305</v>
      </c>
      <c r="G38" s="5">
        <v>-0.56803047065845025</v>
      </c>
      <c r="H38" s="5">
        <v>8.8004429670586276E-2</v>
      </c>
      <c r="I38" s="5">
        <v>-0.8247367566827164</v>
      </c>
      <c r="J38" s="5">
        <v>-0.81748266640720402</v>
      </c>
      <c r="K38" s="5">
        <v>-0.24736086511448865</v>
      </c>
      <c r="L38" s="5">
        <v>-1.1267710672342908</v>
      </c>
      <c r="M38" s="5">
        <v>-0.57566021742334073</v>
      </c>
      <c r="N38" s="5">
        <v>-0.76054244537048377</v>
      </c>
      <c r="O38" s="5">
        <v>-0.67795155167630938</v>
      </c>
      <c r="P38" s="97"/>
      <c r="Q38" s="104">
        <f t="shared" si="2"/>
        <v>-0.70157542381296545</v>
      </c>
      <c r="R38" s="105">
        <f t="shared" si="3"/>
        <v>-0.6102147103471689</v>
      </c>
      <c r="S38" s="21">
        <f t="shared" si="4"/>
        <v>-0.792936137278762</v>
      </c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62"/>
      <c r="AR38" s="97"/>
      <c r="AS38" s="97"/>
      <c r="AT38" s="97"/>
      <c r="AU38" s="97"/>
      <c r="AV38" s="97"/>
      <c r="AW38" s="97"/>
    </row>
    <row r="39" spans="1:49" s="5" customFormat="1" x14ac:dyDescent="0.25">
      <c r="A39" s="1">
        <v>32</v>
      </c>
      <c r="B39" s="69">
        <v>1.65</v>
      </c>
      <c r="C39" s="5">
        <v>-0.99616268781846196</v>
      </c>
      <c r="D39" s="5">
        <v>0.23757728394537006</v>
      </c>
      <c r="E39" s="5">
        <v>1.2338467868679475</v>
      </c>
      <c r="F39" s="5">
        <v>-0.97318296525845305</v>
      </c>
      <c r="G39" s="5">
        <v>-1.3847325145901355</v>
      </c>
      <c r="H39" s="5">
        <v>-0.45777100871393406</v>
      </c>
      <c r="I39" s="5">
        <v>-1.5462734738496993</v>
      </c>
      <c r="J39" s="5">
        <v>-0.81748266640720402</v>
      </c>
      <c r="K39" s="5">
        <v>0.25481892816418006</v>
      </c>
      <c r="L39" s="5">
        <v>-0.22953180197064946</v>
      </c>
      <c r="M39" s="5">
        <v>-0.57566021742334073</v>
      </c>
      <c r="N39" s="5">
        <v>-0.76054244537048377</v>
      </c>
      <c r="O39" s="5">
        <v>-0.78085125148575285</v>
      </c>
      <c r="P39" s="97"/>
      <c r="Q39" s="104">
        <f t="shared" si="2"/>
        <v>-0.52276523337773984</v>
      </c>
      <c r="R39" s="105">
        <f t="shared" si="3"/>
        <v>-0.31415268625667314</v>
      </c>
      <c r="S39" s="21">
        <f t="shared" si="4"/>
        <v>-0.73137778049880653</v>
      </c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62"/>
      <c r="AR39" s="97"/>
      <c r="AS39" s="97"/>
      <c r="AT39" s="97"/>
      <c r="AU39" s="97"/>
      <c r="AV39" s="97"/>
      <c r="AW39" s="97"/>
    </row>
    <row r="40" spans="1:49" s="5" customFormat="1" x14ac:dyDescent="0.25">
      <c r="A40" s="1">
        <v>33</v>
      </c>
      <c r="B40" s="69">
        <v>1.8</v>
      </c>
      <c r="C40" s="5">
        <v>-1.1580690907574991</v>
      </c>
      <c r="D40" s="5">
        <v>-0.7025189468560229</v>
      </c>
      <c r="E40" s="5">
        <v>0.56567105391301153</v>
      </c>
      <c r="F40" s="5">
        <v>-0.29193531483310381</v>
      </c>
      <c r="G40" s="5">
        <v>-0.23720291137209773</v>
      </c>
      <c r="H40" s="5">
        <v>-0.45778522228226515</v>
      </c>
      <c r="I40" s="5">
        <v>-0.72164797520056312</v>
      </c>
      <c r="J40" s="5">
        <v>-0.81748266640720402</v>
      </c>
      <c r="K40" s="5">
        <v>-1.2918489259870201</v>
      </c>
      <c r="L40" s="5">
        <v>-0.53404776938306076</v>
      </c>
      <c r="M40" s="5">
        <v>-0.57566021742334073</v>
      </c>
      <c r="N40" s="5">
        <v>-0.45199149207788797</v>
      </c>
      <c r="O40" s="5">
        <v>-0.78085125148575285</v>
      </c>
      <c r="P40" s="97"/>
      <c r="Q40" s="104">
        <f t="shared" si="2"/>
        <v>-0.57349005616560056</v>
      </c>
      <c r="R40" s="105">
        <f t="shared" si="3"/>
        <v>-0.44642600860670301</v>
      </c>
      <c r="S40" s="21">
        <f t="shared" si="4"/>
        <v>-0.70055410372449811</v>
      </c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62"/>
      <c r="AR40" s="97"/>
      <c r="AS40" s="97"/>
      <c r="AT40" s="97"/>
      <c r="AU40" s="97"/>
      <c r="AV40" s="97"/>
      <c r="AW40" s="97"/>
    </row>
    <row r="41" spans="1:49" s="5" customFormat="1" x14ac:dyDescent="0.25">
      <c r="A41" s="1">
        <v>34</v>
      </c>
      <c r="B41" s="69">
        <v>1.95</v>
      </c>
      <c r="C41" s="5">
        <v>-1.0845549435932393</v>
      </c>
      <c r="D41" s="5">
        <v>-0.7922001702496283</v>
      </c>
      <c r="E41" s="5">
        <v>0.35885031110711935</v>
      </c>
      <c r="F41" s="5">
        <v>-0.97318296525845305</v>
      </c>
      <c r="G41" s="5">
        <v>-0.88512776831389472</v>
      </c>
      <c r="H41" s="5">
        <v>-1.1400222872233037</v>
      </c>
      <c r="I41" s="5">
        <v>0.95690880180256155</v>
      </c>
      <c r="J41" s="5">
        <v>-0.49320131087538455</v>
      </c>
      <c r="K41" s="5">
        <v>-1.2918489259870201</v>
      </c>
      <c r="L41" s="5">
        <v>-0.56266886661608573</v>
      </c>
      <c r="M41" s="5">
        <v>-0.57566021742334073</v>
      </c>
      <c r="N41" s="5">
        <v>0.7151352978003741</v>
      </c>
      <c r="O41" s="5">
        <v>-0.68730614070890339</v>
      </c>
      <c r="P41" s="97"/>
      <c r="Q41" s="104">
        <f t="shared" si="2"/>
        <v>-0.49652916811839992</v>
      </c>
      <c r="R41" s="105">
        <f t="shared" si="3"/>
        <v>-0.29689247639293198</v>
      </c>
      <c r="S41" s="21">
        <f t="shared" si="4"/>
        <v>-0.69616585984386781</v>
      </c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62"/>
      <c r="AR41" s="97"/>
      <c r="AS41" s="97"/>
      <c r="AT41" s="97"/>
      <c r="AU41" s="97"/>
      <c r="AV41" s="97"/>
      <c r="AW41" s="97"/>
    </row>
    <row r="42" spans="1:49" s="5" customFormat="1" x14ac:dyDescent="0.25">
      <c r="A42" s="1">
        <v>35</v>
      </c>
      <c r="B42" s="69">
        <v>2.1</v>
      </c>
      <c r="C42" s="5">
        <v>-1.2193307524309913</v>
      </c>
      <c r="D42" s="5">
        <v>-1.113163645132409</v>
      </c>
      <c r="E42" s="5">
        <v>2.4046160272745007</v>
      </c>
      <c r="F42" s="5">
        <v>-0.97318296525845305</v>
      </c>
      <c r="G42" s="5">
        <v>-1.056798561421034</v>
      </c>
      <c r="H42" s="5">
        <v>1.3160453601328075</v>
      </c>
      <c r="I42" s="5">
        <v>-0.54985642289460379</v>
      </c>
      <c r="J42" s="5">
        <v>-0.66781290933716142</v>
      </c>
      <c r="K42" s="5">
        <v>-1.2918489259870201</v>
      </c>
      <c r="L42" s="5">
        <v>-0.46731076890977197</v>
      </c>
      <c r="M42" s="5">
        <v>-0.57566021742334073</v>
      </c>
      <c r="N42" s="5">
        <v>-0.76054244537048377</v>
      </c>
      <c r="O42" s="5">
        <v>-0.67060150749309355</v>
      </c>
      <c r="P42" s="97"/>
      <c r="Q42" s="104">
        <f t="shared" si="2"/>
        <v>-0.43272674878854261</v>
      </c>
      <c r="R42" s="105">
        <f t="shared" si="3"/>
        <v>-0.13460478487921551</v>
      </c>
      <c r="S42" s="21">
        <f t="shared" si="4"/>
        <v>-0.73084871269786977</v>
      </c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62"/>
      <c r="AR42" s="97"/>
      <c r="AS42" s="97"/>
      <c r="AT42" s="97"/>
      <c r="AU42" s="97"/>
      <c r="AV42" s="97"/>
      <c r="AW42" s="97"/>
    </row>
    <row r="43" spans="1:49" s="5" customFormat="1" x14ac:dyDescent="0.25">
      <c r="A43" s="1">
        <v>36</v>
      </c>
      <c r="B43" s="69">
        <v>2.25</v>
      </c>
      <c r="C43" s="5">
        <v>-0.92877487912362389</v>
      </c>
      <c r="D43" s="5">
        <v>-1.1567890811786434</v>
      </c>
      <c r="E43" s="5">
        <v>-0.23613982563288557</v>
      </c>
      <c r="F43" s="5">
        <v>-0.97318296525845305</v>
      </c>
      <c r="G43" s="5">
        <v>-0.82806804789013477</v>
      </c>
      <c r="H43" s="5">
        <v>-0.45778522228226515</v>
      </c>
      <c r="I43" s="5">
        <v>-0.20558199695787588</v>
      </c>
      <c r="J43" s="5">
        <v>-0.81748266640720402</v>
      </c>
      <c r="K43" s="5">
        <v>-1.2918489259870201</v>
      </c>
      <c r="L43" s="5">
        <v>-4.7390798753413399E-2</v>
      </c>
      <c r="M43" s="5">
        <v>-0.57566021742334073</v>
      </c>
      <c r="N43" s="5">
        <v>-0.76054244537048377</v>
      </c>
      <c r="O43" s="5">
        <v>-0.54338781800754643</v>
      </c>
      <c r="P43" s="97"/>
      <c r="Q43" s="104">
        <f t="shared" si="2"/>
        <v>-0.67866422232868406</v>
      </c>
      <c r="R43" s="105">
        <f t="shared" si="3"/>
        <v>-0.57433395804351806</v>
      </c>
      <c r="S43" s="21">
        <f t="shared" si="4"/>
        <v>-0.78299448661385007</v>
      </c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62"/>
      <c r="AR43" s="97"/>
      <c r="AS43" s="97"/>
      <c r="AT43" s="97"/>
      <c r="AU43" s="97"/>
      <c r="AV43" s="97"/>
      <c r="AW43" s="97"/>
    </row>
    <row r="44" spans="1:49" s="5" customFormat="1" x14ac:dyDescent="0.25">
      <c r="A44" s="1">
        <v>37</v>
      </c>
      <c r="B44" s="69">
        <v>2.4</v>
      </c>
      <c r="C44" s="5">
        <v>-0.84538404148829716</v>
      </c>
      <c r="D44" s="5">
        <v>-0.81671675521337883</v>
      </c>
      <c r="E44" s="5">
        <v>-0.86614533823171314</v>
      </c>
      <c r="F44" s="5">
        <v>-0.97318296525845305</v>
      </c>
      <c r="G44" s="5">
        <v>-0.86101961952524098</v>
      </c>
      <c r="H44" s="5">
        <v>-0.45778522228226515</v>
      </c>
      <c r="I44" s="5">
        <v>0.34955705581927182</v>
      </c>
      <c r="J44" s="5">
        <v>-0.81748266640720402</v>
      </c>
      <c r="K44" s="5">
        <v>-1.2918489259870201</v>
      </c>
      <c r="L44" s="5">
        <v>-0.86171763651688205</v>
      </c>
      <c r="M44" s="5">
        <v>-0.57566021742334073</v>
      </c>
      <c r="N44" s="5">
        <v>-0.76054244537048377</v>
      </c>
      <c r="O44" s="5">
        <v>-0.61837725738802329</v>
      </c>
      <c r="P44" s="97"/>
      <c r="Q44" s="104">
        <f t="shared" si="2"/>
        <v>-0.7227927719440792</v>
      </c>
      <c r="R44" s="105">
        <f t="shared" si="3"/>
        <v>-0.61741092098715578</v>
      </c>
      <c r="S44" s="21">
        <f t="shared" si="4"/>
        <v>-0.82817462290100263</v>
      </c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62"/>
      <c r="AR44" s="97"/>
      <c r="AS44" s="97"/>
      <c r="AT44" s="97"/>
      <c r="AU44" s="97"/>
      <c r="AV44" s="97"/>
      <c r="AW44" s="97"/>
    </row>
    <row r="45" spans="1:49" s="5" customFormat="1" x14ac:dyDescent="0.25">
      <c r="A45" s="1">
        <v>38</v>
      </c>
      <c r="B45" s="69">
        <v>2.5499999999999998</v>
      </c>
      <c r="C45" s="5">
        <v>-0.98509678902239195</v>
      </c>
      <c r="D45" s="5">
        <v>-1.1886631059514003</v>
      </c>
      <c r="E45" s="5">
        <v>-0.5394786218730302</v>
      </c>
      <c r="F45" s="5">
        <v>-0.97318296525845305</v>
      </c>
      <c r="G45" s="5">
        <v>-0.87522575140112702</v>
      </c>
      <c r="H45" s="5">
        <v>-0.59423263527045211</v>
      </c>
      <c r="I45" s="5">
        <v>0.74656093512080268</v>
      </c>
      <c r="J45" s="5">
        <v>-0.55805758198175093</v>
      </c>
      <c r="K45" s="5">
        <v>-1.2918489259870201</v>
      </c>
      <c r="L45" s="5">
        <v>-0.66253954528389025</v>
      </c>
      <c r="M45" s="5">
        <v>-0.57566021742334073</v>
      </c>
      <c r="N45" s="5">
        <v>-0.76054244537048377</v>
      </c>
      <c r="O45" s="5">
        <v>-0.78085125148575285</v>
      </c>
      <c r="P45" s="97"/>
      <c r="Q45" s="104">
        <f t="shared" si="2"/>
        <v>-0.69529376162986856</v>
      </c>
      <c r="R45" s="105">
        <f t="shared" si="3"/>
        <v>-0.55773006910582057</v>
      </c>
      <c r="S45" s="21">
        <f t="shared" si="4"/>
        <v>-0.83285745415391654</v>
      </c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62"/>
      <c r="AR45" s="97"/>
      <c r="AS45" s="97"/>
      <c r="AT45" s="97"/>
      <c r="AU45" s="97"/>
      <c r="AV45" s="97"/>
      <c r="AW45" s="97"/>
    </row>
    <row r="46" spans="1:49" s="97" customFormat="1" x14ac:dyDescent="0.25">
      <c r="A46" s="1">
        <v>39</v>
      </c>
      <c r="B46" s="69">
        <v>2.7</v>
      </c>
      <c r="C46" s="97">
        <v>-2.267537046307563E-2</v>
      </c>
      <c r="D46" s="97">
        <v>-0.40000775299571784</v>
      </c>
      <c r="E46" s="97">
        <v>-0.86614533823171314</v>
      </c>
      <c r="F46" s="97">
        <v>-0.97318296525845305</v>
      </c>
      <c r="G46" s="97">
        <v>-1.7104815722164428</v>
      </c>
      <c r="H46" s="97">
        <v>-0.45778522228226515</v>
      </c>
      <c r="I46" s="97">
        <v>-0.81866109860677716</v>
      </c>
      <c r="J46" s="97">
        <v>-0.81748266640720402</v>
      </c>
      <c r="K46" s="97">
        <v>-0.24734437981446869</v>
      </c>
      <c r="L46" s="97">
        <v>-0.93453518525631396</v>
      </c>
      <c r="M46" s="97">
        <v>-0.57566021742334073</v>
      </c>
      <c r="N46" s="97">
        <v>-0.76054244537048377</v>
      </c>
      <c r="O46" s="97">
        <v>-0.44284051543979114</v>
      </c>
      <c r="Q46" s="104">
        <f t="shared" si="2"/>
        <v>-0.69441113305892677</v>
      </c>
      <c r="R46" s="105">
        <f t="shared" si="3"/>
        <v>-0.57829405519940624</v>
      </c>
      <c r="S46" s="21">
        <f t="shared" si="4"/>
        <v>-0.81052821091844729</v>
      </c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62"/>
    </row>
    <row r="47" spans="1:49" s="132" customFormat="1" x14ac:dyDescent="0.25">
      <c r="A47" s="1">
        <v>40</v>
      </c>
      <c r="B47" s="15">
        <v>2.85</v>
      </c>
      <c r="C47" s="132">
        <v>0.18700288940694546</v>
      </c>
      <c r="D47" s="132">
        <v>0.41115614670449935</v>
      </c>
      <c r="E47" s="132">
        <v>0.89378898900311798</v>
      </c>
      <c r="F47" s="132">
        <v>-0.72015118235667086</v>
      </c>
      <c r="G47" s="132">
        <v>3.0580797108227278E-2</v>
      </c>
      <c r="H47" s="132">
        <v>-0.55524766013096361</v>
      </c>
      <c r="I47" s="132">
        <v>-0.66438969648866641</v>
      </c>
      <c r="J47" s="132">
        <v>-0.81748266640720402</v>
      </c>
      <c r="K47" s="132">
        <v>0.15882450367838563</v>
      </c>
      <c r="L47" s="132">
        <v>-0.26205212941063261</v>
      </c>
      <c r="M47" s="132">
        <v>-0.57566021742334073</v>
      </c>
      <c r="N47" s="132">
        <v>-0.76054244537048377</v>
      </c>
      <c r="O47" s="132">
        <v>-0.40012430013308414</v>
      </c>
      <c r="Q47" s="104">
        <f t="shared" si="2"/>
        <v>-0.23648438244768233</v>
      </c>
      <c r="R47" s="105">
        <f t="shared" si="3"/>
        <v>-8.9349241767415294E-2</v>
      </c>
      <c r="S47" s="21">
        <f t="shared" si="4"/>
        <v>-0.38361952312794934</v>
      </c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64"/>
      <c r="AN47" s="164"/>
      <c r="AO47" s="164"/>
      <c r="AP47" s="164"/>
      <c r="AQ47" s="163"/>
    </row>
    <row r="48" spans="1:49" s="5" customFormat="1" x14ac:dyDescent="0.25">
      <c r="A48" s="1">
        <v>41</v>
      </c>
      <c r="B48" s="129">
        <v>3</v>
      </c>
      <c r="C48" s="5">
        <v>5.4898537017623858E-2</v>
      </c>
      <c r="D48" s="5">
        <v>0.55412352809361376</v>
      </c>
      <c r="E48" s="5">
        <v>0.30984395176899798</v>
      </c>
      <c r="F48" s="5">
        <v>-0.38277968901734194</v>
      </c>
      <c r="G48" s="5">
        <v>-7.1658670524351875E-2</v>
      </c>
      <c r="H48" s="5">
        <v>1.0431363205881026</v>
      </c>
      <c r="I48" s="5">
        <v>2.3019223510408753</v>
      </c>
      <c r="J48" s="5">
        <v>1.5173430934218741</v>
      </c>
      <c r="K48" s="5">
        <v>-0.75993533510970734</v>
      </c>
      <c r="L48" s="5">
        <v>-0.64085776319645116</v>
      </c>
      <c r="M48" s="5">
        <v>-0.57566021742334073</v>
      </c>
      <c r="N48" s="5">
        <v>-0.76054244537048377</v>
      </c>
      <c r="O48" s="5">
        <v>2.1003163332487129</v>
      </c>
      <c r="P48" s="97"/>
      <c r="Q48" s="104">
        <f t="shared" si="2"/>
        <v>0.36078076881062482</v>
      </c>
      <c r="R48" s="105">
        <f t="shared" si="3"/>
        <v>0.65889726946858929</v>
      </c>
      <c r="S48" s="21">
        <f t="shared" si="4"/>
        <v>6.2664268152660352E-2</v>
      </c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62"/>
      <c r="AR48" s="97"/>
      <c r="AS48" s="97"/>
      <c r="AT48" s="97"/>
      <c r="AU48" s="97"/>
      <c r="AV48" s="97"/>
      <c r="AW48" s="97"/>
    </row>
    <row r="49" spans="1:49" s="5" customFormat="1" x14ac:dyDescent="0.25">
      <c r="A49" s="1">
        <v>42</v>
      </c>
      <c r="B49" s="69">
        <v>3.15</v>
      </c>
      <c r="C49" s="5">
        <v>1.5251631017660259</v>
      </c>
      <c r="D49" s="5">
        <v>2.0418779355164656</v>
      </c>
      <c r="E49" s="5">
        <v>1.4858332417697091</v>
      </c>
      <c r="F49" s="5">
        <v>1.9788334159471024</v>
      </c>
      <c r="G49" s="5">
        <v>0.1425529572081031</v>
      </c>
      <c r="H49" s="5">
        <v>-4.8442983317600594E-2</v>
      </c>
      <c r="I49" s="5">
        <v>-1.0652489957383775</v>
      </c>
      <c r="J49" s="5">
        <v>1.5173430934218741</v>
      </c>
      <c r="K49" s="5">
        <v>-0.75993533510970734</v>
      </c>
      <c r="L49" s="5">
        <v>-0.64085776319645116</v>
      </c>
      <c r="M49" s="5">
        <v>-0.57566021742334073</v>
      </c>
      <c r="N49" s="5">
        <v>-2.0030442500022946E-2</v>
      </c>
      <c r="O49" s="5">
        <v>-0.36925588223797196</v>
      </c>
      <c r="P49" s="97"/>
      <c r="Q49" s="104">
        <f t="shared" si="2"/>
        <v>0.40093631739275448</v>
      </c>
      <c r="R49" s="105">
        <f t="shared" si="3"/>
        <v>0.71559130503520163</v>
      </c>
      <c r="S49" s="21">
        <f t="shared" si="4"/>
        <v>8.6281329750307389E-2</v>
      </c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62"/>
      <c r="AR49" s="97"/>
      <c r="AS49" s="97"/>
      <c r="AT49" s="97"/>
      <c r="AU49" s="97"/>
      <c r="AV49" s="97"/>
      <c r="AW49" s="97"/>
    </row>
    <row r="50" spans="1:49" s="5" customFormat="1" x14ac:dyDescent="0.25">
      <c r="A50" s="1">
        <v>43</v>
      </c>
      <c r="B50" s="69">
        <v>3.3</v>
      </c>
      <c r="C50" s="5">
        <v>1.0350749135165584</v>
      </c>
      <c r="D50" s="5">
        <v>0.25657264660904339</v>
      </c>
      <c r="F50" s="5">
        <v>1.9788334159471024</v>
      </c>
      <c r="G50" s="5">
        <v>-0.17876448439058243</v>
      </c>
      <c r="H50" s="5">
        <v>1.0431363205881026</v>
      </c>
      <c r="I50" s="5">
        <v>0.3778244385955884</v>
      </c>
      <c r="J50" s="5">
        <v>-0.29863249755629773</v>
      </c>
      <c r="K50" s="5">
        <v>-1.2918489259870201</v>
      </c>
      <c r="L50" s="5">
        <v>1.0945543316363278</v>
      </c>
      <c r="M50" s="5">
        <v>0.41118586958810055</v>
      </c>
      <c r="N50" s="5">
        <v>-0.39028644393525336</v>
      </c>
      <c r="O50" s="5">
        <v>1.6887209640009322</v>
      </c>
      <c r="P50" s="97"/>
      <c r="Q50" s="104">
        <f t="shared" si="2"/>
        <v>0.47719754571771689</v>
      </c>
      <c r="R50" s="105">
        <f t="shared" si="3"/>
        <v>0.7378114359602248</v>
      </c>
      <c r="S50" s="21">
        <f t="shared" si="4"/>
        <v>0.21658365547520897</v>
      </c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62"/>
      <c r="AR50" s="97"/>
      <c r="AS50" s="97"/>
      <c r="AT50" s="97"/>
      <c r="AU50" s="97"/>
      <c r="AV50" s="97"/>
      <c r="AW50" s="97"/>
    </row>
    <row r="51" spans="1:49" s="5" customFormat="1" x14ac:dyDescent="0.25">
      <c r="A51" s="1">
        <v>44</v>
      </c>
      <c r="B51" s="69">
        <v>3.45</v>
      </c>
      <c r="C51" s="5">
        <v>0.54498672526709102</v>
      </c>
      <c r="D51" s="5">
        <v>-0.33852911636009697</v>
      </c>
      <c r="E51" s="5">
        <v>2.0738278867700646</v>
      </c>
      <c r="F51" s="5">
        <v>1.3884301397059913</v>
      </c>
      <c r="G51" s="5">
        <v>0.78518784040546485</v>
      </c>
      <c r="I51" s="5">
        <v>-1.0652489957383775</v>
      </c>
      <c r="J51" s="5">
        <v>1.257918008996421</v>
      </c>
      <c r="K51" s="5">
        <v>-0.75993533510970734</v>
      </c>
      <c r="L51" s="5">
        <v>0.74747191266977187</v>
      </c>
      <c r="M51" s="5">
        <v>-0.57566021742334073</v>
      </c>
      <c r="N51" s="5">
        <v>-0.76054244537048377</v>
      </c>
      <c r="O51" s="5">
        <v>4.5698885487353982</v>
      </c>
      <c r="P51" s="97"/>
      <c r="Q51" s="104">
        <f t="shared" si="2"/>
        <v>0.65564957937901636</v>
      </c>
      <c r="R51" s="105">
        <f t="shared" si="3"/>
        <v>1.0961287868181424</v>
      </c>
      <c r="S51" s="21">
        <f t="shared" si="4"/>
        <v>0.2151703719398903</v>
      </c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62"/>
      <c r="AR51" s="97"/>
      <c r="AS51" s="97"/>
      <c r="AT51" s="97"/>
      <c r="AU51" s="97"/>
      <c r="AV51" s="97"/>
      <c r="AW51" s="97"/>
    </row>
    <row r="52" spans="1:49" s="5" customFormat="1" x14ac:dyDescent="0.25">
      <c r="A52" s="1">
        <v>45</v>
      </c>
      <c r="B52" s="69">
        <v>3.6</v>
      </c>
      <c r="C52" s="5">
        <v>0.44696908761719789</v>
      </c>
      <c r="D52" s="5">
        <v>-0.63607999784466718</v>
      </c>
      <c r="E52" s="5">
        <v>0.89783859676935351</v>
      </c>
      <c r="F52" s="5">
        <v>1.3884301397059913</v>
      </c>
      <c r="G52" s="5">
        <v>1.963351792933961</v>
      </c>
      <c r="H52" s="5">
        <v>0.49734666863525095</v>
      </c>
      <c r="I52" s="5">
        <v>0.85884891670691021</v>
      </c>
      <c r="K52" s="5">
        <v>1.899632619276856</v>
      </c>
      <c r="L52" s="5">
        <v>1.4416367506028835</v>
      </c>
      <c r="M52" s="5">
        <v>-0.57566021742334073</v>
      </c>
      <c r="N52" s="5">
        <v>-0.39028644393525336</v>
      </c>
      <c r="O52" s="5">
        <v>1.6887209640009322</v>
      </c>
      <c r="P52" s="97"/>
      <c r="Q52" s="104">
        <f t="shared" si="2"/>
        <v>0.79006240642050607</v>
      </c>
      <c r="R52" s="105">
        <f t="shared" si="3"/>
        <v>1.0506424611763261</v>
      </c>
      <c r="S52" s="21">
        <f t="shared" si="4"/>
        <v>0.52948235166468605</v>
      </c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62"/>
      <c r="AR52" s="97"/>
      <c r="AS52" s="97"/>
      <c r="AT52" s="97"/>
      <c r="AU52" s="97"/>
      <c r="AV52" s="97"/>
      <c r="AW52" s="97"/>
    </row>
    <row r="53" spans="1:49" s="1" customFormat="1" x14ac:dyDescent="0.25">
      <c r="A53" s="1">
        <v>46</v>
      </c>
      <c r="B53" s="69">
        <v>3.75</v>
      </c>
      <c r="C53" s="1">
        <v>0.44696908761719739</v>
      </c>
      <c r="D53" s="1">
        <v>-0.63607999784466718</v>
      </c>
      <c r="E53" s="1">
        <v>0.89783859676935351</v>
      </c>
      <c r="F53" s="1">
        <v>3.7500432446704353</v>
      </c>
      <c r="G53" s="1">
        <v>0.46387039880678244</v>
      </c>
      <c r="H53" s="1">
        <v>-0.59423263527045211</v>
      </c>
      <c r="I53" s="1">
        <v>-0.58422451762705541</v>
      </c>
      <c r="J53" s="1">
        <v>2.2956183466982338</v>
      </c>
      <c r="K53" s="1">
        <v>2.4315462101541692</v>
      </c>
      <c r="L53" s="1">
        <v>1.0945543316363278</v>
      </c>
      <c r="M53" s="1">
        <v>-0.57566021742334073</v>
      </c>
      <c r="N53" s="1">
        <v>-2.0030442500022946E-2</v>
      </c>
      <c r="O53" s="1">
        <v>1.8945186486248227</v>
      </c>
      <c r="P53" s="105"/>
      <c r="Q53" s="104">
        <f t="shared" si="2"/>
        <v>0.83574854263936804</v>
      </c>
      <c r="R53" s="105">
        <f t="shared" si="3"/>
        <v>1.2247319109711343</v>
      </c>
      <c r="S53" s="21">
        <f t="shared" si="4"/>
        <v>0.44676517430760188</v>
      </c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</row>
    <row r="54" spans="1:49" s="1" customFormat="1" x14ac:dyDescent="0.25">
      <c r="A54" s="1">
        <v>47</v>
      </c>
      <c r="B54" s="69">
        <v>3.9</v>
      </c>
      <c r="C54" s="1">
        <v>0.83903963821677141</v>
      </c>
      <c r="D54" s="1">
        <v>1.1492252910627534</v>
      </c>
      <c r="E54" s="1">
        <v>0.89783859676935351</v>
      </c>
      <c r="F54" s="1">
        <v>-0.38277968901734194</v>
      </c>
      <c r="G54" s="1">
        <v>-0.17876448439057782</v>
      </c>
      <c r="H54" s="1">
        <v>1.0431363205881026</v>
      </c>
      <c r="I54" s="1">
        <v>-0.58422451762705541</v>
      </c>
      <c r="J54" s="1">
        <v>-3.9207413130844644E-2</v>
      </c>
      <c r="K54" s="1">
        <v>-0.22802174423239455</v>
      </c>
      <c r="L54" s="1">
        <v>0.40038949370321641</v>
      </c>
      <c r="M54" s="1">
        <v>1.3980319565995418</v>
      </c>
      <c r="N54" s="1">
        <v>1.8312495646761291</v>
      </c>
      <c r="O54" s="1">
        <v>0.86553022550537073</v>
      </c>
      <c r="P54" s="105"/>
      <c r="Q54" s="104">
        <f t="shared" si="2"/>
        <v>0.53934178759407891</v>
      </c>
      <c r="R54" s="105">
        <f t="shared" si="3"/>
        <v>0.75008130624221514</v>
      </c>
      <c r="S54" s="21">
        <f t="shared" si="4"/>
        <v>0.32860226894594269</v>
      </c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</row>
    <row r="55" spans="1:49" s="1" customFormat="1" x14ac:dyDescent="0.25">
      <c r="A55" s="1">
        <v>48</v>
      </c>
      <c r="B55" s="69">
        <v>4.05</v>
      </c>
      <c r="C55" s="1">
        <v>-0.33717201358195031</v>
      </c>
      <c r="D55" s="1">
        <v>-0.63607999784466718</v>
      </c>
      <c r="E55" s="1">
        <v>0.30984395176899798</v>
      </c>
      <c r="F55" s="1">
        <v>-0.38277968901734194</v>
      </c>
      <c r="G55" s="1">
        <v>1.1065052820041443</v>
      </c>
      <c r="H55" s="1">
        <v>-1.1400222872233037</v>
      </c>
      <c r="I55" s="1">
        <v>0.85884891670691021</v>
      </c>
      <c r="J55" s="1">
        <v>0.99849292457096805</v>
      </c>
      <c r="K55" s="1">
        <v>0.30389184664491792</v>
      </c>
      <c r="L55" s="1">
        <v>-0.29377534422989543</v>
      </c>
      <c r="M55" s="1">
        <v>2.3848780436109824</v>
      </c>
      <c r="N55" s="1">
        <v>1.0907375618056683</v>
      </c>
      <c r="O55" s="1">
        <v>0.86553022550537073</v>
      </c>
      <c r="P55" s="105"/>
      <c r="Q55" s="104">
        <f t="shared" si="2"/>
        <v>0.39453072467083089</v>
      </c>
      <c r="R55" s="105">
        <f t="shared" si="3"/>
        <v>0.65766105112033135</v>
      </c>
      <c r="S55" s="21">
        <f t="shared" si="4"/>
        <v>0.13140039822133037</v>
      </c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</row>
    <row r="56" spans="1:49" s="1" customFormat="1" x14ac:dyDescent="0.25">
      <c r="A56" s="1">
        <v>49</v>
      </c>
      <c r="B56" s="69">
        <v>4.2</v>
      </c>
      <c r="C56" s="1">
        <v>-4.3119100632269779E-2</v>
      </c>
      <c r="D56" s="1">
        <v>2.9345305799701755</v>
      </c>
      <c r="E56" s="1">
        <v>-0.27815069323135755</v>
      </c>
      <c r="F56" s="1">
        <v>0.20762358722376911</v>
      </c>
      <c r="G56" s="1">
        <v>1.6420343513352817</v>
      </c>
      <c r="H56" s="1">
        <v>1.5889259725409544</v>
      </c>
      <c r="I56" s="1">
        <v>0.3778244385955884</v>
      </c>
      <c r="J56" s="1">
        <v>2.5550434311236865</v>
      </c>
      <c r="K56" s="1">
        <v>0.83580543752223102</v>
      </c>
      <c r="L56" s="1">
        <v>1.0945543316363278</v>
      </c>
      <c r="M56" s="1">
        <v>0.41118586958810055</v>
      </c>
      <c r="N56" s="1">
        <v>0.72048156037043798</v>
      </c>
      <c r="O56" s="1">
        <v>0.24813717163369942</v>
      </c>
      <c r="P56" s="105"/>
      <c r="Q56" s="104">
        <f t="shared" si="2"/>
        <v>0.94575976443666343</v>
      </c>
      <c r="R56" s="105">
        <f t="shared" si="3"/>
        <v>1.2189663254185623</v>
      </c>
      <c r="S56" s="21">
        <f t="shared" si="4"/>
        <v>0.67255320345476466</v>
      </c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</row>
    <row r="57" spans="1:49" s="1" customFormat="1" x14ac:dyDescent="0.25">
      <c r="A57" s="1">
        <v>50</v>
      </c>
      <c r="B57" s="69">
        <v>4.3499999999999996</v>
      </c>
      <c r="C57" s="1">
        <v>0.15291617466751722</v>
      </c>
      <c r="D57" s="1">
        <v>0.55412352809361343</v>
      </c>
      <c r="E57" s="1">
        <v>0.89783859676935351</v>
      </c>
      <c r="F57" s="1">
        <v>0.20762358722376911</v>
      </c>
      <c r="G57" s="1">
        <v>3.5447143341874064E-2</v>
      </c>
      <c r="H57" s="1">
        <v>-0.59423263527045211</v>
      </c>
      <c r="I57" s="1">
        <v>0.3778244385955884</v>
      </c>
      <c r="J57" s="1">
        <v>0.22021767129460854</v>
      </c>
      <c r="K57" s="1">
        <v>0.30389184664491792</v>
      </c>
      <c r="L57" s="1">
        <v>2.1358015885359953</v>
      </c>
      <c r="M57" s="1">
        <v>0.41118586958810055</v>
      </c>
      <c r="N57" s="1">
        <v>1.0907375618056683</v>
      </c>
      <c r="O57" s="1">
        <v>1.6887209640009322</v>
      </c>
      <c r="P57" s="105"/>
      <c r="Q57" s="104">
        <f t="shared" si="2"/>
        <v>0.575545871945499</v>
      </c>
      <c r="R57" s="105">
        <f t="shared" si="3"/>
        <v>0.77624247543485991</v>
      </c>
      <c r="S57" s="21">
        <f t="shared" si="4"/>
        <v>0.37484926845613808</v>
      </c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</row>
    <row r="58" spans="1:49" s="1" customFormat="1" x14ac:dyDescent="0.25">
      <c r="A58" s="1">
        <v>51</v>
      </c>
      <c r="B58" s="69">
        <v>4.5</v>
      </c>
      <c r="C58" s="1">
        <v>0.74102200056687806</v>
      </c>
      <c r="D58" s="1">
        <v>1.4467761725473238</v>
      </c>
      <c r="E58" s="1">
        <v>0.89783859676935351</v>
      </c>
      <c r="F58" s="1">
        <v>0.20762358722376911</v>
      </c>
      <c r="G58" s="1">
        <v>1.8562459790677319</v>
      </c>
      <c r="H58" s="1">
        <v>-4.8442983317600594E-2</v>
      </c>
      <c r="I58" s="1">
        <v>0.3778244385955884</v>
      </c>
      <c r="J58" s="1">
        <v>-0.29863249755629773</v>
      </c>
      <c r="K58" s="1">
        <v>-0.75993533510970734</v>
      </c>
      <c r="L58" s="1">
        <v>0.40038949370321641</v>
      </c>
      <c r="M58" s="1">
        <v>0.41118586958810055</v>
      </c>
      <c r="N58" s="1">
        <v>0.35022555893520729</v>
      </c>
      <c r="O58" s="1">
        <v>0.24813717163369942</v>
      </c>
      <c r="P58" s="105"/>
      <c r="Q58" s="104">
        <f t="shared" si="2"/>
        <v>0.44848138866517406</v>
      </c>
      <c r="R58" s="105">
        <f t="shared" si="3"/>
        <v>0.6387541379190379</v>
      </c>
      <c r="S58" s="21">
        <f t="shared" si="4"/>
        <v>0.25820863941131023</v>
      </c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</row>
    <row r="59" spans="1:49" s="1" customFormat="1" x14ac:dyDescent="0.25">
      <c r="A59" s="1">
        <v>52</v>
      </c>
      <c r="B59" s="69">
        <v>4.6500000000000004</v>
      </c>
      <c r="C59" s="1">
        <v>0.15291617466751697</v>
      </c>
      <c r="D59" s="1">
        <v>-0.9336308793292375</v>
      </c>
      <c r="E59" s="1">
        <v>0.30984395176899798</v>
      </c>
      <c r="F59" s="1">
        <v>0.79802686346488028</v>
      </c>
      <c r="G59" s="1">
        <v>1.3207169097366007</v>
      </c>
      <c r="H59" s="1">
        <v>0.49734666863525095</v>
      </c>
      <c r="I59" s="1">
        <v>-0.58422451762705541</v>
      </c>
      <c r="J59" s="1">
        <v>0.73906784014551474</v>
      </c>
      <c r="K59" s="1">
        <v>0.30389184664491792</v>
      </c>
      <c r="L59" s="1">
        <v>1.4416367506028835</v>
      </c>
      <c r="M59" s="1">
        <v>1.3980319565995418</v>
      </c>
      <c r="N59" s="1">
        <v>-2.0030442500022946E-2</v>
      </c>
      <c r="O59" s="1">
        <v>0.24813717163369942</v>
      </c>
      <c r="P59" s="105"/>
      <c r="Q59" s="104">
        <f t="shared" si="2"/>
        <v>0.43628694572642218</v>
      </c>
      <c r="R59" s="105">
        <f t="shared" si="3"/>
        <v>0.63596165013558248</v>
      </c>
      <c r="S59" s="21">
        <f t="shared" si="4"/>
        <v>0.23661224131726183</v>
      </c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</row>
    <row r="60" spans="1:49" s="1" customFormat="1" x14ac:dyDescent="0.25">
      <c r="A60" s="1">
        <v>53</v>
      </c>
      <c r="B60" s="69">
        <v>4.8</v>
      </c>
      <c r="C60" s="1">
        <v>1.5251631017660259</v>
      </c>
      <c r="D60" s="1">
        <v>-4.0978234875526938E-2</v>
      </c>
      <c r="E60" s="1">
        <v>-0.27815069323135755</v>
      </c>
      <c r="F60" s="1">
        <v>-0.97318296525845305</v>
      </c>
      <c r="G60" s="1">
        <v>0.14255295720810002</v>
      </c>
      <c r="H60" s="1">
        <v>-4.8442983317600594E-2</v>
      </c>
      <c r="I60" s="1">
        <v>1.339873394818232</v>
      </c>
      <c r="J60" s="1">
        <v>2.0361932622727803</v>
      </c>
      <c r="K60" s="1">
        <v>0.30389184664491792</v>
      </c>
      <c r="L60" s="1">
        <v>1.0945543316363278</v>
      </c>
      <c r="M60" s="1">
        <v>4.3585702176338659</v>
      </c>
      <c r="N60" s="1">
        <v>3.3122735704170512</v>
      </c>
      <c r="O60" s="1">
        <v>0.24813717163369942</v>
      </c>
      <c r="P60" s="105"/>
      <c r="Q60" s="104">
        <f t="shared" si="2"/>
        <v>1.0015734597960047</v>
      </c>
      <c r="R60" s="105">
        <f t="shared" si="3"/>
        <v>1.4221620757314408</v>
      </c>
      <c r="S60" s="21">
        <f t="shared" si="4"/>
        <v>0.58098484386056848</v>
      </c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</row>
    <row r="61" spans="1:49" s="1" customFormat="1" x14ac:dyDescent="0.25">
      <c r="A61" s="1">
        <v>54</v>
      </c>
      <c r="B61" s="69">
        <v>4.95</v>
      </c>
      <c r="C61" s="1">
        <v>0.44696908761719739</v>
      </c>
      <c r="D61" s="1">
        <v>-0.63607999784466718</v>
      </c>
      <c r="E61" s="1">
        <v>0.30984395176899798</v>
      </c>
      <c r="F61" s="1">
        <v>1.3884301397059913</v>
      </c>
      <c r="G61" s="1">
        <v>1.5349285374690511</v>
      </c>
      <c r="H61" s="1">
        <v>-4.8442983317600594E-2</v>
      </c>
      <c r="I61" s="1">
        <v>-0.1032000395157336</v>
      </c>
      <c r="J61" s="1">
        <v>0.73906784014551474</v>
      </c>
      <c r="K61" s="1">
        <v>-0.75993533510970734</v>
      </c>
      <c r="L61" s="1">
        <v>1.7887191695694398</v>
      </c>
      <c r="M61" s="1">
        <v>-0.57566021742334073</v>
      </c>
      <c r="N61" s="1">
        <v>1.0907375618056683</v>
      </c>
      <c r="O61" s="1">
        <v>-0.36925588223797196</v>
      </c>
      <c r="P61" s="105"/>
      <c r="Q61" s="104">
        <f t="shared" si="2"/>
        <v>0.36970167943329535</v>
      </c>
      <c r="R61" s="105">
        <f t="shared" si="3"/>
        <v>0.61256090588007694</v>
      </c>
      <c r="S61" s="21">
        <f t="shared" si="4"/>
        <v>0.1268424529865137</v>
      </c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</row>
    <row r="62" spans="1:49" s="1" customFormat="1" x14ac:dyDescent="0.25">
      <c r="A62" s="1">
        <v>55</v>
      </c>
      <c r="B62" s="69">
        <v>5.0999999999999996</v>
      </c>
      <c r="C62" s="1">
        <v>1.0350749135165582</v>
      </c>
      <c r="D62" s="1">
        <v>2.339428817001036</v>
      </c>
      <c r="E62" s="1">
        <v>0.30984395176899798</v>
      </c>
      <c r="F62" s="1">
        <v>0.20762358722376911</v>
      </c>
      <c r="G62" s="1">
        <v>1.8562459790677319</v>
      </c>
      <c r="H62" s="1">
        <v>2.6805052764466573</v>
      </c>
      <c r="I62" s="1">
        <v>1.339873394818232</v>
      </c>
      <c r="J62" s="1">
        <v>-0.29863249755629773</v>
      </c>
      <c r="K62" s="1">
        <v>0.83580543752223102</v>
      </c>
      <c r="L62" s="1">
        <v>-0.64085776319645116</v>
      </c>
      <c r="M62" s="1">
        <v>-0.57566021742334073</v>
      </c>
      <c r="N62" s="1">
        <v>-0.39028644393525336</v>
      </c>
      <c r="O62" s="1">
        <v>-0.36925588223797196</v>
      </c>
      <c r="P62" s="105"/>
      <c r="Q62" s="104">
        <f t="shared" si="2"/>
        <v>0.64074681177045378</v>
      </c>
      <c r="R62" s="105">
        <f t="shared" si="3"/>
        <v>0.95688041661990852</v>
      </c>
      <c r="S62" s="21">
        <f t="shared" si="4"/>
        <v>0.3246132069209991</v>
      </c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</row>
    <row r="63" spans="1:49" s="1" customFormat="1" x14ac:dyDescent="0.25">
      <c r="A63" s="1">
        <v>56</v>
      </c>
      <c r="B63" s="69">
        <v>5.25</v>
      </c>
      <c r="C63" s="1">
        <v>2.7993923912146412</v>
      </c>
      <c r="D63" s="1">
        <v>-0.63607999784466718</v>
      </c>
      <c r="E63" s="1">
        <v>0.30984395176899798</v>
      </c>
      <c r="F63" s="1">
        <v>0.79802686346488028</v>
      </c>
      <c r="G63" s="1">
        <v>-0.6071877398554878</v>
      </c>
      <c r="H63" s="1">
        <v>2.1347156244938059</v>
      </c>
      <c r="I63" s="1">
        <v>0.85884891670691021</v>
      </c>
      <c r="J63" s="1">
        <v>-0.55805758198175093</v>
      </c>
      <c r="K63" s="1">
        <v>0.83580543752223102</v>
      </c>
      <c r="L63" s="1">
        <v>5.3307074736660506E-2</v>
      </c>
      <c r="M63" s="1">
        <v>-0.57566021742334073</v>
      </c>
      <c r="N63" s="1">
        <v>-0.39028644393525336</v>
      </c>
      <c r="O63" s="1">
        <v>1.6887209640009322</v>
      </c>
      <c r="P63" s="105"/>
      <c r="Q63" s="104">
        <f t="shared" si="2"/>
        <v>0.51626071098988924</v>
      </c>
      <c r="R63" s="105">
        <f t="shared" si="3"/>
        <v>0.83168528879456172</v>
      </c>
      <c r="S63" s="21">
        <f t="shared" si="4"/>
        <v>0.20083613318521676</v>
      </c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</row>
    <row r="64" spans="1:49" s="1" customFormat="1" x14ac:dyDescent="0.25">
      <c r="A64" s="1">
        <v>57</v>
      </c>
      <c r="B64" s="69">
        <v>5.4</v>
      </c>
      <c r="C64" s="1">
        <v>0.5449867252670908</v>
      </c>
      <c r="D64" s="1">
        <v>1.1492252910627534</v>
      </c>
      <c r="E64" s="1">
        <v>1.4858332417697091</v>
      </c>
      <c r="F64" s="1">
        <v>0.79802686346488028</v>
      </c>
      <c r="G64" s="1">
        <v>1.3207169097365976</v>
      </c>
      <c r="H64" s="1">
        <v>2.1347156244938059</v>
      </c>
      <c r="I64" s="1">
        <v>2.3019223510408753</v>
      </c>
      <c r="J64" s="1">
        <v>-0.81748266640720402</v>
      </c>
      <c r="K64" s="1">
        <v>0.83580543752223102</v>
      </c>
      <c r="L64" s="1">
        <v>1.0945543316363278</v>
      </c>
      <c r="M64" s="1">
        <v>-0.57566021742334073</v>
      </c>
      <c r="N64" s="1">
        <v>-2.0030442500022946E-2</v>
      </c>
      <c r="O64" s="1">
        <v>0.65973254088148037</v>
      </c>
      <c r="P64" s="105"/>
      <c r="Q64" s="104">
        <f t="shared" si="2"/>
        <v>0.83941123004193718</v>
      </c>
      <c r="R64" s="105">
        <f t="shared" si="3"/>
        <v>1.0955463612001077</v>
      </c>
      <c r="S64" s="21">
        <f t="shared" si="4"/>
        <v>0.58327609888376675</v>
      </c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</row>
    <row r="65" spans="1:59" s="1" customFormat="1" x14ac:dyDescent="0.25">
      <c r="A65" s="1">
        <v>58</v>
      </c>
      <c r="B65" s="69">
        <v>5.55</v>
      </c>
      <c r="C65" s="1">
        <v>2.0152512900154931</v>
      </c>
      <c r="D65" s="1">
        <v>0.55412352809361343</v>
      </c>
      <c r="E65" s="1">
        <v>2.6618225317704201</v>
      </c>
      <c r="F65" s="1">
        <v>-0.38277968901734194</v>
      </c>
      <c r="G65" s="1">
        <v>-0.28587029825680682</v>
      </c>
      <c r="H65" s="1">
        <v>1.5889259725409544</v>
      </c>
      <c r="I65" s="1">
        <v>2.782946829152197</v>
      </c>
      <c r="J65" s="1">
        <v>-0.81748266640720402</v>
      </c>
      <c r="K65" s="1">
        <v>0.83580543752223102</v>
      </c>
      <c r="L65" s="1">
        <v>1.4416367506028835</v>
      </c>
      <c r="M65" s="1">
        <v>-0.57566021742334073</v>
      </c>
      <c r="N65" s="1">
        <v>-0.76054244537048377</v>
      </c>
      <c r="O65" s="1">
        <v>-0.16345819761408156</v>
      </c>
      <c r="P65" s="105"/>
      <c r="Q65" s="104">
        <f t="shared" si="2"/>
        <v>0.68420914043142556</v>
      </c>
      <c r="R65" s="105">
        <f t="shared" si="3"/>
        <v>1.0444721859985169</v>
      </c>
      <c r="S65" s="21">
        <f t="shared" si="4"/>
        <v>0.32394609486433429</v>
      </c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</row>
    <row r="66" spans="1:59" s="1" customFormat="1" x14ac:dyDescent="0.25">
      <c r="A66" s="1">
        <v>59</v>
      </c>
      <c r="B66" s="69">
        <v>5.7</v>
      </c>
      <c r="C66" s="1">
        <v>2.8974100288645341</v>
      </c>
      <c r="D66" s="1">
        <v>1.1492252910627534</v>
      </c>
      <c r="E66" s="1">
        <v>1.4858332417697091</v>
      </c>
      <c r="F66" s="1">
        <v>0.20762358722376911</v>
      </c>
      <c r="G66" s="1">
        <v>0.46387039880678244</v>
      </c>
      <c r="H66" s="1">
        <v>1.0431363205881026</v>
      </c>
      <c r="I66" s="1">
        <v>1.8208978729295533</v>
      </c>
      <c r="J66" s="1">
        <v>-0.29863249755629773</v>
      </c>
      <c r="K66" s="1">
        <v>1.899632619276856</v>
      </c>
      <c r="L66" s="1">
        <v>2.1358015885359953</v>
      </c>
      <c r="M66" s="1">
        <v>0.41118586958810055</v>
      </c>
      <c r="N66" s="1">
        <v>-0.39028644393525336</v>
      </c>
      <c r="O66" s="1">
        <v>1.6887209640009329</v>
      </c>
      <c r="P66" s="105"/>
      <c r="Q66" s="104">
        <f t="shared" si="2"/>
        <v>1.1164937570119644</v>
      </c>
      <c r="R66" s="105">
        <f t="shared" si="3"/>
        <v>1.3916725042427331</v>
      </c>
      <c r="S66" s="21">
        <f t="shared" si="4"/>
        <v>0.84131500978119567</v>
      </c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</row>
    <row r="67" spans="1:59" s="124" customFormat="1" x14ac:dyDescent="0.25">
      <c r="A67" s="1">
        <v>60</v>
      </c>
      <c r="B67" s="69">
        <v>5.85</v>
      </c>
      <c r="C67">
        <v>2.897410028864535</v>
      </c>
      <c r="D67">
        <v>0.25657264660904366</v>
      </c>
      <c r="E67">
        <v>0.89783859676935351</v>
      </c>
      <c r="F67">
        <v>0.79802686346488028</v>
      </c>
      <c r="G67">
        <v>0.46387039880678244</v>
      </c>
      <c r="H67">
        <v>-4.8442983317600594E-2</v>
      </c>
      <c r="I67">
        <v>0.3778244385955884</v>
      </c>
      <c r="J67">
        <v>-0.81748266640720402</v>
      </c>
      <c r="K67">
        <v>1.899632619276856</v>
      </c>
      <c r="L67">
        <v>2.8299664264691069</v>
      </c>
      <c r="M67">
        <v>-0.57566021742334073</v>
      </c>
      <c r="N67">
        <v>-0.76054244537048377</v>
      </c>
      <c r="O67">
        <v>4.233948700980892E-2</v>
      </c>
      <c r="P67" s="105"/>
      <c r="Q67" s="104">
        <f t="shared" si="2"/>
        <v>0.63548870718056338</v>
      </c>
      <c r="R67" s="105">
        <f t="shared" si="3"/>
        <v>0.97715925096906753</v>
      </c>
      <c r="S67" s="21">
        <f t="shared" si="4"/>
        <v>0.29381816339205924</v>
      </c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23"/>
    </row>
    <row r="68" spans="1:59" s="4" customFormat="1" x14ac:dyDescent="0.25">
      <c r="B68" s="69" t="s">
        <v>89</v>
      </c>
      <c r="C68" s="65"/>
      <c r="D68" s="65"/>
      <c r="E68" s="65"/>
      <c r="F68" s="65"/>
      <c r="G68" s="65"/>
      <c r="H68" s="65"/>
      <c r="I68" s="65"/>
      <c r="J68" s="65"/>
      <c r="K68" s="65"/>
      <c r="L68" s="68"/>
      <c r="M68" s="65"/>
      <c r="N68" s="65"/>
      <c r="O68" s="68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</row>
    <row r="69" spans="1:59" x14ac:dyDescent="0.25">
      <c r="B69" s="69"/>
    </row>
    <row r="70" spans="1:59" x14ac:dyDescent="0.25">
      <c r="B70" s="69">
        <v>-3</v>
      </c>
      <c r="C70" s="5" t="str">
        <f t="shared" ref="C70:O70" si="5">IF(C8=C$4,$B8,"")</f>
        <v/>
      </c>
      <c r="D70" s="5" t="str">
        <f t="shared" si="5"/>
        <v/>
      </c>
      <c r="E70" s="5" t="str">
        <f t="shared" si="5"/>
        <v/>
      </c>
      <c r="F70" s="5" t="str">
        <f t="shared" si="5"/>
        <v/>
      </c>
      <c r="G70" s="5" t="str">
        <f t="shared" si="5"/>
        <v/>
      </c>
      <c r="H70" s="5" t="str">
        <f t="shared" si="5"/>
        <v/>
      </c>
      <c r="I70" s="5" t="str">
        <f t="shared" si="5"/>
        <v/>
      </c>
      <c r="J70" s="5" t="str">
        <f t="shared" si="5"/>
        <v/>
      </c>
      <c r="K70" s="5" t="str">
        <f t="shared" si="5"/>
        <v/>
      </c>
      <c r="L70" s="5" t="str">
        <f t="shared" si="5"/>
        <v/>
      </c>
      <c r="M70" s="5" t="str">
        <f t="shared" si="5"/>
        <v/>
      </c>
      <c r="N70" s="5" t="str">
        <f t="shared" si="5"/>
        <v/>
      </c>
      <c r="O70" s="5" t="str">
        <f t="shared" si="5"/>
        <v/>
      </c>
      <c r="P70" s="5"/>
      <c r="Q70" s="5"/>
      <c r="R70" s="5"/>
      <c r="S70" s="12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</row>
    <row r="71" spans="1:59" x14ac:dyDescent="0.25">
      <c r="B71" s="69">
        <v>-2.85</v>
      </c>
      <c r="C71" s="5" t="str">
        <f t="shared" ref="C71:O71" si="6">IF(C9=C$4,$B9,"")</f>
        <v/>
      </c>
      <c r="D71" s="5" t="str">
        <f t="shared" si="6"/>
        <v/>
      </c>
      <c r="E71" s="5" t="str">
        <f t="shared" si="6"/>
        <v/>
      </c>
      <c r="F71" s="5" t="str">
        <f t="shared" si="6"/>
        <v/>
      </c>
      <c r="G71" s="5" t="str">
        <f t="shared" si="6"/>
        <v/>
      </c>
      <c r="H71" s="5" t="str">
        <f t="shared" si="6"/>
        <v/>
      </c>
      <c r="I71" s="5" t="str">
        <f t="shared" si="6"/>
        <v/>
      </c>
      <c r="J71" s="5" t="str">
        <f t="shared" si="6"/>
        <v/>
      </c>
      <c r="K71" s="5" t="str">
        <f t="shared" si="6"/>
        <v/>
      </c>
      <c r="L71" s="5" t="str">
        <f t="shared" si="6"/>
        <v/>
      </c>
      <c r="M71" s="5" t="str">
        <f t="shared" si="6"/>
        <v/>
      </c>
      <c r="N71" s="5" t="str">
        <f t="shared" si="6"/>
        <v/>
      </c>
      <c r="O71" s="5" t="str">
        <f t="shared" si="6"/>
        <v/>
      </c>
      <c r="P71" s="5"/>
      <c r="Q71" s="5"/>
      <c r="R71" s="5"/>
      <c r="S71" s="12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</row>
    <row r="72" spans="1:59" x14ac:dyDescent="0.25">
      <c r="B72" s="69">
        <v>-2.7</v>
      </c>
      <c r="C72" s="5" t="str">
        <f t="shared" ref="C72:O72" si="7">IF(C10=C$4,$B10,"")</f>
        <v/>
      </c>
      <c r="D72" s="5" t="str">
        <f t="shared" si="7"/>
        <v/>
      </c>
      <c r="E72" s="5" t="str">
        <f t="shared" si="7"/>
        <v/>
      </c>
      <c r="F72" s="5" t="str">
        <f t="shared" si="7"/>
        <v/>
      </c>
      <c r="G72" s="5" t="str">
        <f t="shared" si="7"/>
        <v/>
      </c>
      <c r="H72" s="5" t="str">
        <f t="shared" si="7"/>
        <v/>
      </c>
      <c r="I72" s="5" t="str">
        <f t="shared" si="7"/>
        <v/>
      </c>
      <c r="J72" s="5" t="str">
        <f t="shared" si="7"/>
        <v/>
      </c>
      <c r="K72" s="5" t="str">
        <f t="shared" si="7"/>
        <v/>
      </c>
      <c r="L72" s="5" t="str">
        <f t="shared" si="7"/>
        <v/>
      </c>
      <c r="M72" s="5" t="str">
        <f t="shared" si="7"/>
        <v/>
      </c>
      <c r="N72" s="5" t="str">
        <f t="shared" si="7"/>
        <v/>
      </c>
      <c r="O72" s="5" t="str">
        <f t="shared" si="7"/>
        <v/>
      </c>
      <c r="P72" s="5"/>
      <c r="Q72" s="5"/>
      <c r="R72" s="5"/>
      <c r="S72" s="12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</row>
    <row r="73" spans="1:59" x14ac:dyDescent="0.25">
      <c r="B73" s="69">
        <v>-2.5499999999999998</v>
      </c>
      <c r="C73" s="5" t="str">
        <f t="shared" ref="C73:O73" si="8">IF(C11=C$4,$B11,"")</f>
        <v/>
      </c>
      <c r="D73" s="5" t="str">
        <f t="shared" si="8"/>
        <v/>
      </c>
      <c r="E73" s="5" t="str">
        <f t="shared" si="8"/>
        <v/>
      </c>
      <c r="F73" s="5" t="str">
        <f t="shared" si="8"/>
        <v/>
      </c>
      <c r="G73" s="5" t="str">
        <f t="shared" si="8"/>
        <v/>
      </c>
      <c r="H73" s="5" t="str">
        <f t="shared" si="8"/>
        <v/>
      </c>
      <c r="I73" s="5" t="str">
        <f t="shared" si="8"/>
        <v/>
      </c>
      <c r="J73" s="5" t="str">
        <f t="shared" si="8"/>
        <v/>
      </c>
      <c r="K73" s="5" t="str">
        <f t="shared" si="8"/>
        <v/>
      </c>
      <c r="L73" s="5" t="str">
        <f t="shared" si="8"/>
        <v/>
      </c>
      <c r="M73" s="5" t="str">
        <f t="shared" si="8"/>
        <v/>
      </c>
      <c r="N73" s="5" t="str">
        <f t="shared" si="8"/>
        <v/>
      </c>
      <c r="O73" s="5" t="str">
        <f t="shared" si="8"/>
        <v/>
      </c>
      <c r="P73" s="5"/>
      <c r="Q73" s="5"/>
      <c r="R73" s="5"/>
      <c r="S73" s="12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</row>
    <row r="74" spans="1:59" x14ac:dyDescent="0.25">
      <c r="B74" s="69">
        <v>-2.4</v>
      </c>
      <c r="C74" s="5" t="str">
        <f t="shared" ref="C74:O74" si="9">IF(C12=C$4,$B12,"")</f>
        <v/>
      </c>
      <c r="D74" s="5" t="str">
        <f t="shared" si="9"/>
        <v/>
      </c>
      <c r="E74" s="5" t="str">
        <f t="shared" si="9"/>
        <v/>
      </c>
      <c r="F74" s="5" t="str">
        <f t="shared" si="9"/>
        <v/>
      </c>
      <c r="G74" s="5" t="str">
        <f t="shared" si="9"/>
        <v/>
      </c>
      <c r="H74" s="5" t="str">
        <f t="shared" si="9"/>
        <v/>
      </c>
      <c r="I74" s="5" t="str">
        <f t="shared" si="9"/>
        <v/>
      </c>
      <c r="J74" s="5" t="str">
        <f t="shared" si="9"/>
        <v/>
      </c>
      <c r="K74" s="5" t="str">
        <f t="shared" si="9"/>
        <v/>
      </c>
      <c r="L74" s="5" t="str">
        <f t="shared" si="9"/>
        <v/>
      </c>
      <c r="M74" s="5" t="str">
        <f t="shared" si="9"/>
        <v/>
      </c>
      <c r="N74" s="5" t="str">
        <f t="shared" si="9"/>
        <v/>
      </c>
      <c r="O74" s="5" t="str">
        <f t="shared" si="9"/>
        <v/>
      </c>
      <c r="P74" s="5"/>
      <c r="Q74" s="5"/>
      <c r="R74" s="5"/>
      <c r="S74" s="12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</row>
    <row r="75" spans="1:59" x14ac:dyDescent="0.25">
      <c r="B75" s="69">
        <v>-2.25</v>
      </c>
      <c r="C75" s="5" t="str">
        <f t="shared" ref="C75:O75" si="10">IF(C13=C$4,$B13,"")</f>
        <v/>
      </c>
      <c r="D75" s="5" t="str">
        <f t="shared" si="10"/>
        <v/>
      </c>
      <c r="E75" s="5" t="str">
        <f t="shared" si="10"/>
        <v/>
      </c>
      <c r="F75" s="5" t="str">
        <f t="shared" si="10"/>
        <v/>
      </c>
      <c r="G75" s="5" t="str">
        <f t="shared" si="10"/>
        <v/>
      </c>
      <c r="H75" s="5" t="str">
        <f t="shared" si="10"/>
        <v/>
      </c>
      <c r="I75" s="5" t="str">
        <f t="shared" si="10"/>
        <v/>
      </c>
      <c r="J75" s="5" t="str">
        <f t="shared" si="10"/>
        <v/>
      </c>
      <c r="K75" s="5" t="str">
        <f t="shared" si="10"/>
        <v/>
      </c>
      <c r="L75" s="5" t="str">
        <f t="shared" si="10"/>
        <v/>
      </c>
      <c r="M75" s="5" t="str">
        <f t="shared" si="10"/>
        <v/>
      </c>
      <c r="N75" s="5" t="str">
        <f t="shared" si="10"/>
        <v/>
      </c>
      <c r="O75" s="5" t="str">
        <f t="shared" si="10"/>
        <v/>
      </c>
      <c r="P75" s="5"/>
      <c r="Q75" s="5"/>
      <c r="R75" s="5"/>
      <c r="S75" s="12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</row>
    <row r="76" spans="1:59" x14ac:dyDescent="0.25">
      <c r="B76" s="69">
        <v>-2.1</v>
      </c>
      <c r="C76" s="5" t="str">
        <f t="shared" ref="C76:O76" si="11">IF(C14=C$4,$B14,"")</f>
        <v/>
      </c>
      <c r="D76" s="5" t="str">
        <f t="shared" si="11"/>
        <v/>
      </c>
      <c r="E76" s="5" t="str">
        <f t="shared" si="11"/>
        <v/>
      </c>
      <c r="F76" s="5" t="str">
        <f t="shared" si="11"/>
        <v/>
      </c>
      <c r="G76" s="5" t="str">
        <f t="shared" si="11"/>
        <v/>
      </c>
      <c r="H76" s="5" t="str">
        <f t="shared" si="11"/>
        <v/>
      </c>
      <c r="I76" s="5" t="str">
        <f t="shared" si="11"/>
        <v/>
      </c>
      <c r="J76" s="5" t="str">
        <f t="shared" si="11"/>
        <v/>
      </c>
      <c r="K76" s="5" t="str">
        <f t="shared" si="11"/>
        <v/>
      </c>
      <c r="L76" s="5" t="str">
        <f t="shared" si="11"/>
        <v/>
      </c>
      <c r="M76" s="5" t="str">
        <f t="shared" si="11"/>
        <v/>
      </c>
      <c r="N76" s="5" t="str">
        <f t="shared" si="11"/>
        <v/>
      </c>
      <c r="O76" s="5" t="str">
        <f t="shared" si="11"/>
        <v/>
      </c>
      <c r="P76" s="5"/>
      <c r="Q76" s="5"/>
      <c r="R76" s="5"/>
      <c r="S76" s="12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</row>
    <row r="77" spans="1:59" x14ac:dyDescent="0.25">
      <c r="B77" s="69">
        <v>-1.95</v>
      </c>
      <c r="C77" s="5" t="str">
        <f t="shared" ref="C77:O77" si="12">IF(C15=C$4,$B15,"")</f>
        <v/>
      </c>
      <c r="D77" s="5" t="str">
        <f t="shared" si="12"/>
        <v/>
      </c>
      <c r="E77" s="5" t="str">
        <f t="shared" si="12"/>
        <v/>
      </c>
      <c r="F77" s="5" t="str">
        <f t="shared" si="12"/>
        <v/>
      </c>
      <c r="G77" s="5" t="str">
        <f t="shared" si="12"/>
        <v/>
      </c>
      <c r="H77" s="5" t="str">
        <f t="shared" si="12"/>
        <v/>
      </c>
      <c r="I77" s="5" t="str">
        <f t="shared" si="12"/>
        <v/>
      </c>
      <c r="J77" s="5" t="str">
        <f t="shared" si="12"/>
        <v/>
      </c>
      <c r="K77" s="5" t="str">
        <f t="shared" si="12"/>
        <v/>
      </c>
      <c r="L77" s="5" t="str">
        <f t="shared" si="12"/>
        <v/>
      </c>
      <c r="M77" s="5" t="str">
        <f t="shared" si="12"/>
        <v/>
      </c>
      <c r="N77" s="5" t="str">
        <f t="shared" si="12"/>
        <v/>
      </c>
      <c r="O77" s="5" t="str">
        <f t="shared" si="12"/>
        <v/>
      </c>
      <c r="P77" s="5"/>
      <c r="Q77" s="5"/>
      <c r="R77" s="5"/>
      <c r="S77" s="12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</row>
    <row r="78" spans="1:59" x14ac:dyDescent="0.25">
      <c r="B78" s="69">
        <v>-1.8</v>
      </c>
      <c r="C78" s="5" t="str">
        <f t="shared" ref="C78:O78" si="13">IF(C16=C$4,$B16,"")</f>
        <v/>
      </c>
      <c r="D78" s="5" t="str">
        <f t="shared" si="13"/>
        <v/>
      </c>
      <c r="E78" s="5" t="str">
        <f t="shared" si="13"/>
        <v/>
      </c>
      <c r="F78" s="5" t="str">
        <f t="shared" si="13"/>
        <v/>
      </c>
      <c r="G78" s="5" t="str">
        <f t="shared" si="13"/>
        <v/>
      </c>
      <c r="H78" s="5" t="str">
        <f t="shared" si="13"/>
        <v/>
      </c>
      <c r="I78" s="5" t="str">
        <f t="shared" si="13"/>
        <v/>
      </c>
      <c r="J78" s="5" t="str">
        <f t="shared" si="13"/>
        <v/>
      </c>
      <c r="K78" s="5" t="str">
        <f t="shared" si="13"/>
        <v/>
      </c>
      <c r="L78" s="5" t="str">
        <f t="shared" si="13"/>
        <v/>
      </c>
      <c r="M78" s="5" t="str">
        <f t="shared" si="13"/>
        <v/>
      </c>
      <c r="N78" s="5" t="str">
        <f t="shared" si="13"/>
        <v/>
      </c>
      <c r="O78" s="5" t="str">
        <f t="shared" si="13"/>
        <v/>
      </c>
      <c r="P78" s="5"/>
      <c r="Q78" s="5"/>
      <c r="R78" s="5"/>
      <c r="S78" s="12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</row>
    <row r="79" spans="1:59" x14ac:dyDescent="0.25">
      <c r="B79" s="69">
        <v>-1.65</v>
      </c>
      <c r="C79" s="5" t="str">
        <f t="shared" ref="C79:O79" si="14">IF(C17=C$4,$B17,"")</f>
        <v/>
      </c>
      <c r="D79" s="5" t="str">
        <f t="shared" si="14"/>
        <v/>
      </c>
      <c r="E79" s="5" t="str">
        <f t="shared" si="14"/>
        <v/>
      </c>
      <c r="F79" s="5" t="str">
        <f t="shared" si="14"/>
        <v/>
      </c>
      <c r="G79" s="5" t="str">
        <f t="shared" si="14"/>
        <v/>
      </c>
      <c r="H79" s="5" t="str">
        <f t="shared" si="14"/>
        <v/>
      </c>
      <c r="I79" s="5" t="str">
        <f t="shared" si="14"/>
        <v/>
      </c>
      <c r="J79" s="5" t="str">
        <f t="shared" si="14"/>
        <v/>
      </c>
      <c r="K79" s="5" t="str">
        <f t="shared" si="14"/>
        <v/>
      </c>
      <c r="L79" s="5" t="str">
        <f t="shared" si="14"/>
        <v/>
      </c>
      <c r="M79" s="5" t="str">
        <f t="shared" si="14"/>
        <v/>
      </c>
      <c r="N79" s="5" t="str">
        <f t="shared" si="14"/>
        <v/>
      </c>
      <c r="O79" s="5" t="str">
        <f t="shared" si="14"/>
        <v/>
      </c>
      <c r="P79" s="5"/>
      <c r="Q79" s="5"/>
      <c r="R79" s="5"/>
      <c r="S79" s="12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</row>
    <row r="80" spans="1:59" x14ac:dyDescent="0.25">
      <c r="B80" s="69">
        <v>-1.5</v>
      </c>
      <c r="C80" s="5" t="str">
        <f t="shared" ref="C80:O80" si="15">IF(C18=C$4,$B18,"")</f>
        <v/>
      </c>
      <c r="D80" s="5" t="str">
        <f t="shared" si="15"/>
        <v/>
      </c>
      <c r="E80" s="5" t="str">
        <f t="shared" si="15"/>
        <v/>
      </c>
      <c r="F80" s="5" t="str">
        <f t="shared" si="15"/>
        <v/>
      </c>
      <c r="G80" s="5" t="str">
        <f t="shared" si="15"/>
        <v/>
      </c>
      <c r="H80" s="5" t="str">
        <f t="shared" si="15"/>
        <v/>
      </c>
      <c r="I80" s="5" t="str">
        <f t="shared" si="15"/>
        <v/>
      </c>
      <c r="J80" s="5" t="str">
        <f t="shared" si="15"/>
        <v/>
      </c>
      <c r="K80" s="5" t="str">
        <f t="shared" si="15"/>
        <v/>
      </c>
      <c r="L80" s="5" t="str">
        <f t="shared" si="15"/>
        <v/>
      </c>
      <c r="M80" s="5" t="str">
        <f t="shared" si="15"/>
        <v/>
      </c>
      <c r="N80" s="5" t="str">
        <f t="shared" si="15"/>
        <v/>
      </c>
      <c r="O80" s="5" t="str">
        <f t="shared" si="15"/>
        <v/>
      </c>
      <c r="P80" s="5"/>
      <c r="Q80" s="5"/>
      <c r="R80" s="5"/>
      <c r="S80" s="12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</row>
    <row r="81" spans="2:59" x14ac:dyDescent="0.25">
      <c r="B81" s="69">
        <v>-1.35</v>
      </c>
      <c r="C81" s="5" t="str">
        <f t="shared" ref="C81:O81" si="16">IF(C19=C$4,$B19,"")</f>
        <v/>
      </c>
      <c r="D81" s="5" t="str">
        <f t="shared" si="16"/>
        <v/>
      </c>
      <c r="E81" s="5" t="str">
        <f t="shared" si="16"/>
        <v/>
      </c>
      <c r="F81" s="5" t="str">
        <f t="shared" si="16"/>
        <v/>
      </c>
      <c r="G81" s="5" t="str">
        <f t="shared" si="16"/>
        <v/>
      </c>
      <c r="H81" s="5" t="str">
        <f t="shared" si="16"/>
        <v/>
      </c>
      <c r="I81" s="5" t="str">
        <f t="shared" si="16"/>
        <v/>
      </c>
      <c r="J81" s="5" t="str">
        <f t="shared" si="16"/>
        <v/>
      </c>
      <c r="K81" s="5" t="str">
        <f t="shared" si="16"/>
        <v/>
      </c>
      <c r="L81" s="5" t="str">
        <f t="shared" si="16"/>
        <v/>
      </c>
      <c r="M81" s="5" t="str">
        <f t="shared" si="16"/>
        <v/>
      </c>
      <c r="N81" s="5" t="str">
        <f t="shared" si="16"/>
        <v/>
      </c>
      <c r="O81" s="5" t="str">
        <f t="shared" si="16"/>
        <v/>
      </c>
      <c r="P81" s="5"/>
      <c r="Q81" s="5"/>
      <c r="R81" s="5"/>
      <c r="S81" s="12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</row>
    <row r="82" spans="2:59" x14ac:dyDescent="0.25">
      <c r="B82" s="69">
        <v>-1.2</v>
      </c>
      <c r="C82" s="5" t="str">
        <f t="shared" ref="C82:O82" si="17">IF(C20=C$4,$B20,"")</f>
        <v/>
      </c>
      <c r="D82" s="5" t="str">
        <f t="shared" si="17"/>
        <v/>
      </c>
      <c r="E82" s="5" t="str">
        <f t="shared" si="17"/>
        <v/>
      </c>
      <c r="F82" s="5" t="str">
        <f t="shared" si="17"/>
        <v/>
      </c>
      <c r="G82" s="5" t="str">
        <f t="shared" si="17"/>
        <v/>
      </c>
      <c r="H82" s="5" t="str">
        <f t="shared" si="17"/>
        <v/>
      </c>
      <c r="I82" s="5" t="str">
        <f t="shared" si="17"/>
        <v/>
      </c>
      <c r="J82" s="5" t="str">
        <f t="shared" si="17"/>
        <v/>
      </c>
      <c r="K82" s="5" t="str">
        <f t="shared" si="17"/>
        <v/>
      </c>
      <c r="L82" s="5" t="str">
        <f t="shared" si="17"/>
        <v/>
      </c>
      <c r="M82" s="5" t="str">
        <f t="shared" si="17"/>
        <v/>
      </c>
      <c r="N82" s="5" t="str">
        <f t="shared" si="17"/>
        <v/>
      </c>
      <c r="O82" s="5" t="str">
        <f t="shared" si="17"/>
        <v/>
      </c>
      <c r="P82" s="5"/>
      <c r="Q82" s="5"/>
      <c r="R82" s="5"/>
      <c r="S82" s="12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</row>
    <row r="83" spans="2:59" x14ac:dyDescent="0.25">
      <c r="B83" s="69">
        <v>-1.05</v>
      </c>
      <c r="C83" s="5" t="str">
        <f t="shared" ref="C83:O83" si="18">IF(C21=C$4,$B21,"")</f>
        <v/>
      </c>
      <c r="D83" s="5" t="str">
        <f t="shared" si="18"/>
        <v/>
      </c>
      <c r="E83" s="5" t="str">
        <f t="shared" si="18"/>
        <v/>
      </c>
      <c r="F83" s="5" t="str">
        <f t="shared" si="18"/>
        <v/>
      </c>
      <c r="G83" s="5" t="str">
        <f t="shared" si="18"/>
        <v/>
      </c>
      <c r="H83" s="5" t="str">
        <f t="shared" si="18"/>
        <v/>
      </c>
      <c r="I83" s="5" t="str">
        <f t="shared" si="18"/>
        <v/>
      </c>
      <c r="J83" s="5" t="str">
        <f t="shared" si="18"/>
        <v/>
      </c>
      <c r="K83" s="5" t="str">
        <f t="shared" si="18"/>
        <v/>
      </c>
      <c r="L83" s="5" t="str">
        <f t="shared" si="18"/>
        <v/>
      </c>
      <c r="M83" s="5" t="str">
        <f t="shared" si="18"/>
        <v/>
      </c>
      <c r="N83" s="5">
        <f t="shared" si="18"/>
        <v>-1.05</v>
      </c>
      <c r="O83" s="5" t="str">
        <f t="shared" si="18"/>
        <v/>
      </c>
      <c r="P83" s="5"/>
      <c r="Q83" s="5"/>
      <c r="R83" s="5"/>
      <c r="S83" s="12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</row>
    <row r="84" spans="2:59" x14ac:dyDescent="0.25">
      <c r="B84" s="69">
        <v>-0.9</v>
      </c>
      <c r="C84" s="5" t="str">
        <f t="shared" ref="C84:O84" si="19">IF(C22=C$4,$B22,"")</f>
        <v/>
      </c>
      <c r="D84" s="5" t="str">
        <f t="shared" si="19"/>
        <v/>
      </c>
      <c r="E84" s="5" t="str">
        <f t="shared" si="19"/>
        <v/>
      </c>
      <c r="F84" s="5" t="str">
        <f t="shared" si="19"/>
        <v/>
      </c>
      <c r="G84" s="5" t="str">
        <f t="shared" si="19"/>
        <v/>
      </c>
      <c r="H84" s="5" t="str">
        <f t="shared" si="19"/>
        <v/>
      </c>
      <c r="I84" s="5" t="str">
        <f t="shared" si="19"/>
        <v/>
      </c>
      <c r="J84" s="5" t="str">
        <f t="shared" si="19"/>
        <v/>
      </c>
      <c r="K84" s="5" t="str">
        <f t="shared" si="19"/>
        <v/>
      </c>
      <c r="L84" s="5" t="str">
        <f t="shared" si="19"/>
        <v/>
      </c>
      <c r="M84" s="5" t="str">
        <f t="shared" si="19"/>
        <v/>
      </c>
      <c r="N84" s="5" t="str">
        <f t="shared" si="19"/>
        <v/>
      </c>
      <c r="O84" s="5" t="str">
        <f t="shared" si="19"/>
        <v/>
      </c>
      <c r="P84" s="5"/>
      <c r="Q84" s="5"/>
      <c r="R84" s="5"/>
      <c r="S84" s="12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</row>
    <row r="85" spans="2:59" x14ac:dyDescent="0.25">
      <c r="B85" s="69">
        <v>-0.75</v>
      </c>
      <c r="C85" s="5" t="str">
        <f t="shared" ref="C85:O85" si="20">IF(C23=C$4,$B23,"")</f>
        <v/>
      </c>
      <c r="D85" s="5" t="str">
        <f t="shared" si="20"/>
        <v/>
      </c>
      <c r="E85" s="5" t="str">
        <f t="shared" si="20"/>
        <v/>
      </c>
      <c r="F85" s="5" t="str">
        <f t="shared" si="20"/>
        <v/>
      </c>
      <c r="G85" s="5" t="str">
        <f t="shared" si="20"/>
        <v/>
      </c>
      <c r="H85" s="5" t="str">
        <f t="shared" si="20"/>
        <v/>
      </c>
      <c r="I85" s="5" t="str">
        <f t="shared" si="20"/>
        <v/>
      </c>
      <c r="J85" s="5" t="str">
        <f t="shared" si="20"/>
        <v/>
      </c>
      <c r="K85" s="5" t="str">
        <f t="shared" si="20"/>
        <v/>
      </c>
      <c r="L85" s="5" t="str">
        <f t="shared" si="20"/>
        <v/>
      </c>
      <c r="M85" s="5" t="str">
        <f t="shared" si="20"/>
        <v/>
      </c>
      <c r="N85" s="5" t="str">
        <f t="shared" si="20"/>
        <v/>
      </c>
      <c r="O85" s="5" t="str">
        <f t="shared" si="20"/>
        <v/>
      </c>
      <c r="P85" s="5"/>
      <c r="Q85" s="5"/>
      <c r="R85" s="5"/>
      <c r="S85" s="12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</row>
    <row r="86" spans="2:59" x14ac:dyDescent="0.25">
      <c r="B86" s="69">
        <v>-0.6</v>
      </c>
      <c r="C86" s="5" t="str">
        <f t="shared" ref="C86:O86" si="21">IF(C24=C$4,$B24,"")</f>
        <v/>
      </c>
      <c r="D86" s="5" t="str">
        <f t="shared" si="21"/>
        <v/>
      </c>
      <c r="E86" s="5" t="str">
        <f t="shared" si="21"/>
        <v/>
      </c>
      <c r="F86" s="5" t="str">
        <f t="shared" si="21"/>
        <v/>
      </c>
      <c r="G86" s="5" t="str">
        <f t="shared" si="21"/>
        <v/>
      </c>
      <c r="H86" s="5" t="str">
        <f t="shared" si="21"/>
        <v/>
      </c>
      <c r="I86" s="5" t="str">
        <f t="shared" si="21"/>
        <v/>
      </c>
      <c r="J86" s="5" t="str">
        <f t="shared" si="21"/>
        <v/>
      </c>
      <c r="K86" s="5" t="str">
        <f t="shared" si="21"/>
        <v/>
      </c>
      <c r="L86" s="5" t="str">
        <f t="shared" si="21"/>
        <v/>
      </c>
      <c r="M86" s="5" t="str">
        <f t="shared" si="21"/>
        <v/>
      </c>
      <c r="N86" s="5" t="str">
        <f t="shared" si="21"/>
        <v/>
      </c>
      <c r="O86" s="5" t="str">
        <f t="shared" si="21"/>
        <v/>
      </c>
      <c r="P86" s="5"/>
      <c r="Q86" s="5"/>
      <c r="R86" s="5"/>
      <c r="S86" s="12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</row>
    <row r="87" spans="2:59" x14ac:dyDescent="0.25">
      <c r="B87" s="69">
        <v>-0.45</v>
      </c>
      <c r="C87" s="5" t="str">
        <f t="shared" ref="C87:O87" si="22">IF(C25=C$4,$B25,"")</f>
        <v/>
      </c>
      <c r="D87" s="5" t="str">
        <f t="shared" si="22"/>
        <v/>
      </c>
      <c r="E87" s="5" t="str">
        <f t="shared" si="22"/>
        <v/>
      </c>
      <c r="F87" s="5" t="str">
        <f t="shared" si="22"/>
        <v/>
      </c>
      <c r="G87" s="5" t="str">
        <f t="shared" si="22"/>
        <v/>
      </c>
      <c r="H87" s="5" t="str">
        <f t="shared" si="22"/>
        <v/>
      </c>
      <c r="I87" s="5" t="str">
        <f t="shared" si="22"/>
        <v/>
      </c>
      <c r="J87" s="5" t="str">
        <f t="shared" si="22"/>
        <v/>
      </c>
      <c r="K87" s="5" t="str">
        <f t="shared" si="22"/>
        <v/>
      </c>
      <c r="L87" s="5" t="str">
        <f t="shared" si="22"/>
        <v/>
      </c>
      <c r="M87" s="5" t="str">
        <f t="shared" si="22"/>
        <v/>
      </c>
      <c r="N87" s="5" t="str">
        <f t="shared" si="22"/>
        <v/>
      </c>
      <c r="O87" s="5" t="str">
        <f t="shared" si="22"/>
        <v/>
      </c>
      <c r="P87" s="5"/>
      <c r="Q87" s="5"/>
      <c r="R87" s="5"/>
      <c r="S87" s="12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</row>
    <row r="88" spans="2:59" x14ac:dyDescent="0.25">
      <c r="B88" s="69">
        <v>-0.3</v>
      </c>
      <c r="C88" s="5" t="str">
        <f t="shared" ref="C88:O88" si="23">IF(C26=C$4,$B26,"")</f>
        <v/>
      </c>
      <c r="D88" s="5" t="str">
        <f t="shared" si="23"/>
        <v/>
      </c>
      <c r="E88" s="5" t="str">
        <f t="shared" si="23"/>
        <v/>
      </c>
      <c r="F88" s="5" t="str">
        <f t="shared" si="23"/>
        <v/>
      </c>
      <c r="G88" s="5" t="str">
        <f t="shared" si="23"/>
        <v/>
      </c>
      <c r="H88" s="5" t="str">
        <f t="shared" si="23"/>
        <v/>
      </c>
      <c r="I88" s="5" t="str">
        <f t="shared" si="23"/>
        <v/>
      </c>
      <c r="J88" s="5" t="str">
        <f t="shared" si="23"/>
        <v/>
      </c>
      <c r="K88" s="5" t="str">
        <f t="shared" si="23"/>
        <v/>
      </c>
      <c r="L88" s="5" t="str">
        <f t="shared" si="23"/>
        <v/>
      </c>
      <c r="M88" s="5" t="str">
        <f t="shared" si="23"/>
        <v/>
      </c>
      <c r="N88" s="5" t="str">
        <f t="shared" si="23"/>
        <v/>
      </c>
      <c r="O88" s="5" t="str">
        <f t="shared" si="23"/>
        <v/>
      </c>
      <c r="P88" s="5"/>
      <c r="Q88" s="5"/>
      <c r="R88" s="5"/>
      <c r="S88" s="12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</row>
    <row r="89" spans="2:59" x14ac:dyDescent="0.25">
      <c r="B89" s="69">
        <v>-0.15</v>
      </c>
      <c r="C89" s="5" t="str">
        <f t="shared" ref="C89:O89" si="24">IF(C27=C$4,$B27,"")</f>
        <v/>
      </c>
      <c r="D89" s="5" t="str">
        <f t="shared" si="24"/>
        <v/>
      </c>
      <c r="E89" s="5" t="str">
        <f t="shared" si="24"/>
        <v/>
      </c>
      <c r="F89" s="5" t="str">
        <f t="shared" si="24"/>
        <v/>
      </c>
      <c r="G89" s="5" t="str">
        <f t="shared" si="24"/>
        <v/>
      </c>
      <c r="H89" s="5" t="str">
        <f t="shared" si="24"/>
        <v/>
      </c>
      <c r="I89" s="5" t="str">
        <f t="shared" si="24"/>
        <v/>
      </c>
      <c r="J89" s="5" t="str">
        <f t="shared" si="24"/>
        <v/>
      </c>
      <c r="K89" s="5" t="str">
        <f t="shared" si="24"/>
        <v/>
      </c>
      <c r="L89" s="5" t="str">
        <f t="shared" si="24"/>
        <v/>
      </c>
      <c r="M89" s="5" t="str">
        <f t="shared" si="24"/>
        <v/>
      </c>
      <c r="N89" s="5" t="str">
        <f t="shared" si="24"/>
        <v/>
      </c>
      <c r="O89" s="5" t="str">
        <f t="shared" si="24"/>
        <v/>
      </c>
      <c r="P89" s="5"/>
      <c r="Q89" s="5"/>
      <c r="R89" s="5"/>
      <c r="S89" s="12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</row>
    <row r="90" spans="2:59" x14ac:dyDescent="0.25">
      <c r="B90" s="129">
        <v>0</v>
      </c>
      <c r="C90" s="5" t="str">
        <f t="shared" ref="C90:O90" si="25">IF(C28=C$4,$B28,"")</f>
        <v/>
      </c>
      <c r="D90" s="5" t="str">
        <f t="shared" si="25"/>
        <v/>
      </c>
      <c r="E90" s="5" t="str">
        <f t="shared" si="25"/>
        <v/>
      </c>
      <c r="F90" s="5" t="str">
        <f t="shared" si="25"/>
        <v/>
      </c>
      <c r="G90" s="5" t="str">
        <f t="shared" si="25"/>
        <v/>
      </c>
      <c r="H90" s="5" t="str">
        <f t="shared" si="25"/>
        <v/>
      </c>
      <c r="I90" s="5" t="str">
        <f t="shared" si="25"/>
        <v/>
      </c>
      <c r="J90" s="5" t="str">
        <f t="shared" si="25"/>
        <v/>
      </c>
      <c r="K90" s="5" t="str">
        <f t="shared" si="25"/>
        <v/>
      </c>
      <c r="L90" s="5" t="str">
        <f t="shared" si="25"/>
        <v/>
      </c>
      <c r="M90" s="5" t="str">
        <f t="shared" si="25"/>
        <v/>
      </c>
      <c r="N90" s="5" t="str">
        <f t="shared" si="25"/>
        <v/>
      </c>
      <c r="O90" s="5" t="str">
        <f t="shared" si="25"/>
        <v/>
      </c>
      <c r="P90" s="5"/>
      <c r="Q90" s="5"/>
      <c r="R90" s="5"/>
      <c r="S90" s="12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</row>
    <row r="91" spans="2:59" x14ac:dyDescent="0.25">
      <c r="B91" s="69">
        <v>0.15</v>
      </c>
      <c r="C91" s="5" t="str">
        <f t="shared" ref="C91:O91" si="26">IF(C29=C$4,$B29,"")</f>
        <v/>
      </c>
      <c r="D91" s="5" t="str">
        <f t="shared" si="26"/>
        <v/>
      </c>
      <c r="E91" s="5" t="str">
        <f t="shared" si="26"/>
        <v/>
      </c>
      <c r="F91" s="5" t="str">
        <f t="shared" si="26"/>
        <v/>
      </c>
      <c r="G91" s="5" t="str">
        <f t="shared" si="26"/>
        <v/>
      </c>
      <c r="H91" s="5" t="str">
        <f t="shared" si="26"/>
        <v/>
      </c>
      <c r="I91" s="5" t="str">
        <f t="shared" si="26"/>
        <v/>
      </c>
      <c r="J91" s="5" t="str">
        <f t="shared" si="26"/>
        <v/>
      </c>
      <c r="K91" s="5" t="str">
        <f t="shared" si="26"/>
        <v/>
      </c>
      <c r="L91" s="5" t="str">
        <f t="shared" si="26"/>
        <v/>
      </c>
      <c r="M91" s="5" t="str">
        <f t="shared" si="26"/>
        <v/>
      </c>
      <c r="N91" s="5" t="str">
        <f t="shared" si="26"/>
        <v/>
      </c>
      <c r="O91" s="5" t="str">
        <f t="shared" si="26"/>
        <v/>
      </c>
      <c r="P91" s="5"/>
      <c r="Q91" s="5"/>
      <c r="R91" s="5"/>
      <c r="S91" s="12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</row>
    <row r="92" spans="2:59" x14ac:dyDescent="0.25">
      <c r="B92" s="69">
        <v>0.3</v>
      </c>
      <c r="C92" s="5" t="str">
        <f t="shared" ref="C92:O92" si="27">IF(C30=C$4,$B30,"")</f>
        <v/>
      </c>
      <c r="D92" s="5" t="str">
        <f t="shared" si="27"/>
        <v/>
      </c>
      <c r="E92" s="5" t="str">
        <f t="shared" si="27"/>
        <v/>
      </c>
      <c r="F92" s="5" t="str">
        <f t="shared" si="27"/>
        <v/>
      </c>
      <c r="G92" s="5" t="str">
        <f t="shared" si="27"/>
        <v/>
      </c>
      <c r="H92" s="5" t="str">
        <f t="shared" si="27"/>
        <v/>
      </c>
      <c r="I92" s="5" t="str">
        <f t="shared" si="27"/>
        <v/>
      </c>
      <c r="J92" s="5" t="str">
        <f t="shared" si="27"/>
        <v/>
      </c>
      <c r="K92" s="5" t="str">
        <f t="shared" si="27"/>
        <v/>
      </c>
      <c r="L92" s="5" t="str">
        <f t="shared" si="27"/>
        <v/>
      </c>
      <c r="M92" s="5" t="str">
        <f t="shared" si="27"/>
        <v/>
      </c>
      <c r="N92" s="5" t="str">
        <f t="shared" si="27"/>
        <v/>
      </c>
      <c r="O92" s="5" t="str">
        <f t="shared" si="27"/>
        <v/>
      </c>
      <c r="P92" s="5"/>
      <c r="Q92" s="5"/>
      <c r="R92" s="5"/>
      <c r="S92" s="12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</row>
    <row r="93" spans="2:59" x14ac:dyDescent="0.25">
      <c r="B93" s="69">
        <v>0.45</v>
      </c>
      <c r="C93" s="5" t="str">
        <f t="shared" ref="C93:O93" si="28">IF(C31=C$4,$B31,"")</f>
        <v/>
      </c>
      <c r="D93" s="5" t="str">
        <f t="shared" si="28"/>
        <v/>
      </c>
      <c r="E93" s="5" t="str">
        <f t="shared" si="28"/>
        <v/>
      </c>
      <c r="F93" s="5" t="str">
        <f t="shared" si="28"/>
        <v/>
      </c>
      <c r="G93" s="5" t="str">
        <f t="shared" si="28"/>
        <v/>
      </c>
      <c r="H93" s="5" t="str">
        <f t="shared" si="28"/>
        <v/>
      </c>
      <c r="I93" s="5" t="str">
        <f t="shared" si="28"/>
        <v/>
      </c>
      <c r="J93" s="5" t="str">
        <f t="shared" si="28"/>
        <v/>
      </c>
      <c r="K93" s="5" t="str">
        <f t="shared" si="28"/>
        <v/>
      </c>
      <c r="L93" s="5" t="str">
        <f t="shared" si="28"/>
        <v/>
      </c>
      <c r="M93" s="5" t="str">
        <f t="shared" si="28"/>
        <v/>
      </c>
      <c r="N93" s="5" t="str">
        <f t="shared" si="28"/>
        <v/>
      </c>
      <c r="O93" s="5" t="str">
        <f t="shared" si="28"/>
        <v/>
      </c>
      <c r="P93" s="5"/>
      <c r="Q93" s="5"/>
      <c r="R93" s="5"/>
      <c r="S93" s="12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</row>
    <row r="94" spans="2:59" x14ac:dyDescent="0.25">
      <c r="B94" s="69">
        <v>0.6</v>
      </c>
      <c r="C94" s="5" t="str">
        <f t="shared" ref="C94:O94" si="29">IF(C32=C$4,$B32,"")</f>
        <v/>
      </c>
      <c r="D94" s="5" t="str">
        <f t="shared" si="29"/>
        <v/>
      </c>
      <c r="E94" s="5" t="str">
        <f t="shared" si="29"/>
        <v/>
      </c>
      <c r="F94" s="5" t="str">
        <f t="shared" si="29"/>
        <v/>
      </c>
      <c r="G94" s="5" t="str">
        <f t="shared" si="29"/>
        <v/>
      </c>
      <c r="H94" s="5" t="str">
        <f t="shared" si="29"/>
        <v/>
      </c>
      <c r="I94" s="5" t="str">
        <f t="shared" si="29"/>
        <v/>
      </c>
      <c r="J94" s="5" t="str">
        <f t="shared" si="29"/>
        <v/>
      </c>
      <c r="K94" s="5" t="str">
        <f t="shared" si="29"/>
        <v/>
      </c>
      <c r="L94" s="5" t="str">
        <f t="shared" si="29"/>
        <v/>
      </c>
      <c r="M94" s="5" t="str">
        <f t="shared" si="29"/>
        <v/>
      </c>
      <c r="N94" s="5" t="str">
        <f t="shared" si="29"/>
        <v/>
      </c>
      <c r="O94" s="5" t="str">
        <f t="shared" si="29"/>
        <v/>
      </c>
      <c r="P94" s="5"/>
      <c r="Q94" s="5"/>
      <c r="R94" s="5"/>
      <c r="S94" s="12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</row>
    <row r="95" spans="2:59" x14ac:dyDescent="0.25">
      <c r="B95" s="69">
        <v>0.75</v>
      </c>
      <c r="C95" s="5" t="str">
        <f t="shared" ref="C95:O95" si="30">IF(C33=C$4,$B33,"")</f>
        <v/>
      </c>
      <c r="D95" s="5" t="str">
        <f t="shared" si="30"/>
        <v/>
      </c>
      <c r="E95" s="5" t="str">
        <f t="shared" si="30"/>
        <v/>
      </c>
      <c r="F95" s="5" t="str">
        <f t="shared" si="30"/>
        <v/>
      </c>
      <c r="G95" s="5" t="str">
        <f t="shared" si="30"/>
        <v/>
      </c>
      <c r="H95" s="5" t="str">
        <f t="shared" si="30"/>
        <v/>
      </c>
      <c r="I95" s="5" t="str">
        <f t="shared" si="30"/>
        <v/>
      </c>
      <c r="J95" s="5" t="str">
        <f t="shared" si="30"/>
        <v/>
      </c>
      <c r="K95" s="5" t="str">
        <f t="shared" si="30"/>
        <v/>
      </c>
      <c r="L95" s="5" t="str">
        <f t="shared" si="30"/>
        <v/>
      </c>
      <c r="M95" s="5" t="str">
        <f t="shared" si="30"/>
        <v/>
      </c>
      <c r="N95" s="5" t="str">
        <f t="shared" si="30"/>
        <v/>
      </c>
      <c r="O95" s="5" t="str">
        <f t="shared" si="30"/>
        <v/>
      </c>
      <c r="P95" s="5"/>
      <c r="Q95" s="5"/>
      <c r="R95" s="5"/>
      <c r="S95" s="12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</row>
    <row r="96" spans="2:59" x14ac:dyDescent="0.25">
      <c r="B96" s="69">
        <v>0.9</v>
      </c>
      <c r="C96" s="5" t="str">
        <f t="shared" ref="C96:O96" si="31">IF(C34=C$4,$B34,"")</f>
        <v/>
      </c>
      <c r="D96" s="5" t="str">
        <f t="shared" si="31"/>
        <v/>
      </c>
      <c r="E96" s="5" t="str">
        <f t="shared" si="31"/>
        <v/>
      </c>
      <c r="F96" s="5" t="str">
        <f t="shared" si="31"/>
        <v/>
      </c>
      <c r="G96" s="5" t="str">
        <f t="shared" si="31"/>
        <v/>
      </c>
      <c r="H96" s="5" t="str">
        <f t="shared" si="31"/>
        <v/>
      </c>
      <c r="I96" s="5" t="str">
        <f t="shared" si="31"/>
        <v/>
      </c>
      <c r="J96" s="5" t="str">
        <f t="shared" si="31"/>
        <v/>
      </c>
      <c r="K96" s="5" t="str">
        <f t="shared" si="31"/>
        <v/>
      </c>
      <c r="L96" s="5" t="str">
        <f t="shared" si="31"/>
        <v/>
      </c>
      <c r="M96" s="5" t="str">
        <f t="shared" si="31"/>
        <v/>
      </c>
      <c r="N96" s="5" t="str">
        <f t="shared" si="31"/>
        <v/>
      </c>
      <c r="O96" s="5" t="str">
        <f t="shared" si="31"/>
        <v/>
      </c>
      <c r="P96" s="5"/>
      <c r="Q96" s="5"/>
      <c r="R96" s="5"/>
      <c r="S96" s="12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</row>
    <row r="97" spans="2:59" x14ac:dyDescent="0.25">
      <c r="B97" s="69">
        <v>1.05</v>
      </c>
      <c r="C97" s="5" t="str">
        <f t="shared" ref="C97:O97" si="32">IF(C35=C$4,$B35,"")</f>
        <v/>
      </c>
      <c r="D97" s="5" t="str">
        <f t="shared" si="32"/>
        <v/>
      </c>
      <c r="E97" s="5" t="str">
        <f t="shared" si="32"/>
        <v/>
      </c>
      <c r="F97" s="5" t="str">
        <f t="shared" si="32"/>
        <v/>
      </c>
      <c r="G97" s="5" t="str">
        <f t="shared" si="32"/>
        <v/>
      </c>
      <c r="H97" s="5" t="str">
        <f t="shared" si="32"/>
        <v/>
      </c>
      <c r="I97" s="5" t="str">
        <f t="shared" si="32"/>
        <v/>
      </c>
      <c r="J97" s="5" t="str">
        <f t="shared" si="32"/>
        <v/>
      </c>
      <c r="K97" s="5" t="str">
        <f t="shared" si="32"/>
        <v/>
      </c>
      <c r="L97" s="5" t="str">
        <f t="shared" si="32"/>
        <v/>
      </c>
      <c r="M97" s="5" t="str">
        <f t="shared" si="32"/>
        <v/>
      </c>
      <c r="N97" s="5" t="str">
        <f t="shared" si="32"/>
        <v/>
      </c>
      <c r="O97" s="5" t="str">
        <f t="shared" si="32"/>
        <v/>
      </c>
      <c r="P97" s="5"/>
      <c r="Q97" s="5"/>
      <c r="R97" s="5"/>
      <c r="S97" s="12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</row>
    <row r="98" spans="2:59" x14ac:dyDescent="0.25">
      <c r="B98" s="69">
        <v>1.2</v>
      </c>
      <c r="C98" s="5" t="str">
        <f t="shared" ref="C98:O98" si="33">IF(C36=C$4,$B36,"")</f>
        <v/>
      </c>
      <c r="D98" s="5" t="str">
        <f t="shared" si="33"/>
        <v/>
      </c>
      <c r="E98" s="5" t="str">
        <f t="shared" si="33"/>
        <v/>
      </c>
      <c r="F98" s="5" t="str">
        <f t="shared" si="33"/>
        <v/>
      </c>
      <c r="G98" s="5" t="str">
        <f t="shared" si="33"/>
        <v/>
      </c>
      <c r="H98" s="5" t="str">
        <f t="shared" si="33"/>
        <v/>
      </c>
      <c r="I98" s="5" t="str">
        <f t="shared" si="33"/>
        <v/>
      </c>
      <c r="J98" s="5" t="str">
        <f t="shared" si="33"/>
        <v/>
      </c>
      <c r="K98" s="5" t="str">
        <f t="shared" si="33"/>
        <v/>
      </c>
      <c r="L98" s="5" t="str">
        <f t="shared" si="33"/>
        <v/>
      </c>
      <c r="M98" s="5" t="str">
        <f t="shared" si="33"/>
        <v/>
      </c>
      <c r="N98" s="5" t="str">
        <f t="shared" si="33"/>
        <v/>
      </c>
      <c r="O98" s="5" t="str">
        <f t="shared" si="33"/>
        <v/>
      </c>
      <c r="P98" s="5"/>
      <c r="Q98" s="5"/>
      <c r="R98" s="5"/>
      <c r="S98" s="12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</row>
    <row r="99" spans="2:59" x14ac:dyDescent="0.25">
      <c r="B99" s="69">
        <v>1.35</v>
      </c>
      <c r="C99" s="5" t="str">
        <f t="shared" ref="C99:O99" si="34">IF(C37=C$4,$B37,"")</f>
        <v/>
      </c>
      <c r="D99" s="5" t="str">
        <f t="shared" si="34"/>
        <v/>
      </c>
      <c r="E99" s="5" t="str">
        <f t="shared" si="34"/>
        <v/>
      </c>
      <c r="F99" s="5" t="str">
        <f t="shared" si="34"/>
        <v/>
      </c>
      <c r="G99" s="5" t="str">
        <f t="shared" si="34"/>
        <v/>
      </c>
      <c r="H99" s="5" t="str">
        <f t="shared" si="34"/>
        <v/>
      </c>
      <c r="I99" s="5" t="str">
        <f t="shared" si="34"/>
        <v/>
      </c>
      <c r="J99" s="5" t="str">
        <f t="shared" si="34"/>
        <v/>
      </c>
      <c r="K99" s="5" t="str">
        <f t="shared" si="34"/>
        <v/>
      </c>
      <c r="L99" s="5" t="str">
        <f t="shared" si="34"/>
        <v/>
      </c>
      <c r="M99" s="5" t="str">
        <f t="shared" si="34"/>
        <v/>
      </c>
      <c r="N99" s="5" t="str">
        <f t="shared" si="34"/>
        <v/>
      </c>
      <c r="O99" s="5" t="str">
        <f t="shared" si="34"/>
        <v/>
      </c>
      <c r="P99" s="5"/>
      <c r="Q99" s="5"/>
      <c r="R99" s="5"/>
      <c r="S99" s="12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</row>
    <row r="100" spans="2:59" x14ac:dyDescent="0.25">
      <c r="B100" s="129">
        <v>1.5</v>
      </c>
      <c r="C100" s="5" t="str">
        <f t="shared" ref="C100:O100" si="35">IF(C38=C$4,$B38,"")</f>
        <v/>
      </c>
      <c r="D100" s="5" t="str">
        <f t="shared" si="35"/>
        <v/>
      </c>
      <c r="E100" s="5" t="str">
        <f t="shared" si="35"/>
        <v/>
      </c>
      <c r="F100" s="5" t="str">
        <f t="shared" si="35"/>
        <v/>
      </c>
      <c r="G100" s="5" t="str">
        <f t="shared" si="35"/>
        <v/>
      </c>
      <c r="H100" s="5" t="str">
        <f t="shared" si="35"/>
        <v/>
      </c>
      <c r="I100" s="5" t="str">
        <f t="shared" si="35"/>
        <v/>
      </c>
      <c r="J100" s="5" t="str">
        <f t="shared" si="35"/>
        <v/>
      </c>
      <c r="K100" s="5" t="str">
        <f t="shared" si="35"/>
        <v/>
      </c>
      <c r="L100" s="5" t="str">
        <f t="shared" si="35"/>
        <v/>
      </c>
      <c r="M100" s="5" t="str">
        <f t="shared" si="35"/>
        <v/>
      </c>
      <c r="N100" s="5" t="str">
        <f t="shared" si="35"/>
        <v/>
      </c>
      <c r="O100" s="5" t="str">
        <f t="shared" si="35"/>
        <v/>
      </c>
      <c r="P100" s="5"/>
      <c r="Q100" s="5"/>
      <c r="R100" s="5"/>
      <c r="S100" s="12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</row>
    <row r="101" spans="2:59" x14ac:dyDescent="0.25">
      <c r="B101" s="69">
        <v>1.65</v>
      </c>
      <c r="C101" s="5" t="str">
        <f t="shared" ref="C101:D130" si="36">IF(C39=C$4,$B39,"")</f>
        <v/>
      </c>
      <c r="D101" s="5" t="str">
        <f t="shared" si="36"/>
        <v/>
      </c>
      <c r="E101" s="5" t="str">
        <f t="shared" ref="E101:O101" si="37">IF(E39=E$4,$B39,"")</f>
        <v/>
      </c>
      <c r="F101" s="5" t="str">
        <f t="shared" si="37"/>
        <v/>
      </c>
      <c r="G101" s="5" t="str">
        <f t="shared" si="37"/>
        <v/>
      </c>
      <c r="H101" s="5" t="str">
        <f t="shared" si="37"/>
        <v/>
      </c>
      <c r="I101" s="5" t="str">
        <f t="shared" si="37"/>
        <v/>
      </c>
      <c r="J101" s="5" t="str">
        <f t="shared" si="37"/>
        <v/>
      </c>
      <c r="K101" s="5" t="str">
        <f t="shared" si="37"/>
        <v/>
      </c>
      <c r="L101" s="5" t="str">
        <f t="shared" si="37"/>
        <v/>
      </c>
      <c r="M101" s="5" t="str">
        <f t="shared" si="37"/>
        <v/>
      </c>
      <c r="N101" s="5" t="str">
        <f t="shared" si="37"/>
        <v/>
      </c>
      <c r="O101" s="5" t="str">
        <f t="shared" si="37"/>
        <v/>
      </c>
      <c r="P101" s="5"/>
      <c r="Q101" s="5"/>
      <c r="R101" s="5"/>
      <c r="S101" s="12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</row>
    <row r="102" spans="2:59" x14ac:dyDescent="0.25">
      <c r="B102" s="69">
        <v>1.8</v>
      </c>
      <c r="C102" s="5" t="str">
        <f t="shared" si="36"/>
        <v/>
      </c>
      <c r="D102" s="5" t="str">
        <f t="shared" si="36"/>
        <v/>
      </c>
      <c r="E102" s="5" t="str">
        <f t="shared" ref="E102:O102" si="38">IF(E40=E$4,$B40,"")</f>
        <v/>
      </c>
      <c r="F102" s="5" t="str">
        <f t="shared" si="38"/>
        <v/>
      </c>
      <c r="G102" s="5" t="str">
        <f t="shared" si="38"/>
        <v/>
      </c>
      <c r="H102" s="5" t="str">
        <f t="shared" si="38"/>
        <v/>
      </c>
      <c r="I102" s="5" t="str">
        <f t="shared" si="38"/>
        <v/>
      </c>
      <c r="J102" s="5" t="str">
        <f t="shared" si="38"/>
        <v/>
      </c>
      <c r="K102" s="5" t="str">
        <f t="shared" si="38"/>
        <v/>
      </c>
      <c r="L102" s="5" t="str">
        <f t="shared" si="38"/>
        <v/>
      </c>
      <c r="M102" s="5" t="str">
        <f t="shared" si="38"/>
        <v/>
      </c>
      <c r="N102" s="5" t="str">
        <f t="shared" si="38"/>
        <v/>
      </c>
      <c r="O102" s="5" t="str">
        <f t="shared" si="38"/>
        <v/>
      </c>
      <c r="P102" s="5"/>
      <c r="Q102" s="5"/>
      <c r="R102" s="5"/>
      <c r="S102" s="12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</row>
    <row r="103" spans="2:59" x14ac:dyDescent="0.25">
      <c r="B103" s="69">
        <v>1.95</v>
      </c>
      <c r="C103" s="5" t="str">
        <f t="shared" si="36"/>
        <v/>
      </c>
      <c r="D103" s="5" t="str">
        <f t="shared" si="36"/>
        <v/>
      </c>
      <c r="E103" s="5" t="str">
        <f t="shared" ref="E103:O103" si="39">IF(E41=E$4,$B41,"")</f>
        <v/>
      </c>
      <c r="F103" s="5" t="str">
        <f t="shared" si="39"/>
        <v/>
      </c>
      <c r="G103" s="5" t="str">
        <f t="shared" si="39"/>
        <v/>
      </c>
      <c r="H103" s="5" t="str">
        <f t="shared" si="39"/>
        <v/>
      </c>
      <c r="I103" s="5" t="str">
        <f t="shared" si="39"/>
        <v/>
      </c>
      <c r="J103" s="5" t="str">
        <f t="shared" si="39"/>
        <v/>
      </c>
      <c r="K103" s="5" t="str">
        <f t="shared" si="39"/>
        <v/>
      </c>
      <c r="L103" s="5" t="str">
        <f t="shared" si="39"/>
        <v/>
      </c>
      <c r="M103" s="5" t="str">
        <f t="shared" si="39"/>
        <v/>
      </c>
      <c r="N103" s="5" t="str">
        <f t="shared" si="39"/>
        <v/>
      </c>
      <c r="O103" s="5" t="str">
        <f t="shared" si="39"/>
        <v/>
      </c>
      <c r="P103" s="5"/>
      <c r="Q103" s="5"/>
      <c r="R103" s="5"/>
      <c r="S103" s="12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</row>
    <row r="104" spans="2:59" x14ac:dyDescent="0.25">
      <c r="B104" s="69">
        <v>2.1</v>
      </c>
      <c r="C104" s="5" t="str">
        <f t="shared" si="36"/>
        <v/>
      </c>
      <c r="D104" s="5" t="str">
        <f t="shared" si="36"/>
        <v/>
      </c>
      <c r="E104" s="5" t="str">
        <f t="shared" ref="E104:O104" si="40">IF(E42=E$4,$B42,"")</f>
        <v/>
      </c>
      <c r="F104" s="5" t="str">
        <f t="shared" si="40"/>
        <v/>
      </c>
      <c r="G104" s="5" t="str">
        <f t="shared" si="40"/>
        <v/>
      </c>
      <c r="H104" s="5" t="str">
        <f t="shared" si="40"/>
        <v/>
      </c>
      <c r="I104" s="5" t="str">
        <f t="shared" si="40"/>
        <v/>
      </c>
      <c r="J104" s="5" t="str">
        <f t="shared" si="40"/>
        <v/>
      </c>
      <c r="K104" s="5" t="str">
        <f t="shared" si="40"/>
        <v/>
      </c>
      <c r="L104" s="5" t="str">
        <f t="shared" si="40"/>
        <v/>
      </c>
      <c r="M104" s="5" t="str">
        <f t="shared" si="40"/>
        <v/>
      </c>
      <c r="N104" s="5" t="str">
        <f t="shared" si="40"/>
        <v/>
      </c>
      <c r="O104" s="5" t="str">
        <f t="shared" si="40"/>
        <v/>
      </c>
      <c r="P104" s="5"/>
      <c r="Q104" s="5"/>
      <c r="R104" s="5"/>
      <c r="S104" s="12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</row>
    <row r="105" spans="2:59" x14ac:dyDescent="0.25">
      <c r="B105" s="69">
        <v>2.25</v>
      </c>
      <c r="C105" s="5" t="str">
        <f t="shared" si="36"/>
        <v/>
      </c>
      <c r="D105" s="5" t="str">
        <f t="shared" si="36"/>
        <v/>
      </c>
      <c r="E105" s="5" t="str">
        <f t="shared" ref="E105:O105" si="41">IF(E43=E$4,$B43,"")</f>
        <v/>
      </c>
      <c r="F105" s="5" t="str">
        <f t="shared" si="41"/>
        <v/>
      </c>
      <c r="G105" s="5" t="str">
        <f t="shared" si="41"/>
        <v/>
      </c>
      <c r="H105" s="5" t="str">
        <f t="shared" si="41"/>
        <v/>
      </c>
      <c r="I105" s="5" t="str">
        <f t="shared" si="41"/>
        <v/>
      </c>
      <c r="J105" s="5" t="str">
        <f t="shared" si="41"/>
        <v/>
      </c>
      <c r="K105" s="5" t="str">
        <f t="shared" si="41"/>
        <v/>
      </c>
      <c r="L105" s="5" t="str">
        <f t="shared" si="41"/>
        <v/>
      </c>
      <c r="M105" s="5" t="str">
        <f t="shared" si="41"/>
        <v/>
      </c>
      <c r="N105" s="5" t="str">
        <f t="shared" si="41"/>
        <v/>
      </c>
      <c r="O105" s="5" t="str">
        <f t="shared" si="41"/>
        <v/>
      </c>
      <c r="P105" s="5"/>
      <c r="Q105" s="5"/>
      <c r="R105" s="5"/>
      <c r="S105" s="12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</row>
    <row r="106" spans="2:59" x14ac:dyDescent="0.25">
      <c r="B106" s="69">
        <v>2.4</v>
      </c>
      <c r="C106" s="5" t="str">
        <f t="shared" si="36"/>
        <v/>
      </c>
      <c r="D106" s="5" t="str">
        <f t="shared" si="36"/>
        <v/>
      </c>
      <c r="E106" s="5" t="str">
        <f t="shared" ref="E106:O106" si="42">IF(E44=E$4,$B44,"")</f>
        <v/>
      </c>
      <c r="F106" s="5" t="str">
        <f t="shared" si="42"/>
        <v/>
      </c>
      <c r="G106" s="5" t="str">
        <f t="shared" si="42"/>
        <v/>
      </c>
      <c r="H106" s="5" t="str">
        <f t="shared" si="42"/>
        <v/>
      </c>
      <c r="I106" s="5" t="str">
        <f t="shared" si="42"/>
        <v/>
      </c>
      <c r="J106" s="5" t="str">
        <f t="shared" si="42"/>
        <v/>
      </c>
      <c r="K106" s="5" t="str">
        <f t="shared" si="42"/>
        <v/>
      </c>
      <c r="L106" s="5" t="str">
        <f t="shared" si="42"/>
        <v/>
      </c>
      <c r="M106" s="5" t="str">
        <f t="shared" si="42"/>
        <v/>
      </c>
      <c r="N106" s="5" t="str">
        <f t="shared" si="42"/>
        <v/>
      </c>
      <c r="O106" s="5" t="str">
        <f t="shared" si="42"/>
        <v/>
      </c>
      <c r="P106" s="5"/>
      <c r="Q106" s="5"/>
      <c r="R106" s="5"/>
      <c r="S106" s="12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</row>
    <row r="107" spans="2:59" x14ac:dyDescent="0.25">
      <c r="B107" s="69">
        <v>2.5499999999999998</v>
      </c>
      <c r="C107" s="5" t="str">
        <f t="shared" si="36"/>
        <v/>
      </c>
      <c r="D107" s="5" t="str">
        <f t="shared" si="36"/>
        <v/>
      </c>
      <c r="E107" s="5" t="str">
        <f t="shared" ref="E107:O107" si="43">IF(E45=E$4,$B45,"")</f>
        <v/>
      </c>
      <c r="F107" s="5" t="str">
        <f t="shared" si="43"/>
        <v/>
      </c>
      <c r="G107" s="5" t="str">
        <f t="shared" si="43"/>
        <v/>
      </c>
      <c r="H107" s="5" t="str">
        <f t="shared" si="43"/>
        <v/>
      </c>
      <c r="I107" s="5" t="str">
        <f t="shared" si="43"/>
        <v/>
      </c>
      <c r="J107" s="5" t="str">
        <f t="shared" si="43"/>
        <v/>
      </c>
      <c r="K107" s="5" t="str">
        <f t="shared" si="43"/>
        <v/>
      </c>
      <c r="L107" s="5" t="str">
        <f t="shared" si="43"/>
        <v/>
      </c>
      <c r="M107" s="5" t="str">
        <f t="shared" si="43"/>
        <v/>
      </c>
      <c r="N107" s="5" t="str">
        <f t="shared" si="43"/>
        <v/>
      </c>
      <c r="O107" s="5" t="str">
        <f t="shared" si="43"/>
        <v/>
      </c>
      <c r="P107" s="5"/>
      <c r="Q107" s="5"/>
      <c r="R107" s="5"/>
      <c r="S107" s="12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</row>
    <row r="108" spans="2:59" x14ac:dyDescent="0.25">
      <c r="B108" s="69">
        <v>2.7</v>
      </c>
      <c r="C108" s="5" t="str">
        <f t="shared" si="36"/>
        <v/>
      </c>
      <c r="D108" s="5" t="str">
        <f t="shared" si="36"/>
        <v/>
      </c>
      <c r="E108" s="5" t="str">
        <f t="shared" ref="E108:O108" si="44">IF(E46=E$4,$B46,"")</f>
        <v/>
      </c>
      <c r="F108" s="5" t="str">
        <f t="shared" si="44"/>
        <v/>
      </c>
      <c r="G108" s="5" t="str">
        <f t="shared" si="44"/>
        <v/>
      </c>
      <c r="H108" s="5" t="str">
        <f t="shared" si="44"/>
        <v/>
      </c>
      <c r="I108" s="5" t="str">
        <f t="shared" si="44"/>
        <v/>
      </c>
      <c r="J108" s="5" t="str">
        <f t="shared" si="44"/>
        <v/>
      </c>
      <c r="K108" s="5" t="str">
        <f t="shared" si="44"/>
        <v/>
      </c>
      <c r="L108" s="5" t="str">
        <f t="shared" si="44"/>
        <v/>
      </c>
      <c r="M108" s="5" t="str">
        <f t="shared" si="44"/>
        <v/>
      </c>
      <c r="N108" s="5" t="str">
        <f t="shared" si="44"/>
        <v/>
      </c>
      <c r="O108" s="5" t="str">
        <f t="shared" si="44"/>
        <v/>
      </c>
      <c r="P108" s="5"/>
      <c r="Q108" s="5"/>
      <c r="R108" s="5"/>
      <c r="S108" s="12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</row>
    <row r="109" spans="2:59" x14ac:dyDescent="0.25">
      <c r="B109" s="15">
        <v>2.85</v>
      </c>
      <c r="C109" s="5" t="str">
        <f t="shared" si="36"/>
        <v/>
      </c>
      <c r="D109" s="5" t="str">
        <f t="shared" si="36"/>
        <v/>
      </c>
      <c r="E109" s="5" t="str">
        <f t="shared" ref="E109:O109" si="45">IF(E47=E$4,$B47,"")</f>
        <v/>
      </c>
      <c r="F109" s="5" t="str">
        <f t="shared" si="45"/>
        <v/>
      </c>
      <c r="G109" s="5" t="str">
        <f t="shared" si="45"/>
        <v/>
      </c>
      <c r="H109" s="5" t="str">
        <f t="shared" si="45"/>
        <v/>
      </c>
      <c r="I109" s="5" t="str">
        <f t="shared" si="45"/>
        <v/>
      </c>
      <c r="J109" s="5" t="str">
        <f t="shared" si="45"/>
        <v/>
      </c>
      <c r="K109" s="5" t="str">
        <f t="shared" si="45"/>
        <v/>
      </c>
      <c r="L109" s="5" t="str">
        <f t="shared" si="45"/>
        <v/>
      </c>
      <c r="M109" s="5" t="str">
        <f t="shared" si="45"/>
        <v/>
      </c>
      <c r="N109" s="5" t="str">
        <f t="shared" si="45"/>
        <v/>
      </c>
      <c r="O109" s="5" t="str">
        <f t="shared" si="45"/>
        <v/>
      </c>
      <c r="P109" s="5"/>
      <c r="Q109" s="5"/>
      <c r="R109" s="5"/>
      <c r="S109" s="12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</row>
    <row r="110" spans="2:59" x14ac:dyDescent="0.25">
      <c r="B110" s="129">
        <v>3</v>
      </c>
      <c r="C110" s="5" t="str">
        <f t="shared" si="36"/>
        <v/>
      </c>
      <c r="D110" s="5" t="str">
        <f t="shared" si="36"/>
        <v/>
      </c>
      <c r="E110" s="5" t="str">
        <f t="shared" ref="E110:O110" si="46">IF(E48=E$4,$B48,"")</f>
        <v/>
      </c>
      <c r="F110" s="5" t="str">
        <f t="shared" si="46"/>
        <v/>
      </c>
      <c r="G110" s="5" t="str">
        <f t="shared" si="46"/>
        <v/>
      </c>
      <c r="H110" s="5" t="str">
        <f t="shared" si="46"/>
        <v/>
      </c>
      <c r="I110" s="5" t="str">
        <f t="shared" si="46"/>
        <v/>
      </c>
      <c r="J110" s="5" t="str">
        <f t="shared" si="46"/>
        <v/>
      </c>
      <c r="K110" s="5" t="str">
        <f t="shared" si="46"/>
        <v/>
      </c>
      <c r="L110" s="5" t="str">
        <f t="shared" si="46"/>
        <v/>
      </c>
      <c r="M110" s="5" t="str">
        <f t="shared" si="46"/>
        <v/>
      </c>
      <c r="N110" s="5" t="str">
        <f t="shared" si="46"/>
        <v/>
      </c>
      <c r="O110" s="5" t="str">
        <f t="shared" si="46"/>
        <v/>
      </c>
      <c r="P110" s="5"/>
      <c r="Q110" s="5"/>
      <c r="R110" s="5"/>
      <c r="S110" s="12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</row>
    <row r="111" spans="2:59" x14ac:dyDescent="0.25">
      <c r="B111" s="69">
        <v>3.15</v>
      </c>
      <c r="C111" s="5" t="str">
        <f t="shared" si="36"/>
        <v/>
      </c>
      <c r="D111" s="5" t="str">
        <f t="shared" si="36"/>
        <v/>
      </c>
      <c r="E111" s="5" t="str">
        <f t="shared" ref="E111:O111" si="47">IF(E49=E$4,$B49,"")</f>
        <v/>
      </c>
      <c r="F111" s="5" t="str">
        <f t="shared" si="47"/>
        <v/>
      </c>
      <c r="G111" s="5" t="str">
        <f t="shared" si="47"/>
        <v/>
      </c>
      <c r="H111" s="5" t="str">
        <f t="shared" si="47"/>
        <v/>
      </c>
      <c r="I111" s="5" t="str">
        <f t="shared" si="47"/>
        <v/>
      </c>
      <c r="J111" s="5" t="str">
        <f t="shared" si="47"/>
        <v/>
      </c>
      <c r="K111" s="5" t="str">
        <f t="shared" si="47"/>
        <v/>
      </c>
      <c r="L111" s="5" t="str">
        <f t="shared" si="47"/>
        <v/>
      </c>
      <c r="M111" s="5" t="str">
        <f t="shared" si="47"/>
        <v/>
      </c>
      <c r="N111" s="5" t="str">
        <f t="shared" si="47"/>
        <v/>
      </c>
      <c r="O111" s="5" t="str">
        <f t="shared" si="47"/>
        <v/>
      </c>
      <c r="P111" s="5"/>
      <c r="Q111" s="5"/>
      <c r="R111" s="5"/>
      <c r="S111" s="12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</row>
    <row r="112" spans="2:59" x14ac:dyDescent="0.25">
      <c r="B112" s="69">
        <v>3.3</v>
      </c>
      <c r="C112" s="5" t="str">
        <f t="shared" si="36"/>
        <v/>
      </c>
      <c r="D112" s="5" t="str">
        <f t="shared" si="36"/>
        <v/>
      </c>
      <c r="E112" s="5" t="str">
        <f t="shared" ref="E112:O112" si="48">IF(E50=E$4,$B50,"")</f>
        <v/>
      </c>
      <c r="F112" s="5" t="str">
        <f t="shared" si="48"/>
        <v/>
      </c>
      <c r="G112" s="5" t="str">
        <f t="shared" si="48"/>
        <v/>
      </c>
      <c r="H112" s="5" t="str">
        <f t="shared" si="48"/>
        <v/>
      </c>
      <c r="I112" s="5" t="str">
        <f t="shared" si="48"/>
        <v/>
      </c>
      <c r="J112" s="5" t="str">
        <f t="shared" si="48"/>
        <v/>
      </c>
      <c r="K112" s="5" t="str">
        <f t="shared" si="48"/>
        <v/>
      </c>
      <c r="L112" s="5" t="str">
        <f t="shared" si="48"/>
        <v/>
      </c>
      <c r="M112" s="5" t="str">
        <f t="shared" si="48"/>
        <v/>
      </c>
      <c r="N112" s="5" t="str">
        <f t="shared" si="48"/>
        <v/>
      </c>
      <c r="O112" s="5" t="str">
        <f t="shared" si="48"/>
        <v/>
      </c>
      <c r="P112" s="5"/>
      <c r="Q112" s="5"/>
      <c r="R112" s="5"/>
      <c r="S112" s="12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</row>
    <row r="113" spans="2:59" x14ac:dyDescent="0.25">
      <c r="B113" s="69">
        <v>3.45</v>
      </c>
      <c r="C113" s="5" t="str">
        <f t="shared" si="36"/>
        <v/>
      </c>
      <c r="D113" s="5" t="str">
        <f t="shared" si="36"/>
        <v/>
      </c>
      <c r="E113" s="5" t="str">
        <f t="shared" ref="E113:O113" si="49">IF(E51=E$4,$B51,"")</f>
        <v/>
      </c>
      <c r="F113" s="5" t="str">
        <f t="shared" si="49"/>
        <v/>
      </c>
      <c r="G113" s="5" t="str">
        <f t="shared" si="49"/>
        <v/>
      </c>
      <c r="H113" s="5" t="str">
        <f t="shared" si="49"/>
        <v/>
      </c>
      <c r="I113" s="5" t="str">
        <f t="shared" si="49"/>
        <v/>
      </c>
      <c r="J113" s="5" t="str">
        <f t="shared" si="49"/>
        <v/>
      </c>
      <c r="K113" s="5" t="str">
        <f t="shared" si="49"/>
        <v/>
      </c>
      <c r="L113" s="5" t="str">
        <f t="shared" si="49"/>
        <v/>
      </c>
      <c r="M113" s="5" t="str">
        <f t="shared" si="49"/>
        <v/>
      </c>
      <c r="N113" s="5" t="str">
        <f t="shared" si="49"/>
        <v/>
      </c>
      <c r="O113" s="5">
        <f t="shared" si="49"/>
        <v>3.45</v>
      </c>
      <c r="P113" s="5"/>
      <c r="Q113" s="5"/>
      <c r="R113" s="5"/>
      <c r="S113" s="12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</row>
    <row r="114" spans="2:59" x14ac:dyDescent="0.25">
      <c r="B114" s="69">
        <v>3.6</v>
      </c>
      <c r="C114" s="5" t="str">
        <f t="shared" si="36"/>
        <v/>
      </c>
      <c r="D114" s="5" t="str">
        <f t="shared" si="36"/>
        <v/>
      </c>
      <c r="E114" s="5" t="str">
        <f t="shared" ref="E114:O114" si="50">IF(E52=E$4,$B52,"")</f>
        <v/>
      </c>
      <c r="F114" s="5" t="str">
        <f t="shared" si="50"/>
        <v/>
      </c>
      <c r="G114" s="5">
        <f t="shared" si="50"/>
        <v>3.6</v>
      </c>
      <c r="H114" s="5" t="str">
        <f t="shared" si="50"/>
        <v/>
      </c>
      <c r="I114" s="5" t="str">
        <f t="shared" si="50"/>
        <v/>
      </c>
      <c r="J114" s="5" t="str">
        <f t="shared" si="50"/>
        <v/>
      </c>
      <c r="K114" s="5" t="str">
        <f t="shared" si="50"/>
        <v/>
      </c>
      <c r="L114" s="5" t="str">
        <f t="shared" si="50"/>
        <v/>
      </c>
      <c r="M114" s="5" t="str">
        <f t="shared" si="50"/>
        <v/>
      </c>
      <c r="N114" s="5" t="str">
        <f t="shared" si="50"/>
        <v/>
      </c>
      <c r="O114" s="5" t="str">
        <f t="shared" si="50"/>
        <v/>
      </c>
      <c r="P114" s="5"/>
      <c r="Q114" s="5"/>
      <c r="R114" s="5"/>
      <c r="S114" s="12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</row>
    <row r="115" spans="2:59" x14ac:dyDescent="0.25">
      <c r="B115" s="69">
        <v>3.75</v>
      </c>
      <c r="C115" s="5" t="str">
        <f t="shared" si="36"/>
        <v/>
      </c>
      <c r="D115" s="5" t="str">
        <f t="shared" si="36"/>
        <v/>
      </c>
      <c r="E115" s="5" t="str">
        <f t="shared" ref="E115:O115" si="51">IF(E53=E$4,$B53,"")</f>
        <v/>
      </c>
      <c r="F115" s="5">
        <f t="shared" si="51"/>
        <v>3.75</v>
      </c>
      <c r="G115" s="5" t="str">
        <f t="shared" si="51"/>
        <v/>
      </c>
      <c r="H115" s="5" t="str">
        <f t="shared" si="51"/>
        <v/>
      </c>
      <c r="I115" s="5" t="str">
        <f t="shared" si="51"/>
        <v/>
      </c>
      <c r="J115" s="5" t="str">
        <f t="shared" si="51"/>
        <v/>
      </c>
      <c r="K115" s="5">
        <f t="shared" si="51"/>
        <v>3.75</v>
      </c>
      <c r="L115" s="5" t="str">
        <f t="shared" si="51"/>
        <v/>
      </c>
      <c r="M115" s="5" t="str">
        <f t="shared" si="51"/>
        <v/>
      </c>
      <c r="N115" s="5" t="str">
        <f t="shared" si="51"/>
        <v/>
      </c>
      <c r="O115" s="5" t="str">
        <f t="shared" si="51"/>
        <v/>
      </c>
      <c r="P115" s="5"/>
      <c r="Q115" s="5"/>
      <c r="R115" s="5"/>
      <c r="S115" s="12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</row>
    <row r="116" spans="2:59" x14ac:dyDescent="0.25">
      <c r="B116" s="69">
        <v>3.9</v>
      </c>
      <c r="C116" s="5" t="str">
        <f t="shared" si="36"/>
        <v/>
      </c>
      <c r="D116" s="5" t="str">
        <f t="shared" si="36"/>
        <v/>
      </c>
      <c r="E116" s="5" t="str">
        <f t="shared" ref="E116:O116" si="52">IF(E54=E$4,$B54,"")</f>
        <v/>
      </c>
      <c r="F116" s="5" t="str">
        <f t="shared" si="52"/>
        <v/>
      </c>
      <c r="G116" s="5" t="str">
        <f t="shared" si="52"/>
        <v/>
      </c>
      <c r="H116" s="5" t="str">
        <f t="shared" si="52"/>
        <v/>
      </c>
      <c r="I116" s="5" t="str">
        <f t="shared" si="52"/>
        <v/>
      </c>
      <c r="J116" s="5" t="str">
        <f t="shared" si="52"/>
        <v/>
      </c>
      <c r="K116" s="5" t="str">
        <f t="shared" si="52"/>
        <v/>
      </c>
      <c r="L116" s="5" t="str">
        <f t="shared" si="52"/>
        <v/>
      </c>
      <c r="M116" s="5" t="str">
        <f t="shared" si="52"/>
        <v/>
      </c>
      <c r="N116" s="5" t="str">
        <f t="shared" si="52"/>
        <v/>
      </c>
      <c r="O116" s="5" t="str">
        <f t="shared" si="52"/>
        <v/>
      </c>
      <c r="P116" s="5"/>
      <c r="Q116" s="5"/>
      <c r="R116" s="5"/>
      <c r="S116" s="12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</row>
    <row r="117" spans="2:59" x14ac:dyDescent="0.25">
      <c r="B117" s="69">
        <v>4.05</v>
      </c>
      <c r="C117" s="5" t="str">
        <f t="shared" si="36"/>
        <v/>
      </c>
      <c r="D117" s="5" t="str">
        <f t="shared" si="36"/>
        <v/>
      </c>
      <c r="E117" s="5" t="str">
        <f t="shared" ref="E117:O117" si="53">IF(E55=E$4,$B55,"")</f>
        <v/>
      </c>
      <c r="F117" s="5" t="str">
        <f t="shared" si="53"/>
        <v/>
      </c>
      <c r="G117" s="5" t="str">
        <f t="shared" si="53"/>
        <v/>
      </c>
      <c r="H117" s="5" t="str">
        <f t="shared" si="53"/>
        <v/>
      </c>
      <c r="I117" s="5" t="str">
        <f t="shared" si="53"/>
        <v/>
      </c>
      <c r="J117" s="5" t="str">
        <f t="shared" si="53"/>
        <v/>
      </c>
      <c r="K117" s="5" t="str">
        <f t="shared" si="53"/>
        <v/>
      </c>
      <c r="L117" s="5" t="str">
        <f t="shared" si="53"/>
        <v/>
      </c>
      <c r="M117" s="5" t="str">
        <f t="shared" si="53"/>
        <v/>
      </c>
      <c r="N117" s="5" t="str">
        <f t="shared" si="53"/>
        <v/>
      </c>
      <c r="O117" s="5" t="str">
        <f t="shared" si="53"/>
        <v/>
      </c>
      <c r="P117" s="5"/>
      <c r="Q117" s="5"/>
      <c r="R117" s="5"/>
      <c r="S117" s="12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</row>
    <row r="118" spans="2:59" x14ac:dyDescent="0.25">
      <c r="B118" s="69">
        <v>4.2</v>
      </c>
      <c r="C118" s="5" t="str">
        <f t="shared" si="36"/>
        <v/>
      </c>
      <c r="D118" s="5">
        <f t="shared" si="36"/>
        <v>4.2</v>
      </c>
      <c r="E118" s="5" t="str">
        <f t="shared" ref="E118:O118" si="54">IF(E56=E$4,$B56,"")</f>
        <v/>
      </c>
      <c r="F118" s="5" t="str">
        <f t="shared" si="54"/>
        <v/>
      </c>
      <c r="G118" s="5" t="str">
        <f t="shared" si="54"/>
        <v/>
      </c>
      <c r="H118" s="5" t="str">
        <f t="shared" si="54"/>
        <v/>
      </c>
      <c r="I118" s="5" t="str">
        <f t="shared" si="54"/>
        <v/>
      </c>
      <c r="J118" s="5">
        <f t="shared" si="54"/>
        <v>4.2</v>
      </c>
      <c r="K118" s="5" t="str">
        <f t="shared" si="54"/>
        <v/>
      </c>
      <c r="L118" s="5" t="str">
        <f t="shared" si="54"/>
        <v/>
      </c>
      <c r="M118" s="5" t="str">
        <f t="shared" si="54"/>
        <v/>
      </c>
      <c r="N118" s="5" t="str">
        <f t="shared" si="54"/>
        <v/>
      </c>
      <c r="O118" s="5" t="str">
        <f t="shared" si="54"/>
        <v/>
      </c>
      <c r="P118" s="5"/>
      <c r="Q118" s="5"/>
      <c r="R118" s="5"/>
      <c r="S118" s="12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</row>
    <row r="119" spans="2:59" x14ac:dyDescent="0.25">
      <c r="B119" s="69">
        <v>4.3499999999999996</v>
      </c>
      <c r="C119" s="5" t="str">
        <f t="shared" si="36"/>
        <v/>
      </c>
      <c r="D119" s="5" t="str">
        <f t="shared" si="36"/>
        <v/>
      </c>
      <c r="E119" s="5" t="str">
        <f t="shared" ref="E119:O119" si="55">IF(E57=E$4,$B57,"")</f>
        <v/>
      </c>
      <c r="F119" s="5" t="str">
        <f t="shared" si="55"/>
        <v/>
      </c>
      <c r="G119" s="5" t="str">
        <f t="shared" si="55"/>
        <v/>
      </c>
      <c r="H119" s="5" t="str">
        <f t="shared" si="55"/>
        <v/>
      </c>
      <c r="I119" s="5" t="str">
        <f t="shared" si="55"/>
        <v/>
      </c>
      <c r="J119" s="5" t="str">
        <f t="shared" si="55"/>
        <v/>
      </c>
      <c r="K119" s="5" t="str">
        <f t="shared" si="55"/>
        <v/>
      </c>
      <c r="L119" s="5" t="str">
        <f t="shared" si="55"/>
        <v/>
      </c>
      <c r="M119" s="5" t="str">
        <f t="shared" si="55"/>
        <v/>
      </c>
      <c r="N119" s="5" t="str">
        <f t="shared" si="55"/>
        <v/>
      </c>
      <c r="O119" s="5" t="str">
        <f t="shared" si="55"/>
        <v/>
      </c>
      <c r="P119" s="5"/>
      <c r="Q119" s="5"/>
      <c r="R119" s="5"/>
      <c r="S119" s="12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</row>
    <row r="120" spans="2:59" x14ac:dyDescent="0.25">
      <c r="B120" s="69">
        <v>4.5</v>
      </c>
      <c r="C120" s="5" t="str">
        <f t="shared" si="36"/>
        <v/>
      </c>
      <c r="D120" s="5" t="str">
        <f t="shared" si="36"/>
        <v/>
      </c>
      <c r="E120" s="5" t="str">
        <f t="shared" ref="E120:O120" si="56">IF(E58=E$4,$B58,"")</f>
        <v/>
      </c>
      <c r="F120" s="5" t="str">
        <f t="shared" si="56"/>
        <v/>
      </c>
      <c r="G120" s="5" t="str">
        <f t="shared" si="56"/>
        <v/>
      </c>
      <c r="H120" s="5" t="str">
        <f t="shared" si="56"/>
        <v/>
      </c>
      <c r="I120" s="5" t="str">
        <f t="shared" si="56"/>
        <v/>
      </c>
      <c r="J120" s="5" t="str">
        <f t="shared" si="56"/>
        <v/>
      </c>
      <c r="K120" s="5" t="str">
        <f t="shared" si="56"/>
        <v/>
      </c>
      <c r="L120" s="5" t="str">
        <f t="shared" si="56"/>
        <v/>
      </c>
      <c r="M120" s="5" t="str">
        <f t="shared" si="56"/>
        <v/>
      </c>
      <c r="N120" s="5" t="str">
        <f t="shared" si="56"/>
        <v/>
      </c>
      <c r="O120" s="5" t="str">
        <f t="shared" si="56"/>
        <v/>
      </c>
      <c r="P120" s="5"/>
      <c r="Q120" s="5"/>
      <c r="R120" s="5"/>
      <c r="S120" s="12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</row>
    <row r="121" spans="2:59" x14ac:dyDescent="0.25">
      <c r="B121" s="69">
        <v>4.6500000000000004</v>
      </c>
      <c r="C121" s="5" t="str">
        <f t="shared" si="36"/>
        <v/>
      </c>
      <c r="D121" s="5" t="str">
        <f t="shared" si="36"/>
        <v/>
      </c>
      <c r="E121" s="5" t="str">
        <f t="shared" ref="E121:O121" si="57">IF(E59=E$4,$B59,"")</f>
        <v/>
      </c>
      <c r="F121" s="5" t="str">
        <f t="shared" si="57"/>
        <v/>
      </c>
      <c r="G121" s="5" t="str">
        <f t="shared" si="57"/>
        <v/>
      </c>
      <c r="H121" s="5" t="str">
        <f t="shared" si="57"/>
        <v/>
      </c>
      <c r="I121" s="5" t="str">
        <f t="shared" si="57"/>
        <v/>
      </c>
      <c r="J121" s="5" t="str">
        <f t="shared" si="57"/>
        <v/>
      </c>
      <c r="K121" s="5" t="str">
        <f t="shared" si="57"/>
        <v/>
      </c>
      <c r="L121" s="5" t="str">
        <f t="shared" si="57"/>
        <v/>
      </c>
      <c r="M121" s="5" t="str">
        <f t="shared" si="57"/>
        <v/>
      </c>
      <c r="N121" s="5" t="str">
        <f t="shared" si="57"/>
        <v/>
      </c>
      <c r="O121" s="5" t="str">
        <f t="shared" si="57"/>
        <v/>
      </c>
      <c r="P121" s="5"/>
      <c r="Q121" s="5"/>
      <c r="R121" s="5"/>
      <c r="S121" s="12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</row>
    <row r="122" spans="2:59" x14ac:dyDescent="0.25">
      <c r="B122" s="69">
        <v>4.8</v>
      </c>
      <c r="C122" s="5" t="str">
        <f t="shared" si="36"/>
        <v/>
      </c>
      <c r="D122" s="5" t="str">
        <f t="shared" si="36"/>
        <v/>
      </c>
      <c r="E122" s="5" t="str">
        <f t="shared" ref="E122:O122" si="58">IF(E60=E$4,$B60,"")</f>
        <v/>
      </c>
      <c r="F122" s="5" t="str">
        <f t="shared" si="58"/>
        <v/>
      </c>
      <c r="G122" s="5" t="str">
        <f t="shared" si="58"/>
        <v/>
      </c>
      <c r="H122" s="5" t="str">
        <f t="shared" si="58"/>
        <v/>
      </c>
      <c r="I122" s="5" t="str">
        <f t="shared" si="58"/>
        <v/>
      </c>
      <c r="J122" s="5" t="str">
        <f t="shared" si="58"/>
        <v/>
      </c>
      <c r="K122" s="5" t="str">
        <f t="shared" si="58"/>
        <v/>
      </c>
      <c r="L122" s="5" t="str">
        <f t="shared" si="58"/>
        <v/>
      </c>
      <c r="M122" s="5">
        <f t="shared" si="58"/>
        <v>4.8</v>
      </c>
      <c r="N122" s="5">
        <f t="shared" si="58"/>
        <v>4.8</v>
      </c>
      <c r="O122" s="5" t="str">
        <f t="shared" si="58"/>
        <v/>
      </c>
      <c r="P122" s="5"/>
      <c r="Q122" s="5"/>
      <c r="R122" s="5"/>
      <c r="S122" s="12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</row>
    <row r="123" spans="2:59" x14ac:dyDescent="0.25">
      <c r="B123" s="69">
        <v>4.95</v>
      </c>
      <c r="C123" s="5" t="str">
        <f t="shared" si="36"/>
        <v/>
      </c>
      <c r="D123" s="5" t="str">
        <f t="shared" si="36"/>
        <v/>
      </c>
      <c r="E123" s="5" t="str">
        <f t="shared" ref="E123:O123" si="59">IF(E61=E$4,$B61,"")</f>
        <v/>
      </c>
      <c r="F123" s="5" t="str">
        <f t="shared" si="59"/>
        <v/>
      </c>
      <c r="G123" s="5" t="str">
        <f t="shared" si="59"/>
        <v/>
      </c>
      <c r="H123" s="5" t="str">
        <f t="shared" si="59"/>
        <v/>
      </c>
      <c r="I123" s="5" t="str">
        <f t="shared" si="59"/>
        <v/>
      </c>
      <c r="J123" s="5" t="str">
        <f t="shared" si="59"/>
        <v/>
      </c>
      <c r="K123" s="5" t="str">
        <f t="shared" si="59"/>
        <v/>
      </c>
      <c r="L123" s="5" t="str">
        <f t="shared" si="59"/>
        <v/>
      </c>
      <c r="M123" s="5" t="str">
        <f t="shared" si="59"/>
        <v/>
      </c>
      <c r="N123" s="5" t="str">
        <f t="shared" si="59"/>
        <v/>
      </c>
      <c r="O123" s="5" t="str">
        <f t="shared" si="59"/>
        <v/>
      </c>
      <c r="P123" s="5"/>
      <c r="Q123" s="5"/>
      <c r="R123" s="5"/>
      <c r="S123" s="12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</row>
    <row r="124" spans="2:59" x14ac:dyDescent="0.25">
      <c r="B124" s="69">
        <v>5.0999999999999996</v>
      </c>
      <c r="C124" s="5" t="str">
        <f t="shared" si="36"/>
        <v/>
      </c>
      <c r="D124" s="5" t="str">
        <f t="shared" si="36"/>
        <v/>
      </c>
      <c r="E124" s="5" t="str">
        <f t="shared" ref="E124:O124" si="60">IF(E62=E$4,$B62,"")</f>
        <v/>
      </c>
      <c r="F124" s="5" t="str">
        <f t="shared" si="60"/>
        <v/>
      </c>
      <c r="G124" s="5" t="str">
        <f t="shared" si="60"/>
        <v/>
      </c>
      <c r="H124" s="5">
        <f t="shared" si="60"/>
        <v>5.0999999999999996</v>
      </c>
      <c r="I124" s="5" t="str">
        <f t="shared" si="60"/>
        <v/>
      </c>
      <c r="J124" s="5" t="str">
        <f t="shared" si="60"/>
        <v/>
      </c>
      <c r="K124" s="5" t="str">
        <f t="shared" si="60"/>
        <v/>
      </c>
      <c r="L124" s="5" t="str">
        <f t="shared" si="60"/>
        <v/>
      </c>
      <c r="M124" s="5" t="str">
        <f t="shared" si="60"/>
        <v/>
      </c>
      <c r="N124" s="5" t="str">
        <f t="shared" si="60"/>
        <v/>
      </c>
      <c r="O124" s="5" t="str">
        <f t="shared" si="60"/>
        <v/>
      </c>
      <c r="P124" s="5"/>
      <c r="Q124" s="5"/>
      <c r="R124" s="5"/>
      <c r="S124" s="12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</row>
    <row r="125" spans="2:59" x14ac:dyDescent="0.25">
      <c r="B125" s="69">
        <v>5.25</v>
      </c>
      <c r="C125" s="5" t="str">
        <f t="shared" si="36"/>
        <v/>
      </c>
      <c r="D125" s="5" t="str">
        <f t="shared" si="36"/>
        <v/>
      </c>
      <c r="E125" s="5" t="str">
        <f t="shared" ref="E125:O125" si="61">IF(E63=E$4,$B63,"")</f>
        <v/>
      </c>
      <c r="F125" s="5" t="str">
        <f t="shared" si="61"/>
        <v/>
      </c>
      <c r="G125" s="5" t="str">
        <f t="shared" si="61"/>
        <v/>
      </c>
      <c r="H125" s="5" t="str">
        <f t="shared" si="61"/>
        <v/>
      </c>
      <c r="I125" s="5" t="str">
        <f t="shared" si="61"/>
        <v/>
      </c>
      <c r="J125" s="5" t="str">
        <f t="shared" si="61"/>
        <v/>
      </c>
      <c r="K125" s="5" t="str">
        <f t="shared" si="61"/>
        <v/>
      </c>
      <c r="L125" s="5" t="str">
        <f t="shared" si="61"/>
        <v/>
      </c>
      <c r="M125" s="5" t="str">
        <f t="shared" si="61"/>
        <v/>
      </c>
      <c r="N125" s="5" t="str">
        <f t="shared" si="61"/>
        <v/>
      </c>
      <c r="O125" s="5" t="str">
        <f t="shared" si="61"/>
        <v/>
      </c>
      <c r="P125" s="5"/>
      <c r="Q125" s="5"/>
      <c r="R125" s="5"/>
      <c r="S125" s="12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</row>
    <row r="126" spans="2:59" x14ac:dyDescent="0.25">
      <c r="B126" s="69">
        <v>5.4</v>
      </c>
      <c r="C126" s="5" t="str">
        <f t="shared" si="36"/>
        <v/>
      </c>
      <c r="D126" s="5" t="str">
        <f t="shared" si="36"/>
        <v/>
      </c>
      <c r="E126" s="5" t="str">
        <f t="shared" ref="E126:O126" si="62">IF(E64=E$4,$B64,"")</f>
        <v/>
      </c>
      <c r="F126" s="5" t="str">
        <f t="shared" si="62"/>
        <v/>
      </c>
      <c r="G126" s="5" t="str">
        <f t="shared" si="62"/>
        <v/>
      </c>
      <c r="H126" s="5" t="str">
        <f t="shared" si="62"/>
        <v/>
      </c>
      <c r="I126" s="5" t="str">
        <f t="shared" si="62"/>
        <v/>
      </c>
      <c r="J126" s="5" t="str">
        <f t="shared" si="62"/>
        <v/>
      </c>
      <c r="K126" s="5" t="str">
        <f t="shared" si="62"/>
        <v/>
      </c>
      <c r="L126" s="5" t="str">
        <f t="shared" si="62"/>
        <v/>
      </c>
      <c r="M126" s="5" t="str">
        <f t="shared" si="62"/>
        <v/>
      </c>
      <c r="N126" s="5" t="str">
        <f t="shared" si="62"/>
        <v/>
      </c>
      <c r="O126" s="5" t="str">
        <f t="shared" si="62"/>
        <v/>
      </c>
      <c r="P126" s="5"/>
      <c r="Q126" s="5"/>
      <c r="R126" s="5"/>
      <c r="S126" s="12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</row>
    <row r="127" spans="2:59" x14ac:dyDescent="0.25">
      <c r="B127" s="69">
        <v>5.55</v>
      </c>
      <c r="C127" s="5" t="str">
        <f t="shared" si="36"/>
        <v/>
      </c>
      <c r="D127" s="5" t="str">
        <f t="shared" si="36"/>
        <v/>
      </c>
      <c r="E127" s="5">
        <f t="shared" ref="E127:O127" si="63">IF(E65=E$4,$B65,"")</f>
        <v>5.55</v>
      </c>
      <c r="F127" s="5" t="str">
        <f t="shared" si="63"/>
        <v/>
      </c>
      <c r="G127" s="5" t="str">
        <f t="shared" si="63"/>
        <v/>
      </c>
      <c r="H127" s="5" t="str">
        <f t="shared" si="63"/>
        <v/>
      </c>
      <c r="I127" s="5">
        <f t="shared" si="63"/>
        <v>5.55</v>
      </c>
      <c r="J127" s="5" t="str">
        <f t="shared" si="63"/>
        <v/>
      </c>
      <c r="K127" s="5" t="str">
        <f t="shared" si="63"/>
        <v/>
      </c>
      <c r="L127" s="5" t="str">
        <f t="shared" si="63"/>
        <v/>
      </c>
      <c r="M127" s="5" t="str">
        <f t="shared" si="63"/>
        <v/>
      </c>
      <c r="N127" s="5" t="str">
        <f t="shared" si="63"/>
        <v/>
      </c>
      <c r="O127" s="5" t="str">
        <f t="shared" si="63"/>
        <v/>
      </c>
      <c r="P127" s="5"/>
      <c r="Q127" s="5"/>
      <c r="R127" s="5"/>
      <c r="S127" s="12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</row>
    <row r="128" spans="2:59" x14ac:dyDescent="0.25">
      <c r="B128" s="69">
        <v>5.7</v>
      </c>
      <c r="C128" s="5" t="str">
        <f t="shared" si="36"/>
        <v/>
      </c>
      <c r="D128" s="5" t="str">
        <f t="shared" si="36"/>
        <v/>
      </c>
      <c r="E128" s="5" t="str">
        <f t="shared" ref="E128:O128" si="64">IF(E66=E$4,$B66,"")</f>
        <v/>
      </c>
      <c r="F128" s="5" t="str">
        <f t="shared" si="64"/>
        <v/>
      </c>
      <c r="G128" s="5" t="str">
        <f t="shared" si="64"/>
        <v/>
      </c>
      <c r="H128" s="5" t="str">
        <f t="shared" si="64"/>
        <v/>
      </c>
      <c r="I128" s="5" t="str">
        <f t="shared" si="64"/>
        <v/>
      </c>
      <c r="J128" s="5" t="str">
        <f t="shared" si="64"/>
        <v/>
      </c>
      <c r="K128" s="5" t="str">
        <f t="shared" si="64"/>
        <v/>
      </c>
      <c r="L128" s="5" t="str">
        <f t="shared" si="64"/>
        <v/>
      </c>
      <c r="M128" s="5" t="str">
        <f t="shared" si="64"/>
        <v/>
      </c>
      <c r="N128" s="5" t="str">
        <f t="shared" si="64"/>
        <v/>
      </c>
      <c r="O128" s="5" t="str">
        <f t="shared" si="64"/>
        <v/>
      </c>
      <c r="P128" s="5"/>
      <c r="Q128" s="5"/>
      <c r="R128" s="5"/>
      <c r="S128" s="12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</row>
    <row r="129" spans="2:59" x14ac:dyDescent="0.25">
      <c r="B129" s="69">
        <v>5.85</v>
      </c>
      <c r="C129" s="5">
        <f t="shared" si="36"/>
        <v>5.85</v>
      </c>
      <c r="D129" s="5" t="str">
        <f t="shared" si="36"/>
        <v/>
      </c>
      <c r="E129" s="5" t="str">
        <f t="shared" ref="E129:O129" si="65">IF(E67=E$4,$B67,"")</f>
        <v/>
      </c>
      <c r="F129" s="5" t="str">
        <f t="shared" si="65"/>
        <v/>
      </c>
      <c r="G129" s="5" t="str">
        <f t="shared" si="65"/>
        <v/>
      </c>
      <c r="H129" s="5" t="str">
        <f t="shared" si="65"/>
        <v/>
      </c>
      <c r="I129" s="5" t="str">
        <f t="shared" si="65"/>
        <v/>
      </c>
      <c r="J129" s="5" t="str">
        <f t="shared" si="65"/>
        <v/>
      </c>
      <c r="K129" s="5" t="str">
        <f t="shared" si="65"/>
        <v/>
      </c>
      <c r="L129" s="5">
        <f t="shared" si="65"/>
        <v>5.85</v>
      </c>
      <c r="M129" s="5" t="str">
        <f t="shared" si="65"/>
        <v/>
      </c>
      <c r="N129" s="5" t="str">
        <f t="shared" si="65"/>
        <v/>
      </c>
      <c r="O129" s="5" t="str">
        <f t="shared" si="65"/>
        <v/>
      </c>
      <c r="P129" s="5"/>
      <c r="Q129" s="5"/>
      <c r="R129" s="5"/>
      <c r="S129" s="12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</row>
    <row r="130" spans="2:59" x14ac:dyDescent="0.25">
      <c r="B130" s="69">
        <v>6</v>
      </c>
      <c r="C130" s="5" t="str">
        <f t="shared" si="36"/>
        <v/>
      </c>
      <c r="D130" s="5" t="str">
        <f t="shared" si="36"/>
        <v/>
      </c>
      <c r="E130" s="5" t="str">
        <f t="shared" ref="E130:O130" si="66">IF(E68=E$4,$B68,"")</f>
        <v/>
      </c>
      <c r="F130" s="5" t="str">
        <f t="shared" si="66"/>
        <v/>
      </c>
      <c r="G130" s="5" t="str">
        <f t="shared" si="66"/>
        <v/>
      </c>
      <c r="H130" s="5" t="str">
        <f t="shared" si="66"/>
        <v/>
      </c>
      <c r="I130" s="5" t="str">
        <f t="shared" si="66"/>
        <v/>
      </c>
      <c r="J130" s="5" t="str">
        <f t="shared" si="66"/>
        <v/>
      </c>
      <c r="K130" s="5" t="str">
        <f t="shared" si="66"/>
        <v/>
      </c>
      <c r="L130" s="5" t="str">
        <f t="shared" si="66"/>
        <v/>
      </c>
      <c r="M130" s="5" t="str">
        <f t="shared" si="66"/>
        <v/>
      </c>
      <c r="N130" s="5" t="str">
        <f t="shared" si="66"/>
        <v/>
      </c>
      <c r="O130" s="5" t="str">
        <f t="shared" si="66"/>
        <v/>
      </c>
      <c r="P130" s="5"/>
      <c r="Q130" s="5"/>
      <c r="R130" s="5"/>
      <c r="S130" s="12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</row>
    <row r="131" spans="2:59" x14ac:dyDescent="0.25">
      <c r="C131" s="5">
        <f t="shared" ref="C131:O131" si="67">SUM(C70:C130)</f>
        <v>5.85</v>
      </c>
      <c r="D131" s="5">
        <f t="shared" si="67"/>
        <v>4.2</v>
      </c>
      <c r="E131" s="5">
        <f t="shared" si="67"/>
        <v>5.55</v>
      </c>
      <c r="F131" s="5">
        <f t="shared" si="67"/>
        <v>3.75</v>
      </c>
      <c r="G131" s="5">
        <f t="shared" si="67"/>
        <v>3.6</v>
      </c>
      <c r="H131" s="5">
        <f t="shared" si="67"/>
        <v>5.0999999999999996</v>
      </c>
      <c r="I131" s="5">
        <f t="shared" si="67"/>
        <v>5.55</v>
      </c>
      <c r="J131" s="5">
        <f t="shared" si="67"/>
        <v>4.2</v>
      </c>
      <c r="K131" s="5">
        <f t="shared" si="67"/>
        <v>3.75</v>
      </c>
      <c r="L131" s="5">
        <f t="shared" si="67"/>
        <v>5.85</v>
      </c>
      <c r="M131" s="5">
        <f t="shared" si="67"/>
        <v>4.8</v>
      </c>
      <c r="N131" s="5">
        <f t="shared" si="67"/>
        <v>3.75</v>
      </c>
      <c r="O131" s="5">
        <f t="shared" si="67"/>
        <v>3.45</v>
      </c>
      <c r="P131" s="5"/>
      <c r="Q131" s="5"/>
      <c r="R131" s="5"/>
      <c r="S131" s="12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</row>
    <row r="132" spans="2:59" x14ac:dyDescent="0.25">
      <c r="C132" s="18"/>
      <c r="D132" s="18"/>
      <c r="E132" s="18"/>
      <c r="F132" s="18"/>
      <c r="G132" s="18"/>
      <c r="H132" s="18"/>
      <c r="I132" s="18"/>
      <c r="J132" s="18"/>
      <c r="K132" s="18"/>
      <c r="L132" s="32"/>
      <c r="M132" s="18"/>
      <c r="N132" s="18"/>
      <c r="O132" s="32"/>
    </row>
    <row r="133" spans="2:59" x14ac:dyDescent="0.25">
      <c r="C133" s="18"/>
      <c r="D133" s="18"/>
      <c r="E133" s="18"/>
      <c r="F133" s="18"/>
      <c r="G133" s="18"/>
      <c r="H133" s="18"/>
      <c r="I133" s="18"/>
      <c r="J133" s="18"/>
      <c r="K133" s="18"/>
      <c r="L133" s="32"/>
      <c r="M133" s="18"/>
      <c r="N133" s="18"/>
      <c r="O133" s="32"/>
    </row>
    <row r="134" spans="2:59" s="4" customFormat="1" x14ac:dyDescent="0.25">
      <c r="B134"/>
      <c r="C134" s="27"/>
      <c r="D134" s="27"/>
      <c r="E134" s="27"/>
      <c r="F134" s="27"/>
      <c r="G134" s="65"/>
      <c r="H134" s="65"/>
      <c r="I134" s="65"/>
      <c r="J134" s="65"/>
      <c r="K134" s="65"/>
      <c r="L134" s="68"/>
      <c r="M134" s="65"/>
      <c r="N134" s="65"/>
      <c r="O134" s="68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</row>
    <row r="135" spans="2:59" x14ac:dyDescent="0.25">
      <c r="C135" s="28"/>
      <c r="D135" s="28"/>
      <c r="E135" s="28"/>
      <c r="F135" s="28"/>
      <c r="G135" s="19"/>
      <c r="H135" s="19"/>
      <c r="I135" s="19"/>
      <c r="J135" s="19"/>
      <c r="K135" s="19"/>
      <c r="L135" s="30"/>
      <c r="M135" s="19"/>
      <c r="N135" s="19"/>
      <c r="O135" s="30"/>
    </row>
    <row r="136" spans="2:59" x14ac:dyDescent="0.25">
      <c r="C136" s="22"/>
      <c r="D136" s="22"/>
      <c r="E136" s="22"/>
      <c r="F136" s="22"/>
      <c r="G136" s="19"/>
      <c r="H136" s="19"/>
      <c r="I136" s="19"/>
      <c r="J136" s="19"/>
      <c r="K136" s="19"/>
      <c r="L136" s="30"/>
      <c r="M136" s="19"/>
      <c r="N136" s="19"/>
      <c r="O136" s="30"/>
    </row>
    <row r="137" spans="2:59" x14ac:dyDescent="0.25">
      <c r="C137" s="18"/>
      <c r="D137" s="18"/>
      <c r="E137" s="18"/>
      <c r="F137" s="18"/>
      <c r="G137" s="18"/>
      <c r="H137" s="18"/>
      <c r="I137" s="18"/>
      <c r="J137" s="18"/>
      <c r="K137" s="18"/>
      <c r="L137" s="32"/>
      <c r="M137" s="18"/>
      <c r="N137" s="18"/>
      <c r="O137" s="32"/>
    </row>
    <row r="138" spans="2:59" x14ac:dyDescent="0.25">
      <c r="C138" s="18"/>
      <c r="D138" s="18"/>
      <c r="E138" s="18"/>
      <c r="F138" s="18"/>
      <c r="G138" s="18"/>
      <c r="H138" s="18"/>
      <c r="I138" s="18"/>
      <c r="J138" s="18"/>
      <c r="K138" s="18"/>
      <c r="L138" s="32"/>
      <c r="M138" s="18"/>
      <c r="N138" s="18"/>
      <c r="O138" s="32"/>
    </row>
    <row r="139" spans="2:59" x14ac:dyDescent="0.25">
      <c r="C139" s="18"/>
      <c r="D139" s="18"/>
      <c r="E139" s="18"/>
      <c r="F139" s="18"/>
      <c r="G139" s="18"/>
      <c r="H139" s="18"/>
      <c r="I139" s="18"/>
      <c r="J139" s="18"/>
      <c r="K139" s="18"/>
      <c r="L139" s="32"/>
      <c r="M139" s="18"/>
      <c r="N139" s="18"/>
      <c r="O139" s="32"/>
    </row>
    <row r="140" spans="2:59" x14ac:dyDescent="0.25">
      <c r="C140" s="18"/>
      <c r="D140" s="18"/>
      <c r="E140" s="18"/>
      <c r="F140" s="18"/>
      <c r="G140" s="18"/>
      <c r="H140" s="18"/>
      <c r="I140" s="18"/>
      <c r="J140" s="18"/>
      <c r="K140" s="18"/>
      <c r="L140" s="32"/>
      <c r="M140" s="18"/>
      <c r="N140" s="18"/>
      <c r="O140" s="32"/>
    </row>
    <row r="141" spans="2:59" x14ac:dyDescent="0.25">
      <c r="C141" s="18"/>
      <c r="D141" s="18"/>
      <c r="E141" s="18"/>
      <c r="F141" s="18"/>
      <c r="G141" s="18"/>
      <c r="H141" s="18"/>
      <c r="I141" s="18"/>
      <c r="J141" s="18"/>
      <c r="K141" s="18"/>
      <c r="L141" s="32"/>
      <c r="M141" s="18"/>
      <c r="N141" s="18"/>
      <c r="O141" s="32"/>
    </row>
    <row r="142" spans="2:59" x14ac:dyDescent="0.25">
      <c r="C142" s="18"/>
      <c r="D142" s="18"/>
      <c r="E142" s="18"/>
      <c r="F142" s="18"/>
      <c r="G142" s="18"/>
      <c r="H142" s="18"/>
      <c r="I142" s="18"/>
      <c r="J142" s="18"/>
      <c r="K142" s="18"/>
      <c r="L142" s="32"/>
      <c r="M142" s="18"/>
      <c r="N142" s="18"/>
      <c r="O142" s="32"/>
    </row>
    <row r="143" spans="2:59" x14ac:dyDescent="0.25">
      <c r="C143" s="18"/>
      <c r="D143" s="18"/>
      <c r="E143" s="18"/>
      <c r="F143" s="18"/>
      <c r="G143" s="18"/>
      <c r="H143" s="18"/>
      <c r="I143" s="18"/>
      <c r="J143" s="18"/>
      <c r="K143" s="18"/>
      <c r="L143" s="32"/>
      <c r="M143" s="18"/>
      <c r="N143" s="18"/>
      <c r="O143" s="32"/>
    </row>
    <row r="144" spans="2:59" x14ac:dyDescent="0.25">
      <c r="C144" s="18"/>
      <c r="D144" s="18"/>
      <c r="E144" s="18"/>
      <c r="F144" s="18"/>
      <c r="G144" s="18"/>
      <c r="H144" s="18"/>
      <c r="I144" s="18"/>
      <c r="J144" s="18"/>
      <c r="K144" s="18"/>
      <c r="L144" s="32"/>
      <c r="M144" s="18"/>
      <c r="N144" s="18"/>
      <c r="O144" s="32"/>
    </row>
    <row r="145" spans="3:15" x14ac:dyDescent="0.25">
      <c r="C145" s="18"/>
      <c r="D145" s="18"/>
      <c r="E145" s="18"/>
      <c r="F145" s="18"/>
      <c r="G145" s="18"/>
      <c r="H145" s="18"/>
      <c r="I145" s="18"/>
      <c r="J145" s="18"/>
      <c r="K145" s="18"/>
      <c r="L145" s="32"/>
      <c r="M145" s="18"/>
      <c r="N145" s="18"/>
      <c r="O145" s="32"/>
    </row>
    <row r="146" spans="3:15" x14ac:dyDescent="0.25">
      <c r="C146" s="18"/>
      <c r="D146" s="18"/>
      <c r="E146" s="18"/>
      <c r="F146" s="18"/>
      <c r="G146" s="18"/>
      <c r="H146" s="18"/>
      <c r="I146" s="18"/>
      <c r="J146" s="18"/>
      <c r="K146" s="18"/>
      <c r="L146" s="32"/>
      <c r="M146" s="18"/>
      <c r="N146" s="18"/>
      <c r="O146" s="32"/>
    </row>
    <row r="147" spans="3:15" x14ac:dyDescent="0.25">
      <c r="C147" s="18"/>
      <c r="D147" s="18"/>
      <c r="E147" s="18"/>
      <c r="F147" s="18"/>
      <c r="G147" s="18"/>
      <c r="H147" s="18"/>
      <c r="I147" s="18"/>
      <c r="J147" s="18"/>
      <c r="K147" s="18"/>
      <c r="L147" s="32"/>
      <c r="M147" s="18"/>
      <c r="N147" s="18"/>
      <c r="O147" s="32"/>
    </row>
    <row r="148" spans="3:15" x14ac:dyDescent="0.25">
      <c r="C148" s="18"/>
      <c r="D148" s="18"/>
      <c r="E148" s="18"/>
      <c r="F148" s="18"/>
      <c r="G148" s="18"/>
      <c r="H148" s="18"/>
      <c r="I148" s="18"/>
      <c r="J148" s="18"/>
      <c r="K148" s="18"/>
      <c r="L148" s="32"/>
      <c r="M148" s="18"/>
      <c r="N148" s="18"/>
      <c r="O148" s="32"/>
    </row>
    <row r="149" spans="3:15" x14ac:dyDescent="0.25">
      <c r="C149" s="18"/>
      <c r="D149" s="18"/>
      <c r="E149" s="18"/>
      <c r="F149" s="18"/>
      <c r="G149" s="18"/>
      <c r="H149" s="18"/>
      <c r="I149" s="18"/>
      <c r="J149" s="18"/>
      <c r="K149" s="18"/>
      <c r="L149" s="32"/>
      <c r="M149" s="18"/>
      <c r="N149" s="18"/>
      <c r="O149" s="32"/>
    </row>
    <row r="150" spans="3:15" x14ac:dyDescent="0.25">
      <c r="C150" s="18"/>
      <c r="D150" s="18"/>
      <c r="E150" s="18"/>
      <c r="F150" s="18"/>
      <c r="G150" s="18"/>
      <c r="H150" s="18"/>
      <c r="I150" s="18"/>
      <c r="J150" s="18"/>
      <c r="K150" s="18"/>
      <c r="L150" s="32"/>
      <c r="M150" s="18"/>
      <c r="N150" s="18"/>
      <c r="O150" s="32"/>
    </row>
    <row r="151" spans="3:15" x14ac:dyDescent="0.25">
      <c r="C151" s="18"/>
      <c r="D151" s="18"/>
      <c r="E151" s="18"/>
      <c r="F151" s="18"/>
      <c r="G151" s="18"/>
      <c r="H151" s="18"/>
      <c r="I151" s="18"/>
      <c r="J151" s="18"/>
      <c r="K151" s="18"/>
      <c r="L151" s="32"/>
      <c r="M151" s="18"/>
      <c r="N151" s="18"/>
      <c r="O151" s="32"/>
    </row>
    <row r="152" spans="3:15" x14ac:dyDescent="0.25">
      <c r="C152" s="18"/>
      <c r="D152" s="18"/>
      <c r="E152" s="18"/>
      <c r="F152" s="18"/>
      <c r="G152" s="18"/>
      <c r="H152" s="18"/>
      <c r="I152" s="18"/>
      <c r="J152" s="18"/>
      <c r="K152" s="18"/>
      <c r="L152" s="32"/>
      <c r="M152" s="18"/>
      <c r="N152" s="18"/>
      <c r="O152" s="32"/>
    </row>
    <row r="153" spans="3:15" x14ac:dyDescent="0.25">
      <c r="C153" s="18"/>
      <c r="D153" s="18"/>
      <c r="E153" s="18"/>
      <c r="F153" s="18"/>
      <c r="G153" s="18"/>
      <c r="H153" s="18"/>
      <c r="I153" s="18"/>
      <c r="J153" s="18"/>
      <c r="K153" s="18"/>
      <c r="L153" s="32"/>
      <c r="M153" s="18"/>
      <c r="N153" s="18"/>
      <c r="O153" s="32"/>
    </row>
    <row r="154" spans="3:15" x14ac:dyDescent="0.25">
      <c r="C154" s="18"/>
      <c r="D154" s="18"/>
      <c r="E154" s="18"/>
      <c r="F154" s="18"/>
      <c r="G154" s="18"/>
      <c r="H154" s="18"/>
      <c r="I154" s="18"/>
      <c r="J154" s="18"/>
      <c r="K154" s="18"/>
      <c r="L154" s="32"/>
      <c r="M154" s="18"/>
      <c r="N154" s="18"/>
      <c r="O154" s="32"/>
    </row>
    <row r="155" spans="3:15" x14ac:dyDescent="0.25">
      <c r="C155" s="18"/>
      <c r="D155" s="18"/>
      <c r="E155" s="18"/>
      <c r="F155" s="18"/>
      <c r="G155" s="18"/>
      <c r="H155" s="18"/>
      <c r="I155" s="18"/>
      <c r="J155" s="18"/>
      <c r="K155" s="18"/>
      <c r="L155" s="32"/>
      <c r="M155" s="18"/>
      <c r="N155" s="18"/>
      <c r="O155" s="32"/>
    </row>
    <row r="156" spans="3:15" x14ac:dyDescent="0.25">
      <c r="C156" s="18"/>
      <c r="D156" s="18"/>
      <c r="E156" s="18"/>
      <c r="F156" s="18"/>
      <c r="G156" s="18"/>
      <c r="H156" s="18"/>
      <c r="I156" s="18"/>
      <c r="J156" s="18"/>
      <c r="K156" s="18"/>
      <c r="L156" s="32"/>
      <c r="M156" s="18"/>
      <c r="N156" s="18"/>
      <c r="O156" s="32"/>
    </row>
    <row r="157" spans="3:15" x14ac:dyDescent="0.25">
      <c r="C157" s="18"/>
      <c r="D157" s="18"/>
      <c r="E157" s="18"/>
      <c r="F157" s="18"/>
      <c r="G157" s="18"/>
      <c r="H157" s="18"/>
      <c r="I157" s="18"/>
      <c r="J157" s="18"/>
      <c r="K157" s="18"/>
      <c r="L157" s="32"/>
      <c r="M157" s="18"/>
      <c r="N157" s="18"/>
      <c r="O157" s="32"/>
    </row>
    <row r="158" spans="3:15" x14ac:dyDescent="0.25">
      <c r="C158" s="18"/>
      <c r="D158" s="18"/>
      <c r="E158" s="18"/>
      <c r="F158" s="18"/>
      <c r="G158" s="18"/>
      <c r="H158" s="18"/>
      <c r="I158" s="18"/>
      <c r="J158" s="18"/>
      <c r="K158" s="18"/>
      <c r="L158" s="32"/>
      <c r="M158" s="18"/>
      <c r="N158" s="18"/>
      <c r="O158" s="32"/>
    </row>
    <row r="159" spans="3:15" x14ac:dyDescent="0.25">
      <c r="C159" s="18"/>
      <c r="D159" s="18"/>
      <c r="E159" s="18"/>
      <c r="F159" s="18"/>
      <c r="G159" s="18"/>
      <c r="H159" s="18"/>
      <c r="I159" s="18"/>
      <c r="J159" s="18"/>
      <c r="K159" s="18"/>
      <c r="L159" s="32"/>
      <c r="M159" s="18"/>
      <c r="N159" s="18"/>
      <c r="O159" s="32"/>
    </row>
    <row r="160" spans="3:15" x14ac:dyDescent="0.25">
      <c r="C160" s="18"/>
      <c r="D160" s="18"/>
      <c r="E160" s="18"/>
      <c r="F160" s="18"/>
      <c r="G160" s="18"/>
      <c r="H160" s="18"/>
      <c r="I160" s="18"/>
      <c r="J160" s="18"/>
      <c r="K160" s="18"/>
      <c r="L160" s="32"/>
      <c r="M160" s="18"/>
      <c r="N160" s="18"/>
      <c r="O160" s="32"/>
    </row>
    <row r="161" spans="3:15" x14ac:dyDescent="0.25">
      <c r="C161" s="18"/>
      <c r="D161" s="18"/>
      <c r="E161" s="18"/>
      <c r="F161" s="18"/>
      <c r="G161" s="18"/>
      <c r="H161" s="18"/>
      <c r="I161" s="18"/>
      <c r="J161" s="18"/>
      <c r="K161" s="18"/>
      <c r="L161" s="32"/>
      <c r="M161" s="18"/>
      <c r="N161" s="18"/>
      <c r="O161" s="32"/>
    </row>
    <row r="162" spans="3:15" x14ac:dyDescent="0.25">
      <c r="C162" s="18"/>
      <c r="D162" s="18"/>
      <c r="E162" s="18"/>
      <c r="F162" s="18"/>
      <c r="G162" s="18"/>
      <c r="H162" s="18"/>
      <c r="I162" s="18"/>
      <c r="J162" s="18"/>
      <c r="K162" s="18"/>
      <c r="L162" s="32"/>
      <c r="M162" s="18"/>
      <c r="N162" s="18"/>
      <c r="O162" s="32"/>
    </row>
    <row r="163" spans="3:15" x14ac:dyDescent="0.25">
      <c r="C163" s="18"/>
      <c r="D163" s="18"/>
      <c r="E163" s="18"/>
      <c r="F163" s="18"/>
      <c r="G163" s="18"/>
      <c r="H163" s="18"/>
      <c r="I163" s="18"/>
      <c r="J163" s="18"/>
      <c r="K163" s="18"/>
      <c r="L163" s="32"/>
      <c r="M163" s="18"/>
      <c r="N163" s="18"/>
      <c r="O163" s="32"/>
    </row>
    <row r="164" spans="3:15" x14ac:dyDescent="0.25">
      <c r="C164" s="18"/>
      <c r="D164" s="18"/>
      <c r="E164" s="18"/>
      <c r="F164" s="18"/>
      <c r="G164" s="18"/>
      <c r="H164" s="18"/>
      <c r="I164" s="18"/>
      <c r="J164" s="18"/>
      <c r="K164" s="18"/>
      <c r="L164" s="32"/>
      <c r="M164" s="18"/>
      <c r="N164" s="18"/>
      <c r="O164" s="32"/>
    </row>
    <row r="165" spans="3:15" x14ac:dyDescent="0.25">
      <c r="C165" s="18"/>
      <c r="D165" s="18"/>
      <c r="E165" s="18"/>
      <c r="F165" s="18"/>
      <c r="G165" s="18"/>
      <c r="H165" s="18"/>
      <c r="I165" s="18"/>
      <c r="J165" s="18"/>
      <c r="K165" s="18"/>
      <c r="L165" s="32"/>
      <c r="M165" s="18"/>
      <c r="N165" s="18"/>
      <c r="O165" s="32"/>
    </row>
    <row r="166" spans="3:15" x14ac:dyDescent="0.25">
      <c r="C166" s="18"/>
      <c r="D166" s="18"/>
      <c r="E166" s="18"/>
      <c r="F166" s="18"/>
      <c r="G166" s="18"/>
      <c r="H166" s="18"/>
      <c r="I166" s="18"/>
      <c r="J166" s="18"/>
      <c r="K166" s="18"/>
      <c r="L166" s="32"/>
      <c r="M166" s="18"/>
      <c r="N166" s="18"/>
      <c r="O166" s="32"/>
    </row>
    <row r="167" spans="3:15" x14ac:dyDescent="0.25">
      <c r="C167" s="18"/>
      <c r="D167" s="18"/>
      <c r="E167" s="18"/>
      <c r="F167" s="18"/>
      <c r="G167" s="18"/>
      <c r="H167" s="18"/>
      <c r="I167" s="18"/>
      <c r="J167" s="18"/>
      <c r="K167" s="18"/>
      <c r="L167" s="32"/>
      <c r="M167" s="18"/>
      <c r="N167" s="18"/>
      <c r="O167" s="32"/>
    </row>
    <row r="168" spans="3:15" x14ac:dyDescent="0.25">
      <c r="C168" s="18"/>
      <c r="D168" s="18"/>
      <c r="E168" s="18"/>
      <c r="F168" s="18"/>
      <c r="G168" s="18"/>
      <c r="H168" s="18"/>
      <c r="I168" s="18"/>
      <c r="J168" s="18"/>
      <c r="K168" s="18"/>
      <c r="L168" s="32"/>
      <c r="M168" s="18"/>
      <c r="N168" s="18"/>
      <c r="O168" s="32"/>
    </row>
    <row r="169" spans="3:15" x14ac:dyDescent="0.25">
      <c r="C169" s="18"/>
      <c r="D169" s="18"/>
      <c r="E169" s="18"/>
      <c r="F169" s="18"/>
      <c r="G169" s="18"/>
      <c r="H169" s="18"/>
      <c r="I169" s="18"/>
      <c r="J169" s="18"/>
      <c r="K169" s="18"/>
      <c r="L169" s="32"/>
      <c r="M169" s="18"/>
      <c r="N169" s="18"/>
      <c r="O169" s="32"/>
    </row>
    <row r="170" spans="3:15" x14ac:dyDescent="0.25">
      <c r="C170" s="18"/>
      <c r="D170" s="18"/>
      <c r="E170" s="18"/>
      <c r="F170" s="18"/>
      <c r="G170" s="18"/>
      <c r="H170" s="18"/>
      <c r="I170" s="18"/>
      <c r="J170" s="18"/>
      <c r="K170" s="18"/>
      <c r="L170" s="32"/>
      <c r="M170" s="18"/>
      <c r="N170" s="18"/>
      <c r="O170" s="32"/>
    </row>
    <row r="171" spans="3:15" x14ac:dyDescent="0.25">
      <c r="C171" s="18"/>
      <c r="D171" s="18"/>
      <c r="E171" s="18"/>
      <c r="F171" s="18"/>
      <c r="G171" s="18"/>
      <c r="H171" s="18"/>
      <c r="I171" s="18"/>
      <c r="J171" s="18"/>
      <c r="K171" s="18"/>
      <c r="L171" s="32"/>
      <c r="M171" s="18"/>
      <c r="N171" s="18"/>
      <c r="O171" s="32"/>
    </row>
    <row r="172" spans="3:15" x14ac:dyDescent="0.25">
      <c r="C172" s="18"/>
      <c r="D172" s="18"/>
      <c r="E172" s="18"/>
      <c r="F172" s="18"/>
      <c r="G172" s="18"/>
      <c r="H172" s="18"/>
      <c r="I172" s="18"/>
      <c r="J172" s="18"/>
      <c r="K172" s="18"/>
      <c r="L172" s="32"/>
      <c r="M172" s="18"/>
      <c r="N172" s="18"/>
      <c r="O172" s="32"/>
    </row>
    <row r="173" spans="3:15" x14ac:dyDescent="0.25">
      <c r="C173" s="18"/>
      <c r="D173" s="18"/>
      <c r="E173" s="18"/>
      <c r="F173" s="18"/>
      <c r="G173" s="18"/>
      <c r="H173" s="18"/>
      <c r="I173" s="18"/>
      <c r="J173" s="18"/>
      <c r="K173" s="18"/>
      <c r="L173" s="32"/>
      <c r="M173" s="18"/>
      <c r="N173" s="18"/>
      <c r="O173" s="32"/>
    </row>
    <row r="174" spans="3:15" x14ac:dyDescent="0.25">
      <c r="C174" s="18"/>
      <c r="D174" s="18"/>
      <c r="E174" s="18"/>
      <c r="F174" s="18"/>
      <c r="G174" s="18"/>
      <c r="H174" s="18"/>
      <c r="I174" s="18"/>
      <c r="J174" s="18"/>
      <c r="K174" s="18"/>
      <c r="L174" s="32"/>
      <c r="M174" s="18"/>
      <c r="N174" s="18"/>
      <c r="O174" s="32"/>
    </row>
    <row r="175" spans="3:15" x14ac:dyDescent="0.25">
      <c r="C175" s="18"/>
      <c r="D175" s="18"/>
      <c r="E175" s="18"/>
      <c r="F175" s="18"/>
      <c r="G175" s="18"/>
      <c r="H175" s="18"/>
      <c r="I175" s="18"/>
      <c r="J175" s="18"/>
      <c r="K175" s="18"/>
      <c r="L175" s="32"/>
      <c r="M175" s="18"/>
      <c r="N175" s="18"/>
      <c r="O175" s="32"/>
    </row>
    <row r="176" spans="3:15" x14ac:dyDescent="0.25">
      <c r="C176" s="18"/>
      <c r="D176" s="18"/>
      <c r="E176" s="18"/>
      <c r="F176" s="18"/>
      <c r="G176" s="18"/>
      <c r="H176" s="18"/>
      <c r="I176" s="18"/>
      <c r="J176" s="18"/>
      <c r="K176" s="18"/>
      <c r="L176" s="32"/>
      <c r="M176" s="18"/>
      <c r="N176" s="18"/>
      <c r="O176" s="32"/>
    </row>
    <row r="177" spans="3:15" x14ac:dyDescent="0.25">
      <c r="C177" s="18"/>
      <c r="D177" s="18"/>
      <c r="E177" s="18"/>
      <c r="F177" s="18"/>
      <c r="G177" s="18"/>
      <c r="H177" s="18"/>
      <c r="I177" s="18"/>
      <c r="J177" s="18"/>
      <c r="K177" s="18"/>
      <c r="L177" s="32"/>
      <c r="M177" s="18"/>
      <c r="N177" s="18"/>
      <c r="O177" s="32"/>
    </row>
    <row r="178" spans="3:15" x14ac:dyDescent="0.25">
      <c r="C178" s="18"/>
      <c r="D178" s="18"/>
      <c r="E178" s="18"/>
      <c r="F178" s="18"/>
      <c r="G178" s="18"/>
      <c r="H178" s="18"/>
      <c r="I178" s="18"/>
      <c r="J178" s="18"/>
      <c r="K178" s="18"/>
      <c r="L178" s="32"/>
      <c r="M178" s="18"/>
      <c r="N178" s="18"/>
      <c r="O178" s="32"/>
    </row>
    <row r="179" spans="3:15" x14ac:dyDescent="0.25">
      <c r="C179" s="18"/>
      <c r="D179" s="18"/>
      <c r="E179" s="18"/>
      <c r="F179" s="18"/>
      <c r="G179" s="18"/>
      <c r="H179" s="18"/>
      <c r="I179" s="18"/>
      <c r="J179" s="18"/>
      <c r="K179" s="18"/>
      <c r="L179" s="32"/>
      <c r="M179" s="18"/>
      <c r="N179" s="18"/>
      <c r="O179" s="32"/>
    </row>
    <row r="180" spans="3:15" x14ac:dyDescent="0.25">
      <c r="C180" s="18"/>
      <c r="D180" s="18"/>
      <c r="E180" s="18"/>
      <c r="F180" s="18"/>
      <c r="G180" s="18"/>
      <c r="H180" s="18"/>
      <c r="I180" s="18"/>
      <c r="J180" s="18"/>
      <c r="K180" s="18"/>
      <c r="L180" s="32"/>
      <c r="M180" s="18"/>
      <c r="N180" s="18"/>
      <c r="O180" s="32"/>
    </row>
    <row r="181" spans="3:15" x14ac:dyDescent="0.25">
      <c r="C181" s="18"/>
      <c r="D181" s="18"/>
      <c r="E181" s="18"/>
      <c r="F181" s="18"/>
      <c r="G181" s="18"/>
      <c r="H181" s="18"/>
      <c r="I181" s="18"/>
      <c r="J181" s="18"/>
      <c r="K181" s="18"/>
      <c r="L181" s="32"/>
      <c r="M181" s="18"/>
      <c r="N181" s="18"/>
      <c r="O181" s="32"/>
    </row>
    <row r="182" spans="3:15" x14ac:dyDescent="0.25">
      <c r="C182" s="18"/>
      <c r="D182" s="18"/>
      <c r="E182" s="18"/>
      <c r="F182" s="18"/>
      <c r="G182" s="18"/>
      <c r="H182" s="18"/>
      <c r="I182" s="18"/>
      <c r="J182" s="18"/>
      <c r="K182" s="18"/>
      <c r="L182" s="32"/>
      <c r="M182" s="18"/>
      <c r="N182" s="18"/>
      <c r="O182" s="32"/>
    </row>
    <row r="183" spans="3:15" x14ac:dyDescent="0.25">
      <c r="C183" s="18"/>
      <c r="D183" s="18"/>
      <c r="E183" s="18"/>
      <c r="F183" s="18"/>
      <c r="G183" s="18"/>
      <c r="H183" s="18"/>
      <c r="I183" s="18"/>
      <c r="J183" s="18"/>
      <c r="K183" s="18"/>
      <c r="L183" s="32"/>
      <c r="M183" s="18"/>
      <c r="N183" s="18"/>
      <c r="O183" s="32"/>
    </row>
    <row r="184" spans="3:15" x14ac:dyDescent="0.25">
      <c r="C184" s="18"/>
      <c r="D184" s="18"/>
      <c r="E184" s="18"/>
      <c r="F184" s="18"/>
      <c r="G184" s="18"/>
      <c r="H184" s="18"/>
      <c r="I184" s="18"/>
      <c r="J184" s="18"/>
      <c r="K184" s="18"/>
      <c r="L184" s="32"/>
      <c r="M184" s="18"/>
      <c r="N184" s="18"/>
      <c r="O184" s="32"/>
    </row>
    <row r="185" spans="3:15" x14ac:dyDescent="0.25">
      <c r="C185" s="18"/>
      <c r="D185" s="18"/>
      <c r="E185" s="18"/>
      <c r="F185" s="18"/>
      <c r="G185" s="18"/>
      <c r="H185" s="18"/>
      <c r="I185" s="18"/>
      <c r="J185" s="18"/>
      <c r="K185" s="18"/>
      <c r="L185" s="32"/>
      <c r="M185" s="18"/>
      <c r="N185" s="18"/>
      <c r="O185" s="32"/>
    </row>
    <row r="186" spans="3:15" x14ac:dyDescent="0.25">
      <c r="C186" s="18"/>
      <c r="D186" s="18"/>
      <c r="E186" s="18"/>
      <c r="F186" s="18"/>
      <c r="G186" s="18"/>
      <c r="H186" s="18"/>
      <c r="I186" s="18"/>
      <c r="J186" s="18"/>
      <c r="K186" s="18"/>
      <c r="L186" s="32"/>
      <c r="M186" s="18"/>
      <c r="N186" s="18"/>
      <c r="O186" s="32"/>
    </row>
    <row r="187" spans="3:15" x14ac:dyDescent="0.25">
      <c r="C187" s="18"/>
      <c r="D187" s="18"/>
      <c r="E187" s="18"/>
      <c r="F187" s="18"/>
      <c r="G187" s="18"/>
      <c r="H187" s="18"/>
      <c r="I187" s="18"/>
      <c r="J187" s="18"/>
      <c r="K187" s="18"/>
      <c r="L187" s="32"/>
      <c r="M187" s="18"/>
      <c r="N187" s="18"/>
      <c r="O187" s="32"/>
    </row>
    <row r="188" spans="3:15" x14ac:dyDescent="0.25">
      <c r="C188" s="18"/>
      <c r="D188" s="18"/>
      <c r="E188" s="18"/>
      <c r="F188" s="18"/>
      <c r="G188" s="18"/>
      <c r="H188" s="18"/>
      <c r="I188" s="18"/>
      <c r="J188" s="18"/>
      <c r="K188" s="18"/>
      <c r="L188" s="32"/>
      <c r="M188" s="18"/>
      <c r="N188" s="18"/>
      <c r="O188" s="32"/>
    </row>
    <row r="189" spans="3:15" x14ac:dyDescent="0.25">
      <c r="C189" s="18"/>
      <c r="D189" s="18"/>
      <c r="E189" s="18"/>
      <c r="F189" s="18"/>
      <c r="G189" s="18"/>
      <c r="H189" s="18"/>
      <c r="I189" s="18"/>
      <c r="J189" s="18"/>
      <c r="K189" s="18"/>
      <c r="L189" s="32"/>
      <c r="M189" s="18"/>
      <c r="N189" s="18"/>
      <c r="O189" s="32"/>
    </row>
    <row r="190" spans="3:15" x14ac:dyDescent="0.25">
      <c r="C190" s="18"/>
      <c r="D190" s="18"/>
      <c r="E190" s="18"/>
      <c r="F190" s="18"/>
      <c r="G190" s="18"/>
      <c r="H190" s="18"/>
      <c r="I190" s="18"/>
      <c r="J190" s="18"/>
      <c r="K190" s="18"/>
      <c r="L190" s="32"/>
      <c r="M190" s="18"/>
      <c r="N190" s="18"/>
      <c r="O190" s="32"/>
    </row>
    <row r="191" spans="3:15" x14ac:dyDescent="0.25">
      <c r="C191" s="18"/>
      <c r="D191" s="18"/>
      <c r="E191" s="18"/>
      <c r="F191" s="18"/>
      <c r="G191" s="18"/>
      <c r="H191" s="18"/>
      <c r="I191" s="18"/>
      <c r="J191" s="18"/>
      <c r="K191" s="18"/>
      <c r="L191" s="32"/>
      <c r="M191" s="18"/>
      <c r="N191" s="18"/>
      <c r="O191" s="32"/>
    </row>
    <row r="192" spans="3:15" x14ac:dyDescent="0.25">
      <c r="C192" s="18"/>
      <c r="D192" s="18"/>
      <c r="E192" s="18"/>
      <c r="F192" s="18"/>
      <c r="G192" s="18"/>
      <c r="H192" s="18"/>
      <c r="I192" s="18"/>
      <c r="J192" s="18"/>
      <c r="K192" s="18"/>
      <c r="L192" s="32"/>
      <c r="M192" s="18"/>
      <c r="N192" s="18"/>
      <c r="O192" s="32"/>
    </row>
    <row r="193" spans="2:49" x14ac:dyDescent="0.25">
      <c r="C193" s="18"/>
      <c r="D193" s="18"/>
      <c r="E193" s="18"/>
      <c r="F193" s="18"/>
      <c r="G193" s="18"/>
      <c r="H193" s="18"/>
      <c r="I193" s="18"/>
      <c r="J193" s="18"/>
      <c r="K193" s="18"/>
      <c r="L193" s="32"/>
      <c r="M193" s="18"/>
      <c r="N193" s="18"/>
      <c r="O193" s="32"/>
    </row>
    <row r="194" spans="2:49" x14ac:dyDescent="0.25">
      <c r="C194" s="18"/>
      <c r="D194" s="18"/>
      <c r="E194" s="18"/>
      <c r="F194" s="18"/>
      <c r="G194" s="18"/>
      <c r="H194" s="18"/>
      <c r="I194" s="18"/>
      <c r="J194" s="18"/>
      <c r="K194" s="18"/>
      <c r="L194" s="32"/>
      <c r="M194" s="18"/>
      <c r="N194" s="18"/>
      <c r="O194" s="32"/>
    </row>
    <row r="195" spans="2:49" x14ac:dyDescent="0.25">
      <c r="C195" s="18"/>
      <c r="D195" s="18"/>
      <c r="E195" s="18"/>
      <c r="F195" s="18"/>
      <c r="G195" s="18"/>
      <c r="H195" s="18"/>
      <c r="I195" s="18"/>
      <c r="J195" s="18"/>
      <c r="K195" s="18"/>
      <c r="L195" s="32"/>
      <c r="M195" s="18"/>
      <c r="N195" s="18"/>
      <c r="O195" s="32"/>
    </row>
    <row r="196" spans="2:49" x14ac:dyDescent="0.25">
      <c r="C196" s="18"/>
      <c r="D196" s="18"/>
      <c r="E196" s="18"/>
      <c r="F196" s="18"/>
      <c r="G196" s="18"/>
      <c r="H196" s="18"/>
      <c r="I196" s="18"/>
      <c r="J196" s="18"/>
      <c r="K196" s="18"/>
      <c r="L196" s="32"/>
      <c r="M196" s="18"/>
      <c r="N196" s="18"/>
      <c r="O196" s="32"/>
    </row>
    <row r="197" spans="2:49" s="4" customFormat="1" x14ac:dyDescent="0.25">
      <c r="B197"/>
      <c r="C197" s="3"/>
      <c r="D197" s="3"/>
      <c r="E197" s="3"/>
      <c r="F197" s="3"/>
      <c r="G197" s="3"/>
      <c r="H197" s="3"/>
      <c r="I197" s="3"/>
      <c r="J197" s="3"/>
      <c r="K197" s="3"/>
      <c r="L197" s="39"/>
      <c r="M197" s="3"/>
      <c r="N197" s="3"/>
      <c r="O197" s="39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  <c r="AB197" s="105"/>
      <c r="AC197" s="105"/>
      <c r="AD197" s="105"/>
      <c r="AE197" s="105"/>
      <c r="AF197" s="105"/>
      <c r="AG197" s="105"/>
      <c r="AH197" s="105"/>
      <c r="AI197" s="105"/>
      <c r="AJ197" s="105"/>
      <c r="AK197" s="105"/>
      <c r="AL197" s="105"/>
      <c r="AM197" s="105"/>
      <c r="AN197" s="105"/>
      <c r="AO197" s="105"/>
      <c r="AP197" s="105"/>
      <c r="AQ197" s="105"/>
      <c r="AR197" s="105"/>
      <c r="AS197" s="105"/>
      <c r="AT197" s="105"/>
      <c r="AU197" s="105"/>
      <c r="AV197" s="105"/>
      <c r="AW197" s="105"/>
    </row>
  </sheetData>
  <conditionalFormatting sqref="C4:S4">
    <cfRule type="cellIs" dxfId="25" priority="6" operator="equal">
      <formula>C$4</formula>
    </cfRule>
    <cfRule type="cellIs" dxfId="24" priority="7" operator="equal">
      <formula>$D$4</formula>
    </cfRule>
    <cfRule type="cellIs" dxfId="23" priority="8" operator="equal">
      <formula>$C$4</formula>
    </cfRule>
  </conditionalFormatting>
  <conditionalFormatting sqref="S6:S67">
    <cfRule type="cellIs" dxfId="22" priority="1" operator="equal">
      <formula>S$4</formula>
    </cfRule>
    <cfRule type="cellIs" dxfId="21" priority="2" operator="equal">
      <formula>$D$4</formula>
    </cfRule>
    <cfRule type="cellIs" dxfId="20" priority="3" operator="equal">
      <formula>$C$4</formula>
    </cfRule>
  </conditionalFormatting>
  <conditionalFormatting sqref="C2:O1048576">
    <cfRule type="cellIs" dxfId="19" priority="20" operator="equal">
      <formula>C$4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C6E-B17A-453E-86FB-1C719849F166}">
  <dimension ref="A1:CD130"/>
  <sheetViews>
    <sheetView workbookViewId="0">
      <selection activeCell="S5" sqref="B5:S5"/>
    </sheetView>
  </sheetViews>
  <sheetFormatPr defaultRowHeight="15" x14ac:dyDescent="0.25"/>
  <cols>
    <col min="2" max="6" width="8.7109375" style="5" customWidth="1"/>
    <col min="7" max="7" width="8.7109375" style="10" customWidth="1"/>
    <col min="8" max="8" width="8.7109375" style="2" customWidth="1"/>
    <col min="9" max="9" width="8.7109375" style="34" customWidth="1"/>
    <col min="10" max="10" width="8.7109375" style="2" customWidth="1"/>
    <col min="11" max="11" width="9.140625" style="2" customWidth="1"/>
    <col min="12" max="12" width="8.7109375" style="2" customWidth="1"/>
    <col min="13" max="13" width="9.5703125" style="10" customWidth="1"/>
    <col min="14" max="14" width="9.5703125" style="40" customWidth="1"/>
    <col min="15" max="15" width="8.7109375" style="5" customWidth="1"/>
    <col min="16" max="16" width="8.7109375" style="35" customWidth="1"/>
    <col min="17" max="18" width="9.140625" style="2"/>
    <col min="19" max="19" width="9.140625" style="10"/>
    <col min="20" max="20" width="9.140625" style="105"/>
    <col min="22" max="22" width="9.28515625" style="133" customWidth="1"/>
    <col min="23" max="81" width="9.140625" style="105"/>
  </cols>
  <sheetData>
    <row r="1" spans="1:82" x14ac:dyDescent="0.25">
      <c r="B1" s="5" t="s">
        <v>37</v>
      </c>
      <c r="C1" s="5" t="s">
        <v>39</v>
      </c>
      <c r="D1" s="5">
        <v>903</v>
      </c>
      <c r="E1" s="5">
        <v>905</v>
      </c>
      <c r="F1" s="5">
        <v>907</v>
      </c>
      <c r="G1" s="10">
        <v>909</v>
      </c>
      <c r="H1" s="2" t="s">
        <v>26</v>
      </c>
      <c r="I1" s="23" t="s">
        <v>52</v>
      </c>
      <c r="J1" s="2" t="s">
        <v>13</v>
      </c>
      <c r="K1" s="2" t="s">
        <v>33</v>
      </c>
      <c r="L1" s="2" t="s">
        <v>55</v>
      </c>
      <c r="M1" s="10">
        <v>1102</v>
      </c>
      <c r="N1" s="103">
        <v>1104</v>
      </c>
      <c r="O1" s="5" t="s">
        <v>31</v>
      </c>
      <c r="P1" s="46" t="s">
        <v>17</v>
      </c>
      <c r="Q1" s="2" t="s">
        <v>25</v>
      </c>
      <c r="R1" s="2">
        <v>1903</v>
      </c>
      <c r="S1" s="10" t="s">
        <v>20</v>
      </c>
    </row>
    <row r="2" spans="1:82" x14ac:dyDescent="0.25">
      <c r="A2" t="s">
        <v>105</v>
      </c>
      <c r="B2" s="5">
        <f>B130</f>
        <v>-1.95</v>
      </c>
      <c r="C2" s="5">
        <f t="shared" ref="C2:R2" si="0">C130</f>
        <v>1.2</v>
      </c>
      <c r="D2" s="5">
        <f t="shared" si="0"/>
        <v>-2.25</v>
      </c>
      <c r="E2" s="5">
        <f t="shared" si="0"/>
        <v>1.5</v>
      </c>
      <c r="F2" s="5">
        <f t="shared" si="0"/>
        <v>0.9</v>
      </c>
      <c r="G2" s="5">
        <f t="shared" si="0"/>
        <v>3</v>
      </c>
      <c r="H2" s="5">
        <f t="shared" si="0"/>
        <v>-0.75</v>
      </c>
      <c r="I2" s="5">
        <f t="shared" si="0"/>
        <v>1.2</v>
      </c>
      <c r="J2" s="5">
        <f t="shared" si="0"/>
        <v>-1.35</v>
      </c>
      <c r="K2" s="5">
        <f t="shared" si="0"/>
        <v>-1.8</v>
      </c>
      <c r="L2" s="5">
        <f t="shared" si="0"/>
        <v>-0.9</v>
      </c>
      <c r="M2" s="5">
        <f t="shared" si="0"/>
        <v>3.6</v>
      </c>
      <c r="N2" s="5">
        <f t="shared" si="0"/>
        <v>2.7</v>
      </c>
      <c r="O2" s="5">
        <f t="shared" si="0"/>
        <v>2.7</v>
      </c>
      <c r="P2" s="5">
        <f t="shared" si="0"/>
        <v>0.3</v>
      </c>
      <c r="Q2" s="5">
        <f t="shared" si="0"/>
        <v>2.5499999999999998</v>
      </c>
      <c r="R2" s="5">
        <f t="shared" si="0"/>
        <v>1.05</v>
      </c>
      <c r="S2" s="5">
        <v>-0.15</v>
      </c>
      <c r="V2" s="133">
        <v>-2.25</v>
      </c>
      <c r="W2" s="105">
        <v>-1.95</v>
      </c>
      <c r="X2" s="105">
        <v>0.9</v>
      </c>
      <c r="Y2" s="105">
        <v>3</v>
      </c>
      <c r="Z2" s="105">
        <v>-0.75</v>
      </c>
      <c r="AA2" s="105">
        <v>1.2</v>
      </c>
      <c r="AB2" s="105">
        <v>-1.35</v>
      </c>
      <c r="AC2" s="105">
        <v>-1.8</v>
      </c>
      <c r="AD2" s="105">
        <v>-0.9</v>
      </c>
      <c r="AE2" s="105">
        <v>3.6</v>
      </c>
      <c r="AF2" s="105">
        <v>2.7</v>
      </c>
      <c r="AG2" s="105">
        <v>2.7</v>
      </c>
      <c r="AH2" s="105">
        <v>0.3</v>
      </c>
      <c r="AI2" s="105">
        <v>2.5499999999999998</v>
      </c>
      <c r="AJ2" s="105">
        <v>1.05</v>
      </c>
      <c r="AK2" s="105">
        <v>0</v>
      </c>
    </row>
    <row r="3" spans="1:82" s="18" customFormat="1" x14ac:dyDescent="0.25">
      <c r="B3" s="18">
        <f>MAX(B7:B66)</f>
        <v>2.2014127838406949</v>
      </c>
      <c r="C3" s="18">
        <f t="shared" ref="C3:S3" si="1">MAX(C7:C66)</f>
        <v>3.2683778332780133</v>
      </c>
      <c r="D3" s="18">
        <f t="shared" si="1"/>
        <v>1.6941983066363855</v>
      </c>
      <c r="E3" s="18">
        <f t="shared" si="1"/>
        <v>2.0250156068416745</v>
      </c>
      <c r="F3" s="18">
        <f t="shared" si="1"/>
        <v>2.1440848896001272</v>
      </c>
      <c r="G3" s="18">
        <f t="shared" si="1"/>
        <v>4.1069884148517701</v>
      </c>
      <c r="H3" s="18">
        <f t="shared" si="1"/>
        <v>2.3181232944164627</v>
      </c>
      <c r="I3" s="18">
        <f t="shared" si="1"/>
        <v>3.1998404708914538</v>
      </c>
      <c r="J3" s="18">
        <f t="shared" si="1"/>
        <v>3.0687116904734797</v>
      </c>
      <c r="K3" s="18">
        <f t="shared" si="1"/>
        <v>2.9445323122541791</v>
      </c>
      <c r="L3" s="18">
        <f t="shared" si="1"/>
        <v>2.5649131957809961</v>
      </c>
      <c r="M3" s="18">
        <f>MAX(M7:M66)</f>
        <v>2.0023099150086736</v>
      </c>
      <c r="N3" s="18">
        <f t="shared" si="1"/>
        <v>4.4454109205651475</v>
      </c>
      <c r="O3" s="18">
        <f t="shared" si="1"/>
        <v>3.028594982712852</v>
      </c>
      <c r="P3" s="18">
        <f t="shared" si="1"/>
        <v>2.9088518819310227</v>
      </c>
      <c r="Q3" s="18">
        <f t="shared" si="1"/>
        <v>2.9325096197063858</v>
      </c>
      <c r="R3" s="18">
        <f t="shared" si="1"/>
        <v>2.3564058265535959</v>
      </c>
      <c r="S3" s="18">
        <f t="shared" si="1"/>
        <v>2.595935957593186</v>
      </c>
      <c r="T3" s="106"/>
      <c r="V3" s="106">
        <v>1.6941983066363855</v>
      </c>
      <c r="W3" s="107">
        <v>2.2014127838406949</v>
      </c>
      <c r="X3" s="104">
        <v>2.1440848896001272</v>
      </c>
      <c r="Y3" s="104">
        <v>4.1069884148517701</v>
      </c>
      <c r="Z3" s="104">
        <v>2.3181232944164627</v>
      </c>
      <c r="AA3" s="104">
        <v>3.1998404708914538</v>
      </c>
      <c r="AB3" s="104">
        <v>3.0687116904734797</v>
      </c>
      <c r="AC3" s="104">
        <v>2.9445323122541791</v>
      </c>
      <c r="AD3" s="104">
        <v>2.5649131957809961</v>
      </c>
      <c r="AE3" s="104">
        <v>2.0023099150086736</v>
      </c>
      <c r="AF3" s="104">
        <v>4.4454109205651475</v>
      </c>
      <c r="AG3" s="104">
        <v>3.028594982712852</v>
      </c>
      <c r="AH3" s="104">
        <v>2.9088518819310227</v>
      </c>
      <c r="AI3" s="104">
        <v>2.9325096197063858</v>
      </c>
      <c r="AJ3" s="104">
        <v>2.3564058265535959</v>
      </c>
      <c r="AK3" s="104">
        <v>2.595935957593186</v>
      </c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7"/>
    </row>
    <row r="4" spans="1:82" s="18" customFormat="1" x14ac:dyDescent="0.25">
      <c r="A4" s="64"/>
      <c r="B4" s="96">
        <v>404</v>
      </c>
      <c r="C4" s="96">
        <v>411</v>
      </c>
      <c r="D4" s="96">
        <v>903</v>
      </c>
      <c r="E4" s="96">
        <v>905</v>
      </c>
      <c r="F4" s="96">
        <v>907</v>
      </c>
      <c r="G4" s="96">
        <v>909</v>
      </c>
      <c r="H4" s="96">
        <v>913</v>
      </c>
      <c r="I4" s="96">
        <v>916</v>
      </c>
      <c r="J4" s="96">
        <v>919</v>
      </c>
      <c r="K4" s="96">
        <v>923</v>
      </c>
      <c r="L4" s="96">
        <v>924</v>
      </c>
      <c r="M4" s="96">
        <v>1102</v>
      </c>
      <c r="N4" s="96">
        <v>1104</v>
      </c>
      <c r="O4" s="96">
        <v>1105</v>
      </c>
      <c r="P4" s="96">
        <v>1108</v>
      </c>
      <c r="Q4" s="96">
        <v>1902</v>
      </c>
      <c r="R4" s="96">
        <v>1903</v>
      </c>
      <c r="S4" s="96">
        <v>1904</v>
      </c>
      <c r="T4" s="106"/>
      <c r="V4" s="106">
        <v>903</v>
      </c>
      <c r="W4" s="107">
        <v>404</v>
      </c>
      <c r="X4" s="104">
        <v>907</v>
      </c>
      <c r="Y4" s="104">
        <v>909</v>
      </c>
      <c r="Z4" s="104">
        <v>913</v>
      </c>
      <c r="AA4" s="104">
        <v>916</v>
      </c>
      <c r="AB4" s="104">
        <v>919</v>
      </c>
      <c r="AC4" s="104">
        <v>923</v>
      </c>
      <c r="AD4" s="104">
        <v>924</v>
      </c>
      <c r="AE4" s="104">
        <v>1102</v>
      </c>
      <c r="AF4" s="104">
        <v>1104</v>
      </c>
      <c r="AG4" s="104">
        <v>1105</v>
      </c>
      <c r="AH4" s="104">
        <v>1108</v>
      </c>
      <c r="AI4" s="104">
        <v>1902</v>
      </c>
      <c r="AJ4" s="104">
        <v>1903</v>
      </c>
      <c r="AK4" s="104">
        <v>1904</v>
      </c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  <c r="BW4" s="104"/>
      <c r="BX4" s="104"/>
      <c r="BY4" s="104"/>
      <c r="BZ4" s="104"/>
      <c r="CA4" s="104"/>
      <c r="CB4" s="104"/>
      <c r="CC4" s="104"/>
      <c r="CD4" s="17"/>
    </row>
    <row r="5" spans="1:82" s="119" customFormat="1" x14ac:dyDescent="0.25">
      <c r="B5" s="116" t="s">
        <v>73</v>
      </c>
      <c r="C5" s="116" t="s">
        <v>73</v>
      </c>
      <c r="D5" s="116" t="s">
        <v>88</v>
      </c>
      <c r="E5" s="116" t="s">
        <v>88</v>
      </c>
      <c r="F5" s="116" t="s">
        <v>73</v>
      </c>
      <c r="G5" s="116" t="s">
        <v>73</v>
      </c>
      <c r="H5" s="116" t="s">
        <v>73</v>
      </c>
      <c r="I5" s="116" t="s">
        <v>73</v>
      </c>
      <c r="J5" s="116" t="s">
        <v>73</v>
      </c>
      <c r="K5" s="116" t="s">
        <v>73</v>
      </c>
      <c r="L5" s="116" t="s">
        <v>73</v>
      </c>
      <c r="M5" s="116" t="s">
        <v>73</v>
      </c>
      <c r="N5" s="116" t="s">
        <v>73</v>
      </c>
      <c r="O5" s="116" t="s">
        <v>73</v>
      </c>
      <c r="P5" s="116" t="s">
        <v>73</v>
      </c>
      <c r="Q5" s="116" t="s">
        <v>73</v>
      </c>
      <c r="R5" s="116" t="s">
        <v>73</v>
      </c>
      <c r="S5" s="116" t="s">
        <v>73</v>
      </c>
      <c r="T5" s="104"/>
      <c r="V5" s="106"/>
      <c r="W5" s="104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105"/>
      <c r="CD5" s="118"/>
    </row>
    <row r="6" spans="1:82" s="126" customFormat="1" x14ac:dyDescent="0.25">
      <c r="B6" s="83" t="s">
        <v>37</v>
      </c>
      <c r="C6" s="83" t="s">
        <v>39</v>
      </c>
      <c r="D6" s="83">
        <v>903</v>
      </c>
      <c r="E6" s="83">
        <v>905</v>
      </c>
      <c r="F6" s="83">
        <v>907</v>
      </c>
      <c r="G6" s="83">
        <v>909</v>
      </c>
      <c r="H6" s="83" t="s">
        <v>26</v>
      </c>
      <c r="I6" s="83" t="s">
        <v>52</v>
      </c>
      <c r="J6" s="83" t="s">
        <v>13</v>
      </c>
      <c r="K6" s="83" t="s">
        <v>33</v>
      </c>
      <c r="L6" s="83" t="s">
        <v>55</v>
      </c>
      <c r="M6" s="83">
        <v>1102</v>
      </c>
      <c r="N6" s="83">
        <v>1104</v>
      </c>
      <c r="O6" s="83" t="s">
        <v>31</v>
      </c>
      <c r="P6" s="83" t="s">
        <v>17</v>
      </c>
      <c r="Q6" s="83" t="s">
        <v>25</v>
      </c>
      <c r="R6" s="83">
        <v>1903</v>
      </c>
      <c r="S6" s="83" t="s">
        <v>20</v>
      </c>
      <c r="T6" s="104"/>
      <c r="V6" s="107">
        <v>404</v>
      </c>
      <c r="W6" s="105">
        <v>-1.95</v>
      </c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</row>
    <row r="7" spans="1:82" s="1" customFormat="1" x14ac:dyDescent="0.25">
      <c r="A7" s="69">
        <v>-3</v>
      </c>
      <c r="B7" s="1">
        <v>-0.13064348004771031</v>
      </c>
      <c r="C7" s="1">
        <v>-1.2322881239846837</v>
      </c>
      <c r="D7" s="1">
        <v>-1.9510960105558479</v>
      </c>
      <c r="E7" s="1">
        <v>-1.4544885705617672</v>
      </c>
      <c r="F7" s="1">
        <v>-0.55559015031862613</v>
      </c>
      <c r="G7" s="1">
        <v>-1.4040630147310682</v>
      </c>
      <c r="H7" s="1">
        <v>-0.24466829063314244</v>
      </c>
      <c r="I7" s="1">
        <v>-0.69104101251582684</v>
      </c>
      <c r="J7" s="1">
        <v>-1.6673864850088677E-2</v>
      </c>
      <c r="K7" s="1">
        <v>1.1078023005180153</v>
      </c>
      <c r="L7" s="1">
        <v>0.24804301566637027</v>
      </c>
      <c r="M7" s="1">
        <v>0.87925599239023478</v>
      </c>
      <c r="N7" s="1">
        <v>-0.48894807052173828</v>
      </c>
      <c r="O7" s="1">
        <v>1.8814968889460792</v>
      </c>
      <c r="P7" s="1">
        <v>0.65765611093441612</v>
      </c>
      <c r="Q7" s="1">
        <v>-1.134029470321348</v>
      </c>
      <c r="R7" s="1">
        <v>-1.4085465816785516</v>
      </c>
      <c r="S7" s="1">
        <v>-1.076483873035647</v>
      </c>
      <c r="T7" s="104"/>
      <c r="V7" s="106">
        <v>411</v>
      </c>
      <c r="W7" s="105">
        <v>1.2</v>
      </c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</row>
    <row r="8" spans="1:82" s="1" customFormat="1" x14ac:dyDescent="0.25">
      <c r="A8" s="69">
        <v>-2.85</v>
      </c>
      <c r="B8" s="1">
        <v>-0.13064348004771031</v>
      </c>
      <c r="C8" s="1">
        <v>1.4274065189613345</v>
      </c>
      <c r="D8" s="1">
        <v>0.54305273278620814</v>
      </c>
      <c r="E8" s="1">
        <v>-0.62652459577318564</v>
      </c>
      <c r="F8" s="1">
        <v>-1.8588857361593718</v>
      </c>
      <c r="G8" s="1">
        <v>-0.10734503129981243</v>
      </c>
      <c r="H8" s="1">
        <v>0.71637855376045978</v>
      </c>
      <c r="I8" s="1">
        <v>2.8058733642528946E-2</v>
      </c>
      <c r="J8" s="1">
        <v>0.49755706103717251</v>
      </c>
      <c r="K8" s="1">
        <v>-0.116684373972761</v>
      </c>
      <c r="L8" s="1">
        <v>0.24804301566637027</v>
      </c>
      <c r="M8" s="1">
        <v>-0.80532489153742448</v>
      </c>
      <c r="N8" s="1">
        <v>-0.48894807052173828</v>
      </c>
      <c r="O8" s="1">
        <v>-0.30680409911706319</v>
      </c>
      <c r="P8" s="1">
        <v>0.2928894060220294</v>
      </c>
      <c r="Q8" s="1">
        <v>-1.134029470321348</v>
      </c>
      <c r="R8" s="1">
        <v>-1.2199520482388275</v>
      </c>
      <c r="S8" s="1">
        <v>-1.4307448114616694</v>
      </c>
      <c r="T8" s="104"/>
      <c r="V8" s="106">
        <v>903</v>
      </c>
      <c r="W8" s="105">
        <v>-2.25</v>
      </c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</row>
    <row r="9" spans="1:82" s="1" customFormat="1" x14ac:dyDescent="0.25">
      <c r="A9" s="69">
        <v>-2.7</v>
      </c>
      <c r="B9" s="1">
        <v>1.0353846518964926</v>
      </c>
      <c r="C9" s="1">
        <v>1.7598683493295855</v>
      </c>
      <c r="D9" s="1">
        <v>0.92676792406960007</v>
      </c>
      <c r="E9" s="1">
        <v>1.0294033538039769</v>
      </c>
      <c r="F9" s="1">
        <v>-0.55559015031862613</v>
      </c>
      <c r="G9" s="1">
        <v>-1.0798835188732543</v>
      </c>
      <c r="H9" s="1">
        <v>0.71637855376045978</v>
      </c>
      <c r="I9" s="1">
        <v>2.8058733642528946E-2</v>
      </c>
      <c r="J9" s="1">
        <v>2.0402498386989567</v>
      </c>
      <c r="K9" s="1">
        <v>-0.116684373972761</v>
      </c>
      <c r="L9" s="1">
        <v>-0.91039207439094294</v>
      </c>
      <c r="M9" s="1">
        <v>1.4407829536994539</v>
      </c>
      <c r="N9" s="1">
        <v>-0.48894807052173828</v>
      </c>
      <c r="O9" s="1">
        <v>5.7912732226793773E-2</v>
      </c>
      <c r="P9" s="1">
        <v>1.3871895207591902</v>
      </c>
      <c r="Q9" s="1">
        <v>-0.66336251748711761</v>
      </c>
      <c r="R9" s="1">
        <v>-1.2199520482388275</v>
      </c>
      <c r="S9" s="1">
        <v>-1.7850057498876919</v>
      </c>
      <c r="T9" s="104"/>
      <c r="V9" s="106">
        <v>905</v>
      </c>
      <c r="W9" s="105">
        <v>1.5</v>
      </c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</row>
    <row r="10" spans="1:82" s="1" customFormat="1" x14ac:dyDescent="0.25">
      <c r="A10" s="69">
        <v>-2.5499999999999998</v>
      </c>
      <c r="B10" s="1">
        <v>-1.2966716119919133</v>
      </c>
      <c r="C10" s="1">
        <v>1.4274065189613345</v>
      </c>
      <c r="D10" s="1">
        <v>0.35119513714450795</v>
      </c>
      <c r="E10" s="1">
        <v>0.61542136640968614</v>
      </c>
      <c r="F10" s="1">
        <v>-0.29493103315047714</v>
      </c>
      <c r="G10" s="1">
        <v>0.86519345627362865</v>
      </c>
      <c r="H10" s="1">
        <v>1.3570764500228609</v>
      </c>
      <c r="I10" s="1">
        <v>1.1067083528800625</v>
      </c>
      <c r="J10" s="1">
        <v>0.49755706103717251</v>
      </c>
      <c r="K10" s="1">
        <v>-1.3411710484635371</v>
      </c>
      <c r="L10" s="1">
        <v>-0.91039207439094294</v>
      </c>
      <c r="M10" s="1">
        <v>-0.80532489153742448</v>
      </c>
      <c r="N10" s="1">
        <v>-0.48894807052173828</v>
      </c>
      <c r="O10" s="1">
        <v>-0.30680409911706319</v>
      </c>
      <c r="P10" s="1">
        <v>0.2928894060220294</v>
      </c>
      <c r="Q10" s="1">
        <v>0.27797138818134309</v>
      </c>
      <c r="R10" s="1">
        <v>-1.408546581678551</v>
      </c>
      <c r="S10" s="1">
        <v>-1.7850057498876919</v>
      </c>
      <c r="T10" s="104"/>
      <c r="V10" s="106">
        <v>907</v>
      </c>
      <c r="W10" s="105">
        <v>0.9</v>
      </c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  <c r="BQ10" s="105"/>
      <c r="BR10" s="105"/>
      <c r="BS10" s="105"/>
      <c r="BT10" s="105"/>
      <c r="BU10" s="105"/>
      <c r="BV10" s="105"/>
      <c r="BW10" s="105"/>
      <c r="BX10" s="105"/>
      <c r="BY10" s="105"/>
      <c r="BZ10" s="105"/>
      <c r="CA10" s="105"/>
      <c r="CB10" s="105"/>
      <c r="CC10" s="105"/>
    </row>
    <row r="11" spans="1:82" s="1" customFormat="1" x14ac:dyDescent="0.25">
      <c r="A11" s="69">
        <v>-2.4</v>
      </c>
      <c r="B11" s="1">
        <v>1.035384651896492</v>
      </c>
      <c r="C11" s="1">
        <v>0.59625194304070317</v>
      </c>
      <c r="D11" s="1">
        <v>-0.60809284106397266</v>
      </c>
      <c r="E11" s="1">
        <v>1.8573673285925583</v>
      </c>
      <c r="F11" s="1">
        <v>-0.29493103315047714</v>
      </c>
      <c r="G11" s="1">
        <v>0.2168344645580009</v>
      </c>
      <c r="H11" s="1">
        <v>0.39602960562925904</v>
      </c>
      <c r="I11" s="1">
        <v>1.8258080990384182</v>
      </c>
      <c r="J11" s="1">
        <v>-0.53090479073735009</v>
      </c>
      <c r="K11" s="1">
        <v>-0.72892771121814903</v>
      </c>
      <c r="L11" s="1">
        <v>0.24804301566637027</v>
      </c>
      <c r="M11" s="1">
        <v>0.31772903108101491</v>
      </c>
      <c r="N11" s="1">
        <v>-0.92465997149763746</v>
      </c>
      <c r="O11" s="1">
        <v>0.78734639491450753</v>
      </c>
      <c r="P11" s="1">
        <v>-0.80141070871513187</v>
      </c>
      <c r="Q11" s="1">
        <v>-0.42802904107000234</v>
      </c>
      <c r="R11" s="1">
        <v>-2.1629247154374456</v>
      </c>
      <c r="S11" s="1">
        <v>-1.4307448114616694</v>
      </c>
      <c r="T11" s="104"/>
      <c r="V11" s="106">
        <v>909</v>
      </c>
      <c r="W11" s="105">
        <v>3</v>
      </c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105"/>
      <c r="BL11" s="105"/>
      <c r="BM11" s="105"/>
      <c r="BN11" s="105"/>
      <c r="BO11" s="105"/>
      <c r="BP11" s="105"/>
      <c r="BQ11" s="105"/>
      <c r="BR11" s="105"/>
      <c r="BS11" s="105"/>
      <c r="BT11" s="105"/>
      <c r="BU11" s="105"/>
      <c r="BV11" s="105"/>
      <c r="BW11" s="105"/>
      <c r="BX11" s="105"/>
      <c r="BY11" s="105"/>
      <c r="BZ11" s="105"/>
      <c r="CA11" s="105"/>
      <c r="CB11" s="105"/>
      <c r="CC11" s="105"/>
    </row>
    <row r="12" spans="1:82" s="1" customFormat="1" x14ac:dyDescent="0.25">
      <c r="A12" s="69">
        <v>-2.25</v>
      </c>
      <c r="B12" s="1">
        <v>1.0353846518964926</v>
      </c>
      <c r="C12" s="1">
        <v>1.0949446885930825</v>
      </c>
      <c r="D12" s="1">
        <v>1.6941983066363855</v>
      </c>
      <c r="E12" s="1">
        <v>-1.0405065831674765</v>
      </c>
      <c r="F12" s="1">
        <v>0.22638720118582131</v>
      </c>
      <c r="G12" s="1">
        <v>1.513552447989257</v>
      </c>
      <c r="H12" s="1">
        <v>-1.8464130312891451</v>
      </c>
      <c r="I12" s="1">
        <v>2.9044577182759519</v>
      </c>
      <c r="J12" s="1">
        <v>-0.53090479073735009</v>
      </c>
      <c r="K12" s="1">
        <v>0.495558963272627</v>
      </c>
      <c r="L12" s="1">
        <v>0.24804301566637027</v>
      </c>
      <c r="M12" s="1">
        <v>-0.80532489153742448</v>
      </c>
      <c r="N12" s="1">
        <v>-5.3236169545838909E-2</v>
      </c>
      <c r="O12" s="1">
        <v>-0.30680409911706319</v>
      </c>
      <c r="P12" s="1">
        <v>0.2928894060220294</v>
      </c>
      <c r="Q12" s="1">
        <v>-0.42802904107000234</v>
      </c>
      <c r="R12" s="1">
        <v>-1.408546581678551</v>
      </c>
      <c r="S12" s="1">
        <v>-0.36796199618360176</v>
      </c>
      <c r="T12" s="104"/>
      <c r="V12" s="106">
        <v>913</v>
      </c>
      <c r="W12" s="105">
        <v>-0.75</v>
      </c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  <c r="BJ12" s="105"/>
      <c r="BK12" s="105"/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BW12" s="105"/>
      <c r="BX12" s="105"/>
      <c r="BY12" s="105"/>
      <c r="BZ12" s="105"/>
      <c r="CA12" s="105"/>
      <c r="CB12" s="105"/>
      <c r="CC12" s="105"/>
    </row>
    <row r="13" spans="1:82" s="1" customFormat="1" x14ac:dyDescent="0.25">
      <c r="A13" s="69">
        <v>-2.1</v>
      </c>
      <c r="B13" s="1">
        <v>0.45237058592439078</v>
      </c>
      <c r="C13" s="1">
        <v>-0.23490263287992644</v>
      </c>
      <c r="D13" s="1">
        <v>0.35119513714450934</v>
      </c>
      <c r="E13" s="1">
        <v>1.8573673285925589</v>
      </c>
      <c r="F13" s="1">
        <v>-3.4271915982328947E-2</v>
      </c>
      <c r="G13" s="1">
        <v>0.54101396041581529</v>
      </c>
      <c r="H13" s="1">
        <v>7.5680657498057843E-2</v>
      </c>
      <c r="I13" s="1">
        <v>0.38760860672170666</v>
      </c>
      <c r="J13" s="1">
        <v>-0.53090479073735009</v>
      </c>
      <c r="K13" s="1">
        <v>1.1078023005180153</v>
      </c>
      <c r="L13" s="1">
        <v>0.24804301566637027</v>
      </c>
      <c r="M13" s="1">
        <v>-0.80532489153742448</v>
      </c>
      <c r="N13" s="1">
        <v>-1.3603718724735367</v>
      </c>
      <c r="O13" s="1">
        <v>-0.30680409911706319</v>
      </c>
      <c r="P13" s="1">
        <v>-1.5309441185399062</v>
      </c>
      <c r="Q13" s="1">
        <v>0.74863834101557369</v>
      </c>
      <c r="R13" s="1">
        <v>0.28880421927896022</v>
      </c>
      <c r="S13" s="1">
        <v>-0.72222293460962417</v>
      </c>
      <c r="T13" s="104"/>
      <c r="V13" s="106">
        <v>916</v>
      </c>
      <c r="W13" s="105">
        <v>1.2</v>
      </c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  <c r="BJ13" s="105"/>
      <c r="BK13" s="105"/>
      <c r="BL13" s="105"/>
      <c r="BM13" s="105"/>
      <c r="BN13" s="105"/>
      <c r="BO13" s="105"/>
      <c r="BP13" s="105"/>
      <c r="BQ13" s="105"/>
      <c r="BR13" s="105"/>
      <c r="BS13" s="105"/>
      <c r="BT13" s="105"/>
      <c r="BU13" s="105"/>
      <c r="BV13" s="105"/>
      <c r="BW13" s="105"/>
      <c r="BX13" s="105"/>
      <c r="BY13" s="105"/>
      <c r="BZ13" s="105"/>
      <c r="CA13" s="105"/>
      <c r="CB13" s="105"/>
      <c r="CC13" s="105"/>
    </row>
    <row r="14" spans="1:82" s="1" customFormat="1" x14ac:dyDescent="0.25">
      <c r="A14" s="69">
        <v>-1.95</v>
      </c>
      <c r="B14" s="1">
        <v>2.2014127838406949</v>
      </c>
      <c r="C14" s="1">
        <v>0.43002102785657759</v>
      </c>
      <c r="D14" s="1">
        <v>0.35119513714450934</v>
      </c>
      <c r="E14" s="1">
        <v>0.61542136640968614</v>
      </c>
      <c r="F14" s="1">
        <v>0.4870463183539695</v>
      </c>
      <c r="G14" s="1">
        <v>-0.10734503129981299</v>
      </c>
      <c r="H14" s="1">
        <v>0.71637855376045889</v>
      </c>
      <c r="I14" s="1">
        <v>-0.69104101251582684</v>
      </c>
      <c r="J14" s="1">
        <v>0.49755706103717251</v>
      </c>
      <c r="K14" s="1">
        <v>0.495558963272627</v>
      </c>
      <c r="L14" s="1">
        <v>1.4064781057236833</v>
      </c>
      <c r="M14" s="1">
        <v>0.31772903108101491</v>
      </c>
      <c r="N14" s="1">
        <v>-5.3236169545838909E-2</v>
      </c>
      <c r="O14" s="1">
        <v>-0.30680409911706319</v>
      </c>
      <c r="P14" s="1">
        <v>1.0224228158468038</v>
      </c>
      <c r="Q14" s="1">
        <v>0.27797138818134248</v>
      </c>
      <c r="R14" s="1">
        <v>-1.0313575147991043</v>
      </c>
      <c r="S14" s="1">
        <v>-0.72222293460962417</v>
      </c>
      <c r="T14" s="104"/>
      <c r="V14" s="106">
        <v>919</v>
      </c>
      <c r="W14" s="105">
        <v>-1.35</v>
      </c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05"/>
      <c r="BK14" s="105"/>
      <c r="BL14" s="105"/>
      <c r="BM14" s="105"/>
      <c r="BN14" s="105"/>
      <c r="BO14" s="105"/>
      <c r="BP14" s="105"/>
      <c r="BQ14" s="105"/>
      <c r="BR14" s="105"/>
      <c r="BS14" s="105"/>
      <c r="BT14" s="105"/>
      <c r="BU14" s="105"/>
      <c r="BV14" s="105"/>
      <c r="BW14" s="105"/>
      <c r="BX14" s="105"/>
      <c r="BY14" s="105"/>
      <c r="BZ14" s="105"/>
      <c r="CA14" s="105"/>
      <c r="CB14" s="105"/>
      <c r="CC14" s="105"/>
    </row>
    <row r="15" spans="1:82" s="1" customFormat="1" x14ac:dyDescent="0.25">
      <c r="A15" s="69">
        <v>-1.8</v>
      </c>
      <c r="B15" s="1">
        <v>-1.8796856779640148</v>
      </c>
      <c r="C15" s="1">
        <v>0.76248285822482864</v>
      </c>
      <c r="D15" s="1">
        <v>-1.3755232236307593</v>
      </c>
      <c r="E15" s="1">
        <v>-0.21254260837889494</v>
      </c>
      <c r="F15" s="1">
        <v>2.0510010213628651</v>
      </c>
      <c r="G15" s="1">
        <v>-0.75570402301544048</v>
      </c>
      <c r="H15" s="1">
        <v>-1.5260640831579444</v>
      </c>
      <c r="I15" s="1">
        <v>0.38760860672170666</v>
      </c>
      <c r="J15" s="1">
        <v>-0.53090479073735009</v>
      </c>
      <c r="K15" s="1">
        <v>2.9445323122541791</v>
      </c>
      <c r="L15" s="1">
        <v>1.4064781057236833</v>
      </c>
      <c r="M15" s="1">
        <v>0.87925599239023478</v>
      </c>
      <c r="N15" s="1">
        <v>-5.3236169545838909E-2</v>
      </c>
      <c r="O15" s="1">
        <v>-0.67152093046092043</v>
      </c>
      <c r="P15" s="1">
        <v>-0.43664400380274471</v>
      </c>
      <c r="Q15" s="1">
        <v>-0.19269556465288698</v>
      </c>
      <c r="R15" s="1">
        <v>0.28880421927895927</v>
      </c>
      <c r="S15" s="1">
        <v>-0.72222293460962417</v>
      </c>
      <c r="T15" s="104"/>
      <c r="V15" s="106">
        <v>923</v>
      </c>
      <c r="W15" s="105">
        <v>-1.8</v>
      </c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  <c r="BJ15" s="105"/>
      <c r="BK15" s="105"/>
      <c r="BL15" s="105"/>
      <c r="BM15" s="105"/>
      <c r="BN15" s="105"/>
      <c r="BO15" s="105"/>
      <c r="BP15" s="105"/>
      <c r="BQ15" s="105"/>
      <c r="BR15" s="105"/>
      <c r="BS15" s="105"/>
      <c r="BT15" s="105"/>
      <c r="BU15" s="105"/>
      <c r="BV15" s="105"/>
      <c r="BW15" s="105"/>
      <c r="BX15" s="105"/>
      <c r="BY15" s="105"/>
      <c r="BZ15" s="105"/>
      <c r="CA15" s="105"/>
      <c r="CB15" s="105"/>
      <c r="CC15" s="105"/>
    </row>
    <row r="16" spans="1:82" s="1" customFormat="1" x14ac:dyDescent="0.25">
      <c r="A16" s="69">
        <v>-1.65</v>
      </c>
      <c r="B16" s="1">
        <v>1.618398717868593</v>
      </c>
      <c r="C16" s="1">
        <v>9.7559197488325575E-2</v>
      </c>
      <c r="D16" s="1">
        <v>1.1186255197112946</v>
      </c>
      <c r="E16" s="1">
        <v>0.61542136640968614</v>
      </c>
      <c r="F16" s="1">
        <v>-1.5982266189912231</v>
      </c>
      <c r="G16" s="1">
        <v>-0.10734503129981299</v>
      </c>
      <c r="H16" s="1">
        <v>0.39602960562925815</v>
      </c>
      <c r="I16" s="1">
        <v>-0.33149113943664898</v>
      </c>
      <c r="J16" s="1">
        <v>0.49755706103717251</v>
      </c>
      <c r="K16" s="1">
        <v>-0.116684373972761</v>
      </c>
      <c r="L16" s="1">
        <v>-0.91039207439094294</v>
      </c>
      <c r="M16" s="1">
        <v>0.87925599239023478</v>
      </c>
      <c r="N16" s="1">
        <v>-0.48894807052173828</v>
      </c>
      <c r="O16" s="1">
        <v>-0.67152093046092043</v>
      </c>
      <c r="P16" s="1">
        <v>0.2928894060220294</v>
      </c>
      <c r="Q16" s="1">
        <v>-0.42802904107000289</v>
      </c>
      <c r="R16" s="1">
        <v>-0.27697938104020953</v>
      </c>
      <c r="S16" s="1">
        <v>-1.3701057757579379E-2</v>
      </c>
      <c r="T16" s="104"/>
      <c r="V16" s="106">
        <v>924</v>
      </c>
      <c r="W16" s="105">
        <v>-0.9</v>
      </c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5"/>
      <c r="BL16" s="105"/>
      <c r="BM16" s="105"/>
      <c r="BN16" s="105"/>
      <c r="BO16" s="105"/>
      <c r="BP16" s="105"/>
      <c r="BQ16" s="105"/>
      <c r="BR16" s="105"/>
      <c r="BS16" s="105"/>
      <c r="BT16" s="105"/>
      <c r="BU16" s="105"/>
      <c r="BV16" s="105"/>
      <c r="BW16" s="105"/>
      <c r="BX16" s="105"/>
      <c r="BY16" s="105"/>
      <c r="BZ16" s="105"/>
      <c r="CA16" s="105"/>
      <c r="CB16" s="105"/>
      <c r="CC16" s="105"/>
    </row>
    <row r="17" spans="1:81" s="1" customFormat="1" x14ac:dyDescent="0.25">
      <c r="A17" s="69">
        <v>-1.5</v>
      </c>
      <c r="B17" s="1">
        <v>-0.13064348004771031</v>
      </c>
      <c r="C17" s="1">
        <v>-1.3985190391688103</v>
      </c>
      <c r="D17" s="1">
        <v>-0.79995043670566868</v>
      </c>
      <c r="E17" s="1">
        <v>0.61542136640968681</v>
      </c>
      <c r="F17" s="1">
        <v>-3.4271915982327698E-2</v>
      </c>
      <c r="G17" s="1">
        <v>0.86519345627362865</v>
      </c>
      <c r="H17" s="1">
        <v>0.39602960562925815</v>
      </c>
      <c r="I17" s="1">
        <v>-0.69104101251582684</v>
      </c>
      <c r="J17" s="1">
        <v>-1.6673864850088677E-2</v>
      </c>
      <c r="K17" s="1">
        <v>-0.72892771121814903</v>
      </c>
      <c r="L17" s="1">
        <v>-0.91039207439094294</v>
      </c>
      <c r="M17" s="1">
        <v>-0.80532489153742448</v>
      </c>
      <c r="N17" s="1">
        <v>-0.48894807052173828</v>
      </c>
      <c r="O17" s="1">
        <v>-0.67152093046092043</v>
      </c>
      <c r="P17" s="1">
        <v>-7.1877298890357641E-2</v>
      </c>
      <c r="Q17" s="1">
        <v>0.74863834101557369</v>
      </c>
      <c r="R17" s="1">
        <v>-1.2199520482388275</v>
      </c>
      <c r="S17" s="1">
        <v>-0.72222293460962417</v>
      </c>
      <c r="T17" s="104"/>
      <c r="V17" s="106">
        <v>1102</v>
      </c>
      <c r="W17" s="105">
        <v>3.6</v>
      </c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  <c r="BJ17" s="105"/>
      <c r="BK17" s="105"/>
      <c r="BL17" s="105"/>
      <c r="BM17" s="105"/>
      <c r="BN17" s="105"/>
      <c r="BO17" s="105"/>
      <c r="BP17" s="105"/>
      <c r="BQ17" s="105"/>
      <c r="BR17" s="105"/>
      <c r="BS17" s="105"/>
      <c r="BT17" s="105"/>
      <c r="BU17" s="105"/>
      <c r="BV17" s="105"/>
      <c r="BW17" s="105"/>
      <c r="BX17" s="105"/>
      <c r="BY17" s="105"/>
      <c r="BZ17" s="105"/>
      <c r="CA17" s="105"/>
      <c r="CB17" s="105"/>
      <c r="CC17" s="105"/>
    </row>
    <row r="18" spans="1:81" s="1" customFormat="1" x14ac:dyDescent="0.25">
      <c r="A18" s="69">
        <v>-1.35</v>
      </c>
      <c r="B18" s="1">
        <v>1.6183987178685937</v>
      </c>
      <c r="C18" s="1">
        <v>0.59625194304070228</v>
      </c>
      <c r="D18" s="1">
        <v>1.3104831153529948</v>
      </c>
      <c r="E18" s="1">
        <v>-0.21254260837889494</v>
      </c>
      <c r="F18" s="1">
        <v>-0.29493103315047714</v>
      </c>
      <c r="G18" s="1">
        <v>-1.0798835188732543</v>
      </c>
      <c r="H18" s="1">
        <v>-0.24466829063314199</v>
      </c>
      <c r="I18" s="1">
        <v>-0.33149113943664898</v>
      </c>
      <c r="J18" s="1">
        <v>3.0687116904734797</v>
      </c>
      <c r="K18" s="1">
        <v>-1.3411710484635371</v>
      </c>
      <c r="L18" s="1">
        <v>0.24804301566637027</v>
      </c>
      <c r="M18" s="1">
        <v>0.87925599239023478</v>
      </c>
      <c r="N18" s="1">
        <v>-0.48894807052173828</v>
      </c>
      <c r="O18" s="1">
        <v>-0.67152093046092043</v>
      </c>
      <c r="P18" s="1">
        <v>-7.1877298890357641E-2</v>
      </c>
      <c r="Q18" s="1">
        <v>1.6899722466840346</v>
      </c>
      <c r="R18" s="1">
        <v>-0.27697938104020953</v>
      </c>
      <c r="S18" s="1">
        <v>-1.3701057757579379E-2</v>
      </c>
      <c r="T18" s="104"/>
      <c r="V18" s="106">
        <v>1104</v>
      </c>
      <c r="W18" s="105">
        <v>2.7</v>
      </c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  <c r="BJ18" s="105"/>
      <c r="BK18" s="105"/>
      <c r="BL18" s="105"/>
      <c r="BM18" s="105"/>
      <c r="BN18" s="105"/>
      <c r="BO18" s="105"/>
      <c r="BP18" s="105"/>
      <c r="BQ18" s="105"/>
      <c r="BR18" s="105"/>
      <c r="BS18" s="105"/>
      <c r="BT18" s="105"/>
      <c r="BU18" s="105"/>
      <c r="BV18" s="105"/>
      <c r="BW18" s="105"/>
      <c r="BX18" s="105"/>
      <c r="BY18" s="105"/>
      <c r="BZ18" s="105"/>
      <c r="CA18" s="105"/>
      <c r="CB18" s="105"/>
      <c r="CC18" s="105"/>
    </row>
    <row r="19" spans="1:81" s="5" customFormat="1" x14ac:dyDescent="0.25">
      <c r="A19" s="69">
        <v>-1.2</v>
      </c>
      <c r="B19" s="5">
        <v>-0.13064348004771031</v>
      </c>
      <c r="C19" s="5">
        <v>-0.7335953784323066</v>
      </c>
      <c r="D19" s="5">
        <v>-0.9918080323473667</v>
      </c>
      <c r="E19" s="5">
        <v>-1.8684705579560581</v>
      </c>
      <c r="F19" s="5">
        <v>-1.076908384654925</v>
      </c>
      <c r="G19" s="5">
        <v>-0.4315245271576269</v>
      </c>
      <c r="H19" s="5">
        <v>-0.88536618689554347</v>
      </c>
      <c r="I19" s="5">
        <v>-0.69104101251582684</v>
      </c>
      <c r="J19" s="5">
        <v>-0.53090479073735009</v>
      </c>
      <c r="K19" s="5">
        <v>-1.3411710484635371</v>
      </c>
      <c r="L19" s="5">
        <v>-0.91039207439094294</v>
      </c>
      <c r="M19" s="5">
        <v>-1.3668518528466442</v>
      </c>
      <c r="N19" s="5">
        <v>0.81818763240595949</v>
      </c>
      <c r="O19" s="5">
        <v>-0.67152093046092043</v>
      </c>
      <c r="P19" s="5">
        <v>-0.43664400380274471</v>
      </c>
      <c r="Q19" s="5">
        <v>0.27797138818134309</v>
      </c>
      <c r="R19" s="5">
        <v>-0.84276298135938077</v>
      </c>
      <c r="S19" s="5">
        <v>-1.3701057757578929E-2</v>
      </c>
      <c r="T19" s="59"/>
      <c r="V19" s="106">
        <v>1105</v>
      </c>
      <c r="W19" s="105">
        <v>2.7</v>
      </c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  <c r="BW19" s="97"/>
      <c r="BX19" s="97"/>
      <c r="BY19" s="97"/>
      <c r="BZ19" s="97"/>
      <c r="CA19" s="97"/>
      <c r="CB19" s="97"/>
      <c r="CC19" s="97"/>
    </row>
    <row r="20" spans="1:81" s="5" customFormat="1" x14ac:dyDescent="0.25">
      <c r="A20" s="69">
        <v>-1.05</v>
      </c>
      <c r="B20" s="5">
        <v>-0.13064348004771031</v>
      </c>
      <c r="C20" s="5">
        <v>-0.23490263287992733</v>
      </c>
      <c r="D20" s="5">
        <v>-1.1836656279890641</v>
      </c>
      <c r="E20" s="5">
        <v>-1.4544885705617672</v>
      </c>
      <c r="F20" s="5">
        <v>-0.55559015031862613</v>
      </c>
      <c r="G20" s="5">
        <v>-0.75570402301544048</v>
      </c>
      <c r="H20" s="5">
        <v>0.39602960562925904</v>
      </c>
      <c r="I20" s="5">
        <v>2.8058733642528946E-2</v>
      </c>
      <c r="J20" s="5">
        <v>1.0117879869244342</v>
      </c>
      <c r="K20" s="5">
        <v>0.495558963272627</v>
      </c>
      <c r="L20" s="5">
        <v>-0.91039207439094294</v>
      </c>
      <c r="M20" s="5">
        <v>-0.24379793022820498</v>
      </c>
      <c r="N20" s="5">
        <v>-5.3236169545838909E-2</v>
      </c>
      <c r="O20" s="5">
        <v>-1.0362377618047773</v>
      </c>
      <c r="P20" s="5">
        <v>-1.5309441185399062</v>
      </c>
      <c r="Q20" s="5">
        <v>-1.3693629467384634</v>
      </c>
      <c r="R20" s="5">
        <v>-0.84276298135938077</v>
      </c>
      <c r="S20" s="5">
        <v>-1.3701057757578929E-2</v>
      </c>
      <c r="T20" s="59"/>
      <c r="V20" s="106">
        <v>1108</v>
      </c>
      <c r="W20" s="105">
        <v>0.3</v>
      </c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97"/>
      <c r="CC20" s="97"/>
    </row>
    <row r="21" spans="1:81" s="5" customFormat="1" x14ac:dyDescent="0.25">
      <c r="A21" s="69">
        <v>-0.9</v>
      </c>
      <c r="B21" s="5">
        <v>-0.71365754601981179</v>
      </c>
      <c r="C21" s="5">
        <v>0.59625194304070406</v>
      </c>
      <c r="D21" s="5">
        <v>0.35119513714451073</v>
      </c>
      <c r="E21" s="5">
        <v>-0.62652459577318564</v>
      </c>
      <c r="F21" s="5">
        <v>-0.81624926748677551</v>
      </c>
      <c r="G21" s="5">
        <v>1.5135524479892575</v>
      </c>
      <c r="H21" s="5">
        <v>-0.88536618689554347</v>
      </c>
      <c r="I21" s="5">
        <v>-0.69104101251582684</v>
      </c>
      <c r="J21" s="5">
        <v>-1.6673864850088677E-2</v>
      </c>
      <c r="K21" s="5">
        <v>0.495558963272627</v>
      </c>
      <c r="L21" s="5">
        <v>2.5649131957809961</v>
      </c>
      <c r="M21" s="5">
        <v>0.87925599239023478</v>
      </c>
      <c r="N21" s="5">
        <v>-0.48894807052173828</v>
      </c>
      <c r="O21" s="5">
        <v>-0.30680409911706319</v>
      </c>
      <c r="P21" s="5">
        <v>-7.1877298890357641E-2</v>
      </c>
      <c r="Q21" s="5">
        <v>-0.19269556465288756</v>
      </c>
      <c r="R21" s="5">
        <v>-1.0313575147991039</v>
      </c>
      <c r="S21" s="5">
        <v>-0.36796199618360176</v>
      </c>
      <c r="T21" s="59"/>
      <c r="V21" s="106">
        <v>1902</v>
      </c>
      <c r="W21" s="105">
        <v>2.5499999999999998</v>
      </c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97"/>
      <c r="BW21" s="97"/>
      <c r="BX21" s="97"/>
      <c r="BY21" s="97"/>
      <c r="BZ21" s="97"/>
      <c r="CA21" s="97"/>
      <c r="CB21" s="97"/>
      <c r="CC21" s="97"/>
    </row>
    <row r="22" spans="1:81" s="5" customFormat="1" x14ac:dyDescent="0.25">
      <c r="A22" s="69">
        <v>-0.75</v>
      </c>
      <c r="B22" s="5">
        <v>-0.71365754601981179</v>
      </c>
      <c r="C22" s="5">
        <v>-1.7309808695370619</v>
      </c>
      <c r="D22" s="5">
        <v>0.35119513714451073</v>
      </c>
      <c r="E22" s="5">
        <v>-1.4544885705617672</v>
      </c>
      <c r="F22" s="5">
        <v>-0.29493103315047714</v>
      </c>
      <c r="G22" s="5">
        <v>-0.10734503129981243</v>
      </c>
      <c r="H22" s="5">
        <v>2.3181232944164627</v>
      </c>
      <c r="I22" s="5">
        <v>2.8058733642528946E-2</v>
      </c>
      <c r="J22" s="5">
        <v>1.0117879869244342</v>
      </c>
      <c r="K22" s="5">
        <v>-0.116684373972761</v>
      </c>
      <c r="L22" s="5">
        <v>-0.91039207439094294</v>
      </c>
      <c r="M22" s="5">
        <v>-0.24379793022820498</v>
      </c>
      <c r="N22" s="5">
        <v>-0.48894807052173828</v>
      </c>
      <c r="O22" s="5">
        <v>-0.67152093046092043</v>
      </c>
      <c r="P22" s="5">
        <v>1.3871895207591902</v>
      </c>
      <c r="Q22" s="5">
        <v>-0.66336251748711794</v>
      </c>
      <c r="R22" s="5">
        <v>-0.65416844791965723</v>
      </c>
      <c r="S22" s="5">
        <v>-0.72222293460962417</v>
      </c>
      <c r="T22" s="59"/>
      <c r="V22" s="106">
        <v>1903</v>
      </c>
      <c r="W22" s="105">
        <v>1.05</v>
      </c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7"/>
      <c r="BW22" s="97"/>
      <c r="BX22" s="97"/>
      <c r="BY22" s="97"/>
      <c r="BZ22" s="97"/>
      <c r="CA22" s="97"/>
      <c r="CB22" s="97"/>
      <c r="CC22" s="97"/>
    </row>
    <row r="23" spans="1:81" s="5" customFormat="1" x14ac:dyDescent="0.25">
      <c r="A23" s="69">
        <v>-0.6</v>
      </c>
      <c r="B23" s="5">
        <v>-1.2966716119919133</v>
      </c>
      <c r="C23" s="5">
        <v>-0.5673644632481798</v>
      </c>
      <c r="D23" s="5">
        <v>0.54305273278620669</v>
      </c>
      <c r="E23" s="5">
        <v>-0.62652459577318564</v>
      </c>
      <c r="F23" s="5">
        <v>1.00836455269027</v>
      </c>
      <c r="G23" s="5">
        <v>-1.0798835188732543</v>
      </c>
      <c r="H23" s="5">
        <v>-0.56501723876434273</v>
      </c>
      <c r="I23" s="5">
        <v>2.8058733642528946E-2</v>
      </c>
      <c r="J23" s="5">
        <v>-1.6673864850088677E-2</v>
      </c>
      <c r="K23" s="5">
        <v>-0.72892771121814903</v>
      </c>
      <c r="L23" s="5">
        <v>0.24804301566637027</v>
      </c>
      <c r="M23" s="5">
        <v>0.31772903108101491</v>
      </c>
      <c r="N23" s="5">
        <v>0.81818763240595949</v>
      </c>
      <c r="O23" s="5">
        <v>-1.4009545931486347</v>
      </c>
      <c r="P23" s="5">
        <v>0.2928894060220294</v>
      </c>
      <c r="Q23" s="5">
        <v>1.4546387702669197</v>
      </c>
      <c r="R23" s="5">
        <v>-0.46557391447993363</v>
      </c>
      <c r="S23" s="5">
        <v>-0.36796199618360131</v>
      </c>
      <c r="T23" s="59"/>
      <c r="V23" s="106">
        <v>1904</v>
      </c>
      <c r="W23" s="105">
        <v>0</v>
      </c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7"/>
    </row>
    <row r="24" spans="1:81" s="5" customFormat="1" x14ac:dyDescent="0.25">
      <c r="A24" s="69">
        <v>-0.45</v>
      </c>
      <c r="B24" s="5">
        <v>0.45237058592439078</v>
      </c>
      <c r="C24" s="5">
        <v>0.4300210278565767</v>
      </c>
      <c r="D24" s="5">
        <v>0.92676792406959874</v>
      </c>
      <c r="E24" s="5">
        <v>0.20143937901539577</v>
      </c>
      <c r="F24" s="5">
        <v>-0.29493103315047753</v>
      </c>
      <c r="G24" s="5">
        <v>0.54101396041581473</v>
      </c>
      <c r="H24" s="5">
        <v>-0.24466829063314199</v>
      </c>
      <c r="I24" s="5">
        <v>2.8058733642528946E-2</v>
      </c>
      <c r="J24" s="5">
        <v>1.5260189128116954</v>
      </c>
      <c r="K24" s="5">
        <v>1.1078023005180153</v>
      </c>
      <c r="L24" s="5">
        <v>0.24804301566637027</v>
      </c>
      <c r="M24" s="5">
        <v>0.87925599239023478</v>
      </c>
      <c r="N24" s="5">
        <v>0.38247573143006042</v>
      </c>
      <c r="O24" s="5">
        <v>-0.67152093046092043</v>
      </c>
      <c r="P24" s="5">
        <v>-0.43664400380274471</v>
      </c>
      <c r="Q24" s="5">
        <v>4.2637911764228348E-2</v>
      </c>
      <c r="R24" s="5">
        <v>-0.65416844791965723</v>
      </c>
      <c r="S24" s="5">
        <v>-0.36796199618360176</v>
      </c>
      <c r="T24" s="59"/>
      <c r="V24" s="98"/>
      <c r="W24" s="59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</row>
    <row r="25" spans="1:81" s="5" customFormat="1" x14ac:dyDescent="0.25">
      <c r="A25" s="69">
        <v>-0.3</v>
      </c>
      <c r="B25" s="5">
        <v>-0.71365754601981179</v>
      </c>
      <c r="C25" s="5">
        <v>-0.73359537843230482</v>
      </c>
      <c r="D25" s="5">
        <v>-0.22437764978057928</v>
      </c>
      <c r="E25" s="5">
        <v>-0.62652459577318564</v>
      </c>
      <c r="F25" s="5">
        <v>-0.55559015031862613</v>
      </c>
      <c r="G25" s="5">
        <v>-1.0798835188732543</v>
      </c>
      <c r="H25" s="5">
        <v>-1.8464130312891451</v>
      </c>
      <c r="I25" s="5">
        <v>2.8058733642528946E-2</v>
      </c>
      <c r="J25" s="5">
        <v>2.5544807645862182</v>
      </c>
      <c r="K25" s="5">
        <v>-1.3411710484635371</v>
      </c>
      <c r="L25" s="5">
        <v>-0.91039207439094294</v>
      </c>
      <c r="M25" s="5">
        <v>1.4407829536994539</v>
      </c>
      <c r="N25" s="5">
        <v>-0.48894807052173828</v>
      </c>
      <c r="O25" s="5">
        <v>-0.30680409911706319</v>
      </c>
      <c r="P25" s="5">
        <v>-0.80141070871513187</v>
      </c>
      <c r="Q25" s="5">
        <v>-0.19269556465288756</v>
      </c>
      <c r="R25" s="5">
        <v>-0.46557391447993363</v>
      </c>
      <c r="S25" s="5">
        <v>-0.36796199618360176</v>
      </c>
      <c r="T25" s="59"/>
      <c r="V25" s="98"/>
      <c r="W25" s="59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97"/>
      <c r="BW25" s="97"/>
      <c r="BX25" s="97"/>
      <c r="BY25" s="97"/>
      <c r="BZ25" s="97"/>
      <c r="CA25" s="97"/>
      <c r="CB25" s="97"/>
      <c r="CC25" s="97"/>
    </row>
    <row r="26" spans="1:81" s="132" customFormat="1" x14ac:dyDescent="0.25">
      <c r="A26" s="69">
        <v>-0.15</v>
      </c>
      <c r="B26" s="132">
        <v>-0.13064348004771031</v>
      </c>
      <c r="C26" s="132">
        <v>0.59625194304070406</v>
      </c>
      <c r="D26" s="132">
        <v>-0.22437764978057928</v>
      </c>
      <c r="E26" s="132">
        <v>-1.0405065831674765</v>
      </c>
      <c r="F26" s="132">
        <v>-0.29493103315047714</v>
      </c>
      <c r="G26" s="132">
        <v>1.1893729521314431</v>
      </c>
      <c r="H26" s="132">
        <v>1.9977743462852633</v>
      </c>
      <c r="I26" s="132">
        <v>-0.69104101251582684</v>
      </c>
      <c r="J26" s="132">
        <v>0.49755706103717251</v>
      </c>
      <c r="K26" s="132">
        <v>-1.3411710484635371</v>
      </c>
      <c r="L26" s="132">
        <v>0.24804301566637027</v>
      </c>
      <c r="M26" s="132">
        <v>1.4407829536994539</v>
      </c>
      <c r="N26" s="132">
        <v>-0.92465997149763746</v>
      </c>
      <c r="O26" s="132">
        <v>5.7912732226793773E-2</v>
      </c>
      <c r="P26" s="132">
        <v>-7.1877298890357641E-2</v>
      </c>
      <c r="Q26" s="132">
        <v>4.2637911764228348E-2</v>
      </c>
      <c r="R26" s="132">
        <v>0.28880421927896122</v>
      </c>
      <c r="S26" s="132">
        <v>-0.36796199618360176</v>
      </c>
      <c r="T26" s="130"/>
      <c r="V26" s="134"/>
      <c r="W26" s="130"/>
    </row>
    <row r="27" spans="1:81" s="5" customFormat="1" x14ac:dyDescent="0.25">
      <c r="A27" s="129">
        <v>0</v>
      </c>
      <c r="B27" s="5">
        <v>8.8013592511981417E-2</v>
      </c>
      <c r="C27" s="5">
        <v>0.6501754127877617</v>
      </c>
      <c r="D27" s="5">
        <v>0.94779637297850339</v>
      </c>
      <c r="E27" s="5">
        <v>-1.0173123498557035</v>
      </c>
      <c r="F27" s="5">
        <v>-0.61356453166879421</v>
      </c>
      <c r="G27" s="5">
        <v>-0.72960994376793087</v>
      </c>
      <c r="H27" s="5">
        <v>0.17350284098289614</v>
      </c>
      <c r="I27" s="5">
        <v>-0.69104101251582684</v>
      </c>
      <c r="J27" s="5">
        <v>0.34430217357183646</v>
      </c>
      <c r="K27" s="5">
        <v>0.4397455552909928</v>
      </c>
      <c r="L27" s="5">
        <v>-0.91039207439094294</v>
      </c>
      <c r="M27" s="5">
        <v>-7.4684158456011604E-2</v>
      </c>
      <c r="N27" s="5">
        <v>0.10105478752686876</v>
      </c>
      <c r="O27" s="5">
        <v>-0.64345312864809789</v>
      </c>
      <c r="P27" s="5">
        <v>-1.4748221169312024</v>
      </c>
      <c r="Q27" s="5">
        <v>-0.82270259431838144</v>
      </c>
      <c r="R27" s="5">
        <v>0.94743461056274458</v>
      </c>
      <c r="S27" s="5">
        <v>2.595935957593186</v>
      </c>
      <c r="T27" s="59"/>
      <c r="V27" s="98"/>
      <c r="W27" s="59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97"/>
      <c r="BW27" s="97"/>
      <c r="BX27" s="97"/>
      <c r="BY27" s="97"/>
      <c r="BZ27" s="97"/>
      <c r="CA27" s="97"/>
      <c r="CB27" s="97"/>
      <c r="CC27" s="97"/>
    </row>
    <row r="28" spans="1:81" s="5" customFormat="1" x14ac:dyDescent="0.25">
      <c r="A28" s="69">
        <v>0.15</v>
      </c>
      <c r="B28" s="5">
        <v>-0.65730828539598229</v>
      </c>
      <c r="C28" s="5">
        <v>0.58670399271964691</v>
      </c>
      <c r="D28" s="5">
        <v>1.4585880302238039</v>
      </c>
      <c r="E28" s="5">
        <v>-2.0524582932007034</v>
      </c>
      <c r="F28" s="5">
        <v>1.9272399661473159</v>
      </c>
      <c r="G28" s="5">
        <v>-0.28698752655790533</v>
      </c>
      <c r="H28" s="5">
        <v>-0.60876446390602756</v>
      </c>
      <c r="I28" s="5">
        <v>-0.69104101251582684</v>
      </c>
      <c r="J28" s="5">
        <v>-0.16410209604747028</v>
      </c>
      <c r="K28" s="5">
        <v>-1.1958326662155803</v>
      </c>
      <c r="L28" s="5">
        <v>-0.91039207439094294</v>
      </c>
      <c r="M28" s="5">
        <v>-0.13186840328248794</v>
      </c>
      <c r="N28" s="5">
        <v>-0.17466871948194893</v>
      </c>
      <c r="O28" s="5">
        <v>-0.96784841699863489</v>
      </c>
      <c r="P28" s="5">
        <v>-1.9614777704361997E-3</v>
      </c>
      <c r="Q28" s="5">
        <v>-0.39116326407269375</v>
      </c>
      <c r="R28" s="5">
        <v>-0.631168927273553</v>
      </c>
      <c r="S28" s="5">
        <v>-0.19403084844549062</v>
      </c>
      <c r="T28" s="59"/>
      <c r="V28" s="98"/>
      <c r="W28" s="59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97"/>
      <c r="BW28" s="97"/>
      <c r="BX28" s="97"/>
      <c r="BY28" s="97"/>
      <c r="BZ28" s="97"/>
      <c r="CA28" s="97"/>
      <c r="CB28" s="97"/>
      <c r="CC28" s="97"/>
    </row>
    <row r="29" spans="1:81" s="5" customFormat="1" x14ac:dyDescent="0.25">
      <c r="A29" s="69">
        <v>0.3</v>
      </c>
      <c r="B29" s="5">
        <v>-1.0549990212196207</v>
      </c>
      <c r="C29" s="5">
        <v>0.54656344903449383</v>
      </c>
      <c r="D29" s="5">
        <v>-0.24080668364206509</v>
      </c>
      <c r="E29" s="5">
        <v>-0.17435722995020267</v>
      </c>
      <c r="F29" s="5">
        <v>-0.72155782036253657</v>
      </c>
      <c r="G29" s="5">
        <v>-0.99527515242856857</v>
      </c>
      <c r="H29" s="5">
        <v>0.96872174618579943</v>
      </c>
      <c r="I29" s="5">
        <v>-0.69104101251582684</v>
      </c>
      <c r="J29" s="5">
        <v>0.69092261920779463</v>
      </c>
      <c r="K29" s="5">
        <v>-0.42079604197605874</v>
      </c>
      <c r="L29" s="5">
        <v>-0.24205771152742903</v>
      </c>
      <c r="M29" s="5">
        <v>-0.91423341315260853</v>
      </c>
      <c r="N29" s="5">
        <v>-1.0959451096288053</v>
      </c>
      <c r="O29" s="5">
        <v>-1.7656714244924916</v>
      </c>
      <c r="P29" s="5">
        <v>2.9088518819310227</v>
      </c>
      <c r="Q29" s="5">
        <v>-1.2026970369339951</v>
      </c>
      <c r="R29" s="5">
        <v>-9.2322014690910809E-2</v>
      </c>
      <c r="S29" s="5">
        <v>1.3452537345572912</v>
      </c>
      <c r="T29" s="59"/>
      <c r="V29" s="98"/>
      <c r="W29" s="59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97"/>
      <c r="BX29" s="97"/>
      <c r="BY29" s="97"/>
      <c r="BZ29" s="97"/>
      <c r="CA29" s="97"/>
      <c r="CB29" s="97"/>
      <c r="CC29" s="97"/>
    </row>
    <row r="30" spans="1:81" s="5" customFormat="1" x14ac:dyDescent="0.25">
      <c r="A30" s="69">
        <v>0.45</v>
      </c>
      <c r="B30" s="5">
        <v>-1.1070709292956551</v>
      </c>
      <c r="C30" s="5">
        <v>0.63230427481521911</v>
      </c>
      <c r="D30" s="5">
        <v>-8.2299264545133338E-2</v>
      </c>
      <c r="E30" s="5">
        <v>-0.4795362591190947</v>
      </c>
      <c r="F30" s="5">
        <v>1.5143541388268902</v>
      </c>
      <c r="G30" s="5">
        <v>-1.1445080740434113</v>
      </c>
      <c r="H30" s="5">
        <v>0.61116741373476402</v>
      </c>
      <c r="I30" s="5">
        <v>-0.69104101251582684</v>
      </c>
      <c r="J30" s="5">
        <v>-0.46077663669916585</v>
      </c>
      <c r="K30" s="5">
        <v>-1.1759567763694312</v>
      </c>
      <c r="L30" s="5">
        <v>-0.91039207439094294</v>
      </c>
      <c r="M30" s="5">
        <v>-1.9283788141558638</v>
      </c>
      <c r="N30" s="5">
        <v>-1.5119238380303726</v>
      </c>
      <c r="O30" s="5">
        <v>0.85577981135528081</v>
      </c>
      <c r="P30" s="5">
        <v>-0.72991079741358789</v>
      </c>
      <c r="Q30" s="5">
        <v>-0.61380365447960827</v>
      </c>
      <c r="R30" s="5">
        <v>-0.60498298439607312</v>
      </c>
      <c r="S30" s="5">
        <v>-4.5824291339440291E-2</v>
      </c>
      <c r="T30" s="59"/>
      <c r="V30" s="98"/>
      <c r="W30" s="59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7"/>
      <c r="CC30" s="97"/>
    </row>
    <row r="31" spans="1:81" s="5" customFormat="1" x14ac:dyDescent="0.25">
      <c r="A31" s="69">
        <v>0.6</v>
      </c>
      <c r="B31" s="5">
        <v>0.82326183187297597</v>
      </c>
      <c r="C31" s="5">
        <v>1.3523434027911899E-2</v>
      </c>
      <c r="D31" s="5">
        <v>-1.7217994237283865</v>
      </c>
      <c r="E31" s="5">
        <v>-0.8126394170449136</v>
      </c>
      <c r="F31" s="5">
        <v>2.0055294571689357</v>
      </c>
      <c r="G31" s="5">
        <v>0.90218092673278327</v>
      </c>
      <c r="H31" s="5">
        <v>0.33580379262496196</v>
      </c>
      <c r="I31" s="5">
        <v>-0.69104101251582684</v>
      </c>
      <c r="J31" s="5">
        <v>1.3904963501951175</v>
      </c>
      <c r="K31" s="5">
        <v>-0.93008970567349025</v>
      </c>
      <c r="L31" s="5">
        <v>-0.91039207439094294</v>
      </c>
      <c r="M31" s="5">
        <v>0.82923283114855317</v>
      </c>
      <c r="N31" s="5">
        <v>-0.87514725547766126</v>
      </c>
      <c r="O31" s="5">
        <v>0.37708251157058559</v>
      </c>
      <c r="P31" s="5">
        <v>-0.71969334581889144</v>
      </c>
      <c r="Q31" s="5">
        <v>0.58867109697718722</v>
      </c>
      <c r="R31" s="5">
        <v>1.059481270543783</v>
      </c>
      <c r="S31" s="5">
        <v>-3.3764007964545935E-2</v>
      </c>
      <c r="T31" s="59"/>
      <c r="V31" s="98"/>
      <c r="W31" s="59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</row>
    <row r="32" spans="1:81" s="5" customFormat="1" x14ac:dyDescent="0.25">
      <c r="A32" s="69">
        <v>0.75</v>
      </c>
      <c r="B32" s="5">
        <v>-1.2730935689769346E-2</v>
      </c>
      <c r="C32" s="5">
        <v>-0.60802661527527624</v>
      </c>
      <c r="D32" s="5">
        <v>0.27893592460289174</v>
      </c>
      <c r="E32" s="5">
        <v>1.7762740490037443</v>
      </c>
      <c r="F32" s="5">
        <v>0.15303645587304962</v>
      </c>
      <c r="G32" s="5">
        <v>1.331916953512988</v>
      </c>
      <c r="H32" s="5">
        <v>-1.1129503177182165</v>
      </c>
      <c r="I32" s="5">
        <v>-0.69104101251582684</v>
      </c>
      <c r="J32" s="5">
        <v>0.21573854966751627</v>
      </c>
      <c r="K32" s="5">
        <v>0.12386322232781731</v>
      </c>
      <c r="L32" s="5">
        <v>-0.91039207439094294</v>
      </c>
      <c r="M32" s="5">
        <v>-1.0666966320364404</v>
      </c>
      <c r="N32" s="5">
        <v>1.9387523648714489E-2</v>
      </c>
      <c r="O32" s="5">
        <v>-1.7656714244924916</v>
      </c>
      <c r="P32" s="5">
        <v>-0.26724363843828908</v>
      </c>
      <c r="Q32" s="5">
        <v>-1.1553242400311334</v>
      </c>
      <c r="R32" s="5">
        <v>1.1116820652002266</v>
      </c>
      <c r="S32" s="5">
        <v>-1.1541511919588343</v>
      </c>
      <c r="T32" s="59"/>
      <c r="V32" s="98"/>
      <c r="W32" s="59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</row>
    <row r="33" spans="1:81" s="5" customFormat="1" x14ac:dyDescent="0.25">
      <c r="A33" s="69">
        <v>0.9</v>
      </c>
      <c r="B33" s="5">
        <v>0.45668756581157322</v>
      </c>
      <c r="C33" s="5">
        <v>0.12348084064048974</v>
      </c>
      <c r="D33" s="5">
        <v>9.6980783444427926E-2</v>
      </c>
      <c r="E33" s="5">
        <v>1.0599632099694436</v>
      </c>
      <c r="F33" s="5">
        <v>2.1440848896001272</v>
      </c>
      <c r="G33" s="5">
        <v>-0.66936693865959962</v>
      </c>
      <c r="H33" s="5">
        <v>-3.4390870423702646E-2</v>
      </c>
      <c r="I33" s="5">
        <v>-0.69104101251582684</v>
      </c>
      <c r="J33" s="5">
        <v>2.4072668141314444</v>
      </c>
      <c r="K33" s="5">
        <v>-1.953414385708925</v>
      </c>
      <c r="L33" s="5">
        <v>5.498390865660354E-2</v>
      </c>
      <c r="M33" s="5">
        <v>-0.80531962715637351</v>
      </c>
      <c r="N33" s="5">
        <v>0.50232460188852157</v>
      </c>
      <c r="O33" s="5">
        <v>-0.89946743038466814</v>
      </c>
      <c r="P33" s="5">
        <v>5.8459337004642571E-2</v>
      </c>
      <c r="Q33" s="5">
        <v>-1.3702017501638453</v>
      </c>
      <c r="R33" s="5">
        <v>0.41533228918204762</v>
      </c>
      <c r="S33" s="5">
        <v>-0.14338780717703287</v>
      </c>
      <c r="T33" s="59"/>
      <c r="V33" s="98"/>
      <c r="W33" s="59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</row>
    <row r="34" spans="1:81" s="5" customFormat="1" x14ac:dyDescent="0.25">
      <c r="A34" s="69">
        <v>1.05</v>
      </c>
      <c r="B34" s="5">
        <v>-0.77701613078801701</v>
      </c>
      <c r="C34" s="5">
        <v>-8.909820321805402E-2</v>
      </c>
      <c r="D34" s="5">
        <v>0.35693243464410324</v>
      </c>
      <c r="E34" s="5">
        <v>-1.8389004159993518</v>
      </c>
      <c r="F34" s="5">
        <v>0.74561682443713895</v>
      </c>
      <c r="G34" s="5">
        <v>0.26790143037487002</v>
      </c>
      <c r="H34" s="5">
        <v>-7.1612484429708745E-2</v>
      </c>
      <c r="I34" s="5">
        <v>-0.69104101251582684</v>
      </c>
      <c r="J34" s="5">
        <v>0.59907243766946394</v>
      </c>
      <c r="K34" s="5">
        <v>-0.42280604259551313</v>
      </c>
      <c r="L34" s="5">
        <v>1.0254723806392498</v>
      </c>
      <c r="M34" s="5">
        <v>-0.14851482954914302</v>
      </c>
      <c r="N34" s="5">
        <v>-0.62368361505190484</v>
      </c>
      <c r="O34" s="5">
        <v>0.85345264520476094</v>
      </c>
      <c r="P34" s="5">
        <v>0.26107950905488325</v>
      </c>
      <c r="Q34" s="5">
        <v>-1.2988434392502175</v>
      </c>
      <c r="R34" s="5">
        <v>2.3564058265535959</v>
      </c>
      <c r="S34" s="5">
        <v>5.4802112303149991E-2</v>
      </c>
      <c r="T34" s="59"/>
      <c r="V34" s="98"/>
      <c r="W34" s="59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</row>
    <row r="35" spans="1:81" s="5" customFormat="1" x14ac:dyDescent="0.25">
      <c r="A35" s="69">
        <v>1.2</v>
      </c>
      <c r="B35" s="5">
        <v>-1.5682592230989232</v>
      </c>
      <c r="C35" s="5">
        <v>3.2683778332780133</v>
      </c>
      <c r="D35" s="5">
        <v>-0.29428525384244336</v>
      </c>
      <c r="E35" s="5">
        <v>-0.21082245057300347</v>
      </c>
      <c r="F35" s="5">
        <v>0.34003175992447293</v>
      </c>
      <c r="G35" s="5">
        <v>-0.23336394592471787</v>
      </c>
      <c r="H35" s="5">
        <v>-1.09066369206261</v>
      </c>
      <c r="I35" s="5">
        <v>3.1998404708914538</v>
      </c>
      <c r="J35" s="5">
        <v>-1.0451357166246116</v>
      </c>
      <c r="K35" s="5">
        <v>1.1625254552800055</v>
      </c>
      <c r="L35" s="5">
        <v>-0.91039207439094294</v>
      </c>
      <c r="M35" s="5">
        <v>-1.3178660298955254</v>
      </c>
      <c r="N35" s="5">
        <v>-0.99000279544599623</v>
      </c>
      <c r="O35" s="5">
        <v>-1.7656714244924916</v>
      </c>
      <c r="P35" s="5">
        <v>-0.49439530253603403</v>
      </c>
      <c r="Q35" s="5">
        <v>-0.19323018816048165</v>
      </c>
      <c r="R35" s="5">
        <v>0.99154009481784733</v>
      </c>
      <c r="S35" s="5">
        <v>-1.4839073660225197</v>
      </c>
      <c r="T35" s="59"/>
      <c r="V35" s="98"/>
      <c r="W35" s="59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</row>
    <row r="36" spans="1:81" s="132" customFormat="1" x14ac:dyDescent="0.25">
      <c r="A36" s="69">
        <v>1.35</v>
      </c>
      <c r="B36" s="132">
        <v>0.7898578947787962</v>
      </c>
      <c r="C36" s="132">
        <v>1.0801956178540169</v>
      </c>
      <c r="D36" s="132">
        <v>-3.6576813597546248E-2</v>
      </c>
      <c r="E36" s="132">
        <v>-0.34616399130201542</v>
      </c>
      <c r="F36" s="132">
        <v>0.22647496328645692</v>
      </c>
      <c r="G36" s="132">
        <v>-0.71015051319170819</v>
      </c>
      <c r="H36" s="132">
        <v>-0.39097797780862875</v>
      </c>
      <c r="I36" s="132">
        <v>1.3903433847051114</v>
      </c>
      <c r="J36" s="132">
        <v>2.1853908136986933</v>
      </c>
      <c r="K36" s="132">
        <v>0.18944749887556356</v>
      </c>
      <c r="L36" s="132">
        <v>-0.91039207439094294</v>
      </c>
      <c r="M36" s="132">
        <v>-0.40125057867147013</v>
      </c>
      <c r="N36" s="132">
        <v>0.50298405256301837</v>
      </c>
      <c r="O36" s="132">
        <v>-0.51608662858121612</v>
      </c>
      <c r="P36" s="132">
        <v>1.0762687017777171</v>
      </c>
      <c r="Q36" s="132">
        <v>-1.3270380812257641</v>
      </c>
      <c r="R36" s="132">
        <v>1.404842160220872</v>
      </c>
      <c r="S36" s="132">
        <v>0.21750729252349094</v>
      </c>
      <c r="T36" s="130"/>
      <c r="V36" s="134"/>
      <c r="W36" s="130"/>
    </row>
    <row r="37" spans="1:81" s="5" customFormat="1" x14ac:dyDescent="0.25">
      <c r="A37" s="129">
        <v>1.5</v>
      </c>
      <c r="B37" s="5">
        <v>5.1553898246318133E-2</v>
      </c>
      <c r="C37" s="5">
        <v>0.69603545448833815</v>
      </c>
      <c r="D37" s="5">
        <v>-0.54551690903333439</v>
      </c>
      <c r="E37" s="5">
        <v>2.0250156068416745</v>
      </c>
      <c r="F37" s="5">
        <v>0.9407540629972293</v>
      </c>
      <c r="G37" s="5">
        <v>-3.3417023793921252E-2</v>
      </c>
      <c r="H37" s="5">
        <v>-1.0645007296472739</v>
      </c>
      <c r="I37" s="5">
        <v>1.1884465197809555</v>
      </c>
      <c r="J37" s="5">
        <v>1.0429510317922666</v>
      </c>
      <c r="K37" s="5">
        <v>-1.1881102141522191</v>
      </c>
      <c r="L37" s="5">
        <v>-0.91039207439094294</v>
      </c>
      <c r="M37" s="5">
        <v>-0.49900542702211637</v>
      </c>
      <c r="N37" s="5">
        <v>0.65113445453232455</v>
      </c>
      <c r="O37" s="5">
        <v>0.22193424952337662</v>
      </c>
      <c r="P37" s="5">
        <v>2.1308874722167634</v>
      </c>
      <c r="Q37" s="5">
        <v>2.3926355419561576</v>
      </c>
      <c r="R37" s="5">
        <v>0.71377972255761724</v>
      </c>
      <c r="S37" s="5">
        <v>1.3810039067448567</v>
      </c>
      <c r="T37" s="59"/>
      <c r="V37" s="98"/>
      <c r="W37" s="59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</row>
    <row r="38" spans="1:81" s="5" customFormat="1" x14ac:dyDescent="0.25">
      <c r="A38" s="69">
        <v>1.65</v>
      </c>
      <c r="B38" s="5">
        <v>0.10914181941214618</v>
      </c>
      <c r="C38" s="5">
        <v>-1.6966365570318356E-2</v>
      </c>
      <c r="D38" s="5">
        <v>0.36972593963121042</v>
      </c>
      <c r="E38" s="5">
        <v>-0.98570257790938243</v>
      </c>
      <c r="F38" s="5">
        <v>-1.5081674462180545</v>
      </c>
      <c r="G38" s="5">
        <v>-0.11712746101692555</v>
      </c>
      <c r="H38" s="5">
        <v>-0.77204976703795336</v>
      </c>
      <c r="I38" s="5">
        <v>0.62270688668144691</v>
      </c>
      <c r="J38" s="5">
        <v>-0.56304045723609142</v>
      </c>
      <c r="K38" s="5">
        <v>0.29435930323484832</v>
      </c>
      <c r="L38" s="5">
        <v>0.53765178818071224</v>
      </c>
      <c r="M38" s="5">
        <v>1.1849153000600408</v>
      </c>
      <c r="N38" s="5">
        <v>1.1452563269030989</v>
      </c>
      <c r="O38" s="5">
        <v>-1.7656714244924916</v>
      </c>
      <c r="P38" s="5">
        <v>1.1494319068498016</v>
      </c>
      <c r="Q38" s="5">
        <v>-1.5615030485610299</v>
      </c>
      <c r="R38" s="5">
        <v>1.6520469090917551</v>
      </c>
      <c r="S38" s="5">
        <v>0.85666327713786539</v>
      </c>
      <c r="T38" s="59"/>
      <c r="V38" s="98"/>
      <c r="W38" s="59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</row>
    <row r="39" spans="1:81" s="5" customFormat="1" x14ac:dyDescent="0.25">
      <c r="A39" s="69">
        <v>1.8</v>
      </c>
      <c r="B39" s="5">
        <v>1.1967802398988543</v>
      </c>
      <c r="C39" s="5">
        <v>0.896212877296796</v>
      </c>
      <c r="D39" s="5">
        <v>-1.1364395891677026</v>
      </c>
      <c r="E39" s="5">
        <v>-0.35581719856600413</v>
      </c>
      <c r="F39" s="5">
        <v>-1.0675780235610532</v>
      </c>
      <c r="G39" s="5">
        <v>-5.143411822931785E-2</v>
      </c>
      <c r="H39" s="5">
        <v>0.15531728155955526</v>
      </c>
      <c r="I39" s="5">
        <v>-0.24160367116687154</v>
      </c>
      <c r="J39" s="5">
        <v>-0.65284221416083665</v>
      </c>
      <c r="K39" s="5">
        <v>0.34251407313030263</v>
      </c>
      <c r="L39" s="5">
        <v>-0.91039207439094294</v>
      </c>
      <c r="M39" s="5">
        <v>-0.99001310182237057</v>
      </c>
      <c r="N39" s="5">
        <v>-0.78460138113900801</v>
      </c>
      <c r="O39" s="5">
        <v>0.3587006867941066</v>
      </c>
      <c r="P39" s="5">
        <v>-0.13001391988715322</v>
      </c>
      <c r="Q39" s="5">
        <v>-1.0825950844253278</v>
      </c>
      <c r="R39" s="5">
        <v>-0.38153025167280052</v>
      </c>
      <c r="S39" s="5">
        <v>0.70970191273768102</v>
      </c>
      <c r="T39" s="59"/>
      <c r="V39" s="98"/>
      <c r="W39" s="59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</row>
    <row r="40" spans="1:81" s="5" customFormat="1" x14ac:dyDescent="0.25">
      <c r="A40" s="69">
        <v>1.95</v>
      </c>
      <c r="B40" s="5">
        <v>-6.4391881641778725E-2</v>
      </c>
      <c r="C40" s="5">
        <v>0.56214479404891682</v>
      </c>
      <c r="D40" s="5">
        <v>-1.4967943600475582</v>
      </c>
      <c r="E40" s="5">
        <v>0.78263788023034109</v>
      </c>
      <c r="F40" s="5">
        <v>-1.7054288079346658</v>
      </c>
      <c r="G40" s="5">
        <v>0.5028259376713714</v>
      </c>
      <c r="H40" s="5">
        <v>-1.8957441165422459</v>
      </c>
      <c r="I40" s="5">
        <v>-0.69104101251582684</v>
      </c>
      <c r="J40" s="5">
        <v>-0.53089622007907644</v>
      </c>
      <c r="K40" s="5">
        <v>8.0874438243093254E-3</v>
      </c>
      <c r="L40" s="5">
        <v>1.7788322418135676</v>
      </c>
      <c r="M40" s="5">
        <v>-1.4329065619382024</v>
      </c>
      <c r="N40" s="5">
        <v>0.33057623498539951</v>
      </c>
      <c r="O40" s="5">
        <v>-0.37987002453994961</v>
      </c>
      <c r="P40" s="5">
        <v>-0.10575397396052874</v>
      </c>
      <c r="Q40" s="5">
        <v>-1.6651995840205922</v>
      </c>
      <c r="R40" s="5">
        <v>0.21684888230949362</v>
      </c>
      <c r="S40" s="5">
        <v>2.0397995859663558</v>
      </c>
      <c r="T40" s="59"/>
      <c r="V40" s="98"/>
      <c r="W40" s="59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</row>
    <row r="41" spans="1:81" s="5" customFormat="1" x14ac:dyDescent="0.25">
      <c r="A41" s="69">
        <v>2.1</v>
      </c>
      <c r="B41" s="5">
        <v>0.58080307428636835</v>
      </c>
      <c r="C41" s="5">
        <v>0.22454086539313023</v>
      </c>
      <c r="D41" s="5">
        <v>-1.2456641556827588</v>
      </c>
      <c r="E41" s="5">
        <v>0.38362935713271329</v>
      </c>
      <c r="F41" s="5">
        <v>-3.9313076654544435E-2</v>
      </c>
      <c r="G41" s="5">
        <v>2.7680010329656224E-2</v>
      </c>
      <c r="H41" s="5">
        <v>6.6147247694818306E-2</v>
      </c>
      <c r="I41" s="5">
        <v>-0.57379521427480995</v>
      </c>
      <c r="J41" s="5">
        <v>-0.8040880869303515</v>
      </c>
      <c r="K41" s="5">
        <v>-0.42278308289647826</v>
      </c>
      <c r="L41" s="5">
        <v>-0.91039207439094294</v>
      </c>
      <c r="M41" s="5">
        <v>-1.3616138670998117</v>
      </c>
      <c r="N41" s="5">
        <v>-0.26718442126269865</v>
      </c>
      <c r="O41" s="5">
        <v>1.3509037036742024</v>
      </c>
      <c r="P41" s="5">
        <v>-0.82302400428792954</v>
      </c>
      <c r="Q41" s="5">
        <v>-0.24480672174126411</v>
      </c>
      <c r="R41" s="5">
        <v>-6.4128695280437686E-2</v>
      </c>
      <c r="S41" s="5">
        <v>-0.65611418481935924</v>
      </c>
      <c r="T41" s="59"/>
      <c r="V41" s="98"/>
      <c r="W41" s="59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</row>
    <row r="42" spans="1:81" s="5" customFormat="1" x14ac:dyDescent="0.25">
      <c r="A42" s="69">
        <v>2.25</v>
      </c>
      <c r="B42" s="5">
        <v>1.6826134858487274</v>
      </c>
      <c r="C42" s="5">
        <v>-1.0190367047761568</v>
      </c>
      <c r="D42" s="5">
        <v>-1.4163126332534732</v>
      </c>
      <c r="E42" s="5">
        <v>0.66073171822824195</v>
      </c>
      <c r="F42" s="5">
        <v>-1.4743293565821252</v>
      </c>
      <c r="G42" s="5">
        <v>2.9757971994594852E-2</v>
      </c>
      <c r="H42" s="5">
        <v>1.9122555861109642</v>
      </c>
      <c r="I42" s="5">
        <v>1.5561456942289498</v>
      </c>
      <c r="J42" s="5">
        <v>-0.8040880869303515</v>
      </c>
      <c r="K42" s="5">
        <v>0.68943515803201116</v>
      </c>
      <c r="L42" s="5">
        <v>-0.91039207439094294</v>
      </c>
      <c r="M42" s="5">
        <v>0.71234508596288781</v>
      </c>
      <c r="N42" s="5">
        <v>0.94608961773057676</v>
      </c>
      <c r="O42" s="5">
        <v>0.98057624307564262</v>
      </c>
      <c r="P42" s="5">
        <v>-0.91857706311657927</v>
      </c>
      <c r="Q42" s="5">
        <v>-0.77245458199461592</v>
      </c>
      <c r="R42" s="5">
        <v>-1.1368226428433261</v>
      </c>
      <c r="S42" s="5">
        <v>1.0756251891258135E-3</v>
      </c>
      <c r="T42" s="59"/>
      <c r="V42" s="98"/>
      <c r="W42" s="59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</row>
    <row r="43" spans="1:81" s="5" customFormat="1" x14ac:dyDescent="0.25">
      <c r="A43" s="69">
        <v>2.4</v>
      </c>
      <c r="B43" s="5">
        <v>-1.9005026512299612</v>
      </c>
      <c r="C43" s="5">
        <v>0.36079927715156662</v>
      </c>
      <c r="D43" s="5">
        <v>-0.96485577310830795</v>
      </c>
      <c r="E43" s="5">
        <v>0.42345528463210425</v>
      </c>
      <c r="F43" s="5">
        <v>-3.1701866842703201E-2</v>
      </c>
      <c r="G43" s="5">
        <v>-0.46036659280512321</v>
      </c>
      <c r="H43" s="5">
        <v>0.82786292714584275</v>
      </c>
      <c r="I43" s="5">
        <v>-0.69104101251582684</v>
      </c>
      <c r="J43" s="5">
        <v>-0.8040880869303515</v>
      </c>
      <c r="K43" s="5">
        <v>0.17556636303179129</v>
      </c>
      <c r="L43" s="5">
        <v>-0.91039207439094294</v>
      </c>
      <c r="M43" s="5">
        <v>0.376719555406971</v>
      </c>
      <c r="N43" s="5">
        <v>-1.0833770786887205</v>
      </c>
      <c r="O43" s="5">
        <v>0.72938069869985978</v>
      </c>
      <c r="P43" s="5">
        <v>-1.1993050732423052</v>
      </c>
      <c r="Q43" s="5">
        <v>0.72298589035994409</v>
      </c>
      <c r="R43" s="5">
        <v>-0.26383883225638272</v>
      </c>
      <c r="S43" s="5">
        <v>-1.0560242817204097</v>
      </c>
      <c r="T43" s="59"/>
      <c r="V43" s="98"/>
      <c r="W43" s="59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</row>
    <row r="44" spans="1:81" s="5" customFormat="1" x14ac:dyDescent="0.25">
      <c r="A44" s="69">
        <v>2.5499999999999998</v>
      </c>
      <c r="B44" s="5">
        <v>-0.26391998836340419</v>
      </c>
      <c r="C44" s="5">
        <v>-0.43498284897939071</v>
      </c>
      <c r="D44" s="5">
        <v>0.3185666365867198</v>
      </c>
      <c r="E44" s="5">
        <v>-0.93699340549859056</v>
      </c>
      <c r="F44" s="5">
        <v>-1.1112702443333957</v>
      </c>
      <c r="G44" s="5">
        <v>1.0564895386517204</v>
      </c>
      <c r="H44" s="5">
        <v>0.27644566390403957</v>
      </c>
      <c r="I44" s="5">
        <v>-0.69104101251582684</v>
      </c>
      <c r="J44" s="5">
        <v>-0.8040880869303515</v>
      </c>
      <c r="K44" s="5">
        <v>1.1959529501923045</v>
      </c>
      <c r="L44" s="5">
        <v>-0.91039207439094294</v>
      </c>
      <c r="M44" s="5">
        <v>7.8317781608984283E-2</v>
      </c>
      <c r="N44" s="5">
        <v>-0.11117891810922442</v>
      </c>
      <c r="O44" s="5">
        <v>1.626306400337826</v>
      </c>
      <c r="P44" s="5">
        <v>-0.20978249494191401</v>
      </c>
      <c r="Q44" s="5">
        <v>2.9325096197063858</v>
      </c>
      <c r="R44" s="5">
        <v>-0.66066849605155564</v>
      </c>
      <c r="S44" s="5">
        <v>-1.6932623833168614</v>
      </c>
      <c r="T44" s="59"/>
      <c r="V44" s="98"/>
      <c r="W44" s="59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</row>
    <row r="45" spans="1:81" s="97" customFormat="1" x14ac:dyDescent="0.25">
      <c r="A45" s="69">
        <v>2.7</v>
      </c>
      <c r="B45" s="97">
        <v>-0.980849973631294</v>
      </c>
      <c r="C45" s="97">
        <v>-0.58740320396676327</v>
      </c>
      <c r="D45" s="97">
        <v>-1.0383929137033847</v>
      </c>
      <c r="E45" s="97">
        <v>-1.025499352068256</v>
      </c>
      <c r="F45" s="97">
        <v>-1.082114723093633</v>
      </c>
      <c r="G45" s="97">
        <v>0.72643316344980158</v>
      </c>
      <c r="H45" s="97">
        <v>1.4164778140858221</v>
      </c>
      <c r="I45" s="97">
        <v>-0.69104101251582684</v>
      </c>
      <c r="J45" s="97">
        <v>-1.0451357166246116</v>
      </c>
      <c r="K45" s="97">
        <v>-0.46254312854075924</v>
      </c>
      <c r="L45" s="97">
        <v>-0.91039207439094294</v>
      </c>
      <c r="M45" s="97">
        <v>-0.68952222069202307</v>
      </c>
      <c r="N45" s="97">
        <v>4.4454109205651475</v>
      </c>
      <c r="O45" s="97">
        <v>3.028594982712852</v>
      </c>
      <c r="P45" s="97">
        <v>-1.2272152650524748</v>
      </c>
      <c r="Q45" s="97">
        <v>-0.21819136004046197</v>
      </c>
      <c r="R45" s="97">
        <v>-0.44772034117521459</v>
      </c>
      <c r="S45" s="97">
        <v>0.15436314103705923</v>
      </c>
      <c r="T45" s="59"/>
      <c r="V45" s="98"/>
      <c r="W45" s="59"/>
    </row>
    <row r="46" spans="1:81" s="132" customFormat="1" x14ac:dyDescent="0.25">
      <c r="A46" s="15">
        <v>2.85</v>
      </c>
      <c r="B46" s="132">
        <v>0.83790602792985669</v>
      </c>
      <c r="C46" s="132">
        <v>0.51579015123728578</v>
      </c>
      <c r="D46" s="132">
        <v>-1.132429582722337</v>
      </c>
      <c r="E46" s="132">
        <v>0.44868651055893383</v>
      </c>
      <c r="F46" s="132">
        <v>-0.83517468472589418</v>
      </c>
      <c r="G46" s="132">
        <v>1.314248155257862</v>
      </c>
      <c r="H46" s="132">
        <v>1.4352621313302263</v>
      </c>
      <c r="I46" s="132">
        <v>-0.69104101251582684</v>
      </c>
      <c r="J46" s="132">
        <v>-0.53090479073735009</v>
      </c>
      <c r="K46" s="132">
        <v>0.25904659562884857</v>
      </c>
      <c r="L46" s="132">
        <v>1.9857559871703014</v>
      </c>
      <c r="M46" s="132">
        <v>0.92492451928541486</v>
      </c>
      <c r="N46" s="132">
        <v>1.0029413938061886</v>
      </c>
      <c r="O46" s="132">
        <v>2.511508912572415</v>
      </c>
      <c r="P46" s="132">
        <v>0.67367798087766972</v>
      </c>
      <c r="Q46" s="132">
        <v>0.4000995286741032</v>
      </c>
      <c r="R46" s="132">
        <v>-0.410493273224109</v>
      </c>
      <c r="S46" s="132">
        <v>0.84075057311179124</v>
      </c>
      <c r="T46" s="130"/>
      <c r="V46" s="134"/>
      <c r="W46" s="130"/>
    </row>
    <row r="47" spans="1:81" s="5" customFormat="1" x14ac:dyDescent="0.25">
      <c r="A47" s="129">
        <v>3</v>
      </c>
      <c r="B47" s="5">
        <v>-0.13064348004771031</v>
      </c>
      <c r="C47" s="5">
        <v>0.26379011267245112</v>
      </c>
      <c r="D47" s="5">
        <v>0.15933754150281337</v>
      </c>
      <c r="E47" s="5">
        <v>-0.21254260837889494</v>
      </c>
      <c r="F47" s="5">
        <v>-1.5982266189912226</v>
      </c>
      <c r="G47" s="5">
        <v>4.1069884148517701</v>
      </c>
      <c r="H47" s="5">
        <v>7.5680657498057843E-2</v>
      </c>
      <c r="I47" s="5">
        <v>-0.69104101251582684</v>
      </c>
      <c r="J47" s="5">
        <v>-1.6673864850088677E-2</v>
      </c>
      <c r="K47" s="5">
        <v>1.1078023005180153</v>
      </c>
      <c r="L47" s="5">
        <v>-0.91039207439094294</v>
      </c>
      <c r="M47" s="5">
        <v>0.87925599239023478</v>
      </c>
      <c r="N47" s="5">
        <v>0.81818763240595949</v>
      </c>
      <c r="O47" s="5">
        <v>-0.67152093046092043</v>
      </c>
      <c r="P47" s="5">
        <v>-1.5309441185399062</v>
      </c>
      <c r="Q47" s="5">
        <v>-0.19269556465288698</v>
      </c>
      <c r="R47" s="5">
        <v>0.10020968583923617</v>
      </c>
      <c r="S47" s="5">
        <v>-0.36796199618360176</v>
      </c>
      <c r="T47" s="59"/>
      <c r="V47" s="98"/>
      <c r="W47" s="59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</row>
    <row r="48" spans="1:81" s="5" customFormat="1" x14ac:dyDescent="0.25">
      <c r="A48" s="69">
        <v>3.15</v>
      </c>
      <c r="B48" s="5">
        <v>0.45237058592439078</v>
      </c>
      <c r="C48" s="5">
        <v>0.26379011267245112</v>
      </c>
      <c r="D48" s="5">
        <v>-1.5673808192724554</v>
      </c>
      <c r="E48" s="5">
        <v>-0.21254260837889494</v>
      </c>
      <c r="F48" s="5">
        <v>1.0083645526902683</v>
      </c>
      <c r="G48" s="5">
        <v>-1.0798835188732543</v>
      </c>
      <c r="H48" s="5">
        <v>7.5680657498057843E-2</v>
      </c>
      <c r="I48" s="5">
        <v>-0.69104101251582684</v>
      </c>
      <c r="J48" s="5">
        <v>-0.53090479073735009</v>
      </c>
      <c r="K48" s="5">
        <v>0.495558963272627</v>
      </c>
      <c r="L48" s="5">
        <v>1.4064781057236833</v>
      </c>
      <c r="M48" s="5">
        <v>0.31772903108101491</v>
      </c>
      <c r="N48" s="5">
        <v>-0.48894807052173828</v>
      </c>
      <c r="O48" s="5">
        <v>1.1520632262583648</v>
      </c>
      <c r="P48" s="5">
        <v>0.65765611093441678</v>
      </c>
      <c r="Q48" s="5">
        <v>1.6899722466840357</v>
      </c>
      <c r="R48" s="5">
        <v>0.66599328615840736</v>
      </c>
      <c r="S48" s="5">
        <v>-0.36796199618360176</v>
      </c>
      <c r="T48" s="59"/>
      <c r="V48" s="98"/>
      <c r="W48" s="59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</row>
    <row r="49" spans="1:81" s="5" customFormat="1" x14ac:dyDescent="0.25">
      <c r="A49" s="69">
        <v>3.3</v>
      </c>
      <c r="B49" s="5">
        <v>0.45237058592439078</v>
      </c>
      <c r="C49" s="5">
        <v>2.0923301796978393</v>
      </c>
      <c r="D49" s="5">
        <v>1.118625519711296</v>
      </c>
      <c r="E49" s="5">
        <v>0.20143937901539577</v>
      </c>
      <c r="F49" s="5">
        <v>-0.29493103315047714</v>
      </c>
      <c r="G49" s="5">
        <v>-0.10734503129981299</v>
      </c>
      <c r="H49" s="5">
        <v>7.5680657498058301E-2</v>
      </c>
      <c r="I49" s="5">
        <v>-0.33149113943664898</v>
      </c>
      <c r="J49" s="5">
        <v>-0.53090479073735009</v>
      </c>
      <c r="K49" s="5">
        <v>2.3322889750087907</v>
      </c>
      <c r="L49" s="5">
        <v>-0.91039207439094294</v>
      </c>
      <c r="M49" s="5">
        <v>-0.80532489153742448</v>
      </c>
      <c r="N49" s="5">
        <v>1.2538995333818586</v>
      </c>
      <c r="O49" s="5">
        <v>1.5167800576022219</v>
      </c>
      <c r="P49" s="5">
        <v>1.0224228158468038</v>
      </c>
      <c r="Q49" s="5">
        <v>1.4546387702669192</v>
      </c>
      <c r="R49" s="5">
        <v>2.1747495536761949</v>
      </c>
      <c r="S49" s="5">
        <v>0.6948208190944658</v>
      </c>
      <c r="T49" s="59"/>
      <c r="V49" s="98"/>
      <c r="W49" s="59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7"/>
      <c r="BK49" s="97"/>
      <c r="BL49" s="97"/>
      <c r="BM49" s="97"/>
      <c r="BN49" s="97"/>
      <c r="BO49" s="97"/>
      <c r="BP49" s="97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7"/>
    </row>
    <row r="50" spans="1:81" s="5" customFormat="1" x14ac:dyDescent="0.25">
      <c r="A50" s="69">
        <v>3.45</v>
      </c>
      <c r="B50" s="5">
        <v>-0.71365754601981179</v>
      </c>
      <c r="C50" s="5">
        <v>0.4300210278565767</v>
      </c>
      <c r="D50" s="5">
        <v>-1.5673808192724554</v>
      </c>
      <c r="E50" s="5">
        <v>-0.21254260837889494</v>
      </c>
      <c r="F50" s="5">
        <v>-3.4271915982328115E-2</v>
      </c>
      <c r="G50" s="5">
        <v>-0.10734503129981299</v>
      </c>
      <c r="H50" s="5">
        <v>7.5680657498057843E-2</v>
      </c>
      <c r="I50" s="5">
        <v>-0.69104101251582684</v>
      </c>
      <c r="J50" s="5">
        <v>-1.0451357166246116</v>
      </c>
      <c r="K50" s="5">
        <v>0.495558963272627</v>
      </c>
      <c r="L50" s="5">
        <v>1.4064781057236833</v>
      </c>
      <c r="M50" s="5">
        <v>0.87925599239023478</v>
      </c>
      <c r="N50" s="5">
        <v>0.81818763240595949</v>
      </c>
      <c r="O50" s="5">
        <v>5.7912732226793773E-2</v>
      </c>
      <c r="P50" s="5">
        <v>0.2928894060220294</v>
      </c>
      <c r="Q50" s="5">
        <v>0.98397181743268902</v>
      </c>
      <c r="R50" s="5">
        <v>-0.46557391447993363</v>
      </c>
      <c r="S50" s="5">
        <v>-1.3701057757579379E-2</v>
      </c>
      <c r="T50" s="59"/>
      <c r="V50" s="98"/>
      <c r="W50" s="59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</row>
    <row r="51" spans="1:81" s="5" customFormat="1" x14ac:dyDescent="0.25">
      <c r="A51" s="69">
        <v>3.6</v>
      </c>
      <c r="B51" s="5">
        <v>-1.2966716119919133</v>
      </c>
      <c r="C51" s="5">
        <v>1.0949446885930825</v>
      </c>
      <c r="D51" s="5">
        <v>1.1186255197112989</v>
      </c>
      <c r="E51" s="5">
        <v>1.4433853411982676</v>
      </c>
      <c r="F51" s="5">
        <v>0.22638720118582131</v>
      </c>
      <c r="G51" s="5">
        <v>0.2168344645580009</v>
      </c>
      <c r="H51" s="5">
        <v>0.39602960562925904</v>
      </c>
      <c r="I51" s="5">
        <v>-0.33149113943664898</v>
      </c>
      <c r="J51" s="5">
        <v>-1.6673864850088677E-2</v>
      </c>
      <c r="K51" s="5">
        <v>-0.72892771121814903</v>
      </c>
      <c r="L51" s="5">
        <v>1.4064781057236833</v>
      </c>
      <c r="M51" s="5">
        <v>2.0023099150086736</v>
      </c>
      <c r="N51" s="5">
        <v>-0.48894807052173828</v>
      </c>
      <c r="O51" s="5">
        <v>5.7912732226793773E-2</v>
      </c>
      <c r="P51" s="5">
        <v>-7.1877298890357641E-2</v>
      </c>
      <c r="Q51" s="5">
        <v>0.51330486459845837</v>
      </c>
      <c r="R51" s="5">
        <v>-1.219952048238828</v>
      </c>
      <c r="S51" s="5">
        <v>-0.72222293460962417</v>
      </c>
      <c r="T51" s="59"/>
      <c r="V51" s="98"/>
      <c r="W51" s="59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7"/>
      <c r="BM51" s="97"/>
      <c r="BN51" s="97"/>
      <c r="BO51" s="97"/>
      <c r="BP51" s="97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7"/>
    </row>
    <row r="52" spans="1:81" s="1" customFormat="1" x14ac:dyDescent="0.25">
      <c r="A52" s="69">
        <v>3.75</v>
      </c>
      <c r="B52" s="1">
        <v>0.45237058592439078</v>
      </c>
      <c r="C52" s="1">
        <v>-0.73359537843230571</v>
      </c>
      <c r="D52" s="1">
        <v>0.92676792406959874</v>
      </c>
      <c r="E52" s="1">
        <v>0.61542136640968614</v>
      </c>
      <c r="F52" s="1">
        <v>-0.81624926748677518</v>
      </c>
      <c r="G52" s="1">
        <v>-0.4315245271576269</v>
      </c>
      <c r="H52" s="1">
        <v>-0.24466829063314199</v>
      </c>
      <c r="I52" s="1">
        <v>2.8058733642528946E-2</v>
      </c>
      <c r="J52" s="1">
        <v>-0.53090479073735009</v>
      </c>
      <c r="K52" s="1">
        <v>-1.3411710484635371</v>
      </c>
      <c r="L52" s="1">
        <v>1.4064781057236833</v>
      </c>
      <c r="M52" s="1">
        <v>-0.24379793022820498</v>
      </c>
      <c r="N52" s="1">
        <v>-0.92465997149763746</v>
      </c>
      <c r="O52" s="1">
        <v>0.78734639491450753</v>
      </c>
      <c r="P52" s="1">
        <v>-1.8957108234522932</v>
      </c>
      <c r="Q52" s="1">
        <v>0.98397181743268969</v>
      </c>
      <c r="R52" s="1">
        <v>0.47739875271868332</v>
      </c>
      <c r="S52" s="1">
        <v>1.0490817575204887</v>
      </c>
      <c r="T52" s="104"/>
      <c r="V52" s="106"/>
      <c r="W52" s="104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05"/>
      <c r="BK52" s="105"/>
      <c r="BL52" s="105"/>
      <c r="BM52" s="105"/>
      <c r="BN52" s="105"/>
      <c r="BO52" s="105"/>
      <c r="BP52" s="105"/>
      <c r="BQ52" s="105"/>
      <c r="BR52" s="105"/>
      <c r="BS52" s="105"/>
      <c r="BT52" s="105"/>
      <c r="BU52" s="105"/>
      <c r="BV52" s="105"/>
      <c r="BW52" s="105"/>
      <c r="BX52" s="105"/>
      <c r="BY52" s="105"/>
      <c r="BZ52" s="105"/>
      <c r="CA52" s="105"/>
      <c r="CB52" s="105"/>
      <c r="CC52" s="105"/>
    </row>
    <row r="53" spans="1:81" s="1" customFormat="1" x14ac:dyDescent="0.25">
      <c r="A53" s="69">
        <v>3.9</v>
      </c>
      <c r="B53" s="1">
        <v>-1.2966716119919133</v>
      </c>
      <c r="C53" s="1">
        <v>-1.0660572088005578</v>
      </c>
      <c r="D53" s="1">
        <v>-0.79995043670567001</v>
      </c>
      <c r="E53" s="1">
        <v>-0.21254260837889494</v>
      </c>
      <c r="F53" s="1">
        <v>-3.4271915982327698E-2</v>
      </c>
      <c r="G53" s="1">
        <v>-1.4040630147310682</v>
      </c>
      <c r="H53" s="1">
        <v>-1.2057151350267439</v>
      </c>
      <c r="I53" s="1">
        <v>-0.33149113943664898</v>
      </c>
      <c r="J53" s="1">
        <v>-0.53090479073735009</v>
      </c>
      <c r="K53" s="1">
        <v>1.720045637763403</v>
      </c>
      <c r="L53" s="1">
        <v>-0.91039207439094294</v>
      </c>
      <c r="N53" s="1">
        <v>-5.3236169545838909E-2</v>
      </c>
      <c r="O53" s="1">
        <v>-0.67152093046092043</v>
      </c>
      <c r="P53" s="1">
        <v>-7.1877298890357641E-2</v>
      </c>
      <c r="Q53" s="1">
        <v>0.98397181743268902</v>
      </c>
      <c r="R53" s="1">
        <v>-0.84276298135938077</v>
      </c>
      <c r="S53" s="1">
        <v>1.4033426959465123</v>
      </c>
      <c r="T53" s="104"/>
      <c r="V53" s="106"/>
      <c r="W53" s="104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05"/>
      <c r="BK53" s="105"/>
      <c r="BL53" s="105"/>
      <c r="BM53" s="105"/>
      <c r="BN53" s="105"/>
      <c r="BO53" s="105"/>
      <c r="BP53" s="105"/>
      <c r="BQ53" s="105"/>
      <c r="BR53" s="105"/>
      <c r="BS53" s="105"/>
      <c r="BT53" s="105"/>
      <c r="BU53" s="105"/>
      <c r="BV53" s="105"/>
      <c r="BW53" s="105"/>
      <c r="BX53" s="105"/>
      <c r="BY53" s="105"/>
      <c r="BZ53" s="105"/>
      <c r="CA53" s="105"/>
      <c r="CB53" s="105"/>
      <c r="CC53" s="105"/>
    </row>
    <row r="54" spans="1:81" s="1" customFormat="1" x14ac:dyDescent="0.25">
      <c r="A54" s="69">
        <v>4.05</v>
      </c>
      <c r="B54" s="1">
        <v>-1.2966716119919133</v>
      </c>
      <c r="C54" s="1">
        <v>-1.0660572088005578</v>
      </c>
      <c r="D54" s="1">
        <v>0.73491032842790271</v>
      </c>
      <c r="E54" s="1">
        <v>0.61542136640968614</v>
      </c>
      <c r="F54" s="1">
        <v>2.0510010213628642</v>
      </c>
      <c r="G54" s="1">
        <v>-1.0798835188732543</v>
      </c>
      <c r="H54" s="1">
        <v>-1.8464130312891451</v>
      </c>
      <c r="I54" s="1">
        <v>-0.69104101251582684</v>
      </c>
      <c r="J54" s="1">
        <v>-1.0451357166246116</v>
      </c>
      <c r="K54" s="1">
        <v>-0.72892771121814903</v>
      </c>
      <c r="L54" s="1">
        <v>1.4064781057236833</v>
      </c>
      <c r="M54" s="1">
        <v>-1.3668518528466442</v>
      </c>
      <c r="N54" s="1">
        <v>0.38247573143006042</v>
      </c>
      <c r="O54" s="1">
        <v>-0.30680409911706319</v>
      </c>
      <c r="P54" s="1">
        <v>1.3871895207591902</v>
      </c>
      <c r="Q54" s="1">
        <v>-0.19269556465288756</v>
      </c>
      <c r="R54" s="1">
        <v>-8.8384847600486455E-2</v>
      </c>
      <c r="S54" s="1">
        <v>-0.72222293460962417</v>
      </c>
      <c r="T54" s="104"/>
      <c r="V54" s="106"/>
      <c r="W54" s="104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05"/>
      <c r="BK54" s="105"/>
      <c r="BL54" s="105"/>
      <c r="BM54" s="105"/>
      <c r="BN54" s="105"/>
      <c r="BO54" s="105"/>
      <c r="BP54" s="105"/>
      <c r="BQ54" s="105"/>
      <c r="BR54" s="105"/>
      <c r="BS54" s="105"/>
      <c r="BT54" s="105"/>
      <c r="BU54" s="105"/>
      <c r="BV54" s="105"/>
      <c r="BW54" s="105"/>
      <c r="BX54" s="105"/>
      <c r="BY54" s="105"/>
      <c r="BZ54" s="105"/>
      <c r="CA54" s="105"/>
      <c r="CB54" s="105"/>
      <c r="CC54" s="105"/>
    </row>
    <row r="55" spans="1:81" s="1" customFormat="1" x14ac:dyDescent="0.25">
      <c r="A55" s="69">
        <v>4.2</v>
      </c>
      <c r="B55" s="1">
        <v>-0.13064348004771031</v>
      </c>
      <c r="C55" s="1">
        <v>-1.3985190391688107</v>
      </c>
      <c r="D55" s="1">
        <v>1.3104831153529948</v>
      </c>
      <c r="E55" s="1">
        <v>1.0294033538039769</v>
      </c>
      <c r="F55" s="1">
        <v>1.2690236698584181</v>
      </c>
      <c r="G55" s="1">
        <v>-0.75570402301544048</v>
      </c>
      <c r="H55" s="1">
        <v>-0.24466829063314244</v>
      </c>
      <c r="I55" s="1">
        <v>-0.69104101251582684</v>
      </c>
      <c r="J55" s="1">
        <v>-0.53090479073735009</v>
      </c>
      <c r="K55" s="1">
        <v>-0.72892771121814903</v>
      </c>
      <c r="L55" s="1">
        <v>1.4064781057236833</v>
      </c>
      <c r="M55" s="1">
        <v>-0.24379793022820498</v>
      </c>
      <c r="N55" s="1">
        <v>-0.48894807052173828</v>
      </c>
      <c r="O55" s="1">
        <v>0.78734639491450753</v>
      </c>
      <c r="P55" s="1">
        <v>-7.1877298890357641E-2</v>
      </c>
      <c r="Q55" s="1">
        <v>-0.89869599390423294</v>
      </c>
      <c r="R55" s="1">
        <v>0.47739875271868332</v>
      </c>
      <c r="S55" s="1">
        <v>1.4033426959465114</v>
      </c>
      <c r="T55" s="104"/>
      <c r="V55" s="106"/>
      <c r="W55" s="104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05"/>
      <c r="BK55" s="105"/>
      <c r="BL55" s="105"/>
      <c r="BM55" s="105"/>
      <c r="BN55" s="105"/>
      <c r="BO55" s="105"/>
      <c r="BP55" s="105"/>
      <c r="BQ55" s="105"/>
      <c r="BR55" s="105"/>
      <c r="BS55" s="105"/>
      <c r="BT55" s="105"/>
      <c r="BU55" s="105"/>
      <c r="BV55" s="105"/>
      <c r="BW55" s="105"/>
      <c r="BX55" s="105"/>
      <c r="BY55" s="105"/>
      <c r="BZ55" s="105"/>
      <c r="CA55" s="105"/>
      <c r="CB55" s="105"/>
      <c r="CC55" s="105"/>
    </row>
    <row r="56" spans="1:81" s="1" customFormat="1" x14ac:dyDescent="0.25">
      <c r="A56" s="69">
        <v>4.3499999999999996</v>
      </c>
      <c r="B56" s="1">
        <v>-0.71365754601981179</v>
      </c>
      <c r="C56" s="1">
        <v>-1.2322881239846837</v>
      </c>
      <c r="D56" s="1">
        <v>-1.3755232236307593</v>
      </c>
      <c r="E56" s="1">
        <v>0.20143937901539577</v>
      </c>
      <c r="F56" s="1">
        <v>1.2690236698584174</v>
      </c>
      <c r="G56" s="1">
        <v>-0.10734503129981299</v>
      </c>
      <c r="H56" s="1">
        <v>1.0367275018916593</v>
      </c>
      <c r="I56" s="1">
        <v>-0.33149113943664898</v>
      </c>
      <c r="J56" s="1">
        <v>-0.53090479073735009</v>
      </c>
      <c r="K56" s="1">
        <v>-0.116684373972761</v>
      </c>
      <c r="L56" s="1">
        <v>0.24804301566637027</v>
      </c>
      <c r="M56" s="1">
        <v>-0.80532489153742448</v>
      </c>
      <c r="N56" s="1">
        <v>-0.92465997149763746</v>
      </c>
      <c r="O56" s="1">
        <v>5.7912732226793773E-2</v>
      </c>
      <c r="P56" s="1">
        <v>-1.5309441185399062</v>
      </c>
      <c r="Q56" s="1">
        <v>-0.19269556465288698</v>
      </c>
      <c r="R56" s="1">
        <v>0.66599328615840736</v>
      </c>
      <c r="S56" s="1">
        <v>0.6948208190944658</v>
      </c>
      <c r="T56" s="104"/>
      <c r="V56" s="106"/>
      <c r="W56" s="104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  <c r="BJ56" s="105"/>
      <c r="BK56" s="105"/>
      <c r="BL56" s="105"/>
      <c r="BM56" s="105"/>
      <c r="BN56" s="105"/>
      <c r="BO56" s="105"/>
      <c r="BP56" s="105"/>
      <c r="BQ56" s="105"/>
      <c r="BR56" s="105"/>
      <c r="BS56" s="105"/>
      <c r="BT56" s="105"/>
      <c r="BU56" s="105"/>
      <c r="BV56" s="105"/>
      <c r="BW56" s="105"/>
      <c r="BX56" s="105"/>
      <c r="BY56" s="105"/>
      <c r="BZ56" s="105"/>
      <c r="CA56" s="105"/>
      <c r="CB56" s="105"/>
      <c r="CC56" s="105"/>
    </row>
    <row r="57" spans="1:81" s="1" customFormat="1" x14ac:dyDescent="0.25">
      <c r="A57" s="69">
        <v>4.5</v>
      </c>
      <c r="B57" s="1">
        <v>0.45237058592439078</v>
      </c>
      <c r="C57" s="1">
        <v>-0.56736446324817935</v>
      </c>
      <c r="D57" s="1">
        <v>0.92676792406959874</v>
      </c>
      <c r="E57" s="1">
        <v>1.4433853411982676</v>
      </c>
      <c r="F57" s="1">
        <v>0.74770543552211932</v>
      </c>
      <c r="G57" s="1">
        <v>-0.4315245271576269</v>
      </c>
      <c r="H57" s="1">
        <v>0.39602960562925904</v>
      </c>
      <c r="I57" s="1">
        <v>-0.33149113943664898</v>
      </c>
      <c r="J57" s="1">
        <v>-1.0451357166246116</v>
      </c>
      <c r="K57" s="1">
        <v>-0.116684373972761</v>
      </c>
      <c r="L57" s="1">
        <v>0.24804301566637027</v>
      </c>
      <c r="M57" s="1">
        <v>0.87925599239023478</v>
      </c>
      <c r="N57" s="1">
        <v>0.81818763240595949</v>
      </c>
      <c r="O57" s="1">
        <v>-0.30680409911706319</v>
      </c>
      <c r="P57" s="1">
        <v>-0.43664400380274471</v>
      </c>
      <c r="Q57" s="1">
        <v>1.2193052938498044</v>
      </c>
      <c r="R57" s="1">
        <v>0.85458781959812957</v>
      </c>
      <c r="S57" s="1">
        <v>2.4661255112245799</v>
      </c>
      <c r="T57" s="104"/>
      <c r="V57" s="106"/>
      <c r="W57" s="104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  <c r="BJ57" s="105"/>
      <c r="BK57" s="105"/>
      <c r="BL57" s="105"/>
      <c r="BM57" s="105"/>
      <c r="BN57" s="105"/>
      <c r="BO57" s="105"/>
      <c r="BP57" s="105"/>
      <c r="BQ57" s="105"/>
      <c r="BR57" s="105"/>
      <c r="BS57" s="105"/>
      <c r="BT57" s="105"/>
      <c r="BU57" s="105"/>
      <c r="BV57" s="105"/>
      <c r="BW57" s="105"/>
      <c r="BX57" s="105"/>
      <c r="BY57" s="105"/>
      <c r="BZ57" s="105"/>
      <c r="CA57" s="105"/>
      <c r="CB57" s="105"/>
      <c r="CC57" s="105"/>
    </row>
    <row r="58" spans="1:81" s="1" customFormat="1" x14ac:dyDescent="0.25">
      <c r="A58" s="69">
        <v>4.6500000000000004</v>
      </c>
      <c r="B58" s="1">
        <v>-0.13064348004771031</v>
      </c>
      <c r="C58" s="1">
        <v>-1.0660572088005578</v>
      </c>
      <c r="D58" s="1">
        <v>0.92676792406959874</v>
      </c>
      <c r="E58" s="1">
        <v>-0.62652459577318564</v>
      </c>
      <c r="F58" s="1">
        <v>0.74770543552211932</v>
      </c>
      <c r="G58" s="1">
        <v>0.2168344645580009</v>
      </c>
      <c r="H58" s="1">
        <v>-2.1667619794203454</v>
      </c>
      <c r="I58" s="1">
        <v>0.38760860672170666</v>
      </c>
      <c r="J58" s="1">
        <v>-1.6673864850088677E-2</v>
      </c>
      <c r="K58" s="1">
        <v>1.1078023005180153</v>
      </c>
      <c r="L58" s="1">
        <v>-0.91039207439094294</v>
      </c>
      <c r="M58" s="1">
        <v>-0.24379793022820498</v>
      </c>
      <c r="N58" s="1">
        <v>-0.48894807052173828</v>
      </c>
      <c r="O58" s="1">
        <v>5.7912732226793773E-2</v>
      </c>
      <c r="P58" s="1">
        <v>0.2928894060220294</v>
      </c>
      <c r="Q58" s="1">
        <v>-0.42802904107000234</v>
      </c>
      <c r="R58" s="1">
        <v>0.66599328615840736</v>
      </c>
      <c r="S58" s="1">
        <v>1.0490817575204878</v>
      </c>
      <c r="T58" s="104"/>
      <c r="V58" s="106"/>
      <c r="W58" s="104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  <c r="BJ58" s="105"/>
      <c r="BK58" s="105"/>
      <c r="BL58" s="105"/>
      <c r="BM58" s="105"/>
      <c r="BN58" s="105"/>
      <c r="BO58" s="105"/>
      <c r="BP58" s="105"/>
      <c r="BQ58" s="105"/>
      <c r="BR58" s="105"/>
      <c r="BS58" s="105"/>
      <c r="BT58" s="105"/>
      <c r="BU58" s="105"/>
      <c r="BV58" s="105"/>
      <c r="BW58" s="105"/>
      <c r="BX58" s="105"/>
      <c r="BY58" s="105"/>
      <c r="BZ58" s="105"/>
      <c r="CA58" s="105"/>
      <c r="CB58" s="105"/>
      <c r="CC58" s="105"/>
    </row>
    <row r="59" spans="1:81" s="1" customFormat="1" x14ac:dyDescent="0.25">
      <c r="A59" s="69">
        <v>4.8</v>
      </c>
      <c r="B59" s="1">
        <v>-0.71365754601981179</v>
      </c>
      <c r="C59" s="1">
        <v>-0.5673644632481798</v>
      </c>
      <c r="D59" s="1">
        <v>-0.79995043670567068</v>
      </c>
      <c r="E59" s="1">
        <v>-1.0405065831674765</v>
      </c>
      <c r="F59" s="1">
        <v>1.0083645526902683</v>
      </c>
      <c r="G59" s="1">
        <v>-0.4315245271576269</v>
      </c>
      <c r="H59" s="1">
        <v>0.39602960562925904</v>
      </c>
      <c r="I59" s="1">
        <v>2.8058733642528946E-2</v>
      </c>
      <c r="J59" s="1">
        <v>-1.0451357166246116</v>
      </c>
      <c r="K59" s="1">
        <v>2.3322889750087912</v>
      </c>
      <c r="L59" s="1">
        <v>-0.91039207439094294</v>
      </c>
      <c r="M59" s="1">
        <v>0.31772903108101491</v>
      </c>
      <c r="N59" s="1">
        <v>1.6896114343577582</v>
      </c>
      <c r="O59" s="1">
        <v>0.42262956357065073</v>
      </c>
      <c r="P59" s="1">
        <v>-7.1877298890357641E-2</v>
      </c>
      <c r="Q59" s="1">
        <v>4.2637911764227751E-2</v>
      </c>
      <c r="R59" s="1">
        <v>1.608965953357024</v>
      </c>
      <c r="S59" s="1">
        <v>1.0490817575204896</v>
      </c>
      <c r="T59" s="104"/>
      <c r="V59" s="106"/>
      <c r="W59" s="104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  <c r="BJ59" s="105"/>
      <c r="BK59" s="105"/>
      <c r="BL59" s="105"/>
      <c r="BM59" s="105"/>
      <c r="BN59" s="105"/>
      <c r="BO59" s="105"/>
      <c r="BP59" s="105"/>
      <c r="BQ59" s="105"/>
      <c r="BR59" s="105"/>
      <c r="BS59" s="105"/>
      <c r="BT59" s="105"/>
      <c r="BU59" s="105"/>
      <c r="BV59" s="105"/>
      <c r="BW59" s="105"/>
      <c r="BX59" s="105"/>
      <c r="BY59" s="105"/>
      <c r="BZ59" s="105"/>
      <c r="CA59" s="105"/>
      <c r="CB59" s="105"/>
      <c r="CC59" s="105"/>
    </row>
    <row r="60" spans="1:81" s="1" customFormat="1" x14ac:dyDescent="0.25">
      <c r="A60" s="69">
        <v>4.95</v>
      </c>
      <c r="B60" s="1">
        <v>0.45237058592439078</v>
      </c>
      <c r="C60" s="1">
        <v>-1.8972117847211882</v>
      </c>
      <c r="D60" s="1">
        <v>1.3104831153529934</v>
      </c>
      <c r="E60" s="1">
        <v>1.8573673285925583</v>
      </c>
      <c r="F60" s="1">
        <v>0.22638720118582131</v>
      </c>
      <c r="G60" s="1">
        <v>-1.0798835188732543</v>
      </c>
      <c r="H60" s="1">
        <v>7.5680657498058301E-2</v>
      </c>
      <c r="I60" s="1">
        <v>-0.69104101251582684</v>
      </c>
      <c r="J60" s="1">
        <v>-1.0451357166246116</v>
      </c>
      <c r="K60" s="1">
        <v>-0.116684373972761</v>
      </c>
      <c r="L60" s="1">
        <v>-0.91039207439094294</v>
      </c>
      <c r="M60" s="1">
        <v>0.87925599239023478</v>
      </c>
      <c r="N60" s="1">
        <v>2.5610352363095568</v>
      </c>
      <c r="O60" s="1">
        <v>5.7912732226793773E-2</v>
      </c>
      <c r="P60" s="1">
        <v>1.3871895207591902</v>
      </c>
      <c r="Q60" s="1">
        <v>0.27797138818134309</v>
      </c>
      <c r="R60" s="1">
        <v>1.2317768864775778</v>
      </c>
      <c r="S60" s="1">
        <v>1.0490817575204887</v>
      </c>
      <c r="T60" s="104"/>
      <c r="V60" s="106"/>
      <c r="W60" s="104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  <c r="BJ60" s="105"/>
      <c r="BK60" s="105"/>
      <c r="BL60" s="105"/>
      <c r="BM60" s="105"/>
      <c r="BN60" s="105"/>
      <c r="BO60" s="105"/>
      <c r="BP60" s="105"/>
      <c r="BQ60" s="105"/>
      <c r="BR60" s="105"/>
      <c r="BS60" s="105"/>
      <c r="BT60" s="105"/>
      <c r="BU60" s="105"/>
      <c r="BV60" s="105"/>
      <c r="BW60" s="105"/>
      <c r="BX60" s="105"/>
      <c r="BY60" s="105"/>
      <c r="BZ60" s="105"/>
      <c r="CA60" s="105"/>
      <c r="CB60" s="105"/>
      <c r="CC60" s="105"/>
    </row>
    <row r="61" spans="1:81" s="1" customFormat="1" x14ac:dyDescent="0.25">
      <c r="A61" s="69">
        <v>5.0999999999999996</v>
      </c>
      <c r="B61" s="1">
        <v>-1.2966716119919133</v>
      </c>
      <c r="C61" s="1">
        <v>-1.0660572088005578</v>
      </c>
      <c r="D61" s="1">
        <v>0.15933754150281337</v>
      </c>
      <c r="E61" s="1">
        <v>-0.62652459577318564</v>
      </c>
      <c r="F61" s="1">
        <v>0.22638720118582131</v>
      </c>
      <c r="G61" s="1">
        <v>1.1893729521314436</v>
      </c>
      <c r="H61" s="1">
        <v>0.71637855376045978</v>
      </c>
      <c r="I61" s="1">
        <v>2.8058733642528946E-2</v>
      </c>
      <c r="J61" s="1">
        <v>-0.53090479073735009</v>
      </c>
      <c r="K61" s="1">
        <v>-0.116684373972761</v>
      </c>
      <c r="L61" s="1">
        <v>0.24804301566637027</v>
      </c>
      <c r="M61" s="1">
        <v>-1.3668518528466442</v>
      </c>
      <c r="N61" s="1">
        <v>-0.92465997149763746</v>
      </c>
      <c r="O61" s="1">
        <v>5.7912732226793773E-2</v>
      </c>
      <c r="P61" s="1">
        <v>1.7519562256715779</v>
      </c>
      <c r="Q61" s="1">
        <v>1.2193052938498044</v>
      </c>
      <c r="R61" s="1">
        <v>1.2317768864775767</v>
      </c>
      <c r="S61" s="1">
        <v>0.6948208190944658</v>
      </c>
      <c r="T61" s="104"/>
      <c r="V61" s="106"/>
      <c r="W61" s="104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  <c r="BJ61" s="105"/>
      <c r="BK61" s="105"/>
      <c r="BL61" s="105"/>
      <c r="BM61" s="105"/>
      <c r="BN61" s="105"/>
      <c r="BO61" s="105"/>
      <c r="BP61" s="105"/>
      <c r="BQ61" s="105"/>
      <c r="BR61" s="105"/>
      <c r="BS61" s="105"/>
      <c r="BT61" s="105"/>
      <c r="BU61" s="105"/>
      <c r="BV61" s="105"/>
      <c r="BW61" s="105"/>
      <c r="BX61" s="105"/>
      <c r="BY61" s="105"/>
      <c r="BZ61" s="105"/>
      <c r="CA61" s="105"/>
      <c r="CB61" s="105"/>
      <c r="CC61" s="105"/>
    </row>
    <row r="62" spans="1:81" s="1" customFormat="1" x14ac:dyDescent="0.25">
      <c r="A62" s="69">
        <v>5.25</v>
      </c>
      <c r="C62" s="1">
        <v>-0.89982629361643174</v>
      </c>
      <c r="D62" s="1">
        <v>0.73491032842790138</v>
      </c>
      <c r="E62" s="1">
        <v>0.61542136640968614</v>
      </c>
      <c r="F62" s="1">
        <v>-0.55559015031862691</v>
      </c>
      <c r="G62" s="1">
        <v>-0.10734503129981243</v>
      </c>
      <c r="H62" s="1">
        <v>0.39602960562925904</v>
      </c>
      <c r="I62" s="1">
        <v>2.5449078451967737</v>
      </c>
      <c r="J62" s="1">
        <v>-1.0451357166246116</v>
      </c>
      <c r="K62" s="1">
        <v>-0.72892771121814903</v>
      </c>
      <c r="L62" s="1">
        <v>0.24804301566637027</v>
      </c>
      <c r="M62" s="1">
        <v>0.31772903108101491</v>
      </c>
      <c r="N62" s="1">
        <v>-5.3236169545838909E-2</v>
      </c>
      <c r="O62" s="1">
        <v>0.78734639491450753</v>
      </c>
      <c r="P62" s="1">
        <v>1.3871895207591902</v>
      </c>
      <c r="Q62" s="1">
        <v>-0.42802904107000234</v>
      </c>
      <c r="R62" s="1">
        <v>1.0431823530378537</v>
      </c>
      <c r="S62" s="1">
        <v>-0.72222293460962417</v>
      </c>
      <c r="T62" s="104"/>
      <c r="V62" s="106"/>
      <c r="W62" s="104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  <c r="BJ62" s="105"/>
      <c r="BK62" s="105"/>
      <c r="BL62" s="105"/>
      <c r="BM62" s="105"/>
      <c r="BN62" s="105"/>
      <c r="BO62" s="105"/>
      <c r="BP62" s="105"/>
      <c r="BQ62" s="105"/>
      <c r="BR62" s="105"/>
      <c r="BS62" s="105"/>
      <c r="BT62" s="105"/>
      <c r="BU62" s="105"/>
      <c r="BV62" s="105"/>
      <c r="BW62" s="105"/>
      <c r="BX62" s="105"/>
      <c r="BY62" s="105"/>
      <c r="BZ62" s="105"/>
      <c r="CA62" s="105"/>
      <c r="CB62" s="105"/>
      <c r="CC62" s="105"/>
    </row>
    <row r="63" spans="1:81" s="1" customFormat="1" x14ac:dyDescent="0.25">
      <c r="A63" s="69">
        <v>5.4</v>
      </c>
      <c r="B63" s="1">
        <v>-0.71365754601981179</v>
      </c>
      <c r="C63" s="1">
        <v>9.7559197488324687E-2</v>
      </c>
      <c r="D63" s="1">
        <v>1.3104831153529934</v>
      </c>
      <c r="E63" s="1">
        <v>1.0294033538039775</v>
      </c>
      <c r="F63" s="1">
        <v>0.4870463183539695</v>
      </c>
      <c r="G63" s="1">
        <v>-0.10734503129981299</v>
      </c>
      <c r="H63" s="1">
        <v>0.71637855376045978</v>
      </c>
      <c r="I63" s="1">
        <v>2.5449078451967737</v>
      </c>
      <c r="J63" s="1">
        <v>-1.6673864850088677E-2</v>
      </c>
      <c r="K63" s="1">
        <v>-0.72892771121814903</v>
      </c>
      <c r="L63" s="1">
        <v>0.24804301566637027</v>
      </c>
      <c r="M63" s="1">
        <v>0.31772903108101491</v>
      </c>
      <c r="N63" s="1">
        <v>1.253899533381859</v>
      </c>
      <c r="O63" s="1">
        <v>-0.30680409911706319</v>
      </c>
      <c r="P63" s="1">
        <v>-1.5309441185399062</v>
      </c>
      <c r="Q63" s="1">
        <v>-0.42802904107000234</v>
      </c>
      <c r="R63" s="1">
        <v>0.66599328615840736</v>
      </c>
      <c r="S63" s="1">
        <v>-0.72222293460962417</v>
      </c>
      <c r="T63" s="104"/>
      <c r="V63" s="106"/>
      <c r="W63" s="104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  <c r="BJ63" s="105"/>
      <c r="BK63" s="105"/>
      <c r="BL63" s="105"/>
      <c r="BM63" s="105"/>
      <c r="BN63" s="105"/>
      <c r="BO63" s="105"/>
      <c r="BP63" s="105"/>
      <c r="BQ63" s="105"/>
      <c r="BR63" s="105"/>
      <c r="BS63" s="105"/>
      <c r="BT63" s="105"/>
      <c r="BU63" s="105"/>
      <c r="BV63" s="105"/>
      <c r="BW63" s="105"/>
      <c r="BX63" s="105"/>
      <c r="BY63" s="105"/>
      <c r="BZ63" s="105"/>
      <c r="CA63" s="105"/>
      <c r="CB63" s="105"/>
      <c r="CC63" s="105"/>
    </row>
    <row r="64" spans="1:81" s="1" customFormat="1" x14ac:dyDescent="0.25">
      <c r="A64" s="69">
        <v>5.55</v>
      </c>
      <c r="B64" s="1">
        <v>1.618398717868593</v>
      </c>
      <c r="C64" s="1">
        <v>-1.3985190391688103</v>
      </c>
      <c r="D64" s="1">
        <v>0.35119513714451073</v>
      </c>
      <c r="E64" s="1">
        <v>0.20143937901539577</v>
      </c>
      <c r="F64" s="1">
        <v>-3.4271915982327698E-2</v>
      </c>
      <c r="G64" s="1">
        <v>-1.0798835188732543</v>
      </c>
      <c r="H64" s="1">
        <v>-0.56501723876434273</v>
      </c>
      <c r="I64" s="1">
        <v>1.46625822595924</v>
      </c>
      <c r="J64" s="1">
        <v>0.49755706103717251</v>
      </c>
      <c r="K64" s="1">
        <v>0.495558963272627</v>
      </c>
      <c r="L64" s="1">
        <v>0.24804301566637027</v>
      </c>
      <c r="M64" s="1">
        <v>-1.9283788141558638</v>
      </c>
      <c r="N64" s="1">
        <v>-0.92465997149763746</v>
      </c>
      <c r="O64" s="1">
        <v>1.5167800576022219</v>
      </c>
      <c r="P64" s="1">
        <v>-0.80141070871513187</v>
      </c>
      <c r="Q64" s="1">
        <v>-0.19269556465288756</v>
      </c>
      <c r="R64" s="1">
        <v>1.608965953357024</v>
      </c>
      <c r="S64" s="1">
        <v>0.340559880668443</v>
      </c>
      <c r="T64" s="104"/>
      <c r="V64" s="106"/>
      <c r="W64" s="104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  <c r="BJ64" s="105"/>
      <c r="BK64" s="105"/>
      <c r="BL64" s="105"/>
      <c r="BM64" s="105"/>
      <c r="BN64" s="105"/>
      <c r="BO64" s="105"/>
      <c r="BP64" s="105"/>
      <c r="BQ64" s="105"/>
      <c r="BR64" s="105"/>
      <c r="BS64" s="105"/>
      <c r="BT64" s="105"/>
      <c r="BU64" s="105"/>
      <c r="BV64" s="105"/>
      <c r="BW64" s="105"/>
      <c r="BX64" s="105"/>
      <c r="BY64" s="105"/>
      <c r="BZ64" s="105"/>
      <c r="CA64" s="105"/>
      <c r="CB64" s="105"/>
      <c r="CC64" s="105"/>
    </row>
    <row r="65" spans="1:82" s="1" customFormat="1" x14ac:dyDescent="0.25">
      <c r="A65" s="69">
        <v>5.7</v>
      </c>
      <c r="B65" s="1">
        <v>1.035384651896492</v>
      </c>
      <c r="C65" s="1">
        <v>-1.0660572088005578</v>
      </c>
      <c r="D65" s="1">
        <v>-0.79995043670567001</v>
      </c>
      <c r="E65" s="1">
        <v>0.20143937901539577</v>
      </c>
      <c r="F65" s="1">
        <v>-0.55559015031862691</v>
      </c>
      <c r="G65" s="1">
        <v>2.4860909355626992</v>
      </c>
      <c r="H65" s="1">
        <v>1.0367275018916597</v>
      </c>
      <c r="I65" s="1">
        <v>-0.69104101251582684</v>
      </c>
      <c r="J65" s="1">
        <v>-1.0451357166246116</v>
      </c>
      <c r="K65" s="1">
        <v>-0.116684373972761</v>
      </c>
      <c r="L65" s="1">
        <v>1.4064781057236833</v>
      </c>
      <c r="M65" s="1">
        <v>-0.80532489153742448</v>
      </c>
      <c r="N65" s="1">
        <v>-0.48894807052173828</v>
      </c>
      <c r="O65" s="1">
        <v>-0.30680409911706319</v>
      </c>
      <c r="P65" s="1">
        <v>0.65765611093441678</v>
      </c>
      <c r="Q65" s="1">
        <v>1.4546387702669186</v>
      </c>
      <c r="R65" s="1">
        <v>-0.84276298135938077</v>
      </c>
      <c r="S65" s="1">
        <v>0.6948208190944658</v>
      </c>
      <c r="T65" s="104"/>
      <c r="V65" s="106"/>
      <c r="W65" s="104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  <c r="BJ65" s="105"/>
      <c r="BK65" s="105"/>
      <c r="BL65" s="105"/>
      <c r="BM65" s="105"/>
      <c r="BN65" s="105"/>
      <c r="BO65" s="105"/>
      <c r="BP65" s="105"/>
      <c r="BQ65" s="105"/>
      <c r="BR65" s="105"/>
      <c r="BS65" s="105"/>
      <c r="BT65" s="105"/>
      <c r="BU65" s="105"/>
      <c r="BV65" s="105"/>
      <c r="BW65" s="105"/>
      <c r="BX65" s="105"/>
      <c r="BY65" s="105"/>
      <c r="BZ65" s="105"/>
      <c r="CA65" s="105"/>
      <c r="CB65" s="105"/>
      <c r="CC65" s="105"/>
    </row>
    <row r="66" spans="1:82" s="124" customFormat="1" x14ac:dyDescent="0.25">
      <c r="A66" s="69">
        <v>5.85</v>
      </c>
      <c r="B66">
        <v>1.035384651896492</v>
      </c>
      <c r="C66">
        <v>-0.56736446324817935</v>
      </c>
      <c r="D66"/>
      <c r="E66">
        <v>0.20143937901539577</v>
      </c>
      <c r="F66">
        <v>0.48704631835397033</v>
      </c>
      <c r="G66">
        <v>0.2168344645580009</v>
      </c>
      <c r="H66">
        <v>-1.5260640831579444</v>
      </c>
      <c r="I66">
        <v>-0.69104101251582684</v>
      </c>
      <c r="J66">
        <v>-1.0451357166246116</v>
      </c>
      <c r="K66">
        <v>-0.116684373972761</v>
      </c>
      <c r="L66">
        <v>1.4064781057236833</v>
      </c>
      <c r="M66"/>
      <c r="N66">
        <v>0.81818763240595949</v>
      </c>
      <c r="O66">
        <v>-0.67152093046092043</v>
      </c>
      <c r="P66">
        <v>-0.43664400380274471</v>
      </c>
      <c r="Q66">
        <v>0.27797138818134309</v>
      </c>
      <c r="R66">
        <v>-0.46557391447993363</v>
      </c>
      <c r="S66">
        <v>0.6948208190944658</v>
      </c>
      <c r="T66" s="104"/>
      <c r="V66" s="106"/>
      <c r="W66" s="104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  <c r="BJ66" s="105"/>
      <c r="BK66" s="105"/>
      <c r="BL66" s="105"/>
      <c r="BM66" s="105"/>
      <c r="BN66" s="105"/>
      <c r="BO66" s="105"/>
      <c r="BP66" s="105"/>
      <c r="BQ66" s="105"/>
      <c r="BR66" s="105"/>
      <c r="BS66" s="105"/>
      <c r="BT66" s="105"/>
      <c r="BU66" s="105"/>
      <c r="BV66" s="105"/>
      <c r="BW66" s="105"/>
      <c r="BX66" s="105"/>
      <c r="BY66" s="105"/>
      <c r="BZ66" s="105"/>
      <c r="CA66" s="105"/>
      <c r="CB66" s="105"/>
      <c r="CC66" s="105"/>
      <c r="CD66" s="123"/>
    </row>
    <row r="67" spans="1:82" s="4" customFormat="1" x14ac:dyDescent="0.25">
      <c r="A67" s="69" t="s">
        <v>89</v>
      </c>
      <c r="B67" s="65"/>
      <c r="C67" s="65"/>
      <c r="D67" s="65"/>
      <c r="E67" s="65"/>
      <c r="F67" s="65"/>
      <c r="G67" s="65"/>
      <c r="H67" s="65"/>
      <c r="I67" s="67"/>
      <c r="J67" s="65"/>
      <c r="K67" s="65"/>
      <c r="L67" s="65"/>
      <c r="M67" s="65"/>
      <c r="N67" s="67"/>
      <c r="O67" s="65"/>
      <c r="P67" s="68"/>
      <c r="Q67" s="65"/>
      <c r="R67" s="65"/>
      <c r="S67" s="65"/>
      <c r="T67" s="104">
        <f t="shared" ref="T67:V67" si="2">T6</f>
        <v>0</v>
      </c>
      <c r="V67" s="106">
        <f t="shared" si="2"/>
        <v>404</v>
      </c>
      <c r="W67" s="104">
        <f>W6</f>
        <v>-1.95</v>
      </c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  <c r="BJ67" s="105"/>
      <c r="BK67" s="105"/>
      <c r="BL67" s="105"/>
      <c r="BM67" s="105"/>
      <c r="BN67" s="105"/>
      <c r="BO67" s="105"/>
      <c r="BP67" s="105"/>
      <c r="BQ67" s="105"/>
      <c r="BR67" s="105"/>
      <c r="BS67" s="105"/>
      <c r="BT67" s="105"/>
      <c r="BU67" s="105"/>
      <c r="BV67" s="105"/>
      <c r="BW67" s="105"/>
      <c r="BX67" s="105"/>
      <c r="BY67" s="105"/>
      <c r="BZ67" s="105"/>
      <c r="CA67" s="105"/>
      <c r="CB67" s="105"/>
      <c r="CC67" s="105"/>
    </row>
    <row r="68" spans="1:82" s="4" customFormat="1" x14ac:dyDescent="0.25">
      <c r="A68" s="69"/>
      <c r="B68" s="65"/>
      <c r="C68" s="65"/>
      <c r="D68" s="65"/>
      <c r="E68" s="65"/>
      <c r="F68" s="65"/>
      <c r="G68" s="65"/>
      <c r="H68" s="65"/>
      <c r="I68" s="67"/>
      <c r="J68" s="65"/>
      <c r="K68" s="65"/>
      <c r="L68" s="65"/>
      <c r="M68" s="65"/>
      <c r="N68" s="67"/>
      <c r="O68" s="65"/>
      <c r="P68" s="68"/>
      <c r="Q68" s="65"/>
      <c r="R68" s="65"/>
      <c r="S68" s="65"/>
      <c r="T68" s="104"/>
      <c r="V68" s="106"/>
      <c r="W68" s="104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  <c r="BJ68" s="105"/>
      <c r="BK68" s="105"/>
      <c r="BL68" s="105"/>
      <c r="BM68" s="105"/>
      <c r="BN68" s="105"/>
      <c r="BO68" s="105"/>
      <c r="BP68" s="105"/>
      <c r="BQ68" s="105"/>
      <c r="BR68" s="105"/>
      <c r="BS68" s="105"/>
      <c r="BT68" s="105"/>
      <c r="BU68" s="105"/>
      <c r="BV68" s="105"/>
      <c r="BW68" s="105"/>
      <c r="BX68" s="105"/>
      <c r="BY68" s="105"/>
      <c r="BZ68" s="105"/>
      <c r="CA68" s="105"/>
      <c r="CB68" s="105"/>
      <c r="CC68" s="105"/>
    </row>
    <row r="69" spans="1:82" x14ac:dyDescent="0.25">
      <c r="A69" s="69">
        <v>-3</v>
      </c>
      <c r="B69" s="5" t="str">
        <f>IF(B7=B$3,$A7,"")</f>
        <v/>
      </c>
      <c r="C69" s="5" t="str">
        <f t="shared" ref="C69:S69" si="3">IF(C7=C$3,$A7,"")</f>
        <v/>
      </c>
      <c r="D69" s="5" t="str">
        <f t="shared" si="3"/>
        <v/>
      </c>
      <c r="E69" s="5" t="str">
        <f t="shared" si="3"/>
        <v/>
      </c>
      <c r="F69" s="5" t="str">
        <f t="shared" si="3"/>
        <v/>
      </c>
      <c r="G69" s="5" t="str">
        <f t="shared" si="3"/>
        <v/>
      </c>
      <c r="H69" s="5" t="str">
        <f t="shared" si="3"/>
        <v/>
      </c>
      <c r="I69" s="5" t="str">
        <f t="shared" si="3"/>
        <v/>
      </c>
      <c r="J69" s="5" t="str">
        <f t="shared" si="3"/>
        <v/>
      </c>
      <c r="K69" s="5" t="str">
        <f t="shared" si="3"/>
        <v/>
      </c>
      <c r="L69" s="5" t="str">
        <f t="shared" si="3"/>
        <v/>
      </c>
      <c r="M69" s="5" t="str">
        <f t="shared" si="3"/>
        <v/>
      </c>
      <c r="N69" s="5" t="str">
        <f t="shared" si="3"/>
        <v/>
      </c>
      <c r="O69" s="5" t="str">
        <f t="shared" si="3"/>
        <v/>
      </c>
      <c r="P69" s="5" t="str">
        <f t="shared" si="3"/>
        <v/>
      </c>
      <c r="Q69" s="5" t="str">
        <f t="shared" si="3"/>
        <v/>
      </c>
      <c r="R69" s="5" t="str">
        <f t="shared" si="3"/>
        <v/>
      </c>
      <c r="S69" s="5" t="str">
        <f t="shared" si="3"/>
        <v/>
      </c>
    </row>
    <row r="70" spans="1:82" x14ac:dyDescent="0.25">
      <c r="A70" s="69">
        <v>-2.85</v>
      </c>
      <c r="B70" s="5" t="str">
        <f t="shared" ref="B70:Q129" si="4">IF(B8=B$3,$A8,"")</f>
        <v/>
      </c>
      <c r="C70" s="5" t="str">
        <f t="shared" si="4"/>
        <v/>
      </c>
      <c r="D70" s="5" t="str">
        <f t="shared" si="4"/>
        <v/>
      </c>
      <c r="E70" s="5" t="str">
        <f t="shared" si="4"/>
        <v/>
      </c>
      <c r="F70" s="5" t="str">
        <f t="shared" si="4"/>
        <v/>
      </c>
      <c r="G70" s="5" t="str">
        <f t="shared" si="4"/>
        <v/>
      </c>
      <c r="H70" s="5" t="str">
        <f t="shared" si="4"/>
        <v/>
      </c>
      <c r="I70" s="5" t="str">
        <f t="shared" si="4"/>
        <v/>
      </c>
      <c r="J70" s="5" t="str">
        <f t="shared" si="4"/>
        <v/>
      </c>
      <c r="K70" s="5" t="str">
        <f t="shared" si="4"/>
        <v/>
      </c>
      <c r="L70" s="5" t="str">
        <f t="shared" si="4"/>
        <v/>
      </c>
      <c r="M70" s="5" t="str">
        <f t="shared" si="4"/>
        <v/>
      </c>
      <c r="N70" s="5" t="str">
        <f t="shared" si="4"/>
        <v/>
      </c>
      <c r="O70" s="5" t="str">
        <f t="shared" si="4"/>
        <v/>
      </c>
      <c r="P70" s="5" t="str">
        <f t="shared" si="4"/>
        <v/>
      </c>
      <c r="Q70" s="5" t="str">
        <f t="shared" si="4"/>
        <v/>
      </c>
      <c r="R70" s="5" t="str">
        <f t="shared" ref="R70:S70" si="5">IF(R8=R$3,$A8,"")</f>
        <v/>
      </c>
      <c r="S70" s="5" t="str">
        <f t="shared" si="5"/>
        <v/>
      </c>
    </row>
    <row r="71" spans="1:82" x14ac:dyDescent="0.25">
      <c r="A71" s="69">
        <v>-2.7</v>
      </c>
      <c r="B71" s="5" t="str">
        <f t="shared" si="4"/>
        <v/>
      </c>
      <c r="C71" s="5" t="str">
        <f t="shared" si="4"/>
        <v/>
      </c>
      <c r="D71" s="5" t="str">
        <f t="shared" si="4"/>
        <v/>
      </c>
      <c r="E71" s="5" t="str">
        <f t="shared" si="4"/>
        <v/>
      </c>
      <c r="F71" s="5" t="str">
        <f t="shared" si="4"/>
        <v/>
      </c>
      <c r="G71" s="5" t="str">
        <f t="shared" si="4"/>
        <v/>
      </c>
      <c r="H71" s="5" t="str">
        <f t="shared" si="4"/>
        <v/>
      </c>
      <c r="I71" s="5" t="str">
        <f t="shared" si="4"/>
        <v/>
      </c>
      <c r="J71" s="5" t="str">
        <f t="shared" si="4"/>
        <v/>
      </c>
      <c r="K71" s="5" t="str">
        <f t="shared" si="4"/>
        <v/>
      </c>
      <c r="L71" s="5" t="str">
        <f t="shared" si="4"/>
        <v/>
      </c>
      <c r="M71" s="5" t="str">
        <f t="shared" si="4"/>
        <v/>
      </c>
      <c r="N71" s="5" t="str">
        <f t="shared" si="4"/>
        <v/>
      </c>
      <c r="O71" s="5" t="str">
        <f t="shared" si="4"/>
        <v/>
      </c>
      <c r="P71" s="5" t="str">
        <f t="shared" si="4"/>
        <v/>
      </c>
      <c r="Q71" s="5" t="str">
        <f t="shared" si="4"/>
        <v/>
      </c>
      <c r="R71" s="5" t="str">
        <f t="shared" ref="R71:S71" si="6">IF(R9=R$3,$A9,"")</f>
        <v/>
      </c>
      <c r="S71" s="5" t="str">
        <f t="shared" si="6"/>
        <v/>
      </c>
    </row>
    <row r="72" spans="1:82" x14ac:dyDescent="0.25">
      <c r="A72" s="69">
        <v>-2.5499999999999998</v>
      </c>
      <c r="B72" s="5" t="str">
        <f t="shared" si="4"/>
        <v/>
      </c>
      <c r="C72" s="5" t="str">
        <f t="shared" si="4"/>
        <v/>
      </c>
      <c r="D72" s="5" t="str">
        <f t="shared" si="4"/>
        <v/>
      </c>
      <c r="E72" s="5" t="str">
        <f t="shared" si="4"/>
        <v/>
      </c>
      <c r="F72" s="5" t="str">
        <f t="shared" si="4"/>
        <v/>
      </c>
      <c r="G72" s="5" t="str">
        <f t="shared" si="4"/>
        <v/>
      </c>
      <c r="H72" s="5" t="str">
        <f t="shared" si="4"/>
        <v/>
      </c>
      <c r="I72" s="5" t="str">
        <f t="shared" si="4"/>
        <v/>
      </c>
      <c r="J72" s="5" t="str">
        <f t="shared" si="4"/>
        <v/>
      </c>
      <c r="K72" s="5" t="str">
        <f t="shared" si="4"/>
        <v/>
      </c>
      <c r="L72" s="5" t="str">
        <f t="shared" si="4"/>
        <v/>
      </c>
      <c r="M72" s="5" t="str">
        <f t="shared" si="4"/>
        <v/>
      </c>
      <c r="N72" s="5" t="str">
        <f t="shared" si="4"/>
        <v/>
      </c>
      <c r="O72" s="5" t="str">
        <f t="shared" si="4"/>
        <v/>
      </c>
      <c r="P72" s="5" t="str">
        <f t="shared" si="4"/>
        <v/>
      </c>
      <c r="Q72" s="5" t="str">
        <f t="shared" si="4"/>
        <v/>
      </c>
      <c r="R72" s="5" t="str">
        <f t="shared" ref="R72:S72" si="7">IF(R10=R$3,$A10,"")</f>
        <v/>
      </c>
      <c r="S72" s="5" t="str">
        <f t="shared" si="7"/>
        <v/>
      </c>
    </row>
    <row r="73" spans="1:82" x14ac:dyDescent="0.25">
      <c r="A73" s="69">
        <v>-2.4</v>
      </c>
      <c r="B73" s="5" t="str">
        <f t="shared" si="4"/>
        <v/>
      </c>
      <c r="C73" s="5" t="str">
        <f t="shared" si="4"/>
        <v/>
      </c>
      <c r="D73" s="5" t="str">
        <f t="shared" si="4"/>
        <v/>
      </c>
      <c r="E73" s="5" t="str">
        <f t="shared" si="4"/>
        <v/>
      </c>
      <c r="F73" s="5" t="str">
        <f t="shared" si="4"/>
        <v/>
      </c>
      <c r="G73" s="5" t="str">
        <f t="shared" si="4"/>
        <v/>
      </c>
      <c r="H73" s="5" t="str">
        <f t="shared" si="4"/>
        <v/>
      </c>
      <c r="I73" s="5" t="str">
        <f t="shared" si="4"/>
        <v/>
      </c>
      <c r="J73" s="5" t="str">
        <f t="shared" si="4"/>
        <v/>
      </c>
      <c r="K73" s="5" t="str">
        <f t="shared" si="4"/>
        <v/>
      </c>
      <c r="L73" s="5" t="str">
        <f t="shared" si="4"/>
        <v/>
      </c>
      <c r="M73" s="5" t="str">
        <f t="shared" si="4"/>
        <v/>
      </c>
      <c r="N73" s="5" t="str">
        <f t="shared" si="4"/>
        <v/>
      </c>
      <c r="O73" s="5" t="str">
        <f t="shared" si="4"/>
        <v/>
      </c>
      <c r="P73" s="5" t="str">
        <f t="shared" si="4"/>
        <v/>
      </c>
      <c r="Q73" s="5" t="str">
        <f t="shared" si="4"/>
        <v/>
      </c>
      <c r="R73" s="5" t="str">
        <f t="shared" ref="R73:S73" si="8">IF(R11=R$3,$A11,"")</f>
        <v/>
      </c>
      <c r="S73" s="5" t="str">
        <f t="shared" si="8"/>
        <v/>
      </c>
    </row>
    <row r="74" spans="1:82" x14ac:dyDescent="0.25">
      <c r="A74" s="69">
        <v>-2.25</v>
      </c>
      <c r="B74" s="5" t="str">
        <f t="shared" si="4"/>
        <v/>
      </c>
      <c r="C74" s="5" t="str">
        <f t="shared" si="4"/>
        <v/>
      </c>
      <c r="D74" s="5">
        <f t="shared" si="4"/>
        <v>-2.25</v>
      </c>
      <c r="E74" s="5" t="str">
        <f t="shared" si="4"/>
        <v/>
      </c>
      <c r="F74" s="5" t="str">
        <f t="shared" si="4"/>
        <v/>
      </c>
      <c r="G74" s="5" t="str">
        <f t="shared" si="4"/>
        <v/>
      </c>
      <c r="H74" s="5" t="str">
        <f t="shared" si="4"/>
        <v/>
      </c>
      <c r="I74" s="5" t="str">
        <f t="shared" si="4"/>
        <v/>
      </c>
      <c r="J74" s="5" t="str">
        <f t="shared" si="4"/>
        <v/>
      </c>
      <c r="K74" s="5" t="str">
        <f t="shared" si="4"/>
        <v/>
      </c>
      <c r="L74" s="5" t="str">
        <f t="shared" si="4"/>
        <v/>
      </c>
      <c r="M74" s="5" t="str">
        <f t="shared" si="4"/>
        <v/>
      </c>
      <c r="N74" s="5" t="str">
        <f t="shared" si="4"/>
        <v/>
      </c>
      <c r="O74" s="5" t="str">
        <f t="shared" si="4"/>
        <v/>
      </c>
      <c r="P74" s="5" t="str">
        <f t="shared" si="4"/>
        <v/>
      </c>
      <c r="Q74" s="5" t="str">
        <f t="shared" si="4"/>
        <v/>
      </c>
      <c r="R74" s="5" t="str">
        <f t="shared" ref="R74:S74" si="9">IF(R12=R$3,$A12,"")</f>
        <v/>
      </c>
      <c r="S74" s="5" t="str">
        <f t="shared" si="9"/>
        <v/>
      </c>
    </row>
    <row r="75" spans="1:82" x14ac:dyDescent="0.25">
      <c r="A75" s="69">
        <v>-2.1</v>
      </c>
      <c r="B75" s="5" t="str">
        <f t="shared" si="4"/>
        <v/>
      </c>
      <c r="C75" s="5" t="str">
        <f t="shared" si="4"/>
        <v/>
      </c>
      <c r="D75" s="5" t="str">
        <f t="shared" si="4"/>
        <v/>
      </c>
      <c r="E75" s="5" t="str">
        <f t="shared" si="4"/>
        <v/>
      </c>
      <c r="F75" s="5" t="str">
        <f t="shared" si="4"/>
        <v/>
      </c>
      <c r="G75" s="5" t="str">
        <f t="shared" si="4"/>
        <v/>
      </c>
      <c r="H75" s="5" t="str">
        <f t="shared" si="4"/>
        <v/>
      </c>
      <c r="I75" s="5" t="str">
        <f t="shared" si="4"/>
        <v/>
      </c>
      <c r="J75" s="5" t="str">
        <f t="shared" si="4"/>
        <v/>
      </c>
      <c r="K75" s="5" t="str">
        <f t="shared" si="4"/>
        <v/>
      </c>
      <c r="L75" s="5" t="str">
        <f t="shared" si="4"/>
        <v/>
      </c>
      <c r="M75" s="5" t="str">
        <f t="shared" si="4"/>
        <v/>
      </c>
      <c r="N75" s="5" t="str">
        <f t="shared" si="4"/>
        <v/>
      </c>
      <c r="O75" s="5" t="str">
        <f t="shared" si="4"/>
        <v/>
      </c>
      <c r="P75" s="5" t="str">
        <f t="shared" si="4"/>
        <v/>
      </c>
      <c r="Q75" s="5" t="str">
        <f t="shared" si="4"/>
        <v/>
      </c>
      <c r="R75" s="5" t="str">
        <f t="shared" ref="R75:S75" si="10">IF(R13=R$3,$A13,"")</f>
        <v/>
      </c>
      <c r="S75" s="5" t="str">
        <f t="shared" si="10"/>
        <v/>
      </c>
    </row>
    <row r="76" spans="1:82" x14ac:dyDescent="0.25">
      <c r="A76" s="69">
        <v>-1.95</v>
      </c>
      <c r="B76" s="5">
        <f t="shared" si="4"/>
        <v>-1.95</v>
      </c>
      <c r="C76" s="5" t="str">
        <f t="shared" si="4"/>
        <v/>
      </c>
      <c r="D76" s="5" t="str">
        <f t="shared" si="4"/>
        <v/>
      </c>
      <c r="E76" s="5" t="str">
        <f t="shared" si="4"/>
        <v/>
      </c>
      <c r="F76" s="5" t="str">
        <f t="shared" si="4"/>
        <v/>
      </c>
      <c r="G76" s="5" t="str">
        <f t="shared" si="4"/>
        <v/>
      </c>
      <c r="H76" s="5" t="str">
        <f t="shared" si="4"/>
        <v/>
      </c>
      <c r="I76" s="5" t="str">
        <f t="shared" si="4"/>
        <v/>
      </c>
      <c r="J76" s="5" t="str">
        <f t="shared" si="4"/>
        <v/>
      </c>
      <c r="K76" s="5" t="str">
        <f t="shared" si="4"/>
        <v/>
      </c>
      <c r="L76" s="5" t="str">
        <f t="shared" si="4"/>
        <v/>
      </c>
      <c r="M76" s="5" t="str">
        <f t="shared" si="4"/>
        <v/>
      </c>
      <c r="N76" s="5" t="str">
        <f t="shared" si="4"/>
        <v/>
      </c>
      <c r="O76" s="5" t="str">
        <f t="shared" si="4"/>
        <v/>
      </c>
      <c r="P76" s="5" t="str">
        <f t="shared" si="4"/>
        <v/>
      </c>
      <c r="Q76" s="5" t="str">
        <f t="shared" si="4"/>
        <v/>
      </c>
      <c r="R76" s="5" t="str">
        <f t="shared" ref="R76:S76" si="11">IF(R14=R$3,$A14,"")</f>
        <v/>
      </c>
      <c r="S76" s="5" t="str">
        <f t="shared" si="11"/>
        <v/>
      </c>
    </row>
    <row r="77" spans="1:82" x14ac:dyDescent="0.25">
      <c r="A77" s="69">
        <v>-1.8</v>
      </c>
      <c r="B77" s="5" t="str">
        <f t="shared" si="4"/>
        <v/>
      </c>
      <c r="C77" s="5" t="str">
        <f t="shared" si="4"/>
        <v/>
      </c>
      <c r="D77" s="5" t="str">
        <f t="shared" si="4"/>
        <v/>
      </c>
      <c r="E77" s="5" t="str">
        <f t="shared" si="4"/>
        <v/>
      </c>
      <c r="F77" s="5" t="str">
        <f t="shared" si="4"/>
        <v/>
      </c>
      <c r="G77" s="5" t="str">
        <f t="shared" si="4"/>
        <v/>
      </c>
      <c r="H77" s="5" t="str">
        <f t="shared" si="4"/>
        <v/>
      </c>
      <c r="I77" s="5" t="str">
        <f t="shared" si="4"/>
        <v/>
      </c>
      <c r="J77" s="5" t="str">
        <f t="shared" si="4"/>
        <v/>
      </c>
      <c r="K77" s="5">
        <f t="shared" si="4"/>
        <v>-1.8</v>
      </c>
      <c r="L77" s="5" t="str">
        <f t="shared" si="4"/>
        <v/>
      </c>
      <c r="M77" s="5" t="str">
        <f t="shared" si="4"/>
        <v/>
      </c>
      <c r="N77" s="5" t="str">
        <f t="shared" si="4"/>
        <v/>
      </c>
      <c r="O77" s="5" t="str">
        <f t="shared" si="4"/>
        <v/>
      </c>
      <c r="P77" s="5" t="str">
        <f t="shared" si="4"/>
        <v/>
      </c>
      <c r="Q77" s="5" t="str">
        <f t="shared" si="4"/>
        <v/>
      </c>
      <c r="R77" s="5" t="str">
        <f t="shared" ref="R77:S77" si="12">IF(R15=R$3,$A15,"")</f>
        <v/>
      </c>
      <c r="S77" s="5" t="str">
        <f t="shared" si="12"/>
        <v/>
      </c>
    </row>
    <row r="78" spans="1:82" x14ac:dyDescent="0.25">
      <c r="A78" s="69">
        <v>-1.65</v>
      </c>
      <c r="B78" s="5" t="str">
        <f t="shared" si="4"/>
        <v/>
      </c>
      <c r="C78" s="5" t="str">
        <f t="shared" si="4"/>
        <v/>
      </c>
      <c r="D78" s="5" t="str">
        <f t="shared" si="4"/>
        <v/>
      </c>
      <c r="E78" s="5" t="str">
        <f t="shared" si="4"/>
        <v/>
      </c>
      <c r="F78" s="5" t="str">
        <f t="shared" si="4"/>
        <v/>
      </c>
      <c r="G78" s="5" t="str">
        <f t="shared" si="4"/>
        <v/>
      </c>
      <c r="H78" s="5" t="str">
        <f t="shared" si="4"/>
        <v/>
      </c>
      <c r="I78" s="5" t="str">
        <f t="shared" si="4"/>
        <v/>
      </c>
      <c r="J78" s="5" t="str">
        <f t="shared" si="4"/>
        <v/>
      </c>
      <c r="K78" s="5" t="str">
        <f t="shared" si="4"/>
        <v/>
      </c>
      <c r="L78" s="5" t="str">
        <f t="shared" si="4"/>
        <v/>
      </c>
      <c r="M78" s="5" t="str">
        <f t="shared" si="4"/>
        <v/>
      </c>
      <c r="N78" s="5" t="str">
        <f t="shared" si="4"/>
        <v/>
      </c>
      <c r="O78" s="5" t="str">
        <f t="shared" si="4"/>
        <v/>
      </c>
      <c r="P78" s="5" t="str">
        <f t="shared" si="4"/>
        <v/>
      </c>
      <c r="Q78" s="5" t="str">
        <f t="shared" si="4"/>
        <v/>
      </c>
      <c r="R78" s="5" t="str">
        <f t="shared" ref="R78:S78" si="13">IF(R16=R$3,$A16,"")</f>
        <v/>
      </c>
      <c r="S78" s="5" t="str">
        <f t="shared" si="13"/>
        <v/>
      </c>
    </row>
    <row r="79" spans="1:82" x14ac:dyDescent="0.25">
      <c r="A79" s="69">
        <v>-1.5</v>
      </c>
      <c r="B79" s="5" t="str">
        <f t="shared" si="4"/>
        <v/>
      </c>
      <c r="C79" s="5" t="str">
        <f t="shared" si="4"/>
        <v/>
      </c>
      <c r="D79" s="5" t="str">
        <f t="shared" si="4"/>
        <v/>
      </c>
      <c r="E79" s="5" t="str">
        <f t="shared" si="4"/>
        <v/>
      </c>
      <c r="F79" s="5" t="str">
        <f t="shared" si="4"/>
        <v/>
      </c>
      <c r="G79" s="5" t="str">
        <f t="shared" si="4"/>
        <v/>
      </c>
      <c r="H79" s="5" t="str">
        <f t="shared" si="4"/>
        <v/>
      </c>
      <c r="I79" s="5" t="str">
        <f t="shared" si="4"/>
        <v/>
      </c>
      <c r="J79" s="5" t="str">
        <f t="shared" si="4"/>
        <v/>
      </c>
      <c r="K79" s="5" t="str">
        <f t="shared" si="4"/>
        <v/>
      </c>
      <c r="L79" s="5" t="str">
        <f t="shared" si="4"/>
        <v/>
      </c>
      <c r="M79" s="5" t="str">
        <f t="shared" si="4"/>
        <v/>
      </c>
      <c r="N79" s="5" t="str">
        <f t="shared" si="4"/>
        <v/>
      </c>
      <c r="O79" s="5" t="str">
        <f t="shared" si="4"/>
        <v/>
      </c>
      <c r="P79" s="5" t="str">
        <f t="shared" si="4"/>
        <v/>
      </c>
      <c r="Q79" s="5" t="str">
        <f t="shared" si="4"/>
        <v/>
      </c>
      <c r="R79" s="5" t="str">
        <f t="shared" ref="R79:S79" si="14">IF(R17=R$3,$A17,"")</f>
        <v/>
      </c>
      <c r="S79" s="5" t="str">
        <f t="shared" si="14"/>
        <v/>
      </c>
    </row>
    <row r="80" spans="1:82" x14ac:dyDescent="0.25">
      <c r="A80" s="69">
        <v>-1.35</v>
      </c>
      <c r="B80" s="5" t="str">
        <f t="shared" si="4"/>
        <v/>
      </c>
      <c r="C80" s="5" t="str">
        <f t="shared" si="4"/>
        <v/>
      </c>
      <c r="D80" s="5" t="str">
        <f t="shared" si="4"/>
        <v/>
      </c>
      <c r="E80" s="5" t="str">
        <f t="shared" si="4"/>
        <v/>
      </c>
      <c r="F80" s="5" t="str">
        <f t="shared" si="4"/>
        <v/>
      </c>
      <c r="G80" s="5" t="str">
        <f t="shared" si="4"/>
        <v/>
      </c>
      <c r="H80" s="5" t="str">
        <f t="shared" si="4"/>
        <v/>
      </c>
      <c r="I80" s="5" t="str">
        <f t="shared" si="4"/>
        <v/>
      </c>
      <c r="J80" s="5">
        <f t="shared" si="4"/>
        <v>-1.35</v>
      </c>
      <c r="K80" s="5" t="str">
        <f t="shared" si="4"/>
        <v/>
      </c>
      <c r="L80" s="5" t="str">
        <f t="shared" si="4"/>
        <v/>
      </c>
      <c r="M80" s="5" t="str">
        <f t="shared" si="4"/>
        <v/>
      </c>
      <c r="N80" s="5" t="str">
        <f t="shared" si="4"/>
        <v/>
      </c>
      <c r="O80" s="5" t="str">
        <f t="shared" si="4"/>
        <v/>
      </c>
      <c r="P80" s="5" t="str">
        <f t="shared" si="4"/>
        <v/>
      </c>
      <c r="Q80" s="5" t="str">
        <f t="shared" si="4"/>
        <v/>
      </c>
      <c r="R80" s="5" t="str">
        <f t="shared" ref="R80:S80" si="15">IF(R18=R$3,$A18,"")</f>
        <v/>
      </c>
      <c r="S80" s="5" t="str">
        <f t="shared" si="15"/>
        <v/>
      </c>
    </row>
    <row r="81" spans="1:19" x14ac:dyDescent="0.25">
      <c r="A81" s="69">
        <v>-1.2</v>
      </c>
      <c r="B81" s="5" t="str">
        <f t="shared" si="4"/>
        <v/>
      </c>
      <c r="C81" s="5" t="str">
        <f t="shared" si="4"/>
        <v/>
      </c>
      <c r="D81" s="5" t="str">
        <f t="shared" si="4"/>
        <v/>
      </c>
      <c r="E81" s="5" t="str">
        <f t="shared" si="4"/>
        <v/>
      </c>
      <c r="F81" s="5" t="str">
        <f t="shared" si="4"/>
        <v/>
      </c>
      <c r="G81" s="5" t="str">
        <f t="shared" si="4"/>
        <v/>
      </c>
      <c r="H81" s="5" t="str">
        <f t="shared" si="4"/>
        <v/>
      </c>
      <c r="I81" s="5" t="str">
        <f t="shared" si="4"/>
        <v/>
      </c>
      <c r="J81" s="5" t="str">
        <f t="shared" si="4"/>
        <v/>
      </c>
      <c r="K81" s="5" t="str">
        <f t="shared" si="4"/>
        <v/>
      </c>
      <c r="L81" s="5" t="str">
        <f t="shared" si="4"/>
        <v/>
      </c>
      <c r="M81" s="5" t="str">
        <f t="shared" si="4"/>
        <v/>
      </c>
      <c r="N81" s="5" t="str">
        <f t="shared" si="4"/>
        <v/>
      </c>
      <c r="O81" s="5" t="str">
        <f t="shared" si="4"/>
        <v/>
      </c>
      <c r="P81" s="5" t="str">
        <f t="shared" si="4"/>
        <v/>
      </c>
      <c r="Q81" s="5" t="str">
        <f t="shared" si="4"/>
        <v/>
      </c>
      <c r="R81" s="5" t="str">
        <f t="shared" ref="R81:S81" si="16">IF(R19=R$3,$A19,"")</f>
        <v/>
      </c>
      <c r="S81" s="5" t="str">
        <f t="shared" si="16"/>
        <v/>
      </c>
    </row>
    <row r="82" spans="1:19" x14ac:dyDescent="0.25">
      <c r="A82" s="69">
        <v>-1.05</v>
      </c>
      <c r="B82" s="5" t="str">
        <f t="shared" si="4"/>
        <v/>
      </c>
      <c r="C82" s="5" t="str">
        <f t="shared" si="4"/>
        <v/>
      </c>
      <c r="D82" s="5" t="str">
        <f t="shared" si="4"/>
        <v/>
      </c>
      <c r="E82" s="5" t="str">
        <f t="shared" si="4"/>
        <v/>
      </c>
      <c r="F82" s="5" t="str">
        <f t="shared" si="4"/>
        <v/>
      </c>
      <c r="G82" s="5" t="str">
        <f t="shared" si="4"/>
        <v/>
      </c>
      <c r="H82" s="5" t="str">
        <f t="shared" si="4"/>
        <v/>
      </c>
      <c r="I82" s="5" t="str">
        <f t="shared" si="4"/>
        <v/>
      </c>
      <c r="J82" s="5" t="str">
        <f t="shared" si="4"/>
        <v/>
      </c>
      <c r="K82" s="5" t="str">
        <f t="shared" si="4"/>
        <v/>
      </c>
      <c r="L82" s="5" t="str">
        <f t="shared" si="4"/>
        <v/>
      </c>
      <c r="M82" s="5" t="str">
        <f t="shared" si="4"/>
        <v/>
      </c>
      <c r="N82" s="5" t="str">
        <f t="shared" si="4"/>
        <v/>
      </c>
      <c r="O82" s="5" t="str">
        <f t="shared" si="4"/>
        <v/>
      </c>
      <c r="P82" s="5" t="str">
        <f t="shared" si="4"/>
        <v/>
      </c>
      <c r="Q82" s="5" t="str">
        <f t="shared" si="4"/>
        <v/>
      </c>
      <c r="R82" s="5" t="str">
        <f t="shared" ref="R82:S82" si="17">IF(R20=R$3,$A20,"")</f>
        <v/>
      </c>
      <c r="S82" s="5" t="str">
        <f t="shared" si="17"/>
        <v/>
      </c>
    </row>
    <row r="83" spans="1:19" x14ac:dyDescent="0.25">
      <c r="A83" s="69">
        <v>-0.9</v>
      </c>
      <c r="B83" s="5" t="str">
        <f t="shared" si="4"/>
        <v/>
      </c>
      <c r="C83" s="5" t="str">
        <f t="shared" ref="C83:S83" si="18">IF(C21=C$3,$A21,"")</f>
        <v/>
      </c>
      <c r="D83" s="5" t="str">
        <f t="shared" si="18"/>
        <v/>
      </c>
      <c r="E83" s="5" t="str">
        <f t="shared" si="18"/>
        <v/>
      </c>
      <c r="F83" s="5" t="str">
        <f t="shared" si="18"/>
        <v/>
      </c>
      <c r="G83" s="5" t="str">
        <f t="shared" si="18"/>
        <v/>
      </c>
      <c r="H83" s="5" t="str">
        <f t="shared" si="18"/>
        <v/>
      </c>
      <c r="I83" s="5" t="str">
        <f t="shared" si="18"/>
        <v/>
      </c>
      <c r="J83" s="5" t="str">
        <f t="shared" si="18"/>
        <v/>
      </c>
      <c r="K83" s="5" t="str">
        <f t="shared" si="18"/>
        <v/>
      </c>
      <c r="L83" s="5">
        <f t="shared" si="18"/>
        <v>-0.9</v>
      </c>
      <c r="M83" s="5" t="str">
        <f t="shared" si="18"/>
        <v/>
      </c>
      <c r="N83" s="5" t="str">
        <f t="shared" si="18"/>
        <v/>
      </c>
      <c r="O83" s="5" t="str">
        <f t="shared" si="18"/>
        <v/>
      </c>
      <c r="P83" s="5" t="str">
        <f t="shared" si="18"/>
        <v/>
      </c>
      <c r="Q83" s="5" t="str">
        <f t="shared" si="18"/>
        <v/>
      </c>
      <c r="R83" s="5" t="str">
        <f t="shared" si="18"/>
        <v/>
      </c>
      <c r="S83" s="5" t="str">
        <f t="shared" si="18"/>
        <v/>
      </c>
    </row>
    <row r="84" spans="1:19" x14ac:dyDescent="0.25">
      <c r="A84" s="69">
        <v>-0.75</v>
      </c>
      <c r="B84" s="5" t="str">
        <f t="shared" si="4"/>
        <v/>
      </c>
      <c r="C84" s="5" t="str">
        <f t="shared" ref="C84:S84" si="19">IF(C22=C$3,$A22,"")</f>
        <v/>
      </c>
      <c r="D84" s="5" t="str">
        <f t="shared" si="19"/>
        <v/>
      </c>
      <c r="E84" s="5" t="str">
        <f t="shared" si="19"/>
        <v/>
      </c>
      <c r="F84" s="5" t="str">
        <f t="shared" si="19"/>
        <v/>
      </c>
      <c r="G84" s="5" t="str">
        <f t="shared" si="19"/>
        <v/>
      </c>
      <c r="H84" s="5">
        <f t="shared" si="19"/>
        <v>-0.75</v>
      </c>
      <c r="I84" s="5" t="str">
        <f t="shared" si="19"/>
        <v/>
      </c>
      <c r="J84" s="5" t="str">
        <f t="shared" si="19"/>
        <v/>
      </c>
      <c r="K84" s="5" t="str">
        <f t="shared" si="19"/>
        <v/>
      </c>
      <c r="L84" s="5" t="str">
        <f t="shared" si="19"/>
        <v/>
      </c>
      <c r="M84" s="5" t="str">
        <f t="shared" si="19"/>
        <v/>
      </c>
      <c r="N84" s="5" t="str">
        <f t="shared" si="19"/>
        <v/>
      </c>
      <c r="O84" s="5" t="str">
        <f t="shared" si="19"/>
        <v/>
      </c>
      <c r="P84" s="5" t="str">
        <f t="shared" si="19"/>
        <v/>
      </c>
      <c r="Q84" s="5" t="str">
        <f t="shared" si="19"/>
        <v/>
      </c>
      <c r="R84" s="5" t="str">
        <f t="shared" si="19"/>
        <v/>
      </c>
      <c r="S84" s="5" t="str">
        <f t="shared" si="19"/>
        <v/>
      </c>
    </row>
    <row r="85" spans="1:19" x14ac:dyDescent="0.25">
      <c r="A85" s="69">
        <v>-0.6</v>
      </c>
      <c r="B85" s="5" t="str">
        <f t="shared" si="4"/>
        <v/>
      </c>
      <c r="C85" s="5" t="str">
        <f t="shared" ref="C85:S85" si="20">IF(C23=C$3,$A23,"")</f>
        <v/>
      </c>
      <c r="D85" s="5" t="str">
        <f t="shared" si="20"/>
        <v/>
      </c>
      <c r="E85" s="5" t="str">
        <f t="shared" si="20"/>
        <v/>
      </c>
      <c r="F85" s="5" t="str">
        <f t="shared" si="20"/>
        <v/>
      </c>
      <c r="G85" s="5" t="str">
        <f t="shared" si="20"/>
        <v/>
      </c>
      <c r="H85" s="5" t="str">
        <f t="shared" si="20"/>
        <v/>
      </c>
      <c r="I85" s="5" t="str">
        <f t="shared" si="20"/>
        <v/>
      </c>
      <c r="J85" s="5" t="str">
        <f t="shared" si="20"/>
        <v/>
      </c>
      <c r="K85" s="5" t="str">
        <f t="shared" si="20"/>
        <v/>
      </c>
      <c r="L85" s="5" t="str">
        <f t="shared" si="20"/>
        <v/>
      </c>
      <c r="M85" s="5" t="str">
        <f t="shared" si="20"/>
        <v/>
      </c>
      <c r="N85" s="5" t="str">
        <f t="shared" si="20"/>
        <v/>
      </c>
      <c r="O85" s="5" t="str">
        <f t="shared" si="20"/>
        <v/>
      </c>
      <c r="P85" s="5" t="str">
        <f t="shared" si="20"/>
        <v/>
      </c>
      <c r="Q85" s="5" t="str">
        <f t="shared" si="20"/>
        <v/>
      </c>
      <c r="R85" s="5" t="str">
        <f t="shared" si="20"/>
        <v/>
      </c>
      <c r="S85" s="5" t="str">
        <f t="shared" si="20"/>
        <v/>
      </c>
    </row>
    <row r="86" spans="1:19" x14ac:dyDescent="0.25">
      <c r="A86" s="69">
        <v>-0.45</v>
      </c>
      <c r="B86" s="5" t="str">
        <f t="shared" si="4"/>
        <v/>
      </c>
      <c r="C86" s="5" t="str">
        <f t="shared" ref="C86:S86" si="21">IF(C24=C$3,$A24,"")</f>
        <v/>
      </c>
      <c r="D86" s="5" t="str">
        <f t="shared" si="21"/>
        <v/>
      </c>
      <c r="E86" s="5" t="str">
        <f t="shared" si="21"/>
        <v/>
      </c>
      <c r="F86" s="5" t="str">
        <f t="shared" si="21"/>
        <v/>
      </c>
      <c r="G86" s="5" t="str">
        <f t="shared" si="21"/>
        <v/>
      </c>
      <c r="H86" s="5" t="str">
        <f t="shared" si="21"/>
        <v/>
      </c>
      <c r="I86" s="5" t="str">
        <f t="shared" si="21"/>
        <v/>
      </c>
      <c r="J86" s="5" t="str">
        <f t="shared" si="21"/>
        <v/>
      </c>
      <c r="K86" s="5" t="str">
        <f t="shared" si="21"/>
        <v/>
      </c>
      <c r="L86" s="5" t="str">
        <f t="shared" si="21"/>
        <v/>
      </c>
      <c r="M86" s="5" t="str">
        <f t="shared" si="21"/>
        <v/>
      </c>
      <c r="N86" s="5" t="str">
        <f t="shared" si="21"/>
        <v/>
      </c>
      <c r="O86" s="5" t="str">
        <f t="shared" si="21"/>
        <v/>
      </c>
      <c r="P86" s="5" t="str">
        <f t="shared" si="21"/>
        <v/>
      </c>
      <c r="Q86" s="5" t="str">
        <f t="shared" si="21"/>
        <v/>
      </c>
      <c r="R86" s="5" t="str">
        <f t="shared" si="21"/>
        <v/>
      </c>
      <c r="S86" s="5" t="str">
        <f t="shared" si="21"/>
        <v/>
      </c>
    </row>
    <row r="87" spans="1:19" x14ac:dyDescent="0.25">
      <c r="A87" s="69">
        <v>-0.3</v>
      </c>
      <c r="B87" s="5" t="str">
        <f t="shared" si="4"/>
        <v/>
      </c>
      <c r="C87" s="5" t="str">
        <f t="shared" ref="C87:S87" si="22">IF(C25=C$3,$A25,"")</f>
        <v/>
      </c>
      <c r="D87" s="5" t="str">
        <f t="shared" si="22"/>
        <v/>
      </c>
      <c r="E87" s="5" t="str">
        <f t="shared" si="22"/>
        <v/>
      </c>
      <c r="F87" s="5" t="str">
        <f t="shared" si="22"/>
        <v/>
      </c>
      <c r="G87" s="5" t="str">
        <f t="shared" si="22"/>
        <v/>
      </c>
      <c r="H87" s="5" t="str">
        <f t="shared" si="22"/>
        <v/>
      </c>
      <c r="I87" s="5" t="str">
        <f t="shared" si="22"/>
        <v/>
      </c>
      <c r="J87" s="5" t="str">
        <f t="shared" si="22"/>
        <v/>
      </c>
      <c r="K87" s="5" t="str">
        <f t="shared" si="22"/>
        <v/>
      </c>
      <c r="L87" s="5" t="str">
        <f t="shared" si="22"/>
        <v/>
      </c>
      <c r="M87" s="5" t="str">
        <f t="shared" si="22"/>
        <v/>
      </c>
      <c r="N87" s="5" t="str">
        <f t="shared" si="22"/>
        <v/>
      </c>
      <c r="O87" s="5" t="str">
        <f t="shared" si="22"/>
        <v/>
      </c>
      <c r="P87" s="5" t="str">
        <f t="shared" si="22"/>
        <v/>
      </c>
      <c r="Q87" s="5" t="str">
        <f t="shared" si="22"/>
        <v/>
      </c>
      <c r="R87" s="5" t="str">
        <f t="shared" si="22"/>
        <v/>
      </c>
      <c r="S87" s="5" t="str">
        <f t="shared" si="22"/>
        <v/>
      </c>
    </row>
    <row r="88" spans="1:19" x14ac:dyDescent="0.25">
      <c r="A88" s="69">
        <v>-0.15</v>
      </c>
      <c r="B88" s="5" t="str">
        <f t="shared" si="4"/>
        <v/>
      </c>
      <c r="C88" s="5" t="str">
        <f t="shared" ref="C88:S88" si="23">IF(C26=C$3,$A26,"")</f>
        <v/>
      </c>
      <c r="D88" s="5" t="str">
        <f t="shared" si="23"/>
        <v/>
      </c>
      <c r="E88" s="5" t="str">
        <f t="shared" si="23"/>
        <v/>
      </c>
      <c r="F88" s="5" t="str">
        <f t="shared" si="23"/>
        <v/>
      </c>
      <c r="G88" s="5" t="str">
        <f t="shared" si="23"/>
        <v/>
      </c>
      <c r="H88" s="5" t="str">
        <f t="shared" si="23"/>
        <v/>
      </c>
      <c r="I88" s="5" t="str">
        <f t="shared" si="23"/>
        <v/>
      </c>
      <c r="J88" s="5" t="str">
        <f t="shared" si="23"/>
        <v/>
      </c>
      <c r="K88" s="5" t="str">
        <f t="shared" si="23"/>
        <v/>
      </c>
      <c r="L88" s="5" t="str">
        <f t="shared" si="23"/>
        <v/>
      </c>
      <c r="M88" s="5" t="str">
        <f t="shared" si="23"/>
        <v/>
      </c>
      <c r="N88" s="5" t="str">
        <f t="shared" si="23"/>
        <v/>
      </c>
      <c r="O88" s="5" t="str">
        <f t="shared" si="23"/>
        <v/>
      </c>
      <c r="P88" s="5" t="str">
        <f t="shared" si="23"/>
        <v/>
      </c>
      <c r="Q88" s="5" t="str">
        <f t="shared" si="23"/>
        <v/>
      </c>
      <c r="R88" s="5" t="str">
        <f t="shared" si="23"/>
        <v/>
      </c>
      <c r="S88" s="5" t="str">
        <f t="shared" si="23"/>
        <v/>
      </c>
    </row>
    <row r="89" spans="1:19" x14ac:dyDescent="0.25">
      <c r="A89" s="129">
        <v>0</v>
      </c>
      <c r="B89" s="5" t="str">
        <f t="shared" si="4"/>
        <v/>
      </c>
      <c r="C89" s="5" t="str">
        <f t="shared" ref="C89:S89" si="24">IF(C27=C$3,$A27,"")</f>
        <v/>
      </c>
      <c r="D89" s="5" t="str">
        <f t="shared" si="24"/>
        <v/>
      </c>
      <c r="E89" s="5" t="str">
        <f t="shared" si="24"/>
        <v/>
      </c>
      <c r="F89" s="5" t="str">
        <f t="shared" si="24"/>
        <v/>
      </c>
      <c r="G89" s="5" t="str">
        <f t="shared" si="24"/>
        <v/>
      </c>
      <c r="H89" s="5" t="str">
        <f t="shared" si="24"/>
        <v/>
      </c>
      <c r="I89" s="5" t="str">
        <f t="shared" si="24"/>
        <v/>
      </c>
      <c r="J89" s="5" t="str">
        <f t="shared" si="24"/>
        <v/>
      </c>
      <c r="K89" s="5" t="str">
        <f t="shared" si="24"/>
        <v/>
      </c>
      <c r="L89" s="5" t="str">
        <f t="shared" si="24"/>
        <v/>
      </c>
      <c r="M89" s="5" t="str">
        <f t="shared" si="24"/>
        <v/>
      </c>
      <c r="N89" s="5" t="str">
        <f t="shared" si="24"/>
        <v/>
      </c>
      <c r="O89" s="5" t="str">
        <f t="shared" si="24"/>
        <v/>
      </c>
      <c r="P89" s="5" t="str">
        <f t="shared" si="24"/>
        <v/>
      </c>
      <c r="Q89" s="5" t="str">
        <f t="shared" si="24"/>
        <v/>
      </c>
      <c r="R89" s="5" t="str">
        <f t="shared" si="24"/>
        <v/>
      </c>
      <c r="S89" s="5">
        <f t="shared" si="24"/>
        <v>0</v>
      </c>
    </row>
    <row r="90" spans="1:19" x14ac:dyDescent="0.25">
      <c r="A90" s="69">
        <v>0.15</v>
      </c>
      <c r="B90" s="5" t="str">
        <f t="shared" si="4"/>
        <v/>
      </c>
      <c r="C90" s="5" t="str">
        <f t="shared" ref="C90:S90" si="25">IF(C28=C$3,$A28,"")</f>
        <v/>
      </c>
      <c r="D90" s="5" t="str">
        <f t="shared" si="25"/>
        <v/>
      </c>
      <c r="E90" s="5" t="str">
        <f t="shared" si="25"/>
        <v/>
      </c>
      <c r="F90" s="5" t="str">
        <f t="shared" si="25"/>
        <v/>
      </c>
      <c r="G90" s="5" t="str">
        <f t="shared" si="25"/>
        <v/>
      </c>
      <c r="H90" s="5" t="str">
        <f t="shared" si="25"/>
        <v/>
      </c>
      <c r="I90" s="5" t="str">
        <f t="shared" si="25"/>
        <v/>
      </c>
      <c r="J90" s="5" t="str">
        <f t="shared" si="25"/>
        <v/>
      </c>
      <c r="K90" s="5" t="str">
        <f t="shared" si="25"/>
        <v/>
      </c>
      <c r="L90" s="5" t="str">
        <f t="shared" si="25"/>
        <v/>
      </c>
      <c r="M90" s="5" t="str">
        <f t="shared" si="25"/>
        <v/>
      </c>
      <c r="N90" s="5" t="str">
        <f t="shared" si="25"/>
        <v/>
      </c>
      <c r="O90" s="5" t="str">
        <f t="shared" si="25"/>
        <v/>
      </c>
      <c r="P90" s="5" t="str">
        <f t="shared" si="25"/>
        <v/>
      </c>
      <c r="Q90" s="5" t="str">
        <f t="shared" si="25"/>
        <v/>
      </c>
      <c r="R90" s="5" t="str">
        <f t="shared" si="25"/>
        <v/>
      </c>
      <c r="S90" s="5" t="str">
        <f t="shared" si="25"/>
        <v/>
      </c>
    </row>
    <row r="91" spans="1:19" x14ac:dyDescent="0.25">
      <c r="A91" s="69">
        <v>0.3</v>
      </c>
      <c r="B91" s="5" t="str">
        <f t="shared" si="4"/>
        <v/>
      </c>
      <c r="C91" s="5" t="str">
        <f t="shared" ref="C91:S91" si="26">IF(C29=C$3,$A29,"")</f>
        <v/>
      </c>
      <c r="D91" s="5" t="str">
        <f t="shared" si="26"/>
        <v/>
      </c>
      <c r="E91" s="5" t="str">
        <f t="shared" si="26"/>
        <v/>
      </c>
      <c r="F91" s="5" t="str">
        <f t="shared" si="26"/>
        <v/>
      </c>
      <c r="G91" s="5" t="str">
        <f t="shared" si="26"/>
        <v/>
      </c>
      <c r="H91" s="5" t="str">
        <f t="shared" si="26"/>
        <v/>
      </c>
      <c r="I91" s="5" t="str">
        <f t="shared" si="26"/>
        <v/>
      </c>
      <c r="J91" s="5" t="str">
        <f t="shared" si="26"/>
        <v/>
      </c>
      <c r="K91" s="5" t="str">
        <f t="shared" si="26"/>
        <v/>
      </c>
      <c r="L91" s="5" t="str">
        <f t="shared" si="26"/>
        <v/>
      </c>
      <c r="M91" s="5" t="str">
        <f t="shared" si="26"/>
        <v/>
      </c>
      <c r="N91" s="5" t="str">
        <f t="shared" si="26"/>
        <v/>
      </c>
      <c r="O91" s="5" t="str">
        <f t="shared" si="26"/>
        <v/>
      </c>
      <c r="P91" s="5">
        <f t="shared" si="26"/>
        <v>0.3</v>
      </c>
      <c r="Q91" s="5" t="str">
        <f t="shared" si="26"/>
        <v/>
      </c>
      <c r="R91" s="5" t="str">
        <f t="shared" si="26"/>
        <v/>
      </c>
      <c r="S91" s="5" t="str">
        <f t="shared" si="26"/>
        <v/>
      </c>
    </row>
    <row r="92" spans="1:19" x14ac:dyDescent="0.25">
      <c r="A92" s="69">
        <v>0.45</v>
      </c>
      <c r="B92" s="5" t="str">
        <f t="shared" si="4"/>
        <v/>
      </c>
      <c r="C92" s="5" t="str">
        <f t="shared" ref="C92:S92" si="27">IF(C30=C$3,$A30,"")</f>
        <v/>
      </c>
      <c r="D92" s="5" t="str">
        <f t="shared" si="27"/>
        <v/>
      </c>
      <c r="E92" s="5" t="str">
        <f t="shared" si="27"/>
        <v/>
      </c>
      <c r="F92" s="5" t="str">
        <f t="shared" si="27"/>
        <v/>
      </c>
      <c r="G92" s="5" t="str">
        <f t="shared" si="27"/>
        <v/>
      </c>
      <c r="H92" s="5" t="str">
        <f t="shared" si="27"/>
        <v/>
      </c>
      <c r="I92" s="5" t="str">
        <f t="shared" si="27"/>
        <v/>
      </c>
      <c r="J92" s="5" t="str">
        <f t="shared" si="27"/>
        <v/>
      </c>
      <c r="K92" s="5" t="str">
        <f t="shared" si="27"/>
        <v/>
      </c>
      <c r="L92" s="5" t="str">
        <f t="shared" si="27"/>
        <v/>
      </c>
      <c r="M92" s="5" t="str">
        <f t="shared" si="27"/>
        <v/>
      </c>
      <c r="N92" s="5" t="str">
        <f t="shared" si="27"/>
        <v/>
      </c>
      <c r="O92" s="5" t="str">
        <f t="shared" si="27"/>
        <v/>
      </c>
      <c r="P92" s="5" t="str">
        <f t="shared" si="27"/>
        <v/>
      </c>
      <c r="Q92" s="5" t="str">
        <f t="shared" si="27"/>
        <v/>
      </c>
      <c r="R92" s="5" t="str">
        <f t="shared" si="27"/>
        <v/>
      </c>
      <c r="S92" s="5" t="str">
        <f t="shared" si="27"/>
        <v/>
      </c>
    </row>
    <row r="93" spans="1:19" x14ac:dyDescent="0.25">
      <c r="A93" s="69">
        <v>0.6</v>
      </c>
      <c r="B93" s="5" t="str">
        <f t="shared" si="4"/>
        <v/>
      </c>
      <c r="C93" s="5" t="str">
        <f t="shared" ref="C93:S93" si="28">IF(C31=C$3,$A31,"")</f>
        <v/>
      </c>
      <c r="D93" s="5" t="str">
        <f t="shared" si="28"/>
        <v/>
      </c>
      <c r="E93" s="5" t="str">
        <f t="shared" si="28"/>
        <v/>
      </c>
      <c r="F93" s="5" t="str">
        <f t="shared" si="28"/>
        <v/>
      </c>
      <c r="G93" s="5" t="str">
        <f t="shared" si="28"/>
        <v/>
      </c>
      <c r="H93" s="5" t="str">
        <f t="shared" si="28"/>
        <v/>
      </c>
      <c r="I93" s="5" t="str">
        <f t="shared" si="28"/>
        <v/>
      </c>
      <c r="J93" s="5" t="str">
        <f t="shared" si="28"/>
        <v/>
      </c>
      <c r="K93" s="5" t="str">
        <f t="shared" si="28"/>
        <v/>
      </c>
      <c r="L93" s="5" t="str">
        <f t="shared" si="28"/>
        <v/>
      </c>
      <c r="M93" s="5" t="str">
        <f t="shared" si="28"/>
        <v/>
      </c>
      <c r="N93" s="5" t="str">
        <f t="shared" si="28"/>
        <v/>
      </c>
      <c r="O93" s="5" t="str">
        <f t="shared" si="28"/>
        <v/>
      </c>
      <c r="P93" s="5" t="str">
        <f t="shared" si="28"/>
        <v/>
      </c>
      <c r="Q93" s="5" t="str">
        <f t="shared" si="28"/>
        <v/>
      </c>
      <c r="R93" s="5" t="str">
        <f t="shared" si="28"/>
        <v/>
      </c>
      <c r="S93" s="5" t="str">
        <f t="shared" si="28"/>
        <v/>
      </c>
    </row>
    <row r="94" spans="1:19" x14ac:dyDescent="0.25">
      <c r="A94" s="69">
        <v>0.75</v>
      </c>
      <c r="B94" s="5" t="str">
        <f t="shared" si="4"/>
        <v/>
      </c>
      <c r="C94" s="5" t="str">
        <f t="shared" ref="C94:S94" si="29">IF(C32=C$3,$A32,"")</f>
        <v/>
      </c>
      <c r="D94" s="5" t="str">
        <f t="shared" si="29"/>
        <v/>
      </c>
      <c r="E94" s="5" t="str">
        <f t="shared" si="29"/>
        <v/>
      </c>
      <c r="F94" s="5" t="str">
        <f t="shared" si="29"/>
        <v/>
      </c>
      <c r="G94" s="5" t="str">
        <f t="shared" si="29"/>
        <v/>
      </c>
      <c r="H94" s="5" t="str">
        <f t="shared" si="29"/>
        <v/>
      </c>
      <c r="I94" s="5" t="str">
        <f t="shared" si="29"/>
        <v/>
      </c>
      <c r="J94" s="5" t="str">
        <f t="shared" si="29"/>
        <v/>
      </c>
      <c r="K94" s="5" t="str">
        <f t="shared" si="29"/>
        <v/>
      </c>
      <c r="L94" s="5" t="str">
        <f t="shared" si="29"/>
        <v/>
      </c>
      <c r="M94" s="5" t="str">
        <f t="shared" si="29"/>
        <v/>
      </c>
      <c r="N94" s="5" t="str">
        <f t="shared" si="29"/>
        <v/>
      </c>
      <c r="O94" s="5" t="str">
        <f t="shared" si="29"/>
        <v/>
      </c>
      <c r="P94" s="5" t="str">
        <f t="shared" si="29"/>
        <v/>
      </c>
      <c r="Q94" s="5" t="str">
        <f t="shared" si="29"/>
        <v/>
      </c>
      <c r="R94" s="5" t="str">
        <f t="shared" si="29"/>
        <v/>
      </c>
      <c r="S94" s="5" t="str">
        <f t="shared" si="29"/>
        <v/>
      </c>
    </row>
    <row r="95" spans="1:19" x14ac:dyDescent="0.25">
      <c r="A95" s="69">
        <v>0.9</v>
      </c>
      <c r="B95" s="5" t="str">
        <f t="shared" si="4"/>
        <v/>
      </c>
      <c r="C95" s="5" t="str">
        <f t="shared" ref="C95:S95" si="30">IF(C33=C$3,$A33,"")</f>
        <v/>
      </c>
      <c r="D95" s="5" t="str">
        <f t="shared" si="30"/>
        <v/>
      </c>
      <c r="E95" s="5" t="str">
        <f t="shared" si="30"/>
        <v/>
      </c>
      <c r="F95" s="5">
        <f t="shared" si="30"/>
        <v>0.9</v>
      </c>
      <c r="G95" s="5" t="str">
        <f t="shared" si="30"/>
        <v/>
      </c>
      <c r="H95" s="5" t="str">
        <f t="shared" si="30"/>
        <v/>
      </c>
      <c r="I95" s="5" t="str">
        <f t="shared" si="30"/>
        <v/>
      </c>
      <c r="J95" s="5" t="str">
        <f t="shared" si="30"/>
        <v/>
      </c>
      <c r="K95" s="5" t="str">
        <f t="shared" si="30"/>
        <v/>
      </c>
      <c r="L95" s="5" t="str">
        <f t="shared" si="30"/>
        <v/>
      </c>
      <c r="M95" s="5" t="str">
        <f t="shared" si="30"/>
        <v/>
      </c>
      <c r="N95" s="5" t="str">
        <f t="shared" si="30"/>
        <v/>
      </c>
      <c r="O95" s="5" t="str">
        <f t="shared" si="30"/>
        <v/>
      </c>
      <c r="P95" s="5" t="str">
        <f t="shared" si="30"/>
        <v/>
      </c>
      <c r="Q95" s="5" t="str">
        <f t="shared" si="30"/>
        <v/>
      </c>
      <c r="R95" s="5" t="str">
        <f t="shared" si="30"/>
        <v/>
      </c>
      <c r="S95" s="5" t="str">
        <f t="shared" si="30"/>
        <v/>
      </c>
    </row>
    <row r="96" spans="1:19" x14ac:dyDescent="0.25">
      <c r="A96" s="69">
        <v>1.05</v>
      </c>
      <c r="B96" s="5" t="str">
        <f t="shared" si="4"/>
        <v/>
      </c>
      <c r="C96" s="5" t="str">
        <f t="shared" ref="C96:S96" si="31">IF(C34=C$3,$A34,"")</f>
        <v/>
      </c>
      <c r="D96" s="5" t="str">
        <f t="shared" si="31"/>
        <v/>
      </c>
      <c r="E96" s="5" t="str">
        <f t="shared" si="31"/>
        <v/>
      </c>
      <c r="F96" s="5" t="str">
        <f t="shared" si="31"/>
        <v/>
      </c>
      <c r="G96" s="5" t="str">
        <f t="shared" si="31"/>
        <v/>
      </c>
      <c r="H96" s="5" t="str">
        <f t="shared" si="31"/>
        <v/>
      </c>
      <c r="I96" s="5" t="str">
        <f t="shared" si="31"/>
        <v/>
      </c>
      <c r="J96" s="5" t="str">
        <f t="shared" si="31"/>
        <v/>
      </c>
      <c r="K96" s="5" t="str">
        <f t="shared" si="31"/>
        <v/>
      </c>
      <c r="L96" s="5" t="str">
        <f t="shared" si="31"/>
        <v/>
      </c>
      <c r="M96" s="5" t="str">
        <f t="shared" si="31"/>
        <v/>
      </c>
      <c r="N96" s="5" t="str">
        <f t="shared" si="31"/>
        <v/>
      </c>
      <c r="O96" s="5" t="str">
        <f t="shared" si="31"/>
        <v/>
      </c>
      <c r="P96" s="5" t="str">
        <f t="shared" si="31"/>
        <v/>
      </c>
      <c r="Q96" s="5" t="str">
        <f t="shared" si="31"/>
        <v/>
      </c>
      <c r="R96" s="5">
        <f t="shared" si="31"/>
        <v>1.05</v>
      </c>
      <c r="S96" s="5" t="str">
        <f t="shared" si="31"/>
        <v/>
      </c>
    </row>
    <row r="97" spans="1:19" x14ac:dyDescent="0.25">
      <c r="A97" s="69">
        <v>1.2</v>
      </c>
      <c r="B97" s="5" t="str">
        <f t="shared" si="4"/>
        <v/>
      </c>
      <c r="C97" s="5">
        <f t="shared" ref="C97:S97" si="32">IF(C35=C$3,$A35,"")</f>
        <v>1.2</v>
      </c>
      <c r="D97" s="5" t="str">
        <f t="shared" si="32"/>
        <v/>
      </c>
      <c r="E97" s="5" t="str">
        <f t="shared" si="32"/>
        <v/>
      </c>
      <c r="F97" s="5" t="str">
        <f t="shared" si="32"/>
        <v/>
      </c>
      <c r="G97" s="5" t="str">
        <f t="shared" si="32"/>
        <v/>
      </c>
      <c r="H97" s="5" t="str">
        <f t="shared" si="32"/>
        <v/>
      </c>
      <c r="I97" s="5">
        <f t="shared" si="32"/>
        <v>1.2</v>
      </c>
      <c r="J97" s="5" t="str">
        <f t="shared" si="32"/>
        <v/>
      </c>
      <c r="K97" s="5" t="str">
        <f t="shared" si="32"/>
        <v/>
      </c>
      <c r="L97" s="5" t="str">
        <f t="shared" si="32"/>
        <v/>
      </c>
      <c r="M97" s="5" t="str">
        <f t="shared" si="32"/>
        <v/>
      </c>
      <c r="N97" s="5" t="str">
        <f t="shared" si="32"/>
        <v/>
      </c>
      <c r="O97" s="5" t="str">
        <f t="shared" si="32"/>
        <v/>
      </c>
      <c r="P97" s="5" t="str">
        <f t="shared" si="32"/>
        <v/>
      </c>
      <c r="Q97" s="5" t="str">
        <f t="shared" si="32"/>
        <v/>
      </c>
      <c r="R97" s="5" t="str">
        <f t="shared" si="32"/>
        <v/>
      </c>
      <c r="S97" s="5" t="str">
        <f t="shared" si="32"/>
        <v/>
      </c>
    </row>
    <row r="98" spans="1:19" x14ac:dyDescent="0.25">
      <c r="A98" s="69">
        <v>1.35</v>
      </c>
      <c r="B98" s="5" t="str">
        <f t="shared" si="4"/>
        <v/>
      </c>
      <c r="C98" s="5" t="str">
        <f t="shared" ref="C98:S98" si="33">IF(C36=C$3,$A36,"")</f>
        <v/>
      </c>
      <c r="D98" s="5" t="str">
        <f t="shared" si="33"/>
        <v/>
      </c>
      <c r="E98" s="5" t="str">
        <f t="shared" si="33"/>
        <v/>
      </c>
      <c r="F98" s="5" t="str">
        <f t="shared" si="33"/>
        <v/>
      </c>
      <c r="G98" s="5" t="str">
        <f t="shared" si="33"/>
        <v/>
      </c>
      <c r="H98" s="5" t="str">
        <f t="shared" si="33"/>
        <v/>
      </c>
      <c r="I98" s="5" t="str">
        <f t="shared" si="33"/>
        <v/>
      </c>
      <c r="J98" s="5" t="str">
        <f t="shared" si="33"/>
        <v/>
      </c>
      <c r="K98" s="5" t="str">
        <f t="shared" si="33"/>
        <v/>
      </c>
      <c r="L98" s="5" t="str">
        <f t="shared" si="33"/>
        <v/>
      </c>
      <c r="M98" s="5" t="str">
        <f t="shared" si="33"/>
        <v/>
      </c>
      <c r="N98" s="5" t="str">
        <f t="shared" si="33"/>
        <v/>
      </c>
      <c r="O98" s="5" t="str">
        <f t="shared" si="33"/>
        <v/>
      </c>
      <c r="P98" s="5" t="str">
        <f t="shared" si="33"/>
        <v/>
      </c>
      <c r="Q98" s="5" t="str">
        <f t="shared" si="33"/>
        <v/>
      </c>
      <c r="R98" s="5" t="str">
        <f t="shared" si="33"/>
        <v/>
      </c>
      <c r="S98" s="5" t="str">
        <f t="shared" si="33"/>
        <v/>
      </c>
    </row>
    <row r="99" spans="1:19" x14ac:dyDescent="0.25">
      <c r="A99" s="129">
        <v>1.5</v>
      </c>
      <c r="B99" s="5" t="str">
        <f t="shared" si="4"/>
        <v/>
      </c>
      <c r="C99" s="5" t="str">
        <f t="shared" ref="C99:S99" si="34">IF(C37=C$3,$A37,"")</f>
        <v/>
      </c>
      <c r="D99" s="5" t="str">
        <f t="shared" si="34"/>
        <v/>
      </c>
      <c r="E99" s="5">
        <f t="shared" si="34"/>
        <v>1.5</v>
      </c>
      <c r="F99" s="5" t="str">
        <f t="shared" si="34"/>
        <v/>
      </c>
      <c r="G99" s="5" t="str">
        <f t="shared" si="34"/>
        <v/>
      </c>
      <c r="H99" s="5" t="str">
        <f t="shared" si="34"/>
        <v/>
      </c>
      <c r="I99" s="5" t="str">
        <f t="shared" si="34"/>
        <v/>
      </c>
      <c r="J99" s="5" t="str">
        <f t="shared" si="34"/>
        <v/>
      </c>
      <c r="K99" s="5" t="str">
        <f t="shared" si="34"/>
        <v/>
      </c>
      <c r="L99" s="5" t="str">
        <f t="shared" si="34"/>
        <v/>
      </c>
      <c r="M99" s="5" t="str">
        <f t="shared" si="34"/>
        <v/>
      </c>
      <c r="N99" s="5" t="str">
        <f t="shared" si="34"/>
        <v/>
      </c>
      <c r="O99" s="5" t="str">
        <f t="shared" si="34"/>
        <v/>
      </c>
      <c r="P99" s="5" t="str">
        <f t="shared" si="34"/>
        <v/>
      </c>
      <c r="Q99" s="5" t="str">
        <f t="shared" si="34"/>
        <v/>
      </c>
      <c r="R99" s="5" t="str">
        <f t="shared" si="34"/>
        <v/>
      </c>
      <c r="S99" s="5" t="str">
        <f t="shared" si="34"/>
        <v/>
      </c>
    </row>
    <row r="100" spans="1:19" x14ac:dyDescent="0.25">
      <c r="A100" s="69">
        <v>1.65</v>
      </c>
      <c r="B100" s="5" t="str">
        <f t="shared" si="4"/>
        <v/>
      </c>
      <c r="C100" s="5" t="str">
        <f t="shared" ref="C100:S100" si="35">IF(C38=C$3,$A38,"")</f>
        <v/>
      </c>
      <c r="D100" s="5" t="str">
        <f t="shared" si="35"/>
        <v/>
      </c>
      <c r="E100" s="5" t="str">
        <f t="shared" si="35"/>
        <v/>
      </c>
      <c r="F100" s="5" t="str">
        <f t="shared" si="35"/>
        <v/>
      </c>
      <c r="G100" s="5" t="str">
        <f t="shared" si="35"/>
        <v/>
      </c>
      <c r="H100" s="5" t="str">
        <f t="shared" si="35"/>
        <v/>
      </c>
      <c r="I100" s="5" t="str">
        <f t="shared" si="35"/>
        <v/>
      </c>
      <c r="J100" s="5" t="str">
        <f t="shared" si="35"/>
        <v/>
      </c>
      <c r="K100" s="5" t="str">
        <f t="shared" si="35"/>
        <v/>
      </c>
      <c r="L100" s="5" t="str">
        <f t="shared" si="35"/>
        <v/>
      </c>
      <c r="M100" s="5" t="str">
        <f t="shared" si="35"/>
        <v/>
      </c>
      <c r="N100" s="5" t="str">
        <f t="shared" si="35"/>
        <v/>
      </c>
      <c r="O100" s="5" t="str">
        <f t="shared" si="35"/>
        <v/>
      </c>
      <c r="P100" s="5" t="str">
        <f t="shared" si="35"/>
        <v/>
      </c>
      <c r="Q100" s="5" t="str">
        <f t="shared" si="35"/>
        <v/>
      </c>
      <c r="R100" s="5" t="str">
        <f t="shared" si="35"/>
        <v/>
      </c>
      <c r="S100" s="5" t="str">
        <f t="shared" si="35"/>
        <v/>
      </c>
    </row>
    <row r="101" spans="1:19" x14ac:dyDescent="0.25">
      <c r="A101" s="69">
        <v>1.8</v>
      </c>
      <c r="B101" s="5" t="str">
        <f t="shared" si="4"/>
        <v/>
      </c>
      <c r="C101" s="5" t="str">
        <f t="shared" ref="C101:S101" si="36">IF(C39=C$3,$A39,"")</f>
        <v/>
      </c>
      <c r="D101" s="5" t="str">
        <f t="shared" si="36"/>
        <v/>
      </c>
      <c r="E101" s="5" t="str">
        <f t="shared" si="36"/>
        <v/>
      </c>
      <c r="F101" s="5" t="str">
        <f t="shared" si="36"/>
        <v/>
      </c>
      <c r="G101" s="5" t="str">
        <f t="shared" si="36"/>
        <v/>
      </c>
      <c r="H101" s="5" t="str">
        <f t="shared" si="36"/>
        <v/>
      </c>
      <c r="I101" s="5" t="str">
        <f t="shared" si="36"/>
        <v/>
      </c>
      <c r="J101" s="5" t="str">
        <f t="shared" si="36"/>
        <v/>
      </c>
      <c r="K101" s="5" t="str">
        <f t="shared" si="36"/>
        <v/>
      </c>
      <c r="L101" s="5" t="str">
        <f t="shared" si="36"/>
        <v/>
      </c>
      <c r="M101" s="5" t="str">
        <f t="shared" si="36"/>
        <v/>
      </c>
      <c r="N101" s="5" t="str">
        <f t="shared" si="36"/>
        <v/>
      </c>
      <c r="O101" s="5" t="str">
        <f t="shared" si="36"/>
        <v/>
      </c>
      <c r="P101" s="5" t="str">
        <f t="shared" si="36"/>
        <v/>
      </c>
      <c r="Q101" s="5" t="str">
        <f t="shared" si="36"/>
        <v/>
      </c>
      <c r="R101" s="5" t="str">
        <f t="shared" si="36"/>
        <v/>
      </c>
      <c r="S101" s="5" t="str">
        <f t="shared" si="36"/>
        <v/>
      </c>
    </row>
    <row r="102" spans="1:19" x14ac:dyDescent="0.25">
      <c r="A102" s="69">
        <v>1.95</v>
      </c>
      <c r="B102" s="5" t="str">
        <f t="shared" si="4"/>
        <v/>
      </c>
      <c r="C102" s="5" t="str">
        <f t="shared" ref="C102:S102" si="37">IF(C40=C$3,$A40,"")</f>
        <v/>
      </c>
      <c r="D102" s="5" t="str">
        <f t="shared" si="37"/>
        <v/>
      </c>
      <c r="E102" s="5" t="str">
        <f t="shared" si="37"/>
        <v/>
      </c>
      <c r="F102" s="5" t="str">
        <f t="shared" si="37"/>
        <v/>
      </c>
      <c r="G102" s="5" t="str">
        <f t="shared" si="37"/>
        <v/>
      </c>
      <c r="H102" s="5" t="str">
        <f t="shared" si="37"/>
        <v/>
      </c>
      <c r="I102" s="5" t="str">
        <f t="shared" si="37"/>
        <v/>
      </c>
      <c r="J102" s="5" t="str">
        <f t="shared" si="37"/>
        <v/>
      </c>
      <c r="K102" s="5" t="str">
        <f t="shared" si="37"/>
        <v/>
      </c>
      <c r="L102" s="5" t="str">
        <f t="shared" si="37"/>
        <v/>
      </c>
      <c r="M102" s="5" t="str">
        <f t="shared" si="37"/>
        <v/>
      </c>
      <c r="N102" s="5" t="str">
        <f t="shared" si="37"/>
        <v/>
      </c>
      <c r="O102" s="5" t="str">
        <f t="shared" si="37"/>
        <v/>
      </c>
      <c r="P102" s="5" t="str">
        <f t="shared" si="37"/>
        <v/>
      </c>
      <c r="Q102" s="5" t="str">
        <f t="shared" si="37"/>
        <v/>
      </c>
      <c r="R102" s="5" t="str">
        <f t="shared" si="37"/>
        <v/>
      </c>
      <c r="S102" s="5" t="str">
        <f t="shared" si="37"/>
        <v/>
      </c>
    </row>
    <row r="103" spans="1:19" x14ac:dyDescent="0.25">
      <c r="A103" s="69">
        <v>2.1</v>
      </c>
      <c r="B103" s="5" t="str">
        <f t="shared" si="4"/>
        <v/>
      </c>
      <c r="C103" s="5" t="str">
        <f t="shared" ref="C103:S103" si="38">IF(C41=C$3,$A41,"")</f>
        <v/>
      </c>
      <c r="D103" s="5" t="str">
        <f t="shared" si="38"/>
        <v/>
      </c>
      <c r="E103" s="5" t="str">
        <f t="shared" si="38"/>
        <v/>
      </c>
      <c r="F103" s="5" t="str">
        <f t="shared" si="38"/>
        <v/>
      </c>
      <c r="G103" s="5" t="str">
        <f t="shared" si="38"/>
        <v/>
      </c>
      <c r="H103" s="5" t="str">
        <f t="shared" si="38"/>
        <v/>
      </c>
      <c r="I103" s="5" t="str">
        <f t="shared" si="38"/>
        <v/>
      </c>
      <c r="J103" s="5" t="str">
        <f t="shared" si="38"/>
        <v/>
      </c>
      <c r="K103" s="5" t="str">
        <f t="shared" si="38"/>
        <v/>
      </c>
      <c r="L103" s="5" t="str">
        <f t="shared" si="38"/>
        <v/>
      </c>
      <c r="M103" s="5" t="str">
        <f t="shared" si="38"/>
        <v/>
      </c>
      <c r="N103" s="5" t="str">
        <f t="shared" si="38"/>
        <v/>
      </c>
      <c r="O103" s="5" t="str">
        <f t="shared" si="38"/>
        <v/>
      </c>
      <c r="P103" s="5" t="str">
        <f t="shared" si="38"/>
        <v/>
      </c>
      <c r="Q103" s="5" t="str">
        <f t="shared" si="38"/>
        <v/>
      </c>
      <c r="R103" s="5" t="str">
        <f t="shared" si="38"/>
        <v/>
      </c>
      <c r="S103" s="5" t="str">
        <f t="shared" si="38"/>
        <v/>
      </c>
    </row>
    <row r="104" spans="1:19" x14ac:dyDescent="0.25">
      <c r="A104" s="69">
        <v>2.25</v>
      </c>
      <c r="B104" s="5" t="str">
        <f t="shared" si="4"/>
        <v/>
      </c>
      <c r="C104" s="5" t="str">
        <f t="shared" ref="C104:S104" si="39">IF(C42=C$3,$A42,"")</f>
        <v/>
      </c>
      <c r="D104" s="5" t="str">
        <f t="shared" si="39"/>
        <v/>
      </c>
      <c r="E104" s="5" t="str">
        <f t="shared" si="39"/>
        <v/>
      </c>
      <c r="F104" s="5" t="str">
        <f t="shared" si="39"/>
        <v/>
      </c>
      <c r="G104" s="5" t="str">
        <f t="shared" si="39"/>
        <v/>
      </c>
      <c r="H104" s="5" t="str">
        <f t="shared" si="39"/>
        <v/>
      </c>
      <c r="I104" s="5" t="str">
        <f t="shared" si="39"/>
        <v/>
      </c>
      <c r="J104" s="5" t="str">
        <f t="shared" si="39"/>
        <v/>
      </c>
      <c r="K104" s="5" t="str">
        <f t="shared" si="39"/>
        <v/>
      </c>
      <c r="L104" s="5" t="str">
        <f t="shared" si="39"/>
        <v/>
      </c>
      <c r="M104" s="5" t="str">
        <f t="shared" si="39"/>
        <v/>
      </c>
      <c r="N104" s="5" t="str">
        <f t="shared" si="39"/>
        <v/>
      </c>
      <c r="O104" s="5" t="str">
        <f t="shared" si="39"/>
        <v/>
      </c>
      <c r="P104" s="5" t="str">
        <f t="shared" si="39"/>
        <v/>
      </c>
      <c r="Q104" s="5" t="str">
        <f t="shared" si="39"/>
        <v/>
      </c>
      <c r="R104" s="5" t="str">
        <f t="shared" si="39"/>
        <v/>
      </c>
      <c r="S104" s="5" t="str">
        <f t="shared" si="39"/>
        <v/>
      </c>
    </row>
    <row r="105" spans="1:19" x14ac:dyDescent="0.25">
      <c r="A105" s="69">
        <v>2.4</v>
      </c>
      <c r="B105" s="5" t="str">
        <f t="shared" si="4"/>
        <v/>
      </c>
      <c r="C105" s="5" t="str">
        <f t="shared" ref="C105:S105" si="40">IF(C43=C$3,$A43,"")</f>
        <v/>
      </c>
      <c r="D105" s="5" t="str">
        <f t="shared" si="40"/>
        <v/>
      </c>
      <c r="E105" s="5" t="str">
        <f t="shared" si="40"/>
        <v/>
      </c>
      <c r="F105" s="5" t="str">
        <f t="shared" si="40"/>
        <v/>
      </c>
      <c r="G105" s="5" t="str">
        <f t="shared" si="40"/>
        <v/>
      </c>
      <c r="H105" s="5" t="str">
        <f t="shared" si="40"/>
        <v/>
      </c>
      <c r="I105" s="5" t="str">
        <f t="shared" si="40"/>
        <v/>
      </c>
      <c r="J105" s="5" t="str">
        <f t="shared" si="40"/>
        <v/>
      </c>
      <c r="K105" s="5" t="str">
        <f t="shared" si="40"/>
        <v/>
      </c>
      <c r="L105" s="5" t="str">
        <f t="shared" si="40"/>
        <v/>
      </c>
      <c r="M105" s="5" t="str">
        <f t="shared" si="40"/>
        <v/>
      </c>
      <c r="N105" s="5" t="str">
        <f t="shared" si="40"/>
        <v/>
      </c>
      <c r="O105" s="5" t="str">
        <f t="shared" si="40"/>
        <v/>
      </c>
      <c r="P105" s="5" t="str">
        <f t="shared" si="40"/>
        <v/>
      </c>
      <c r="Q105" s="5" t="str">
        <f t="shared" si="40"/>
        <v/>
      </c>
      <c r="R105" s="5" t="str">
        <f t="shared" si="40"/>
        <v/>
      </c>
      <c r="S105" s="5" t="str">
        <f t="shared" si="40"/>
        <v/>
      </c>
    </row>
    <row r="106" spans="1:19" x14ac:dyDescent="0.25">
      <c r="A106" s="69">
        <v>2.5499999999999998</v>
      </c>
      <c r="B106" s="5" t="str">
        <f t="shared" si="4"/>
        <v/>
      </c>
      <c r="C106" s="5" t="str">
        <f t="shared" ref="C106:S106" si="41">IF(C44=C$3,$A44,"")</f>
        <v/>
      </c>
      <c r="D106" s="5" t="str">
        <f t="shared" si="41"/>
        <v/>
      </c>
      <c r="E106" s="5" t="str">
        <f t="shared" si="41"/>
        <v/>
      </c>
      <c r="F106" s="5" t="str">
        <f t="shared" si="41"/>
        <v/>
      </c>
      <c r="G106" s="5" t="str">
        <f t="shared" si="41"/>
        <v/>
      </c>
      <c r="H106" s="5" t="str">
        <f t="shared" si="41"/>
        <v/>
      </c>
      <c r="I106" s="5" t="str">
        <f t="shared" si="41"/>
        <v/>
      </c>
      <c r="J106" s="5" t="str">
        <f t="shared" si="41"/>
        <v/>
      </c>
      <c r="K106" s="5" t="str">
        <f t="shared" si="41"/>
        <v/>
      </c>
      <c r="L106" s="5" t="str">
        <f t="shared" si="41"/>
        <v/>
      </c>
      <c r="M106" s="5" t="str">
        <f t="shared" si="41"/>
        <v/>
      </c>
      <c r="N106" s="5" t="str">
        <f t="shared" si="41"/>
        <v/>
      </c>
      <c r="O106" s="5" t="str">
        <f t="shared" si="41"/>
        <v/>
      </c>
      <c r="P106" s="5" t="str">
        <f t="shared" si="41"/>
        <v/>
      </c>
      <c r="Q106" s="5">
        <f t="shared" si="41"/>
        <v>2.5499999999999998</v>
      </c>
      <c r="R106" s="5" t="str">
        <f t="shared" si="41"/>
        <v/>
      </c>
      <c r="S106" s="5" t="str">
        <f t="shared" si="41"/>
        <v/>
      </c>
    </row>
    <row r="107" spans="1:19" x14ac:dyDescent="0.25">
      <c r="A107" s="69">
        <v>2.7</v>
      </c>
      <c r="B107" s="5" t="str">
        <f t="shared" si="4"/>
        <v/>
      </c>
      <c r="C107" s="5" t="str">
        <f t="shared" ref="C107:S107" si="42">IF(C45=C$3,$A45,"")</f>
        <v/>
      </c>
      <c r="D107" s="5" t="str">
        <f t="shared" si="42"/>
        <v/>
      </c>
      <c r="E107" s="5" t="str">
        <f t="shared" si="42"/>
        <v/>
      </c>
      <c r="F107" s="5" t="str">
        <f t="shared" si="42"/>
        <v/>
      </c>
      <c r="G107" s="5" t="str">
        <f t="shared" si="42"/>
        <v/>
      </c>
      <c r="H107" s="5" t="str">
        <f t="shared" si="42"/>
        <v/>
      </c>
      <c r="I107" s="5" t="str">
        <f t="shared" si="42"/>
        <v/>
      </c>
      <c r="J107" s="5" t="str">
        <f t="shared" si="42"/>
        <v/>
      </c>
      <c r="K107" s="5" t="str">
        <f t="shared" si="42"/>
        <v/>
      </c>
      <c r="L107" s="5" t="str">
        <f t="shared" si="42"/>
        <v/>
      </c>
      <c r="M107" s="5" t="str">
        <f t="shared" si="42"/>
        <v/>
      </c>
      <c r="N107" s="5">
        <f t="shared" si="42"/>
        <v>2.7</v>
      </c>
      <c r="O107" s="5">
        <f t="shared" si="42"/>
        <v>2.7</v>
      </c>
      <c r="P107" s="5" t="str">
        <f t="shared" si="42"/>
        <v/>
      </c>
      <c r="Q107" s="5" t="str">
        <f t="shared" si="42"/>
        <v/>
      </c>
      <c r="R107" s="5" t="str">
        <f t="shared" si="42"/>
        <v/>
      </c>
      <c r="S107" s="5" t="str">
        <f t="shared" si="42"/>
        <v/>
      </c>
    </row>
    <row r="108" spans="1:19" x14ac:dyDescent="0.25">
      <c r="A108" s="15">
        <v>2.85</v>
      </c>
      <c r="B108" s="5" t="str">
        <f t="shared" si="4"/>
        <v/>
      </c>
      <c r="C108" s="5" t="str">
        <f t="shared" ref="C108:S108" si="43">IF(C46=C$3,$A46,"")</f>
        <v/>
      </c>
      <c r="D108" s="5" t="str">
        <f t="shared" si="43"/>
        <v/>
      </c>
      <c r="E108" s="5" t="str">
        <f t="shared" si="43"/>
        <v/>
      </c>
      <c r="F108" s="5" t="str">
        <f t="shared" si="43"/>
        <v/>
      </c>
      <c r="G108" s="5" t="str">
        <f t="shared" si="43"/>
        <v/>
      </c>
      <c r="H108" s="5" t="str">
        <f t="shared" si="43"/>
        <v/>
      </c>
      <c r="I108" s="5" t="str">
        <f t="shared" si="43"/>
        <v/>
      </c>
      <c r="J108" s="5" t="str">
        <f t="shared" si="43"/>
        <v/>
      </c>
      <c r="K108" s="5" t="str">
        <f t="shared" si="43"/>
        <v/>
      </c>
      <c r="L108" s="5" t="str">
        <f t="shared" si="43"/>
        <v/>
      </c>
      <c r="M108" s="5" t="str">
        <f t="shared" si="43"/>
        <v/>
      </c>
      <c r="N108" s="5" t="str">
        <f t="shared" si="43"/>
        <v/>
      </c>
      <c r="O108" s="5" t="str">
        <f t="shared" si="43"/>
        <v/>
      </c>
      <c r="P108" s="5" t="str">
        <f t="shared" si="43"/>
        <v/>
      </c>
      <c r="Q108" s="5" t="str">
        <f t="shared" si="43"/>
        <v/>
      </c>
      <c r="R108" s="5" t="str">
        <f t="shared" si="43"/>
        <v/>
      </c>
      <c r="S108" s="5" t="str">
        <f t="shared" si="43"/>
        <v/>
      </c>
    </row>
    <row r="109" spans="1:19" x14ac:dyDescent="0.25">
      <c r="A109" s="129">
        <v>3</v>
      </c>
      <c r="B109" s="5" t="str">
        <f t="shared" si="4"/>
        <v/>
      </c>
      <c r="C109" s="5" t="str">
        <f t="shared" ref="C109:S109" si="44">IF(C47=C$3,$A47,"")</f>
        <v/>
      </c>
      <c r="D109" s="5" t="str">
        <f t="shared" si="44"/>
        <v/>
      </c>
      <c r="E109" s="5" t="str">
        <f t="shared" si="44"/>
        <v/>
      </c>
      <c r="F109" s="5" t="str">
        <f t="shared" si="44"/>
        <v/>
      </c>
      <c r="G109" s="5">
        <f t="shared" si="44"/>
        <v>3</v>
      </c>
      <c r="H109" s="5" t="str">
        <f t="shared" si="44"/>
        <v/>
      </c>
      <c r="I109" s="5" t="str">
        <f t="shared" si="44"/>
        <v/>
      </c>
      <c r="J109" s="5" t="str">
        <f t="shared" si="44"/>
        <v/>
      </c>
      <c r="K109" s="5" t="str">
        <f t="shared" si="44"/>
        <v/>
      </c>
      <c r="L109" s="5" t="str">
        <f t="shared" si="44"/>
        <v/>
      </c>
      <c r="M109" s="5" t="str">
        <f t="shared" si="44"/>
        <v/>
      </c>
      <c r="N109" s="5" t="str">
        <f t="shared" si="44"/>
        <v/>
      </c>
      <c r="O109" s="5" t="str">
        <f t="shared" si="44"/>
        <v/>
      </c>
      <c r="P109" s="5" t="str">
        <f t="shared" si="44"/>
        <v/>
      </c>
      <c r="Q109" s="5" t="str">
        <f t="shared" si="44"/>
        <v/>
      </c>
      <c r="R109" s="5" t="str">
        <f t="shared" si="44"/>
        <v/>
      </c>
      <c r="S109" s="5" t="str">
        <f t="shared" si="44"/>
        <v/>
      </c>
    </row>
    <row r="110" spans="1:19" x14ac:dyDescent="0.25">
      <c r="A110" s="69">
        <v>3.15</v>
      </c>
      <c r="B110" s="5" t="str">
        <f t="shared" si="4"/>
        <v/>
      </c>
      <c r="C110" s="5" t="str">
        <f t="shared" ref="C110:S110" si="45">IF(C48=C$3,$A48,"")</f>
        <v/>
      </c>
      <c r="D110" s="5" t="str">
        <f t="shared" si="45"/>
        <v/>
      </c>
      <c r="E110" s="5" t="str">
        <f t="shared" si="45"/>
        <v/>
      </c>
      <c r="F110" s="5" t="str">
        <f t="shared" si="45"/>
        <v/>
      </c>
      <c r="G110" s="5" t="str">
        <f t="shared" si="45"/>
        <v/>
      </c>
      <c r="H110" s="5" t="str">
        <f t="shared" si="45"/>
        <v/>
      </c>
      <c r="I110" s="5" t="str">
        <f t="shared" si="45"/>
        <v/>
      </c>
      <c r="J110" s="5" t="str">
        <f t="shared" si="45"/>
        <v/>
      </c>
      <c r="K110" s="5" t="str">
        <f t="shared" si="45"/>
        <v/>
      </c>
      <c r="L110" s="5" t="str">
        <f t="shared" si="45"/>
        <v/>
      </c>
      <c r="M110" s="5" t="str">
        <f t="shared" si="45"/>
        <v/>
      </c>
      <c r="N110" s="5" t="str">
        <f t="shared" si="45"/>
        <v/>
      </c>
      <c r="O110" s="5" t="str">
        <f t="shared" si="45"/>
        <v/>
      </c>
      <c r="P110" s="5" t="str">
        <f t="shared" si="45"/>
        <v/>
      </c>
      <c r="Q110" s="5" t="str">
        <f t="shared" si="45"/>
        <v/>
      </c>
      <c r="R110" s="5" t="str">
        <f t="shared" si="45"/>
        <v/>
      </c>
      <c r="S110" s="5" t="str">
        <f t="shared" si="45"/>
        <v/>
      </c>
    </row>
    <row r="111" spans="1:19" x14ac:dyDescent="0.25">
      <c r="A111" s="69">
        <v>3.3</v>
      </c>
      <c r="B111" s="5" t="str">
        <f t="shared" si="4"/>
        <v/>
      </c>
      <c r="C111" s="5" t="str">
        <f t="shared" ref="C111:S111" si="46">IF(C49=C$3,$A49,"")</f>
        <v/>
      </c>
      <c r="D111" s="5" t="str">
        <f t="shared" si="46"/>
        <v/>
      </c>
      <c r="E111" s="5" t="str">
        <f t="shared" si="46"/>
        <v/>
      </c>
      <c r="F111" s="5" t="str">
        <f t="shared" si="46"/>
        <v/>
      </c>
      <c r="G111" s="5" t="str">
        <f t="shared" si="46"/>
        <v/>
      </c>
      <c r="H111" s="5" t="str">
        <f t="shared" si="46"/>
        <v/>
      </c>
      <c r="I111" s="5" t="str">
        <f t="shared" si="46"/>
        <v/>
      </c>
      <c r="J111" s="5" t="str">
        <f t="shared" si="46"/>
        <v/>
      </c>
      <c r="K111" s="5" t="str">
        <f t="shared" si="46"/>
        <v/>
      </c>
      <c r="L111" s="5" t="str">
        <f t="shared" si="46"/>
        <v/>
      </c>
      <c r="M111" s="5" t="str">
        <f t="shared" si="46"/>
        <v/>
      </c>
      <c r="N111" s="5" t="str">
        <f t="shared" si="46"/>
        <v/>
      </c>
      <c r="O111" s="5" t="str">
        <f t="shared" si="46"/>
        <v/>
      </c>
      <c r="P111" s="5" t="str">
        <f t="shared" si="46"/>
        <v/>
      </c>
      <c r="Q111" s="5" t="str">
        <f t="shared" si="46"/>
        <v/>
      </c>
      <c r="R111" s="5" t="str">
        <f t="shared" si="46"/>
        <v/>
      </c>
      <c r="S111" s="5" t="str">
        <f t="shared" si="46"/>
        <v/>
      </c>
    </row>
    <row r="112" spans="1:19" x14ac:dyDescent="0.25">
      <c r="A112" s="69">
        <v>3.45</v>
      </c>
      <c r="B112" s="5" t="str">
        <f t="shared" si="4"/>
        <v/>
      </c>
      <c r="C112" s="5" t="str">
        <f t="shared" ref="C112:S112" si="47">IF(C50=C$3,$A50,"")</f>
        <v/>
      </c>
      <c r="D112" s="5" t="str">
        <f t="shared" si="47"/>
        <v/>
      </c>
      <c r="E112" s="5" t="str">
        <f t="shared" si="47"/>
        <v/>
      </c>
      <c r="F112" s="5" t="str">
        <f t="shared" si="47"/>
        <v/>
      </c>
      <c r="G112" s="5" t="str">
        <f t="shared" si="47"/>
        <v/>
      </c>
      <c r="H112" s="5" t="str">
        <f t="shared" si="47"/>
        <v/>
      </c>
      <c r="I112" s="5" t="str">
        <f t="shared" si="47"/>
        <v/>
      </c>
      <c r="J112" s="5" t="str">
        <f t="shared" si="47"/>
        <v/>
      </c>
      <c r="K112" s="5" t="str">
        <f t="shared" si="47"/>
        <v/>
      </c>
      <c r="L112" s="5" t="str">
        <f t="shared" si="47"/>
        <v/>
      </c>
      <c r="M112" s="5" t="str">
        <f t="shared" si="47"/>
        <v/>
      </c>
      <c r="N112" s="5" t="str">
        <f t="shared" si="47"/>
        <v/>
      </c>
      <c r="O112" s="5" t="str">
        <f t="shared" si="47"/>
        <v/>
      </c>
      <c r="P112" s="5" t="str">
        <f t="shared" si="47"/>
        <v/>
      </c>
      <c r="Q112" s="5" t="str">
        <f t="shared" si="47"/>
        <v/>
      </c>
      <c r="R112" s="5" t="str">
        <f t="shared" si="47"/>
        <v/>
      </c>
      <c r="S112" s="5" t="str">
        <f t="shared" si="47"/>
        <v/>
      </c>
    </row>
    <row r="113" spans="1:19" x14ac:dyDescent="0.25">
      <c r="A113" s="69">
        <v>3.6</v>
      </c>
      <c r="B113" s="5" t="str">
        <f t="shared" si="4"/>
        <v/>
      </c>
      <c r="C113" s="5" t="str">
        <f t="shared" ref="C113:S113" si="48">IF(C51=C$3,$A51,"")</f>
        <v/>
      </c>
      <c r="D113" s="5" t="str">
        <f t="shared" si="48"/>
        <v/>
      </c>
      <c r="E113" s="5" t="str">
        <f t="shared" si="48"/>
        <v/>
      </c>
      <c r="F113" s="5" t="str">
        <f t="shared" si="48"/>
        <v/>
      </c>
      <c r="G113" s="5" t="str">
        <f t="shared" si="48"/>
        <v/>
      </c>
      <c r="H113" s="5" t="str">
        <f t="shared" si="48"/>
        <v/>
      </c>
      <c r="I113" s="5" t="str">
        <f t="shared" si="48"/>
        <v/>
      </c>
      <c r="J113" s="5" t="str">
        <f t="shared" si="48"/>
        <v/>
      </c>
      <c r="K113" s="5" t="str">
        <f t="shared" si="48"/>
        <v/>
      </c>
      <c r="L113" s="5" t="str">
        <f t="shared" si="48"/>
        <v/>
      </c>
      <c r="M113" s="5">
        <f t="shared" si="48"/>
        <v>3.6</v>
      </c>
      <c r="N113" s="5" t="str">
        <f t="shared" si="48"/>
        <v/>
      </c>
      <c r="O113" s="5" t="str">
        <f t="shared" si="48"/>
        <v/>
      </c>
      <c r="P113" s="5" t="str">
        <f t="shared" si="48"/>
        <v/>
      </c>
      <c r="Q113" s="5" t="str">
        <f t="shared" si="48"/>
        <v/>
      </c>
      <c r="R113" s="5" t="str">
        <f t="shared" si="48"/>
        <v/>
      </c>
      <c r="S113" s="5" t="str">
        <f t="shared" si="48"/>
        <v/>
      </c>
    </row>
    <row r="114" spans="1:19" x14ac:dyDescent="0.25">
      <c r="A114" s="69">
        <v>3.75</v>
      </c>
      <c r="B114" s="5" t="str">
        <f t="shared" si="4"/>
        <v/>
      </c>
      <c r="C114" s="5" t="str">
        <f t="shared" ref="C114:S114" si="49">IF(C52=C$3,$A52,"")</f>
        <v/>
      </c>
      <c r="D114" s="5" t="str">
        <f t="shared" si="49"/>
        <v/>
      </c>
      <c r="E114" s="5" t="str">
        <f t="shared" si="49"/>
        <v/>
      </c>
      <c r="F114" s="5" t="str">
        <f t="shared" si="49"/>
        <v/>
      </c>
      <c r="G114" s="5" t="str">
        <f t="shared" si="49"/>
        <v/>
      </c>
      <c r="H114" s="5" t="str">
        <f t="shared" si="49"/>
        <v/>
      </c>
      <c r="I114" s="5" t="str">
        <f t="shared" si="49"/>
        <v/>
      </c>
      <c r="J114" s="5" t="str">
        <f t="shared" si="49"/>
        <v/>
      </c>
      <c r="K114" s="5" t="str">
        <f t="shared" si="49"/>
        <v/>
      </c>
      <c r="L114" s="5" t="str">
        <f t="shared" si="49"/>
        <v/>
      </c>
      <c r="M114" s="5" t="str">
        <f t="shared" si="49"/>
        <v/>
      </c>
      <c r="N114" s="5" t="str">
        <f t="shared" si="49"/>
        <v/>
      </c>
      <c r="O114" s="5" t="str">
        <f t="shared" si="49"/>
        <v/>
      </c>
      <c r="P114" s="5" t="str">
        <f t="shared" si="49"/>
        <v/>
      </c>
      <c r="Q114" s="5" t="str">
        <f t="shared" si="49"/>
        <v/>
      </c>
      <c r="R114" s="5" t="str">
        <f t="shared" si="49"/>
        <v/>
      </c>
      <c r="S114" s="5" t="str">
        <f t="shared" si="49"/>
        <v/>
      </c>
    </row>
    <row r="115" spans="1:19" x14ac:dyDescent="0.25">
      <c r="A115" s="69">
        <v>3.9</v>
      </c>
      <c r="B115" s="5" t="str">
        <f t="shared" si="4"/>
        <v/>
      </c>
      <c r="C115" s="5" t="str">
        <f t="shared" ref="C115:S115" si="50">IF(C53=C$3,$A53,"")</f>
        <v/>
      </c>
      <c r="D115" s="5" t="str">
        <f t="shared" si="50"/>
        <v/>
      </c>
      <c r="E115" s="5" t="str">
        <f t="shared" si="50"/>
        <v/>
      </c>
      <c r="F115" s="5" t="str">
        <f t="shared" si="50"/>
        <v/>
      </c>
      <c r="G115" s="5" t="str">
        <f t="shared" si="50"/>
        <v/>
      </c>
      <c r="H115" s="5" t="str">
        <f t="shared" si="50"/>
        <v/>
      </c>
      <c r="I115" s="5" t="str">
        <f t="shared" si="50"/>
        <v/>
      </c>
      <c r="J115" s="5" t="str">
        <f t="shared" si="50"/>
        <v/>
      </c>
      <c r="K115" s="5" t="str">
        <f t="shared" si="50"/>
        <v/>
      </c>
      <c r="L115" s="5" t="str">
        <f t="shared" si="50"/>
        <v/>
      </c>
      <c r="M115" s="5" t="str">
        <f t="shared" si="50"/>
        <v/>
      </c>
      <c r="N115" s="5" t="str">
        <f t="shared" si="50"/>
        <v/>
      </c>
      <c r="O115" s="5" t="str">
        <f t="shared" si="50"/>
        <v/>
      </c>
      <c r="P115" s="5" t="str">
        <f t="shared" si="50"/>
        <v/>
      </c>
      <c r="Q115" s="5" t="str">
        <f t="shared" si="50"/>
        <v/>
      </c>
      <c r="R115" s="5" t="str">
        <f t="shared" si="50"/>
        <v/>
      </c>
      <c r="S115" s="5" t="str">
        <f t="shared" si="50"/>
        <v/>
      </c>
    </row>
    <row r="116" spans="1:19" x14ac:dyDescent="0.25">
      <c r="A116" s="69">
        <v>4.05</v>
      </c>
      <c r="B116" s="5" t="str">
        <f t="shared" si="4"/>
        <v/>
      </c>
      <c r="C116" s="5" t="str">
        <f t="shared" ref="C116:S116" si="51">IF(C54=C$3,$A54,"")</f>
        <v/>
      </c>
      <c r="D116" s="5" t="str">
        <f t="shared" si="51"/>
        <v/>
      </c>
      <c r="E116" s="5" t="str">
        <f t="shared" si="51"/>
        <v/>
      </c>
      <c r="F116" s="5" t="str">
        <f t="shared" si="51"/>
        <v/>
      </c>
      <c r="G116" s="5" t="str">
        <f t="shared" si="51"/>
        <v/>
      </c>
      <c r="H116" s="5" t="str">
        <f t="shared" si="51"/>
        <v/>
      </c>
      <c r="I116" s="5" t="str">
        <f t="shared" si="51"/>
        <v/>
      </c>
      <c r="J116" s="5" t="str">
        <f t="shared" si="51"/>
        <v/>
      </c>
      <c r="K116" s="5" t="str">
        <f t="shared" si="51"/>
        <v/>
      </c>
      <c r="L116" s="5" t="str">
        <f t="shared" si="51"/>
        <v/>
      </c>
      <c r="M116" s="5" t="str">
        <f t="shared" si="51"/>
        <v/>
      </c>
      <c r="N116" s="5" t="str">
        <f t="shared" si="51"/>
        <v/>
      </c>
      <c r="O116" s="5" t="str">
        <f t="shared" si="51"/>
        <v/>
      </c>
      <c r="P116" s="5" t="str">
        <f t="shared" si="51"/>
        <v/>
      </c>
      <c r="Q116" s="5" t="str">
        <f t="shared" si="51"/>
        <v/>
      </c>
      <c r="R116" s="5" t="str">
        <f t="shared" si="51"/>
        <v/>
      </c>
      <c r="S116" s="5" t="str">
        <f t="shared" si="51"/>
        <v/>
      </c>
    </row>
    <row r="117" spans="1:19" x14ac:dyDescent="0.25">
      <c r="A117" s="69">
        <v>4.2</v>
      </c>
      <c r="B117" s="5" t="str">
        <f t="shared" si="4"/>
        <v/>
      </c>
      <c r="C117" s="5" t="str">
        <f t="shared" ref="C117:S117" si="52">IF(C55=C$3,$A55,"")</f>
        <v/>
      </c>
      <c r="D117" s="5" t="str">
        <f t="shared" si="52"/>
        <v/>
      </c>
      <c r="E117" s="5" t="str">
        <f t="shared" si="52"/>
        <v/>
      </c>
      <c r="F117" s="5" t="str">
        <f t="shared" si="52"/>
        <v/>
      </c>
      <c r="G117" s="5" t="str">
        <f t="shared" si="52"/>
        <v/>
      </c>
      <c r="H117" s="5" t="str">
        <f t="shared" si="52"/>
        <v/>
      </c>
      <c r="I117" s="5" t="str">
        <f t="shared" si="52"/>
        <v/>
      </c>
      <c r="J117" s="5" t="str">
        <f t="shared" si="52"/>
        <v/>
      </c>
      <c r="K117" s="5" t="str">
        <f t="shared" si="52"/>
        <v/>
      </c>
      <c r="L117" s="5" t="str">
        <f t="shared" si="52"/>
        <v/>
      </c>
      <c r="M117" s="5" t="str">
        <f t="shared" si="52"/>
        <v/>
      </c>
      <c r="N117" s="5" t="str">
        <f t="shared" si="52"/>
        <v/>
      </c>
      <c r="O117" s="5" t="str">
        <f t="shared" si="52"/>
        <v/>
      </c>
      <c r="P117" s="5" t="str">
        <f t="shared" si="52"/>
        <v/>
      </c>
      <c r="Q117" s="5" t="str">
        <f t="shared" si="52"/>
        <v/>
      </c>
      <c r="R117" s="5" t="str">
        <f t="shared" si="52"/>
        <v/>
      </c>
      <c r="S117" s="5" t="str">
        <f t="shared" si="52"/>
        <v/>
      </c>
    </row>
    <row r="118" spans="1:19" x14ac:dyDescent="0.25">
      <c r="A118" s="69">
        <v>4.3499999999999996</v>
      </c>
      <c r="B118" s="5" t="str">
        <f t="shared" si="4"/>
        <v/>
      </c>
      <c r="C118" s="5" t="str">
        <f t="shared" ref="C118:S118" si="53">IF(C56=C$3,$A56,"")</f>
        <v/>
      </c>
      <c r="D118" s="5" t="str">
        <f t="shared" si="53"/>
        <v/>
      </c>
      <c r="E118" s="5" t="str">
        <f t="shared" si="53"/>
        <v/>
      </c>
      <c r="F118" s="5" t="str">
        <f t="shared" si="53"/>
        <v/>
      </c>
      <c r="G118" s="5" t="str">
        <f t="shared" si="53"/>
        <v/>
      </c>
      <c r="H118" s="5" t="str">
        <f t="shared" si="53"/>
        <v/>
      </c>
      <c r="I118" s="5" t="str">
        <f t="shared" si="53"/>
        <v/>
      </c>
      <c r="J118" s="5" t="str">
        <f t="shared" si="53"/>
        <v/>
      </c>
      <c r="K118" s="5" t="str">
        <f t="shared" si="53"/>
        <v/>
      </c>
      <c r="L118" s="5" t="str">
        <f t="shared" si="53"/>
        <v/>
      </c>
      <c r="M118" s="5" t="str">
        <f t="shared" si="53"/>
        <v/>
      </c>
      <c r="N118" s="5" t="str">
        <f t="shared" si="53"/>
        <v/>
      </c>
      <c r="O118" s="5" t="str">
        <f t="shared" si="53"/>
        <v/>
      </c>
      <c r="P118" s="5" t="str">
        <f t="shared" si="53"/>
        <v/>
      </c>
      <c r="Q118" s="5" t="str">
        <f t="shared" si="53"/>
        <v/>
      </c>
      <c r="R118" s="5" t="str">
        <f t="shared" si="53"/>
        <v/>
      </c>
      <c r="S118" s="5" t="str">
        <f t="shared" si="53"/>
        <v/>
      </c>
    </row>
    <row r="119" spans="1:19" x14ac:dyDescent="0.25">
      <c r="A119" s="69">
        <v>4.5</v>
      </c>
      <c r="B119" s="5" t="str">
        <f t="shared" si="4"/>
        <v/>
      </c>
      <c r="C119" s="5" t="str">
        <f t="shared" ref="C119:S119" si="54">IF(C57=C$3,$A57,"")</f>
        <v/>
      </c>
      <c r="D119" s="5" t="str">
        <f t="shared" si="54"/>
        <v/>
      </c>
      <c r="E119" s="5" t="str">
        <f t="shared" si="54"/>
        <v/>
      </c>
      <c r="F119" s="5" t="str">
        <f t="shared" si="54"/>
        <v/>
      </c>
      <c r="G119" s="5" t="str">
        <f t="shared" si="54"/>
        <v/>
      </c>
      <c r="H119" s="5" t="str">
        <f t="shared" si="54"/>
        <v/>
      </c>
      <c r="I119" s="5" t="str">
        <f t="shared" si="54"/>
        <v/>
      </c>
      <c r="J119" s="5" t="str">
        <f t="shared" si="54"/>
        <v/>
      </c>
      <c r="K119" s="5" t="str">
        <f t="shared" si="54"/>
        <v/>
      </c>
      <c r="L119" s="5" t="str">
        <f t="shared" si="54"/>
        <v/>
      </c>
      <c r="M119" s="5" t="str">
        <f t="shared" si="54"/>
        <v/>
      </c>
      <c r="N119" s="5" t="str">
        <f t="shared" si="54"/>
        <v/>
      </c>
      <c r="O119" s="5" t="str">
        <f t="shared" si="54"/>
        <v/>
      </c>
      <c r="P119" s="5" t="str">
        <f t="shared" si="54"/>
        <v/>
      </c>
      <c r="Q119" s="5" t="str">
        <f t="shared" si="54"/>
        <v/>
      </c>
      <c r="R119" s="5" t="str">
        <f t="shared" si="54"/>
        <v/>
      </c>
      <c r="S119" s="5" t="str">
        <f t="shared" si="54"/>
        <v/>
      </c>
    </row>
    <row r="120" spans="1:19" x14ac:dyDescent="0.25">
      <c r="A120" s="69">
        <v>4.6500000000000004</v>
      </c>
      <c r="B120" s="5" t="str">
        <f t="shared" si="4"/>
        <v/>
      </c>
      <c r="C120" s="5" t="str">
        <f t="shared" ref="C120:S120" si="55">IF(C58=C$3,$A58,"")</f>
        <v/>
      </c>
      <c r="D120" s="5" t="str">
        <f t="shared" si="55"/>
        <v/>
      </c>
      <c r="E120" s="5" t="str">
        <f t="shared" si="55"/>
        <v/>
      </c>
      <c r="F120" s="5" t="str">
        <f t="shared" si="55"/>
        <v/>
      </c>
      <c r="G120" s="5" t="str">
        <f t="shared" si="55"/>
        <v/>
      </c>
      <c r="H120" s="5" t="str">
        <f t="shared" si="55"/>
        <v/>
      </c>
      <c r="I120" s="5" t="str">
        <f t="shared" si="55"/>
        <v/>
      </c>
      <c r="J120" s="5" t="str">
        <f t="shared" si="55"/>
        <v/>
      </c>
      <c r="K120" s="5" t="str">
        <f t="shared" si="55"/>
        <v/>
      </c>
      <c r="L120" s="5" t="str">
        <f t="shared" si="55"/>
        <v/>
      </c>
      <c r="M120" s="5" t="str">
        <f t="shared" si="55"/>
        <v/>
      </c>
      <c r="N120" s="5" t="str">
        <f t="shared" si="55"/>
        <v/>
      </c>
      <c r="O120" s="5" t="str">
        <f t="shared" si="55"/>
        <v/>
      </c>
      <c r="P120" s="5" t="str">
        <f t="shared" si="55"/>
        <v/>
      </c>
      <c r="Q120" s="5" t="str">
        <f t="shared" si="55"/>
        <v/>
      </c>
      <c r="R120" s="5" t="str">
        <f t="shared" si="55"/>
        <v/>
      </c>
      <c r="S120" s="5" t="str">
        <f t="shared" si="55"/>
        <v/>
      </c>
    </row>
    <row r="121" spans="1:19" x14ac:dyDescent="0.25">
      <c r="A121" s="69">
        <v>4.8</v>
      </c>
      <c r="B121" s="5" t="str">
        <f t="shared" si="4"/>
        <v/>
      </c>
      <c r="C121" s="5" t="str">
        <f t="shared" ref="C121:S121" si="56">IF(C59=C$3,$A59,"")</f>
        <v/>
      </c>
      <c r="D121" s="5" t="str">
        <f t="shared" si="56"/>
        <v/>
      </c>
      <c r="E121" s="5" t="str">
        <f t="shared" si="56"/>
        <v/>
      </c>
      <c r="F121" s="5" t="str">
        <f t="shared" si="56"/>
        <v/>
      </c>
      <c r="G121" s="5" t="str">
        <f t="shared" si="56"/>
        <v/>
      </c>
      <c r="H121" s="5" t="str">
        <f t="shared" si="56"/>
        <v/>
      </c>
      <c r="I121" s="5" t="str">
        <f t="shared" si="56"/>
        <v/>
      </c>
      <c r="J121" s="5" t="str">
        <f t="shared" si="56"/>
        <v/>
      </c>
      <c r="K121" s="5" t="str">
        <f t="shared" si="56"/>
        <v/>
      </c>
      <c r="L121" s="5" t="str">
        <f t="shared" si="56"/>
        <v/>
      </c>
      <c r="M121" s="5" t="str">
        <f t="shared" si="56"/>
        <v/>
      </c>
      <c r="N121" s="5" t="str">
        <f t="shared" si="56"/>
        <v/>
      </c>
      <c r="O121" s="5" t="str">
        <f t="shared" si="56"/>
        <v/>
      </c>
      <c r="P121" s="5" t="str">
        <f t="shared" si="56"/>
        <v/>
      </c>
      <c r="Q121" s="5" t="str">
        <f t="shared" si="56"/>
        <v/>
      </c>
      <c r="R121" s="5" t="str">
        <f t="shared" si="56"/>
        <v/>
      </c>
      <c r="S121" s="5" t="str">
        <f t="shared" si="56"/>
        <v/>
      </c>
    </row>
    <row r="122" spans="1:19" x14ac:dyDescent="0.25">
      <c r="A122" s="69">
        <v>4.95</v>
      </c>
      <c r="B122" s="5" t="str">
        <f t="shared" si="4"/>
        <v/>
      </c>
      <c r="C122" s="5" t="str">
        <f t="shared" ref="C122:S122" si="57">IF(C60=C$3,$A60,"")</f>
        <v/>
      </c>
      <c r="D122" s="5" t="str">
        <f t="shared" si="57"/>
        <v/>
      </c>
      <c r="E122" s="5" t="str">
        <f t="shared" si="57"/>
        <v/>
      </c>
      <c r="F122" s="5" t="str">
        <f t="shared" si="57"/>
        <v/>
      </c>
      <c r="G122" s="5" t="str">
        <f t="shared" si="57"/>
        <v/>
      </c>
      <c r="H122" s="5" t="str">
        <f t="shared" si="57"/>
        <v/>
      </c>
      <c r="I122" s="5" t="str">
        <f t="shared" si="57"/>
        <v/>
      </c>
      <c r="J122" s="5" t="str">
        <f t="shared" si="57"/>
        <v/>
      </c>
      <c r="K122" s="5" t="str">
        <f t="shared" si="57"/>
        <v/>
      </c>
      <c r="L122" s="5" t="str">
        <f t="shared" si="57"/>
        <v/>
      </c>
      <c r="M122" s="5" t="str">
        <f t="shared" si="57"/>
        <v/>
      </c>
      <c r="N122" s="5" t="str">
        <f t="shared" si="57"/>
        <v/>
      </c>
      <c r="O122" s="5" t="str">
        <f t="shared" si="57"/>
        <v/>
      </c>
      <c r="P122" s="5" t="str">
        <f t="shared" si="57"/>
        <v/>
      </c>
      <c r="Q122" s="5" t="str">
        <f t="shared" si="57"/>
        <v/>
      </c>
      <c r="R122" s="5" t="str">
        <f t="shared" si="57"/>
        <v/>
      </c>
      <c r="S122" s="5" t="str">
        <f t="shared" si="57"/>
        <v/>
      </c>
    </row>
    <row r="123" spans="1:19" x14ac:dyDescent="0.25">
      <c r="A123" s="69">
        <v>5.0999999999999996</v>
      </c>
      <c r="B123" s="5" t="str">
        <f t="shared" si="4"/>
        <v/>
      </c>
      <c r="C123" s="5" t="str">
        <f t="shared" ref="C123:S123" si="58">IF(C61=C$3,$A61,"")</f>
        <v/>
      </c>
      <c r="D123" s="5" t="str">
        <f t="shared" si="58"/>
        <v/>
      </c>
      <c r="E123" s="5" t="str">
        <f t="shared" si="58"/>
        <v/>
      </c>
      <c r="F123" s="5" t="str">
        <f t="shared" si="58"/>
        <v/>
      </c>
      <c r="G123" s="5" t="str">
        <f t="shared" si="58"/>
        <v/>
      </c>
      <c r="H123" s="5" t="str">
        <f t="shared" si="58"/>
        <v/>
      </c>
      <c r="I123" s="5" t="str">
        <f t="shared" si="58"/>
        <v/>
      </c>
      <c r="J123" s="5" t="str">
        <f t="shared" si="58"/>
        <v/>
      </c>
      <c r="K123" s="5" t="str">
        <f t="shared" si="58"/>
        <v/>
      </c>
      <c r="L123" s="5" t="str">
        <f t="shared" si="58"/>
        <v/>
      </c>
      <c r="M123" s="5" t="str">
        <f t="shared" si="58"/>
        <v/>
      </c>
      <c r="N123" s="5" t="str">
        <f t="shared" si="58"/>
        <v/>
      </c>
      <c r="O123" s="5" t="str">
        <f t="shared" si="58"/>
        <v/>
      </c>
      <c r="P123" s="5" t="str">
        <f t="shared" si="58"/>
        <v/>
      </c>
      <c r="Q123" s="5" t="str">
        <f t="shared" si="58"/>
        <v/>
      </c>
      <c r="R123" s="5" t="str">
        <f t="shared" si="58"/>
        <v/>
      </c>
      <c r="S123" s="5" t="str">
        <f t="shared" si="58"/>
        <v/>
      </c>
    </row>
    <row r="124" spans="1:19" x14ac:dyDescent="0.25">
      <c r="A124" s="69">
        <v>5.25</v>
      </c>
      <c r="B124" s="5" t="str">
        <f t="shared" si="4"/>
        <v/>
      </c>
      <c r="C124" s="5" t="str">
        <f t="shared" ref="C124:S124" si="59">IF(C62=C$3,$A62,"")</f>
        <v/>
      </c>
      <c r="D124" s="5" t="str">
        <f t="shared" si="59"/>
        <v/>
      </c>
      <c r="E124" s="5" t="str">
        <f t="shared" si="59"/>
        <v/>
      </c>
      <c r="F124" s="5" t="str">
        <f t="shared" si="59"/>
        <v/>
      </c>
      <c r="G124" s="5" t="str">
        <f t="shared" si="59"/>
        <v/>
      </c>
      <c r="H124" s="5" t="str">
        <f t="shared" si="59"/>
        <v/>
      </c>
      <c r="I124" s="5" t="str">
        <f t="shared" si="59"/>
        <v/>
      </c>
      <c r="J124" s="5" t="str">
        <f t="shared" si="59"/>
        <v/>
      </c>
      <c r="K124" s="5" t="str">
        <f t="shared" si="59"/>
        <v/>
      </c>
      <c r="L124" s="5" t="str">
        <f t="shared" si="59"/>
        <v/>
      </c>
      <c r="M124" s="5" t="str">
        <f t="shared" si="59"/>
        <v/>
      </c>
      <c r="N124" s="5" t="str">
        <f t="shared" si="59"/>
        <v/>
      </c>
      <c r="O124" s="5" t="str">
        <f t="shared" si="59"/>
        <v/>
      </c>
      <c r="P124" s="5" t="str">
        <f t="shared" si="59"/>
        <v/>
      </c>
      <c r="Q124" s="5" t="str">
        <f t="shared" si="59"/>
        <v/>
      </c>
      <c r="R124" s="5" t="str">
        <f t="shared" si="59"/>
        <v/>
      </c>
      <c r="S124" s="5" t="str">
        <f t="shared" si="59"/>
        <v/>
      </c>
    </row>
    <row r="125" spans="1:19" x14ac:dyDescent="0.25">
      <c r="A125" s="69">
        <v>5.4</v>
      </c>
      <c r="B125" s="5" t="str">
        <f t="shared" si="4"/>
        <v/>
      </c>
      <c r="C125" s="5" t="str">
        <f t="shared" ref="C125:S125" si="60">IF(C63=C$3,$A63,"")</f>
        <v/>
      </c>
      <c r="D125" s="5" t="str">
        <f t="shared" si="60"/>
        <v/>
      </c>
      <c r="E125" s="5" t="str">
        <f t="shared" si="60"/>
        <v/>
      </c>
      <c r="F125" s="5" t="str">
        <f t="shared" si="60"/>
        <v/>
      </c>
      <c r="G125" s="5" t="str">
        <f t="shared" si="60"/>
        <v/>
      </c>
      <c r="H125" s="5" t="str">
        <f t="shared" si="60"/>
        <v/>
      </c>
      <c r="I125" s="5" t="str">
        <f t="shared" si="60"/>
        <v/>
      </c>
      <c r="J125" s="5" t="str">
        <f t="shared" si="60"/>
        <v/>
      </c>
      <c r="K125" s="5" t="str">
        <f t="shared" si="60"/>
        <v/>
      </c>
      <c r="L125" s="5" t="str">
        <f t="shared" si="60"/>
        <v/>
      </c>
      <c r="M125" s="5" t="str">
        <f t="shared" si="60"/>
        <v/>
      </c>
      <c r="N125" s="5" t="str">
        <f t="shared" si="60"/>
        <v/>
      </c>
      <c r="O125" s="5" t="str">
        <f t="shared" si="60"/>
        <v/>
      </c>
      <c r="P125" s="5" t="str">
        <f t="shared" si="60"/>
        <v/>
      </c>
      <c r="Q125" s="5" t="str">
        <f t="shared" si="60"/>
        <v/>
      </c>
      <c r="R125" s="5" t="str">
        <f t="shared" si="60"/>
        <v/>
      </c>
      <c r="S125" s="5" t="str">
        <f t="shared" si="60"/>
        <v/>
      </c>
    </row>
    <row r="126" spans="1:19" x14ac:dyDescent="0.25">
      <c r="A126" s="69">
        <v>5.55</v>
      </c>
      <c r="B126" s="5" t="str">
        <f t="shared" si="4"/>
        <v/>
      </c>
      <c r="C126" s="5" t="str">
        <f t="shared" ref="C126:S126" si="61">IF(C64=C$3,$A64,"")</f>
        <v/>
      </c>
      <c r="D126" s="5" t="str">
        <f t="shared" si="61"/>
        <v/>
      </c>
      <c r="E126" s="5" t="str">
        <f t="shared" si="61"/>
        <v/>
      </c>
      <c r="F126" s="5" t="str">
        <f t="shared" si="61"/>
        <v/>
      </c>
      <c r="G126" s="5" t="str">
        <f t="shared" si="61"/>
        <v/>
      </c>
      <c r="H126" s="5" t="str">
        <f t="shared" si="61"/>
        <v/>
      </c>
      <c r="I126" s="5" t="str">
        <f t="shared" si="61"/>
        <v/>
      </c>
      <c r="J126" s="5" t="str">
        <f t="shared" si="61"/>
        <v/>
      </c>
      <c r="K126" s="5" t="str">
        <f t="shared" si="61"/>
        <v/>
      </c>
      <c r="L126" s="5" t="str">
        <f t="shared" si="61"/>
        <v/>
      </c>
      <c r="M126" s="5" t="str">
        <f t="shared" si="61"/>
        <v/>
      </c>
      <c r="N126" s="5" t="str">
        <f t="shared" si="61"/>
        <v/>
      </c>
      <c r="O126" s="5" t="str">
        <f t="shared" si="61"/>
        <v/>
      </c>
      <c r="P126" s="5" t="str">
        <f t="shared" si="61"/>
        <v/>
      </c>
      <c r="Q126" s="5" t="str">
        <f t="shared" si="61"/>
        <v/>
      </c>
      <c r="R126" s="5" t="str">
        <f t="shared" si="61"/>
        <v/>
      </c>
      <c r="S126" s="5" t="str">
        <f t="shared" si="61"/>
        <v/>
      </c>
    </row>
    <row r="127" spans="1:19" x14ac:dyDescent="0.25">
      <c r="A127" s="69">
        <v>5.7</v>
      </c>
      <c r="B127" s="5" t="str">
        <f t="shared" si="4"/>
        <v/>
      </c>
      <c r="C127" s="5" t="str">
        <f t="shared" ref="C127:S127" si="62">IF(C65=C$3,$A65,"")</f>
        <v/>
      </c>
      <c r="D127" s="5" t="str">
        <f t="shared" si="62"/>
        <v/>
      </c>
      <c r="E127" s="5" t="str">
        <f t="shared" si="62"/>
        <v/>
      </c>
      <c r="F127" s="5" t="str">
        <f t="shared" si="62"/>
        <v/>
      </c>
      <c r="G127" s="5" t="str">
        <f t="shared" si="62"/>
        <v/>
      </c>
      <c r="H127" s="5" t="str">
        <f t="shared" si="62"/>
        <v/>
      </c>
      <c r="I127" s="5" t="str">
        <f t="shared" si="62"/>
        <v/>
      </c>
      <c r="J127" s="5" t="str">
        <f t="shared" si="62"/>
        <v/>
      </c>
      <c r="K127" s="5" t="str">
        <f t="shared" si="62"/>
        <v/>
      </c>
      <c r="L127" s="5" t="str">
        <f t="shared" si="62"/>
        <v/>
      </c>
      <c r="M127" s="5" t="str">
        <f t="shared" si="62"/>
        <v/>
      </c>
      <c r="N127" s="5" t="str">
        <f t="shared" si="62"/>
        <v/>
      </c>
      <c r="O127" s="5" t="str">
        <f t="shared" si="62"/>
        <v/>
      </c>
      <c r="P127" s="5" t="str">
        <f t="shared" si="62"/>
        <v/>
      </c>
      <c r="Q127" s="5" t="str">
        <f t="shared" si="62"/>
        <v/>
      </c>
      <c r="R127" s="5" t="str">
        <f t="shared" si="62"/>
        <v/>
      </c>
      <c r="S127" s="5" t="str">
        <f t="shared" si="62"/>
        <v/>
      </c>
    </row>
    <row r="128" spans="1:19" x14ac:dyDescent="0.25">
      <c r="A128" s="69">
        <v>5.85</v>
      </c>
      <c r="B128" s="5" t="str">
        <f t="shared" si="4"/>
        <v/>
      </c>
      <c r="C128" s="5" t="str">
        <f t="shared" ref="C128:S128" si="63">IF(C66=C$3,$A66,"")</f>
        <v/>
      </c>
      <c r="D128" s="5" t="str">
        <f t="shared" si="63"/>
        <v/>
      </c>
      <c r="E128" s="5" t="str">
        <f t="shared" si="63"/>
        <v/>
      </c>
      <c r="F128" s="5" t="str">
        <f t="shared" si="63"/>
        <v/>
      </c>
      <c r="G128" s="5" t="str">
        <f t="shared" si="63"/>
        <v/>
      </c>
      <c r="H128" s="5" t="str">
        <f t="shared" si="63"/>
        <v/>
      </c>
      <c r="I128" s="5" t="str">
        <f t="shared" si="63"/>
        <v/>
      </c>
      <c r="J128" s="5" t="str">
        <f t="shared" si="63"/>
        <v/>
      </c>
      <c r="K128" s="5" t="str">
        <f t="shared" si="63"/>
        <v/>
      </c>
      <c r="L128" s="5" t="str">
        <f t="shared" si="63"/>
        <v/>
      </c>
      <c r="M128" s="5" t="str">
        <f t="shared" si="63"/>
        <v/>
      </c>
      <c r="N128" s="5" t="str">
        <f t="shared" si="63"/>
        <v/>
      </c>
      <c r="O128" s="5" t="str">
        <f t="shared" si="63"/>
        <v/>
      </c>
      <c r="P128" s="5" t="str">
        <f t="shared" si="63"/>
        <v/>
      </c>
      <c r="Q128" s="5" t="str">
        <f t="shared" si="63"/>
        <v/>
      </c>
      <c r="R128" s="5" t="str">
        <f t="shared" si="63"/>
        <v/>
      </c>
      <c r="S128" s="5" t="str">
        <f t="shared" si="63"/>
        <v/>
      </c>
    </row>
    <row r="129" spans="1:19" x14ac:dyDescent="0.25">
      <c r="A129" s="69">
        <v>6</v>
      </c>
      <c r="B129" s="5" t="str">
        <f t="shared" si="4"/>
        <v/>
      </c>
      <c r="C129" s="5" t="str">
        <f t="shared" ref="C129:S129" si="64">IF(C67=C$3,$A67,"")</f>
        <v/>
      </c>
      <c r="D129" s="5" t="str">
        <f t="shared" si="64"/>
        <v/>
      </c>
      <c r="E129" s="5" t="str">
        <f t="shared" si="64"/>
        <v/>
      </c>
      <c r="F129" s="5" t="str">
        <f t="shared" si="64"/>
        <v/>
      </c>
      <c r="G129" s="5" t="str">
        <f t="shared" si="64"/>
        <v/>
      </c>
      <c r="H129" s="5" t="str">
        <f t="shared" si="64"/>
        <v/>
      </c>
      <c r="I129" s="5" t="str">
        <f t="shared" si="64"/>
        <v/>
      </c>
      <c r="J129" s="5" t="str">
        <f t="shared" si="64"/>
        <v/>
      </c>
      <c r="K129" s="5" t="str">
        <f t="shared" si="64"/>
        <v/>
      </c>
      <c r="L129" s="5" t="str">
        <f t="shared" si="64"/>
        <v/>
      </c>
      <c r="M129" s="5" t="str">
        <f t="shared" si="64"/>
        <v/>
      </c>
      <c r="N129" s="5" t="str">
        <f t="shared" si="64"/>
        <v/>
      </c>
      <c r="O129" s="5" t="str">
        <f t="shared" si="64"/>
        <v/>
      </c>
      <c r="P129" s="5" t="str">
        <f t="shared" si="64"/>
        <v/>
      </c>
      <c r="Q129" s="5" t="str">
        <f t="shared" si="64"/>
        <v/>
      </c>
      <c r="R129" s="5" t="str">
        <f t="shared" si="64"/>
        <v/>
      </c>
      <c r="S129" s="5" t="str">
        <f t="shared" si="64"/>
        <v/>
      </c>
    </row>
    <row r="130" spans="1:19" x14ac:dyDescent="0.25">
      <c r="B130" s="5">
        <f>SUM(B69:B129)</f>
        <v>-1.95</v>
      </c>
      <c r="C130" s="5">
        <f t="shared" ref="C130:S130" si="65">SUM(C69:C129)</f>
        <v>1.2</v>
      </c>
      <c r="D130" s="5">
        <f t="shared" si="65"/>
        <v>-2.25</v>
      </c>
      <c r="E130" s="5">
        <f t="shared" si="65"/>
        <v>1.5</v>
      </c>
      <c r="F130" s="5">
        <f t="shared" si="65"/>
        <v>0.9</v>
      </c>
      <c r="G130" s="5">
        <f t="shared" si="65"/>
        <v>3</v>
      </c>
      <c r="H130" s="5">
        <f t="shared" si="65"/>
        <v>-0.75</v>
      </c>
      <c r="I130" s="5">
        <f t="shared" si="65"/>
        <v>1.2</v>
      </c>
      <c r="J130" s="5">
        <f t="shared" si="65"/>
        <v>-1.35</v>
      </c>
      <c r="K130" s="5">
        <f t="shared" si="65"/>
        <v>-1.8</v>
      </c>
      <c r="L130" s="5">
        <f t="shared" si="65"/>
        <v>-0.9</v>
      </c>
      <c r="M130" s="5">
        <f t="shared" si="65"/>
        <v>3.6</v>
      </c>
      <c r="N130" s="5">
        <f t="shared" si="65"/>
        <v>2.7</v>
      </c>
      <c r="O130" s="5">
        <f t="shared" si="65"/>
        <v>2.7</v>
      </c>
      <c r="P130" s="5">
        <f t="shared" si="65"/>
        <v>0.3</v>
      </c>
      <c r="Q130" s="5">
        <f t="shared" si="65"/>
        <v>2.5499999999999998</v>
      </c>
      <c r="R130" s="5">
        <f t="shared" si="65"/>
        <v>1.05</v>
      </c>
      <c r="S130" s="5">
        <f t="shared" si="65"/>
        <v>0</v>
      </c>
    </row>
  </sheetData>
  <conditionalFormatting sqref="B7:B66">
    <cfRule type="cellIs" dxfId="18" priority="19" operator="equal">
      <formula>$B$3</formula>
    </cfRule>
  </conditionalFormatting>
  <conditionalFormatting sqref="C7:C66">
    <cfRule type="cellIs" dxfId="17" priority="18" operator="equal">
      <formula>$B$3</formula>
    </cfRule>
  </conditionalFormatting>
  <conditionalFormatting sqref="C3:C68 C131:C1048576">
    <cfRule type="cellIs" dxfId="16" priority="17" operator="equal">
      <formula>$C$3</formula>
    </cfRule>
  </conditionalFormatting>
  <conditionalFormatting sqref="D7:D66">
    <cfRule type="cellIs" dxfId="15" priority="16" operator="equal">
      <formula>$B$3</formula>
    </cfRule>
  </conditionalFormatting>
  <conditionalFormatting sqref="D3:D68 D131:S1048576">
    <cfRule type="cellIs" dxfId="14" priority="13" operator="equal">
      <formula>D$3</formula>
    </cfRule>
    <cfRule type="cellIs" dxfId="13" priority="14" operator="equal">
      <formula>$D$3</formula>
    </cfRule>
    <cfRule type="cellIs" dxfId="12" priority="15" operator="equal">
      <formula>$C$3</formula>
    </cfRule>
  </conditionalFormatting>
  <conditionalFormatting sqref="E7:E66">
    <cfRule type="cellIs" dxfId="11" priority="12" operator="equal">
      <formula>$B$3</formula>
    </cfRule>
  </conditionalFormatting>
  <conditionalFormatting sqref="E3:E68">
    <cfRule type="cellIs" dxfId="10" priority="9" operator="equal">
      <formula>E$3</formula>
    </cfRule>
    <cfRule type="cellIs" dxfId="9" priority="10" operator="equal">
      <formula>$D$3</formula>
    </cfRule>
    <cfRule type="cellIs" dxfId="8" priority="11" operator="equal">
      <formula>$C$3</formula>
    </cfRule>
  </conditionalFormatting>
  <conditionalFormatting sqref="F7:F66">
    <cfRule type="cellIs" dxfId="7" priority="8" operator="equal">
      <formula>$B$3</formula>
    </cfRule>
  </conditionalFormatting>
  <conditionalFormatting sqref="F3:F68">
    <cfRule type="cellIs" dxfId="6" priority="5" operator="equal">
      <formula>F$3</formula>
    </cfRule>
    <cfRule type="cellIs" dxfId="5" priority="6" operator="equal">
      <formula>$D$3</formula>
    </cfRule>
    <cfRule type="cellIs" dxfId="4" priority="7" operator="equal">
      <formula>$C$3</formula>
    </cfRule>
  </conditionalFormatting>
  <conditionalFormatting sqref="G7:S66">
    <cfRule type="cellIs" dxfId="3" priority="4" operator="equal">
      <formula>$B$3</formula>
    </cfRule>
  </conditionalFormatting>
  <conditionalFormatting sqref="G3:S68">
    <cfRule type="cellIs" dxfId="2" priority="1" operator="equal">
      <formula>G$3</formula>
    </cfRule>
    <cfRule type="cellIs" dxfId="1" priority="2" operator="equal">
      <formula>$D$3</formula>
    </cfRule>
    <cfRule type="cellIs" dxfId="0" priority="3" operator="equal">
      <formula>$C$3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3F96-01CE-4466-A347-25CD5C26BC99}">
  <dimension ref="A1:BM78"/>
  <sheetViews>
    <sheetView tabSelected="1" workbookViewId="0">
      <selection activeCell="F2" sqref="F2"/>
    </sheetView>
  </sheetViews>
  <sheetFormatPr defaultRowHeight="15" x14ac:dyDescent="0.25"/>
  <cols>
    <col min="1" max="1" width="8.7109375" style="170"/>
    <col min="4" max="4" width="9.140625" style="170"/>
    <col min="5" max="5" width="12.7109375" customWidth="1"/>
    <col min="6" max="6" width="17.85546875" customWidth="1"/>
    <col min="8" max="10" width="9.140625" style="170"/>
    <col min="11" max="11" width="12.140625" style="170" customWidth="1"/>
    <col min="12" max="13" width="16" style="170" customWidth="1"/>
  </cols>
  <sheetData>
    <row r="1" spans="1:65" ht="15.75" thickBot="1" x14ac:dyDescent="0.3">
      <c r="C1" s="188" t="s">
        <v>107</v>
      </c>
      <c r="D1" s="174" t="s">
        <v>108</v>
      </c>
      <c r="E1" s="189" t="s">
        <v>109</v>
      </c>
      <c r="F1" s="190" t="s">
        <v>110</v>
      </c>
      <c r="H1" s="173" t="s">
        <v>107</v>
      </c>
      <c r="I1" s="174" t="s">
        <v>108</v>
      </c>
      <c r="J1" s="174" t="s">
        <v>112</v>
      </c>
      <c r="K1" s="174" t="s">
        <v>109</v>
      </c>
      <c r="L1" s="175" t="s">
        <v>113</v>
      </c>
      <c r="M1" s="175" t="s">
        <v>110</v>
      </c>
    </row>
    <row r="2" spans="1:65" s="52" customFormat="1" x14ac:dyDescent="0.25">
      <c r="A2" s="171">
        <v>1</v>
      </c>
      <c r="C2" s="191" t="s">
        <v>71</v>
      </c>
      <c r="D2" s="177" t="s">
        <v>3</v>
      </c>
      <c r="E2" s="192">
        <v>0.9</v>
      </c>
      <c r="F2" s="193">
        <v>0.54771430552515599</v>
      </c>
      <c r="H2" s="176" t="s">
        <v>43</v>
      </c>
      <c r="I2" s="177" t="s">
        <v>44</v>
      </c>
      <c r="J2" s="96">
        <v>409</v>
      </c>
      <c r="K2" s="177">
        <v>5.85</v>
      </c>
      <c r="L2" s="178">
        <f>((K2-(-3)+0.15))*6.66666666666666</f>
        <v>59.999999999999936</v>
      </c>
      <c r="M2" s="178">
        <v>-0.37482080673332602</v>
      </c>
      <c r="Q2" s="52">
        <v>1</v>
      </c>
      <c r="S2" s="69">
        <v>-3</v>
      </c>
      <c r="T2" s="52">
        <f>((S2-(-3)+0.15))*6.66666666666666</f>
        <v>0.99999999999999889</v>
      </c>
    </row>
    <row r="3" spans="1:65" s="52" customFormat="1" x14ac:dyDescent="0.25">
      <c r="A3" s="106">
        <v>2</v>
      </c>
      <c r="B3" s="104"/>
      <c r="C3" s="40" t="s">
        <v>71</v>
      </c>
      <c r="D3" s="169" t="s">
        <v>36</v>
      </c>
      <c r="E3" s="5">
        <v>0.75</v>
      </c>
      <c r="F3" s="194">
        <v>0.28583710327345901</v>
      </c>
      <c r="H3" s="179" t="s">
        <v>43</v>
      </c>
      <c r="I3" s="169" t="s">
        <v>45</v>
      </c>
      <c r="J3" s="96">
        <v>801</v>
      </c>
      <c r="K3" s="169">
        <v>4.2</v>
      </c>
      <c r="L3" s="180">
        <f t="shared" ref="L3:L65" si="0">((K3-(-3)+0.15))*6.66666666666666</f>
        <v>48.99999999999995</v>
      </c>
      <c r="M3" s="180">
        <v>-0.166959870964276</v>
      </c>
      <c r="N3"/>
      <c r="O3"/>
      <c r="P3"/>
      <c r="Q3">
        <v>2</v>
      </c>
      <c r="R3"/>
      <c r="S3" s="69">
        <v>-2.85</v>
      </c>
      <c r="T3" s="52">
        <f t="shared" ref="T3:T61" si="1">((S3-(-3)+0.15))*6.66666666666666</f>
        <v>1.9999999999999976</v>
      </c>
      <c r="U3"/>
      <c r="V3"/>
      <c r="W3"/>
      <c r="X3"/>
      <c r="Y3"/>
      <c r="Z3" s="104"/>
      <c r="AA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</row>
    <row r="4" spans="1:65" s="52" customFormat="1" x14ac:dyDescent="0.25">
      <c r="A4" s="171">
        <v>3</v>
      </c>
      <c r="B4" s="104"/>
      <c r="C4" s="40" t="s">
        <v>71</v>
      </c>
      <c r="D4" s="169" t="s">
        <v>95</v>
      </c>
      <c r="E4" s="5">
        <v>-0.3</v>
      </c>
      <c r="F4" s="194">
        <v>-0.183835568752964</v>
      </c>
      <c r="H4" s="179" t="s">
        <v>43</v>
      </c>
      <c r="I4" s="169" t="s">
        <v>46</v>
      </c>
      <c r="J4" s="96">
        <v>808</v>
      </c>
      <c r="K4" s="169">
        <v>3.75</v>
      </c>
      <c r="L4" s="180">
        <f t="shared" si="0"/>
        <v>45.999999999999957</v>
      </c>
      <c r="M4" s="180">
        <v>-0.22533874518074601</v>
      </c>
      <c r="N4"/>
      <c r="O4"/>
      <c r="P4"/>
      <c r="Q4" s="52">
        <v>3</v>
      </c>
      <c r="R4"/>
      <c r="S4" s="69">
        <v>-2.7</v>
      </c>
      <c r="T4" s="52">
        <f t="shared" si="1"/>
        <v>2.999999999999996</v>
      </c>
      <c r="U4"/>
      <c r="V4"/>
      <c r="W4"/>
      <c r="X4"/>
      <c r="Y4"/>
      <c r="Z4" s="104"/>
      <c r="AA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</row>
    <row r="5" spans="1:65" s="52" customFormat="1" x14ac:dyDescent="0.25">
      <c r="A5" s="106">
        <v>4</v>
      </c>
      <c r="C5" s="31" t="s">
        <v>73</v>
      </c>
      <c r="D5" s="172" t="s">
        <v>37</v>
      </c>
      <c r="E5" s="18">
        <v>-1.95</v>
      </c>
      <c r="F5" s="32">
        <v>0.26016401501706299</v>
      </c>
      <c r="H5" s="179" t="s">
        <v>87</v>
      </c>
      <c r="I5" s="169">
        <v>906</v>
      </c>
      <c r="J5" s="96">
        <v>906</v>
      </c>
      <c r="K5" s="169">
        <v>3.6</v>
      </c>
      <c r="L5" s="180">
        <f t="shared" si="0"/>
        <v>44.999999999999957</v>
      </c>
      <c r="M5" s="180">
        <v>-0.194146523566053</v>
      </c>
      <c r="Q5">
        <v>4</v>
      </c>
      <c r="S5" s="69">
        <v>-2.5499999999999998</v>
      </c>
      <c r="T5" s="52">
        <f t="shared" si="1"/>
        <v>3.9999999999999973</v>
      </c>
    </row>
    <row r="6" spans="1:65" x14ac:dyDescent="0.25">
      <c r="A6" s="171">
        <v>5</v>
      </c>
      <c r="C6" s="40" t="s">
        <v>71</v>
      </c>
      <c r="D6" s="169" t="s">
        <v>4</v>
      </c>
      <c r="E6" s="5">
        <v>0.3</v>
      </c>
      <c r="F6" s="194">
        <v>0.32473556599346798</v>
      </c>
      <c r="G6" s="52"/>
      <c r="H6" s="179" t="s">
        <v>43</v>
      </c>
      <c r="I6" s="169" t="s">
        <v>47</v>
      </c>
      <c r="J6" s="96">
        <v>908</v>
      </c>
      <c r="K6" s="169">
        <v>5.0999999999999996</v>
      </c>
      <c r="L6" s="180">
        <f t="shared" si="0"/>
        <v>54.999999999999943</v>
      </c>
      <c r="M6" s="180">
        <v>-0.13146045220629299</v>
      </c>
      <c r="Q6" s="52">
        <v>5</v>
      </c>
      <c r="S6" s="69">
        <v>-2.4</v>
      </c>
      <c r="T6" s="52">
        <f t="shared" si="1"/>
        <v>4.9999999999999956</v>
      </c>
    </row>
    <row r="7" spans="1:65" x14ac:dyDescent="0.25">
      <c r="A7" s="106">
        <v>6</v>
      </c>
      <c r="C7" s="40" t="s">
        <v>72</v>
      </c>
      <c r="D7" s="169">
        <v>406</v>
      </c>
      <c r="E7" s="5">
        <v>3.75</v>
      </c>
      <c r="F7" s="194">
        <v>-0.14449357158916601</v>
      </c>
      <c r="G7" s="52"/>
      <c r="H7" s="179" t="s">
        <v>43</v>
      </c>
      <c r="I7" s="169" t="s">
        <v>48</v>
      </c>
      <c r="J7" s="96">
        <v>910</v>
      </c>
      <c r="K7" s="169">
        <v>5.55</v>
      </c>
      <c r="L7" s="180">
        <f t="shared" si="0"/>
        <v>57.99999999999995</v>
      </c>
      <c r="M7" s="180">
        <v>-0.110306432842391</v>
      </c>
      <c r="Q7">
        <v>6</v>
      </c>
      <c r="S7" s="69">
        <v>-2.25</v>
      </c>
      <c r="T7" s="52">
        <f t="shared" si="1"/>
        <v>5.9999999999999938</v>
      </c>
    </row>
    <row r="8" spans="1:65" x14ac:dyDescent="0.25">
      <c r="A8" s="171">
        <v>7</v>
      </c>
      <c r="C8" s="40" t="s">
        <v>71</v>
      </c>
      <c r="D8" s="169" t="s">
        <v>5</v>
      </c>
      <c r="E8" s="5">
        <v>0.9</v>
      </c>
      <c r="F8" s="194">
        <v>0.234183971123546</v>
      </c>
      <c r="G8" s="52"/>
      <c r="H8" s="179" t="s">
        <v>43</v>
      </c>
      <c r="I8" s="169" t="s">
        <v>49</v>
      </c>
      <c r="J8" s="96">
        <v>912</v>
      </c>
      <c r="K8" s="169">
        <v>4.2</v>
      </c>
      <c r="L8" s="180">
        <f t="shared" si="0"/>
        <v>48.99999999999995</v>
      </c>
      <c r="M8" s="180">
        <v>-0.22386240279961001</v>
      </c>
      <c r="Q8" s="52">
        <v>7</v>
      </c>
      <c r="S8" s="69">
        <v>-2.1</v>
      </c>
      <c r="T8" s="52">
        <f t="shared" si="1"/>
        <v>6.999999999999992</v>
      </c>
    </row>
    <row r="9" spans="1:65" x14ac:dyDescent="0.25">
      <c r="A9" s="106">
        <v>8</v>
      </c>
      <c r="C9" s="40" t="s">
        <v>71</v>
      </c>
      <c r="D9" s="169" t="s">
        <v>38</v>
      </c>
      <c r="E9" s="5">
        <v>1.05</v>
      </c>
      <c r="F9" s="194">
        <v>0.68050751065611803</v>
      </c>
      <c r="G9" s="52"/>
      <c r="H9" s="179" t="s">
        <v>43</v>
      </c>
      <c r="I9" s="169" t="s">
        <v>50</v>
      </c>
      <c r="J9" s="96">
        <v>914</v>
      </c>
      <c r="K9" s="169">
        <v>3.75</v>
      </c>
      <c r="L9" s="180">
        <f t="shared" si="0"/>
        <v>45.999999999999957</v>
      </c>
      <c r="M9" s="180">
        <v>-0.182678099240209</v>
      </c>
      <c r="Q9">
        <v>8</v>
      </c>
      <c r="S9" s="69">
        <v>-1.95</v>
      </c>
      <c r="T9" s="52">
        <f t="shared" si="1"/>
        <v>7.9999999999999911</v>
      </c>
    </row>
    <row r="10" spans="1:65" x14ac:dyDescent="0.25">
      <c r="A10" s="171">
        <v>9</v>
      </c>
      <c r="C10" s="40" t="s">
        <v>43</v>
      </c>
      <c r="D10" s="169" t="s">
        <v>44</v>
      </c>
      <c r="E10" s="5">
        <v>5.85</v>
      </c>
      <c r="F10" s="194">
        <v>-0.37482080673332602</v>
      </c>
      <c r="G10" s="52"/>
      <c r="H10" s="179" t="s">
        <v>43</v>
      </c>
      <c r="I10" s="169" t="s">
        <v>51</v>
      </c>
      <c r="J10" s="96">
        <v>915</v>
      </c>
      <c r="K10" s="169">
        <v>5.85</v>
      </c>
      <c r="L10" s="180">
        <f t="shared" si="0"/>
        <v>59.999999999999936</v>
      </c>
      <c r="M10" s="180">
        <v>-0.226121001160039</v>
      </c>
      <c r="Q10" s="52">
        <v>9</v>
      </c>
      <c r="S10" s="69">
        <v>-1.8</v>
      </c>
      <c r="T10" s="52">
        <f t="shared" si="1"/>
        <v>8.9999999999999893</v>
      </c>
    </row>
    <row r="11" spans="1:65" x14ac:dyDescent="0.25">
      <c r="A11" s="106">
        <v>10</v>
      </c>
      <c r="C11" s="40" t="s">
        <v>72</v>
      </c>
      <c r="D11" s="169" t="s">
        <v>24</v>
      </c>
      <c r="E11" s="5">
        <v>1.95</v>
      </c>
      <c r="F11" s="194">
        <v>0.44349935635768101</v>
      </c>
      <c r="G11" s="52"/>
      <c r="H11" s="179" t="s">
        <v>43</v>
      </c>
      <c r="I11" s="169" t="s">
        <v>53</v>
      </c>
      <c r="J11" s="96">
        <v>917</v>
      </c>
      <c r="K11" s="169">
        <v>4.8</v>
      </c>
      <c r="L11" s="180">
        <f t="shared" si="0"/>
        <v>52.99999999999995</v>
      </c>
      <c r="M11" s="180">
        <v>-0.14001382079803501</v>
      </c>
      <c r="Q11">
        <v>10</v>
      </c>
      <c r="S11" s="69">
        <v>-1.65</v>
      </c>
      <c r="T11" s="52">
        <f t="shared" si="1"/>
        <v>9.9999999999999893</v>
      </c>
    </row>
    <row r="12" spans="1:65" x14ac:dyDescent="0.25">
      <c r="A12" s="171">
        <v>11</v>
      </c>
      <c r="C12" s="88" t="s">
        <v>73</v>
      </c>
      <c r="D12" s="98" t="s">
        <v>39</v>
      </c>
      <c r="E12" s="59">
        <v>1.2</v>
      </c>
      <c r="F12" s="90">
        <v>9.9047943113760098E-2</v>
      </c>
      <c r="G12" s="52"/>
      <c r="H12" s="179" t="s">
        <v>87</v>
      </c>
      <c r="I12" s="169" t="s">
        <v>54</v>
      </c>
      <c r="J12" s="96">
        <v>918</v>
      </c>
      <c r="K12" s="169">
        <v>3.75</v>
      </c>
      <c r="L12" s="180">
        <f t="shared" si="0"/>
        <v>45.999999999999957</v>
      </c>
      <c r="M12" s="180">
        <v>-0.107387594267223</v>
      </c>
      <c r="Q12" s="52">
        <v>11</v>
      </c>
      <c r="S12" s="69">
        <v>-1.5</v>
      </c>
      <c r="T12" s="52">
        <f t="shared" si="1"/>
        <v>10.999999999999988</v>
      </c>
    </row>
    <row r="13" spans="1:65" ht="15.75" thickBot="1" x14ac:dyDescent="0.3">
      <c r="A13" s="106">
        <v>12</v>
      </c>
      <c r="C13" s="40" t="s">
        <v>71</v>
      </c>
      <c r="D13" s="169" t="s">
        <v>40</v>
      </c>
      <c r="E13" s="5">
        <v>1.35</v>
      </c>
      <c r="F13" s="194">
        <v>0.44010679681562498</v>
      </c>
      <c r="G13" s="52"/>
      <c r="H13" s="181" t="s">
        <v>43</v>
      </c>
      <c r="I13" s="182" t="s">
        <v>56</v>
      </c>
      <c r="J13" s="96">
        <v>1103</v>
      </c>
      <c r="K13" s="182">
        <v>3.45</v>
      </c>
      <c r="L13" s="183">
        <f t="shared" si="0"/>
        <v>43.999999999999957</v>
      </c>
      <c r="M13" s="183">
        <v>-0.260865915498873</v>
      </c>
      <c r="Q13">
        <v>12</v>
      </c>
      <c r="S13" s="69">
        <v>-1.35</v>
      </c>
      <c r="T13" s="52">
        <f t="shared" si="1"/>
        <v>11.999999999999986</v>
      </c>
    </row>
    <row r="14" spans="1:65" x14ac:dyDescent="0.25">
      <c r="A14" s="171">
        <v>13</v>
      </c>
      <c r="C14" s="40" t="s">
        <v>71</v>
      </c>
      <c r="D14" s="169" t="s">
        <v>41</v>
      </c>
      <c r="E14" s="5">
        <v>0.3</v>
      </c>
      <c r="F14" s="194">
        <v>0.32386962293726501</v>
      </c>
      <c r="G14" s="52"/>
      <c r="H14" s="184" t="s">
        <v>73</v>
      </c>
      <c r="I14" s="185" t="s">
        <v>37</v>
      </c>
      <c r="K14" s="185">
        <v>-1.95</v>
      </c>
      <c r="L14" s="186">
        <f t="shared" si="0"/>
        <v>7.9999999999999911</v>
      </c>
      <c r="M14" s="186">
        <v>0.26016401501706299</v>
      </c>
      <c r="Q14" s="52">
        <v>13</v>
      </c>
      <c r="S14" s="69">
        <v>-1.2</v>
      </c>
      <c r="T14" s="52">
        <f t="shared" si="1"/>
        <v>12.999999999999986</v>
      </c>
    </row>
    <row r="15" spans="1:65" x14ac:dyDescent="0.25">
      <c r="A15" s="106">
        <v>14</v>
      </c>
      <c r="C15" s="40" t="s">
        <v>71</v>
      </c>
      <c r="D15" s="169" t="s">
        <v>6</v>
      </c>
      <c r="E15" s="5">
        <v>0.45</v>
      </c>
      <c r="F15" s="194">
        <v>0.131906682625339</v>
      </c>
      <c r="G15" s="52"/>
      <c r="H15" s="179" t="s">
        <v>73</v>
      </c>
      <c r="I15" s="169" t="s">
        <v>39</v>
      </c>
      <c r="J15" s="169"/>
      <c r="K15" s="169">
        <v>1.2</v>
      </c>
      <c r="L15" s="180">
        <f t="shared" si="0"/>
        <v>28.999999999999975</v>
      </c>
      <c r="M15" s="180">
        <v>9.9047943113760098E-2</v>
      </c>
      <c r="Q15">
        <v>14</v>
      </c>
      <c r="S15" s="69">
        <v>-1.05</v>
      </c>
      <c r="T15" s="52">
        <f t="shared" si="1"/>
        <v>13.999999999999986</v>
      </c>
    </row>
    <row r="16" spans="1:65" x14ac:dyDescent="0.25">
      <c r="A16" s="171">
        <v>15</v>
      </c>
      <c r="C16" s="40" t="s">
        <v>71</v>
      </c>
      <c r="D16" s="169" t="s">
        <v>7</v>
      </c>
      <c r="E16" s="5">
        <v>0</v>
      </c>
      <c r="F16" s="194">
        <v>3.5103158245796601E-2</v>
      </c>
      <c r="G16" s="52"/>
      <c r="H16" s="179" t="s">
        <v>73</v>
      </c>
      <c r="I16" s="169" t="s">
        <v>57</v>
      </c>
      <c r="J16" s="169"/>
      <c r="K16" s="169">
        <v>5.55</v>
      </c>
      <c r="L16" s="180">
        <f t="shared" si="0"/>
        <v>57.99999999999995</v>
      </c>
      <c r="M16" s="180">
        <v>-7.6788023711499495E-2</v>
      </c>
      <c r="Q16" s="52">
        <v>15</v>
      </c>
      <c r="S16" s="69">
        <v>-0.9</v>
      </c>
      <c r="T16" s="52">
        <f t="shared" si="1"/>
        <v>14.999999999999984</v>
      </c>
    </row>
    <row r="17" spans="1:20" x14ac:dyDescent="0.25">
      <c r="A17" s="106">
        <v>16</v>
      </c>
      <c r="C17" s="40" t="s">
        <v>72</v>
      </c>
      <c r="D17" s="169">
        <v>416</v>
      </c>
      <c r="E17" s="5">
        <v>3.45</v>
      </c>
      <c r="F17" s="194">
        <v>-0.21614798624817599</v>
      </c>
      <c r="G17" s="52"/>
      <c r="H17" s="179" t="s">
        <v>88</v>
      </c>
      <c r="I17" s="169">
        <v>903</v>
      </c>
      <c r="J17" s="169"/>
      <c r="K17" s="169">
        <v>-2.25</v>
      </c>
      <c r="L17" s="180">
        <f t="shared" si="0"/>
        <v>5.9999999999999938</v>
      </c>
      <c r="M17" s="180">
        <v>-1.9490309915615199E-2</v>
      </c>
      <c r="Q17">
        <v>16</v>
      </c>
      <c r="S17" s="69">
        <v>-0.75</v>
      </c>
      <c r="T17" s="52">
        <f t="shared" si="1"/>
        <v>15.999999999999982</v>
      </c>
    </row>
    <row r="18" spans="1:20" x14ac:dyDescent="0.25">
      <c r="A18" s="171">
        <v>17</v>
      </c>
      <c r="C18" s="40" t="s">
        <v>71</v>
      </c>
      <c r="D18" s="169" t="s">
        <v>8</v>
      </c>
      <c r="E18" s="5">
        <v>0.3</v>
      </c>
      <c r="F18" s="194">
        <v>3.4625956366794802E-2</v>
      </c>
      <c r="G18" s="52"/>
      <c r="H18" s="179" t="s">
        <v>88</v>
      </c>
      <c r="I18" s="169">
        <v>905</v>
      </c>
      <c r="J18" s="169"/>
      <c r="K18" s="169">
        <v>1.5</v>
      </c>
      <c r="L18" s="180">
        <f t="shared" si="0"/>
        <v>30.999999999999972</v>
      </c>
      <c r="M18" s="180">
        <v>-0.12664296908360201</v>
      </c>
      <c r="Q18" s="52">
        <v>17</v>
      </c>
      <c r="S18" s="69">
        <v>-0.6</v>
      </c>
      <c r="T18" s="52">
        <f t="shared" si="1"/>
        <v>16.999999999999982</v>
      </c>
    </row>
    <row r="19" spans="1:20" x14ac:dyDescent="0.25">
      <c r="A19" s="106">
        <v>18</v>
      </c>
      <c r="C19" s="40" t="s">
        <v>71</v>
      </c>
      <c r="D19" s="169" t="s">
        <v>9</v>
      </c>
      <c r="E19" s="5">
        <v>0.9</v>
      </c>
      <c r="F19" s="194">
        <v>0.49968137394387702</v>
      </c>
      <c r="G19" s="52"/>
      <c r="H19" s="179" t="s">
        <v>73</v>
      </c>
      <c r="I19" s="169">
        <v>907</v>
      </c>
      <c r="J19" s="169"/>
      <c r="K19" s="169">
        <v>0.9</v>
      </c>
      <c r="L19" s="180">
        <f t="shared" si="0"/>
        <v>26.999999999999972</v>
      </c>
      <c r="M19" s="180">
        <v>2.80716432538623E-2</v>
      </c>
      <c r="Q19">
        <v>18</v>
      </c>
      <c r="S19" s="69">
        <v>-0.45</v>
      </c>
      <c r="T19" s="52">
        <f t="shared" si="1"/>
        <v>17.999999999999979</v>
      </c>
    </row>
    <row r="20" spans="1:20" x14ac:dyDescent="0.25">
      <c r="A20" s="171">
        <v>19</v>
      </c>
      <c r="C20" s="40" t="s">
        <v>43</v>
      </c>
      <c r="D20" s="169" t="s">
        <v>45</v>
      </c>
      <c r="E20" s="5">
        <v>4.2</v>
      </c>
      <c r="F20" s="194">
        <v>-0.166959870964276</v>
      </c>
      <c r="G20" s="52"/>
      <c r="H20" s="179" t="s">
        <v>73</v>
      </c>
      <c r="I20" s="169">
        <v>909</v>
      </c>
      <c r="J20" s="169"/>
      <c r="K20" s="169">
        <v>3</v>
      </c>
      <c r="L20" s="180">
        <f t="shared" si="0"/>
        <v>40.999999999999957</v>
      </c>
      <c r="M20" s="180">
        <v>5.6439715711906497E-3</v>
      </c>
      <c r="Q20" s="52">
        <v>19</v>
      </c>
      <c r="S20" s="69">
        <v>-0.3</v>
      </c>
      <c r="T20" s="52">
        <f t="shared" si="1"/>
        <v>18.999999999999982</v>
      </c>
    </row>
    <row r="21" spans="1:20" x14ac:dyDescent="0.25">
      <c r="A21" s="106">
        <v>20</v>
      </c>
      <c r="C21" s="40" t="s">
        <v>73</v>
      </c>
      <c r="D21" s="169" t="s">
        <v>57</v>
      </c>
      <c r="E21" s="5">
        <v>5.55</v>
      </c>
      <c r="F21" s="194">
        <v>-7.6788023711499495E-2</v>
      </c>
      <c r="G21" s="52"/>
      <c r="H21" s="179" t="s">
        <v>73</v>
      </c>
      <c r="I21" s="169" t="s">
        <v>26</v>
      </c>
      <c r="J21" s="169"/>
      <c r="K21" s="169">
        <v>-0.75</v>
      </c>
      <c r="L21" s="180">
        <f t="shared" si="0"/>
        <v>15.999999999999982</v>
      </c>
      <c r="M21" s="180">
        <v>-7.0362781763312898E-2</v>
      </c>
      <c r="Q21">
        <v>20</v>
      </c>
      <c r="S21" s="69">
        <v>-0.15</v>
      </c>
      <c r="T21" s="52">
        <f t="shared" si="1"/>
        <v>19.999999999999979</v>
      </c>
    </row>
    <row r="22" spans="1:20" x14ac:dyDescent="0.25">
      <c r="A22" s="171">
        <v>21</v>
      </c>
      <c r="C22" s="40" t="s">
        <v>71</v>
      </c>
      <c r="D22" s="169" t="s">
        <v>96</v>
      </c>
      <c r="E22" s="5">
        <v>1.2</v>
      </c>
      <c r="F22" s="194" t="s">
        <v>111</v>
      </c>
      <c r="G22" s="52"/>
      <c r="H22" s="179" t="s">
        <v>73</v>
      </c>
      <c r="I22" s="169" t="s">
        <v>52</v>
      </c>
      <c r="J22" s="169"/>
      <c r="K22" s="169">
        <v>1.2</v>
      </c>
      <c r="L22" s="180">
        <f t="shared" si="0"/>
        <v>28.999999999999975</v>
      </c>
      <c r="M22" s="180">
        <v>1.5604834461613201E-2</v>
      </c>
      <c r="Q22" s="52">
        <v>21</v>
      </c>
      <c r="S22" s="129">
        <v>0</v>
      </c>
      <c r="T22" s="52">
        <f t="shared" si="1"/>
        <v>20.999999999999979</v>
      </c>
    </row>
    <row r="23" spans="1:20" x14ac:dyDescent="0.25">
      <c r="A23" s="106">
        <v>22</v>
      </c>
      <c r="C23" s="40" t="s">
        <v>71</v>
      </c>
      <c r="D23" s="169" t="s">
        <v>10</v>
      </c>
      <c r="E23" s="5">
        <v>1.2</v>
      </c>
      <c r="F23" s="194">
        <v>0.24381707684329201</v>
      </c>
      <c r="G23" s="52"/>
      <c r="H23" s="179" t="s">
        <v>73</v>
      </c>
      <c r="I23" s="169" t="s">
        <v>13</v>
      </c>
      <c r="J23" s="169"/>
      <c r="K23" s="169">
        <v>-1.35</v>
      </c>
      <c r="L23" s="180">
        <f t="shared" si="0"/>
        <v>11.999999999999986</v>
      </c>
      <c r="M23" s="180">
        <v>5.8866479340115498E-2</v>
      </c>
      <c r="Q23">
        <v>22</v>
      </c>
      <c r="S23" s="69">
        <v>0.15</v>
      </c>
      <c r="T23" s="52">
        <f t="shared" si="1"/>
        <v>21.999999999999975</v>
      </c>
    </row>
    <row r="24" spans="1:20" x14ac:dyDescent="0.25">
      <c r="A24" s="171">
        <v>23</v>
      </c>
      <c r="C24" s="40" t="s">
        <v>43</v>
      </c>
      <c r="D24" s="169" t="s">
        <v>46</v>
      </c>
      <c r="E24" s="5">
        <v>3.75</v>
      </c>
      <c r="F24" s="194">
        <v>-0.22533874518074601</v>
      </c>
      <c r="G24" s="52"/>
      <c r="H24" s="179" t="s">
        <v>73</v>
      </c>
      <c r="I24" s="169" t="s">
        <v>33</v>
      </c>
      <c r="J24" s="169"/>
      <c r="K24" s="169">
        <v>-1.8</v>
      </c>
      <c r="L24" s="180">
        <f t="shared" si="0"/>
        <v>8.9999999999999893</v>
      </c>
      <c r="M24" s="180">
        <v>-7.8720543964425294E-2</v>
      </c>
      <c r="Q24" s="52">
        <v>23</v>
      </c>
      <c r="S24" s="69">
        <v>0.3</v>
      </c>
      <c r="T24" s="52">
        <f t="shared" si="1"/>
        <v>22.999999999999975</v>
      </c>
    </row>
    <row r="25" spans="1:20" x14ac:dyDescent="0.25">
      <c r="A25" s="106">
        <v>24</v>
      </c>
      <c r="C25" s="40" t="s">
        <v>71</v>
      </c>
      <c r="D25" s="169" t="s">
        <v>97</v>
      </c>
      <c r="E25" s="5">
        <v>0.45</v>
      </c>
      <c r="F25" s="194">
        <v>0.35608775894706102</v>
      </c>
      <c r="G25" s="52"/>
      <c r="H25" s="179" t="s">
        <v>73</v>
      </c>
      <c r="I25" s="169" t="s">
        <v>55</v>
      </c>
      <c r="J25" s="169"/>
      <c r="K25" s="169">
        <v>-0.9</v>
      </c>
      <c r="L25" s="180">
        <f t="shared" si="0"/>
        <v>14.999999999999984</v>
      </c>
      <c r="M25" s="180">
        <v>-9.7287649413769703E-2</v>
      </c>
      <c r="Q25">
        <v>24</v>
      </c>
      <c r="S25" s="69">
        <v>0.45</v>
      </c>
      <c r="T25" s="52">
        <f t="shared" si="1"/>
        <v>23.999999999999975</v>
      </c>
    </row>
    <row r="26" spans="1:20" x14ac:dyDescent="0.25">
      <c r="A26" s="171">
        <v>25</v>
      </c>
      <c r="C26" s="40" t="s">
        <v>71</v>
      </c>
      <c r="D26" s="169" t="s">
        <v>11</v>
      </c>
      <c r="E26" s="5">
        <v>0.3</v>
      </c>
      <c r="F26" s="194">
        <v>0.22196176952312099</v>
      </c>
      <c r="G26" s="52"/>
      <c r="H26" s="179" t="s">
        <v>73</v>
      </c>
      <c r="I26" s="169">
        <v>1102</v>
      </c>
      <c r="J26" s="169"/>
      <c r="K26" s="169">
        <v>3.6</v>
      </c>
      <c r="L26" s="180">
        <f t="shared" si="0"/>
        <v>44.999999999999957</v>
      </c>
      <c r="M26" s="180">
        <v>-3.0981545589695101E-2</v>
      </c>
      <c r="Q26" s="52">
        <v>25</v>
      </c>
      <c r="S26" s="69">
        <v>0.6</v>
      </c>
      <c r="T26" s="52">
        <f t="shared" si="1"/>
        <v>24.999999999999975</v>
      </c>
    </row>
    <row r="27" spans="1:20" x14ac:dyDescent="0.25">
      <c r="A27" s="106">
        <v>26</v>
      </c>
      <c r="C27" s="88" t="s">
        <v>88</v>
      </c>
      <c r="D27" s="98">
        <v>903</v>
      </c>
      <c r="E27" s="59">
        <v>-2.25</v>
      </c>
      <c r="F27" s="90">
        <v>-1.9490309915615199E-2</v>
      </c>
      <c r="G27" s="52"/>
      <c r="H27" s="179" t="s">
        <v>73</v>
      </c>
      <c r="I27" s="169">
        <v>1104</v>
      </c>
      <c r="J27" s="169"/>
      <c r="K27" s="169">
        <v>2.7</v>
      </c>
      <c r="L27" s="180">
        <f t="shared" si="0"/>
        <v>38.999999999999964</v>
      </c>
      <c r="M27" s="180">
        <v>-4.2113612479350297E-2</v>
      </c>
      <c r="Q27">
        <v>26</v>
      </c>
      <c r="S27" s="69">
        <v>0.75</v>
      </c>
      <c r="T27" s="52">
        <f t="shared" si="1"/>
        <v>25.999999999999972</v>
      </c>
    </row>
    <row r="28" spans="1:20" x14ac:dyDescent="0.25">
      <c r="A28" s="171">
        <v>27</v>
      </c>
      <c r="C28" s="40" t="s">
        <v>71</v>
      </c>
      <c r="D28" s="169" t="s">
        <v>12</v>
      </c>
      <c r="E28" s="5">
        <v>0.3</v>
      </c>
      <c r="F28" s="194">
        <v>0.27243620133310198</v>
      </c>
      <c r="G28" s="52"/>
      <c r="H28" s="179" t="s">
        <v>73</v>
      </c>
      <c r="I28" s="169" t="s">
        <v>31</v>
      </c>
      <c r="J28" s="169"/>
      <c r="K28" s="169">
        <v>2.7</v>
      </c>
      <c r="L28" s="180">
        <f t="shared" si="0"/>
        <v>38.999999999999964</v>
      </c>
      <c r="M28" s="180">
        <v>-8.1120159535082795E-2</v>
      </c>
      <c r="Q28" s="52">
        <v>27</v>
      </c>
      <c r="S28" s="69">
        <v>0.9</v>
      </c>
      <c r="T28" s="52">
        <f t="shared" si="1"/>
        <v>26.999999999999972</v>
      </c>
    </row>
    <row r="29" spans="1:20" x14ac:dyDescent="0.25">
      <c r="A29" s="106">
        <v>28</v>
      </c>
      <c r="C29" s="31" t="s">
        <v>88</v>
      </c>
      <c r="D29" s="172">
        <v>905</v>
      </c>
      <c r="E29" s="18">
        <v>1.5</v>
      </c>
      <c r="F29" s="32">
        <v>-0.12664296908360201</v>
      </c>
      <c r="G29" s="52"/>
      <c r="H29" s="179" t="s">
        <v>73</v>
      </c>
      <c r="I29" s="169" t="s">
        <v>17</v>
      </c>
      <c r="J29" s="169"/>
      <c r="K29" s="169">
        <v>0.3</v>
      </c>
      <c r="L29" s="180">
        <f t="shared" si="0"/>
        <v>22.999999999999975</v>
      </c>
      <c r="M29" s="180">
        <v>6.8333124464737105E-2</v>
      </c>
      <c r="Q29">
        <v>28</v>
      </c>
      <c r="S29" s="69">
        <v>1.05</v>
      </c>
      <c r="T29" s="52">
        <f t="shared" si="1"/>
        <v>27.999999999999972</v>
      </c>
    </row>
    <row r="30" spans="1:20" x14ac:dyDescent="0.25">
      <c r="A30" s="171">
        <v>29</v>
      </c>
      <c r="C30" s="40" t="s">
        <v>87</v>
      </c>
      <c r="D30" s="169">
        <v>906</v>
      </c>
      <c r="E30" s="5">
        <v>3.6</v>
      </c>
      <c r="F30" s="194">
        <v>-0.194146523566053</v>
      </c>
      <c r="G30" s="52"/>
      <c r="H30" s="179" t="s">
        <v>73</v>
      </c>
      <c r="I30" s="169" t="s">
        <v>25</v>
      </c>
      <c r="J30" s="169"/>
      <c r="K30" s="169">
        <v>2.5499999999999998</v>
      </c>
      <c r="L30" s="180">
        <f t="shared" si="0"/>
        <v>37.999999999999964</v>
      </c>
      <c r="M30" s="180">
        <v>-0.18370953822437999</v>
      </c>
      <c r="Q30" s="52">
        <v>29</v>
      </c>
      <c r="S30" s="69">
        <v>1.2</v>
      </c>
      <c r="T30" s="52">
        <f t="shared" si="1"/>
        <v>28.999999999999975</v>
      </c>
    </row>
    <row r="31" spans="1:20" x14ac:dyDescent="0.25">
      <c r="A31" s="106">
        <v>30</v>
      </c>
      <c r="C31" s="40" t="s">
        <v>73</v>
      </c>
      <c r="D31" s="169">
        <v>907</v>
      </c>
      <c r="E31" s="5">
        <v>0.9</v>
      </c>
      <c r="F31" s="194">
        <v>2.80716432538623E-2</v>
      </c>
      <c r="G31" s="52"/>
      <c r="H31" s="179" t="s">
        <v>73</v>
      </c>
      <c r="I31" s="169">
        <v>1903</v>
      </c>
      <c r="J31" s="169"/>
      <c r="K31" s="169">
        <v>1.05</v>
      </c>
      <c r="L31" s="180">
        <f t="shared" si="0"/>
        <v>27.999999999999972</v>
      </c>
      <c r="M31" s="180">
        <v>1.3177598280918201E-2</v>
      </c>
      <c r="Q31">
        <v>30</v>
      </c>
      <c r="S31" s="69">
        <v>1.35</v>
      </c>
      <c r="T31" s="52">
        <f t="shared" si="1"/>
        <v>29.999999999999968</v>
      </c>
    </row>
    <row r="32" spans="1:20" ht="15.75" thickBot="1" x14ac:dyDescent="0.3">
      <c r="A32" s="171">
        <v>31</v>
      </c>
      <c r="C32" s="40" t="s">
        <v>43</v>
      </c>
      <c r="D32" s="169" t="s">
        <v>47</v>
      </c>
      <c r="E32" s="5">
        <v>5.0999999999999996</v>
      </c>
      <c r="F32" s="194">
        <v>-0.13146045220629299</v>
      </c>
      <c r="G32" s="52"/>
      <c r="H32" s="181" t="s">
        <v>73</v>
      </c>
      <c r="I32" s="182" t="s">
        <v>20</v>
      </c>
      <c r="J32" s="182"/>
      <c r="K32" s="182">
        <v>-0.15</v>
      </c>
      <c r="L32" s="183">
        <f t="shared" si="0"/>
        <v>19.999999999999979</v>
      </c>
      <c r="M32" s="183">
        <v>5.32509733303214E-3</v>
      </c>
      <c r="Q32" s="52">
        <v>31</v>
      </c>
      <c r="S32" s="129">
        <v>1.5</v>
      </c>
      <c r="T32" s="52">
        <f t="shared" si="1"/>
        <v>30.999999999999972</v>
      </c>
    </row>
    <row r="33" spans="1:20" x14ac:dyDescent="0.25">
      <c r="A33" s="106">
        <v>32</v>
      </c>
      <c r="C33" s="40" t="s">
        <v>73</v>
      </c>
      <c r="D33" s="169">
        <v>909</v>
      </c>
      <c r="E33" s="5">
        <v>3</v>
      </c>
      <c r="F33" s="194">
        <v>5.6439715711906497E-3</v>
      </c>
      <c r="G33" s="52"/>
      <c r="H33" s="184" t="s">
        <v>71</v>
      </c>
      <c r="I33" s="185" t="s">
        <v>3</v>
      </c>
      <c r="J33" s="96">
        <v>401</v>
      </c>
      <c r="K33" s="185">
        <v>0.9</v>
      </c>
      <c r="L33" s="186">
        <f t="shared" si="0"/>
        <v>26.999999999999972</v>
      </c>
      <c r="M33" s="186">
        <v>0.54771430552515599</v>
      </c>
      <c r="Q33">
        <v>32</v>
      </c>
      <c r="S33" s="69">
        <v>1.65</v>
      </c>
      <c r="T33" s="52">
        <f t="shared" si="1"/>
        <v>31.999999999999972</v>
      </c>
    </row>
    <row r="34" spans="1:20" x14ac:dyDescent="0.25">
      <c r="A34" s="171">
        <v>33</v>
      </c>
      <c r="C34" s="40" t="s">
        <v>43</v>
      </c>
      <c r="D34" s="169" t="s">
        <v>48</v>
      </c>
      <c r="E34" s="5">
        <v>5.55</v>
      </c>
      <c r="F34" s="194">
        <v>-0.110306432842391</v>
      </c>
      <c r="G34" s="52"/>
      <c r="H34" s="187" t="s">
        <v>71</v>
      </c>
      <c r="I34" s="169" t="s">
        <v>36</v>
      </c>
      <c r="J34" s="96">
        <v>402</v>
      </c>
      <c r="K34" s="169">
        <v>0.75</v>
      </c>
      <c r="L34" s="180">
        <f t="shared" si="0"/>
        <v>25.999999999999972</v>
      </c>
      <c r="M34" s="180">
        <v>0.28583710327345901</v>
      </c>
      <c r="Q34" s="52">
        <v>33</v>
      </c>
      <c r="S34" s="69">
        <v>1.8</v>
      </c>
      <c r="T34" s="52">
        <f t="shared" si="1"/>
        <v>32.999999999999964</v>
      </c>
    </row>
    <row r="35" spans="1:20" x14ac:dyDescent="0.25">
      <c r="A35" s="106">
        <v>34</v>
      </c>
      <c r="C35" s="40" t="s">
        <v>72</v>
      </c>
      <c r="D35" s="169" t="s">
        <v>27</v>
      </c>
      <c r="E35" s="5">
        <v>2.5499999999999998</v>
      </c>
      <c r="F35" s="194">
        <v>3.7358377373742598E-2</v>
      </c>
      <c r="G35" s="52"/>
      <c r="H35" s="187" t="s">
        <v>71</v>
      </c>
      <c r="I35" s="169" t="s">
        <v>95</v>
      </c>
      <c r="J35" s="96">
        <v>403</v>
      </c>
      <c r="K35" s="169">
        <v>-0.3</v>
      </c>
      <c r="L35" s="180">
        <f t="shared" si="0"/>
        <v>18.999999999999982</v>
      </c>
      <c r="M35" s="180">
        <v>-0.183835568752964</v>
      </c>
      <c r="Q35">
        <v>34</v>
      </c>
      <c r="S35" s="69">
        <v>1.95</v>
      </c>
      <c r="T35" s="52">
        <f t="shared" si="1"/>
        <v>33.999999999999972</v>
      </c>
    </row>
    <row r="36" spans="1:20" x14ac:dyDescent="0.25">
      <c r="A36" s="171">
        <v>35</v>
      </c>
      <c r="C36" s="40" t="s">
        <v>43</v>
      </c>
      <c r="D36" s="169" t="s">
        <v>49</v>
      </c>
      <c r="E36" s="5">
        <v>4.2</v>
      </c>
      <c r="F36" s="194">
        <v>-0.22386240279961001</v>
      </c>
      <c r="G36" s="52"/>
      <c r="H36" s="179" t="s">
        <v>71</v>
      </c>
      <c r="I36" s="169" t="s">
        <v>4</v>
      </c>
      <c r="J36" s="96">
        <v>405</v>
      </c>
      <c r="K36" s="169">
        <v>0.3</v>
      </c>
      <c r="L36" s="180">
        <f t="shared" si="0"/>
        <v>22.999999999999975</v>
      </c>
      <c r="M36" s="180">
        <v>0.32473556599346798</v>
      </c>
      <c r="Q36" s="52">
        <v>35</v>
      </c>
      <c r="S36" s="69">
        <v>2.1</v>
      </c>
      <c r="T36" s="52">
        <f t="shared" si="1"/>
        <v>34.999999999999964</v>
      </c>
    </row>
    <row r="37" spans="1:20" x14ac:dyDescent="0.25">
      <c r="A37" s="106">
        <v>36</v>
      </c>
      <c r="C37" s="40" t="s">
        <v>73</v>
      </c>
      <c r="D37" s="169" t="s">
        <v>26</v>
      </c>
      <c r="E37" s="5">
        <v>-0.75</v>
      </c>
      <c r="F37" s="194">
        <v>-7.0362781763312898E-2</v>
      </c>
      <c r="G37" s="52"/>
      <c r="H37" s="179" t="s">
        <v>71</v>
      </c>
      <c r="I37" s="169" t="s">
        <v>5</v>
      </c>
      <c r="J37" s="96">
        <v>407</v>
      </c>
      <c r="K37" s="169">
        <v>0.9</v>
      </c>
      <c r="L37" s="180">
        <f t="shared" si="0"/>
        <v>26.999999999999972</v>
      </c>
      <c r="M37" s="180">
        <v>0.234183971123546</v>
      </c>
      <c r="Q37">
        <v>36</v>
      </c>
      <c r="S37" s="69">
        <v>2.25</v>
      </c>
      <c r="T37" s="52">
        <f t="shared" si="1"/>
        <v>35.999999999999964</v>
      </c>
    </row>
    <row r="38" spans="1:20" x14ac:dyDescent="0.25">
      <c r="A38" s="171">
        <v>37</v>
      </c>
      <c r="C38" s="40" t="s">
        <v>43</v>
      </c>
      <c r="D38" s="169" t="s">
        <v>50</v>
      </c>
      <c r="E38" s="5">
        <v>3.75</v>
      </c>
      <c r="F38" s="194">
        <v>-0.182678099240209</v>
      </c>
      <c r="G38" s="52"/>
      <c r="H38" s="179" t="s">
        <v>71</v>
      </c>
      <c r="I38" s="169" t="s">
        <v>38</v>
      </c>
      <c r="J38" s="96">
        <v>408</v>
      </c>
      <c r="K38" s="169">
        <v>1.05</v>
      </c>
      <c r="L38" s="180">
        <f t="shared" si="0"/>
        <v>27.999999999999972</v>
      </c>
      <c r="M38" s="180">
        <v>0.68050751065611803</v>
      </c>
      <c r="Q38" s="52">
        <v>37</v>
      </c>
      <c r="S38" s="69">
        <v>2.4</v>
      </c>
      <c r="T38" s="52">
        <f t="shared" si="1"/>
        <v>36.999999999999964</v>
      </c>
    </row>
    <row r="39" spans="1:20" x14ac:dyDescent="0.25">
      <c r="A39" s="106">
        <v>38</v>
      </c>
      <c r="C39" s="40" t="s">
        <v>43</v>
      </c>
      <c r="D39" s="169" t="s">
        <v>51</v>
      </c>
      <c r="E39" s="5">
        <v>5.85</v>
      </c>
      <c r="F39" s="194">
        <v>-0.226121001160039</v>
      </c>
      <c r="G39" s="52"/>
      <c r="H39" s="179" t="s">
        <v>71</v>
      </c>
      <c r="I39" s="169" t="s">
        <v>40</v>
      </c>
      <c r="J39" s="96">
        <v>412</v>
      </c>
      <c r="K39" s="169">
        <v>1.35</v>
      </c>
      <c r="L39" s="180">
        <f t="shared" si="0"/>
        <v>29.999999999999968</v>
      </c>
      <c r="M39" s="180">
        <v>0.44010679681562498</v>
      </c>
      <c r="Q39">
        <v>38</v>
      </c>
      <c r="S39" s="69">
        <v>2.5499999999999998</v>
      </c>
      <c r="T39" s="52">
        <f t="shared" si="1"/>
        <v>37.999999999999964</v>
      </c>
    </row>
    <row r="40" spans="1:20" x14ac:dyDescent="0.25">
      <c r="A40" s="171">
        <v>39</v>
      </c>
      <c r="C40" s="40" t="s">
        <v>73</v>
      </c>
      <c r="D40" s="169" t="s">
        <v>52</v>
      </c>
      <c r="E40" s="5">
        <v>1.2</v>
      </c>
      <c r="F40" s="194">
        <v>1.5604834461613201E-2</v>
      </c>
      <c r="G40" s="52"/>
      <c r="H40" s="179" t="s">
        <v>71</v>
      </c>
      <c r="I40" s="169" t="s">
        <v>41</v>
      </c>
      <c r="J40" s="96">
        <v>413</v>
      </c>
      <c r="K40" s="169">
        <v>0.3</v>
      </c>
      <c r="L40" s="180">
        <f t="shared" si="0"/>
        <v>22.999999999999975</v>
      </c>
      <c r="M40" s="180">
        <v>0.32386962293726501</v>
      </c>
      <c r="Q40" s="52">
        <v>39</v>
      </c>
      <c r="S40" s="69">
        <v>2.7</v>
      </c>
      <c r="T40" s="52">
        <f t="shared" si="1"/>
        <v>38.999999999999964</v>
      </c>
    </row>
    <row r="41" spans="1:20" x14ac:dyDescent="0.25">
      <c r="A41" s="106">
        <v>40</v>
      </c>
      <c r="C41" s="40" t="s">
        <v>43</v>
      </c>
      <c r="D41" s="169" t="s">
        <v>53</v>
      </c>
      <c r="E41" s="5">
        <v>4.8</v>
      </c>
      <c r="F41" s="194">
        <v>-0.14001382079803501</v>
      </c>
      <c r="G41" s="52"/>
      <c r="H41" s="179" t="s">
        <v>71</v>
      </c>
      <c r="I41" s="169" t="s">
        <v>6</v>
      </c>
      <c r="J41" s="96">
        <v>414</v>
      </c>
      <c r="K41" s="169">
        <v>0.45</v>
      </c>
      <c r="L41" s="180">
        <f t="shared" si="0"/>
        <v>23.999999999999975</v>
      </c>
      <c r="M41" s="180">
        <v>0.131906682625339</v>
      </c>
      <c r="Q41">
        <v>40</v>
      </c>
      <c r="S41" s="15">
        <v>2.85</v>
      </c>
      <c r="T41" s="52">
        <f t="shared" si="1"/>
        <v>39.999999999999957</v>
      </c>
    </row>
    <row r="42" spans="1:20" x14ac:dyDescent="0.25">
      <c r="A42" s="171">
        <v>41</v>
      </c>
      <c r="C42" s="40" t="s">
        <v>87</v>
      </c>
      <c r="D42" s="169" t="s">
        <v>54</v>
      </c>
      <c r="E42" s="5">
        <v>3.75</v>
      </c>
      <c r="F42" s="194">
        <v>-0.107387594267223</v>
      </c>
      <c r="G42" s="52"/>
      <c r="H42" s="179" t="s">
        <v>71</v>
      </c>
      <c r="I42" s="169" t="s">
        <v>7</v>
      </c>
      <c r="J42" s="96">
        <v>415</v>
      </c>
      <c r="K42" s="169">
        <v>0</v>
      </c>
      <c r="L42" s="180">
        <f t="shared" si="0"/>
        <v>20.999999999999979</v>
      </c>
      <c r="M42" s="180">
        <v>3.5103158245796601E-2</v>
      </c>
      <c r="Q42" s="52">
        <v>41</v>
      </c>
      <c r="S42" s="129">
        <v>3</v>
      </c>
      <c r="T42" s="52">
        <f t="shared" si="1"/>
        <v>40.999999999999957</v>
      </c>
    </row>
    <row r="43" spans="1:20" x14ac:dyDescent="0.25">
      <c r="A43" s="106">
        <v>42</v>
      </c>
      <c r="C43" s="40" t="s">
        <v>73</v>
      </c>
      <c r="D43" s="169" t="s">
        <v>13</v>
      </c>
      <c r="E43" s="5">
        <v>-1.35</v>
      </c>
      <c r="F43" s="194">
        <v>5.8866479340115498E-2</v>
      </c>
      <c r="G43" s="52"/>
      <c r="H43" s="179" t="s">
        <v>71</v>
      </c>
      <c r="I43" s="169" t="s">
        <v>8</v>
      </c>
      <c r="J43" s="96">
        <v>417</v>
      </c>
      <c r="K43" s="169">
        <v>0.3</v>
      </c>
      <c r="L43" s="180">
        <f t="shared" si="0"/>
        <v>22.999999999999975</v>
      </c>
      <c r="M43" s="180">
        <v>3.4625956366794802E-2</v>
      </c>
      <c r="Q43">
        <v>42</v>
      </c>
      <c r="S43" s="69">
        <v>3.15</v>
      </c>
      <c r="T43" s="52">
        <f t="shared" si="1"/>
        <v>41.999999999999964</v>
      </c>
    </row>
    <row r="44" spans="1:20" x14ac:dyDescent="0.25">
      <c r="A44" s="171">
        <v>43</v>
      </c>
      <c r="C44" s="40" t="s">
        <v>72</v>
      </c>
      <c r="D44" s="169" t="s">
        <v>23</v>
      </c>
      <c r="E44" s="5">
        <v>2.25</v>
      </c>
      <c r="F44" s="194">
        <v>-4.3753034224043004E-3</v>
      </c>
      <c r="G44" s="52"/>
      <c r="H44" s="179" t="s">
        <v>71</v>
      </c>
      <c r="I44" s="169" t="s">
        <v>9</v>
      </c>
      <c r="J44" s="96">
        <v>418</v>
      </c>
      <c r="K44" s="169">
        <v>0.9</v>
      </c>
      <c r="L44" s="180">
        <f t="shared" si="0"/>
        <v>26.999999999999972</v>
      </c>
      <c r="M44" s="180">
        <v>0.49968137394387702</v>
      </c>
      <c r="Q44" s="52">
        <v>43</v>
      </c>
      <c r="S44" s="69">
        <v>3.3</v>
      </c>
      <c r="T44" s="52">
        <f t="shared" si="1"/>
        <v>42.999999999999957</v>
      </c>
    </row>
    <row r="45" spans="1:20" x14ac:dyDescent="0.25">
      <c r="A45" s="106">
        <v>44</v>
      </c>
      <c r="C45" s="40" t="s">
        <v>71</v>
      </c>
      <c r="D45" s="169" t="s">
        <v>14</v>
      </c>
      <c r="E45" s="5">
        <v>0.6</v>
      </c>
      <c r="F45" s="194">
        <v>0.26603401778121999</v>
      </c>
      <c r="G45" s="52"/>
      <c r="H45" s="179" t="s">
        <v>71</v>
      </c>
      <c r="I45" s="169" t="s">
        <v>96</v>
      </c>
      <c r="J45" s="96">
        <v>805</v>
      </c>
      <c r="K45" s="169">
        <v>1.2</v>
      </c>
      <c r="L45" s="180">
        <f t="shared" si="0"/>
        <v>28.999999999999975</v>
      </c>
      <c r="M45" s="180" t="s">
        <v>111</v>
      </c>
      <c r="Q45">
        <v>44</v>
      </c>
      <c r="S45" s="69">
        <v>3.45</v>
      </c>
      <c r="T45" s="52">
        <f t="shared" si="1"/>
        <v>43.999999999999957</v>
      </c>
    </row>
    <row r="46" spans="1:20" x14ac:dyDescent="0.25">
      <c r="A46" s="171">
        <v>45</v>
      </c>
      <c r="C46" s="40" t="s">
        <v>72</v>
      </c>
      <c r="D46" s="169" t="s">
        <v>21</v>
      </c>
      <c r="E46" s="5">
        <v>2.25</v>
      </c>
      <c r="F46" s="194">
        <v>3.5005757849175201E-2</v>
      </c>
      <c r="G46" s="52"/>
      <c r="H46" s="179" t="s">
        <v>71</v>
      </c>
      <c r="I46" s="169" t="s">
        <v>10</v>
      </c>
      <c r="J46" s="96">
        <v>806</v>
      </c>
      <c r="K46" s="169">
        <v>1.2</v>
      </c>
      <c r="L46" s="180">
        <f t="shared" si="0"/>
        <v>28.999999999999975</v>
      </c>
      <c r="M46" s="180">
        <v>0.24381707684329201</v>
      </c>
      <c r="Q46" s="52">
        <v>45</v>
      </c>
      <c r="S46" s="69">
        <v>3.6</v>
      </c>
      <c r="T46" s="52">
        <f t="shared" si="1"/>
        <v>44.999999999999957</v>
      </c>
    </row>
    <row r="47" spans="1:20" x14ac:dyDescent="0.25">
      <c r="A47" s="106">
        <v>46</v>
      </c>
      <c r="C47" s="40" t="s">
        <v>73</v>
      </c>
      <c r="D47" s="169" t="s">
        <v>33</v>
      </c>
      <c r="E47" s="5">
        <v>-1.8</v>
      </c>
      <c r="F47" s="194">
        <v>-7.8720543964425294E-2</v>
      </c>
      <c r="G47" s="52"/>
      <c r="H47" s="179" t="s">
        <v>71</v>
      </c>
      <c r="I47" s="169" t="s">
        <v>97</v>
      </c>
      <c r="J47" s="96">
        <v>901</v>
      </c>
      <c r="K47" s="169">
        <v>0.45</v>
      </c>
      <c r="L47" s="180">
        <f t="shared" si="0"/>
        <v>23.999999999999975</v>
      </c>
      <c r="M47" s="180">
        <v>0.35608775894706102</v>
      </c>
      <c r="Q47">
        <v>46</v>
      </c>
      <c r="S47" s="69">
        <v>3.75</v>
      </c>
      <c r="T47" s="52">
        <f t="shared" si="1"/>
        <v>45.999999999999957</v>
      </c>
    </row>
    <row r="48" spans="1:20" x14ac:dyDescent="0.25">
      <c r="A48" s="171">
        <v>47</v>
      </c>
      <c r="C48" s="40" t="s">
        <v>73</v>
      </c>
      <c r="D48" s="169" t="s">
        <v>55</v>
      </c>
      <c r="E48" s="5">
        <v>-0.9</v>
      </c>
      <c r="F48" s="194">
        <v>-9.7287649413769703E-2</v>
      </c>
      <c r="G48" s="52"/>
      <c r="H48" s="179" t="s">
        <v>71</v>
      </c>
      <c r="I48" s="169" t="s">
        <v>11</v>
      </c>
      <c r="J48" s="96">
        <v>902</v>
      </c>
      <c r="K48" s="169">
        <v>0.3</v>
      </c>
      <c r="L48" s="180">
        <f t="shared" si="0"/>
        <v>22.999999999999975</v>
      </c>
      <c r="M48" s="180">
        <v>0.22196176952312099</v>
      </c>
      <c r="Q48" s="52">
        <v>47</v>
      </c>
      <c r="S48" s="69">
        <v>3.9</v>
      </c>
      <c r="T48" s="52">
        <f t="shared" si="1"/>
        <v>46.999999999999957</v>
      </c>
    </row>
    <row r="49" spans="1:20" x14ac:dyDescent="0.25">
      <c r="A49" s="106">
        <v>48</v>
      </c>
      <c r="C49" s="40" t="s">
        <v>71</v>
      </c>
      <c r="D49" s="169" t="s">
        <v>15</v>
      </c>
      <c r="E49" s="5">
        <v>0.45</v>
      </c>
      <c r="F49" s="194">
        <v>0.167636688719661</v>
      </c>
      <c r="G49" s="52"/>
      <c r="H49" s="179" t="s">
        <v>71</v>
      </c>
      <c r="I49" s="169" t="s">
        <v>12</v>
      </c>
      <c r="J49" s="96">
        <v>904</v>
      </c>
      <c r="K49" s="169">
        <v>0.3</v>
      </c>
      <c r="L49" s="180">
        <f t="shared" si="0"/>
        <v>22.999999999999975</v>
      </c>
      <c r="M49" s="180">
        <v>0.27243620133310198</v>
      </c>
      <c r="Q49">
        <v>48</v>
      </c>
      <c r="S49" s="69">
        <v>4.05</v>
      </c>
      <c r="T49" s="52">
        <f t="shared" si="1"/>
        <v>47.99999999999995</v>
      </c>
    </row>
    <row r="50" spans="1:20" x14ac:dyDescent="0.25">
      <c r="A50" s="171">
        <v>49</v>
      </c>
      <c r="C50" s="40" t="s">
        <v>72</v>
      </c>
      <c r="D50" s="169" t="s">
        <v>22</v>
      </c>
      <c r="E50" s="5">
        <v>2.1</v>
      </c>
      <c r="F50" s="194">
        <v>-4.8137169413797996E-3</v>
      </c>
      <c r="G50" s="52"/>
      <c r="H50" s="179" t="s">
        <v>71</v>
      </c>
      <c r="I50" s="169" t="s">
        <v>14</v>
      </c>
      <c r="J50" s="96">
        <v>921</v>
      </c>
      <c r="K50" s="169">
        <v>0.6</v>
      </c>
      <c r="L50" s="180">
        <f t="shared" si="0"/>
        <v>24.999999999999975</v>
      </c>
      <c r="M50" s="180">
        <v>0.26603401778121999</v>
      </c>
      <c r="Q50" s="52">
        <v>49</v>
      </c>
      <c r="S50" s="69">
        <v>4.2</v>
      </c>
      <c r="T50" s="52">
        <f t="shared" si="1"/>
        <v>48.99999999999995</v>
      </c>
    </row>
    <row r="51" spans="1:20" x14ac:dyDescent="0.25">
      <c r="A51" s="106">
        <v>50</v>
      </c>
      <c r="C51" s="40" t="s">
        <v>72</v>
      </c>
      <c r="D51" s="169" t="s">
        <v>29</v>
      </c>
      <c r="E51" s="5">
        <v>2.5499999999999998</v>
      </c>
      <c r="F51" s="194">
        <v>-0.24932244584626101</v>
      </c>
      <c r="G51" s="52"/>
      <c r="H51" s="179" t="s">
        <v>71</v>
      </c>
      <c r="I51" s="169" t="s">
        <v>15</v>
      </c>
      <c r="J51" s="96">
        <v>925</v>
      </c>
      <c r="K51" s="169">
        <v>0.45</v>
      </c>
      <c r="L51" s="180">
        <f t="shared" si="0"/>
        <v>23.999999999999975</v>
      </c>
      <c r="M51" s="180">
        <v>0.167636688719661</v>
      </c>
      <c r="Q51">
        <v>50</v>
      </c>
      <c r="S51" s="69">
        <v>4.3499999999999996</v>
      </c>
      <c r="T51" s="52">
        <f t="shared" si="1"/>
        <v>49.99999999999995</v>
      </c>
    </row>
    <row r="52" spans="1:20" x14ac:dyDescent="0.25">
      <c r="A52" s="171">
        <v>51</v>
      </c>
      <c r="C52" s="40" t="s">
        <v>73</v>
      </c>
      <c r="D52" s="169">
        <v>1102</v>
      </c>
      <c r="E52" s="5">
        <v>3.6</v>
      </c>
      <c r="F52" s="194">
        <v>-3.0981545589695101E-2</v>
      </c>
      <c r="G52" s="52"/>
      <c r="H52" s="179" t="s">
        <v>71</v>
      </c>
      <c r="I52" s="169" t="s">
        <v>16</v>
      </c>
      <c r="J52" s="96">
        <v>1106</v>
      </c>
      <c r="K52" s="169">
        <v>0.6</v>
      </c>
      <c r="L52" s="180">
        <f t="shared" si="0"/>
        <v>24.999999999999975</v>
      </c>
      <c r="M52" s="180">
        <v>0.20801374529424299</v>
      </c>
      <c r="Q52" s="52">
        <v>51</v>
      </c>
      <c r="S52" s="69">
        <v>4.5</v>
      </c>
      <c r="T52" s="52">
        <f t="shared" si="1"/>
        <v>50.99999999999995</v>
      </c>
    </row>
    <row r="53" spans="1:20" x14ac:dyDescent="0.25">
      <c r="A53" s="106">
        <v>52</v>
      </c>
      <c r="C53" s="40" t="s">
        <v>43</v>
      </c>
      <c r="D53" s="169" t="s">
        <v>56</v>
      </c>
      <c r="E53" s="5">
        <v>3.45</v>
      </c>
      <c r="F53" s="194">
        <v>-0.260865915498873</v>
      </c>
      <c r="G53" s="52"/>
      <c r="H53" s="179" t="s">
        <v>71</v>
      </c>
      <c r="I53" s="169" t="s">
        <v>42</v>
      </c>
      <c r="J53" s="96">
        <v>1109</v>
      </c>
      <c r="K53" s="169">
        <v>0.9</v>
      </c>
      <c r="L53" s="180">
        <f t="shared" si="0"/>
        <v>26.999999999999972</v>
      </c>
      <c r="M53" s="180">
        <v>0.210735658392739</v>
      </c>
      <c r="Q53">
        <v>52</v>
      </c>
      <c r="S53" s="69">
        <v>4.6500000000000004</v>
      </c>
      <c r="T53" s="52">
        <f t="shared" si="1"/>
        <v>51.99999999999995</v>
      </c>
    </row>
    <row r="54" spans="1:20" ht="15.75" thickBot="1" x14ac:dyDescent="0.3">
      <c r="A54" s="171">
        <v>53</v>
      </c>
      <c r="C54" s="40" t="s">
        <v>73</v>
      </c>
      <c r="D54" s="169">
        <v>1104</v>
      </c>
      <c r="E54" s="5">
        <v>2.7</v>
      </c>
      <c r="F54" s="194">
        <v>-4.2113612479350297E-2</v>
      </c>
      <c r="G54" s="52"/>
      <c r="H54" s="181" t="s">
        <v>71</v>
      </c>
      <c r="I54" s="182" t="s">
        <v>18</v>
      </c>
      <c r="J54" s="96">
        <v>1110</v>
      </c>
      <c r="K54" s="182">
        <v>0.9</v>
      </c>
      <c r="L54" s="183">
        <f t="shared" si="0"/>
        <v>26.999999999999972</v>
      </c>
      <c r="M54" s="183">
        <v>0.132687141422065</v>
      </c>
      <c r="Q54" s="52">
        <v>53</v>
      </c>
      <c r="S54" s="69">
        <v>4.8</v>
      </c>
      <c r="T54" s="52">
        <f t="shared" si="1"/>
        <v>52.99999999999995</v>
      </c>
    </row>
    <row r="55" spans="1:20" x14ac:dyDescent="0.25">
      <c r="A55" s="106">
        <v>54</v>
      </c>
      <c r="C55" s="40" t="s">
        <v>73</v>
      </c>
      <c r="D55" s="169" t="s">
        <v>31</v>
      </c>
      <c r="E55" s="5">
        <v>2.7</v>
      </c>
      <c r="F55" s="194">
        <v>-8.1120159535082795E-2</v>
      </c>
      <c r="G55" s="52"/>
      <c r="H55" s="176" t="s">
        <v>72</v>
      </c>
      <c r="I55" s="177">
        <v>406</v>
      </c>
      <c r="J55" s="96">
        <v>406</v>
      </c>
      <c r="K55" s="177">
        <v>3.75</v>
      </c>
      <c r="L55" s="178">
        <f t="shared" si="0"/>
        <v>45.999999999999957</v>
      </c>
      <c r="M55" s="178">
        <v>-0.14449357158916601</v>
      </c>
      <c r="Q55">
        <v>54</v>
      </c>
      <c r="S55" s="69">
        <v>4.95</v>
      </c>
      <c r="T55" s="52">
        <f t="shared" si="1"/>
        <v>53.999999999999943</v>
      </c>
    </row>
    <row r="56" spans="1:20" x14ac:dyDescent="0.25">
      <c r="A56" s="171">
        <v>55</v>
      </c>
      <c r="C56" s="40" t="s">
        <v>71</v>
      </c>
      <c r="D56" s="169" t="s">
        <v>16</v>
      </c>
      <c r="E56" s="5">
        <v>0.6</v>
      </c>
      <c r="F56" s="194">
        <v>0.20801374529424299</v>
      </c>
      <c r="G56" s="52"/>
      <c r="H56" s="179" t="s">
        <v>72</v>
      </c>
      <c r="I56" s="169" t="s">
        <v>24</v>
      </c>
      <c r="J56" s="96">
        <v>410</v>
      </c>
      <c r="K56" s="169">
        <v>1.95</v>
      </c>
      <c r="L56" s="180">
        <f t="shared" si="0"/>
        <v>33.999999999999972</v>
      </c>
      <c r="M56" s="180">
        <v>0.44349935635768101</v>
      </c>
      <c r="Q56" s="52">
        <v>55</v>
      </c>
      <c r="S56" s="69">
        <v>5.0999999999999996</v>
      </c>
      <c r="T56" s="52">
        <f t="shared" si="1"/>
        <v>54.999999999999943</v>
      </c>
    </row>
    <row r="57" spans="1:20" x14ac:dyDescent="0.25">
      <c r="A57" s="106">
        <v>56</v>
      </c>
      <c r="C57" s="40" t="s">
        <v>72</v>
      </c>
      <c r="D57" s="169" t="s">
        <v>28</v>
      </c>
      <c r="E57" s="5">
        <v>2.7</v>
      </c>
      <c r="F57" s="194">
        <v>-0.16656246563708799</v>
      </c>
      <c r="G57" s="52"/>
      <c r="H57" s="179" t="s">
        <v>72</v>
      </c>
      <c r="I57" s="169">
        <v>416</v>
      </c>
      <c r="J57" s="96">
        <v>416</v>
      </c>
      <c r="K57" s="169">
        <v>3.45</v>
      </c>
      <c r="L57" s="180">
        <f t="shared" si="0"/>
        <v>43.999999999999957</v>
      </c>
      <c r="M57" s="180">
        <v>-0.21614798624817599</v>
      </c>
      <c r="Q57">
        <v>56</v>
      </c>
      <c r="S57" s="69">
        <v>5.25</v>
      </c>
      <c r="T57" s="52">
        <f t="shared" si="1"/>
        <v>55.999999999999943</v>
      </c>
    </row>
    <row r="58" spans="1:20" x14ac:dyDescent="0.25">
      <c r="A58" s="171">
        <v>57</v>
      </c>
      <c r="C58" s="40" t="s">
        <v>73</v>
      </c>
      <c r="D58" s="169" t="s">
        <v>17</v>
      </c>
      <c r="E58" s="5">
        <v>0.3</v>
      </c>
      <c r="F58" s="194">
        <v>6.8333124464737105E-2</v>
      </c>
      <c r="G58" s="52"/>
      <c r="H58" s="179" t="s">
        <v>72</v>
      </c>
      <c r="I58" s="169" t="s">
        <v>27</v>
      </c>
      <c r="J58" s="96">
        <v>911</v>
      </c>
      <c r="K58" s="169">
        <v>2.5499999999999998</v>
      </c>
      <c r="L58" s="180">
        <f t="shared" si="0"/>
        <v>37.999999999999964</v>
      </c>
      <c r="M58" s="180">
        <v>3.7358377373742598E-2</v>
      </c>
      <c r="Q58" s="52">
        <v>57</v>
      </c>
      <c r="S58" s="69">
        <v>5.4</v>
      </c>
      <c r="T58" s="52">
        <f t="shared" si="1"/>
        <v>56.999999999999943</v>
      </c>
    </row>
    <row r="59" spans="1:20" x14ac:dyDescent="0.25">
      <c r="A59" s="106">
        <v>58</v>
      </c>
      <c r="C59" s="40" t="s">
        <v>71</v>
      </c>
      <c r="D59" s="169" t="s">
        <v>42</v>
      </c>
      <c r="E59" s="5">
        <v>0.9</v>
      </c>
      <c r="F59" s="194">
        <v>0.210735658392739</v>
      </c>
      <c r="G59" s="52"/>
      <c r="H59" s="179" t="s">
        <v>72</v>
      </c>
      <c r="I59" s="169" t="s">
        <v>23</v>
      </c>
      <c r="J59" s="96">
        <v>920</v>
      </c>
      <c r="K59" s="169">
        <v>2.25</v>
      </c>
      <c r="L59" s="180">
        <f t="shared" si="0"/>
        <v>35.999999999999964</v>
      </c>
      <c r="M59" s="180">
        <v>-4.3753034224043004E-3</v>
      </c>
      <c r="Q59">
        <v>58</v>
      </c>
      <c r="S59" s="69">
        <v>5.55</v>
      </c>
      <c r="T59" s="52">
        <f t="shared" si="1"/>
        <v>57.99999999999995</v>
      </c>
    </row>
    <row r="60" spans="1:20" x14ac:dyDescent="0.25">
      <c r="A60" s="171">
        <v>59</v>
      </c>
      <c r="C60" s="40" t="s">
        <v>71</v>
      </c>
      <c r="D60" s="169" t="s">
        <v>18</v>
      </c>
      <c r="E60" s="5">
        <v>0.9</v>
      </c>
      <c r="F60" s="194">
        <v>0.132687141422065</v>
      </c>
      <c r="G60" s="52"/>
      <c r="H60" s="179" t="s">
        <v>72</v>
      </c>
      <c r="I60" s="169" t="s">
        <v>21</v>
      </c>
      <c r="J60" s="96">
        <v>922</v>
      </c>
      <c r="K60" s="169">
        <v>2.25</v>
      </c>
      <c r="L60" s="180">
        <f t="shared" si="0"/>
        <v>35.999999999999964</v>
      </c>
      <c r="M60" s="180">
        <v>3.5005757849175201E-2</v>
      </c>
      <c r="Q60" s="52">
        <v>59</v>
      </c>
      <c r="S60" s="69">
        <v>5.7</v>
      </c>
      <c r="T60" s="52">
        <f t="shared" si="1"/>
        <v>58.999999999999936</v>
      </c>
    </row>
    <row r="61" spans="1:20" x14ac:dyDescent="0.25">
      <c r="A61" s="106">
        <v>60</v>
      </c>
      <c r="C61" s="40" t="s">
        <v>72</v>
      </c>
      <c r="D61" s="169">
        <v>1111</v>
      </c>
      <c r="E61" s="5">
        <v>2.7</v>
      </c>
      <c r="F61" s="194">
        <v>-0.34018333843897502</v>
      </c>
      <c r="G61" s="52"/>
      <c r="H61" s="179" t="s">
        <v>72</v>
      </c>
      <c r="I61" s="169" t="s">
        <v>22</v>
      </c>
      <c r="J61" s="96">
        <v>926</v>
      </c>
      <c r="K61" s="169">
        <v>2.1</v>
      </c>
      <c r="L61" s="180">
        <f t="shared" si="0"/>
        <v>34.999999999999964</v>
      </c>
      <c r="M61" s="180">
        <v>-4.8137169413797996E-3</v>
      </c>
      <c r="Q61">
        <v>60</v>
      </c>
      <c r="S61" s="69">
        <v>5.85</v>
      </c>
      <c r="T61" s="52">
        <f t="shared" si="1"/>
        <v>59.999999999999936</v>
      </c>
    </row>
    <row r="62" spans="1:20" x14ac:dyDescent="0.25">
      <c r="A62" s="171">
        <v>61</v>
      </c>
      <c r="C62" s="40" t="s">
        <v>72</v>
      </c>
      <c r="D62" s="169" t="s">
        <v>30</v>
      </c>
      <c r="E62" s="5">
        <v>3.3</v>
      </c>
      <c r="F62" s="194">
        <v>-3.4504204152543301E-2</v>
      </c>
      <c r="G62" s="52"/>
      <c r="H62" s="179" t="s">
        <v>72</v>
      </c>
      <c r="I62" s="169" t="s">
        <v>29</v>
      </c>
      <c r="J62" s="96">
        <v>1101</v>
      </c>
      <c r="K62" s="169">
        <v>2.5499999999999998</v>
      </c>
      <c r="L62" s="180">
        <f t="shared" si="0"/>
        <v>37.999999999999964</v>
      </c>
      <c r="M62" s="180">
        <v>-0.24932244584626101</v>
      </c>
      <c r="Q62" s="52"/>
    </row>
    <row r="63" spans="1:20" x14ac:dyDescent="0.25">
      <c r="A63" s="106">
        <v>62</v>
      </c>
      <c r="C63" s="40" t="s">
        <v>73</v>
      </c>
      <c r="D63" s="169" t="s">
        <v>25</v>
      </c>
      <c r="E63" s="5">
        <v>2.5499999999999998</v>
      </c>
      <c r="F63" s="194">
        <v>-0.18370953822437999</v>
      </c>
      <c r="G63" s="52"/>
      <c r="H63" s="179" t="s">
        <v>72</v>
      </c>
      <c r="I63" s="169" t="s">
        <v>28</v>
      </c>
      <c r="J63" s="96">
        <v>1107</v>
      </c>
      <c r="K63" s="169">
        <v>2.7</v>
      </c>
      <c r="L63" s="180">
        <f t="shared" si="0"/>
        <v>38.999999999999964</v>
      </c>
      <c r="M63" s="180">
        <v>-0.16656246563708799</v>
      </c>
    </row>
    <row r="64" spans="1:20" x14ac:dyDescent="0.25">
      <c r="A64" s="171">
        <v>63</v>
      </c>
      <c r="C64" s="40" t="s">
        <v>73</v>
      </c>
      <c r="D64" s="169">
        <v>1903</v>
      </c>
      <c r="E64" s="5">
        <v>1.05</v>
      </c>
      <c r="F64" s="194">
        <v>1.3177598280918201E-2</v>
      </c>
      <c r="G64" s="52"/>
      <c r="H64" s="179" t="s">
        <v>72</v>
      </c>
      <c r="I64" s="169">
        <v>1111</v>
      </c>
      <c r="J64" s="96">
        <v>1901</v>
      </c>
      <c r="K64" s="169">
        <v>2.7</v>
      </c>
      <c r="L64" s="180">
        <f t="shared" si="0"/>
        <v>38.999999999999964</v>
      </c>
      <c r="M64" s="180">
        <v>-0.34018333843897502</v>
      </c>
      <c r="Q64" s="52"/>
    </row>
    <row r="65" spans="1:17" ht="15.75" thickBot="1" x14ac:dyDescent="0.3">
      <c r="A65" s="106">
        <v>64</v>
      </c>
      <c r="C65" s="195" t="s">
        <v>73</v>
      </c>
      <c r="D65" s="182" t="s">
        <v>20</v>
      </c>
      <c r="E65" s="196">
        <v>-0.15</v>
      </c>
      <c r="F65" s="197">
        <v>5.32509733303214E-3</v>
      </c>
      <c r="G65" s="52"/>
      <c r="H65" s="181" t="s">
        <v>72</v>
      </c>
      <c r="I65" s="182" t="s">
        <v>30</v>
      </c>
      <c r="J65" s="182"/>
      <c r="K65" s="182">
        <v>3.3</v>
      </c>
      <c r="L65" s="183">
        <f t="shared" si="0"/>
        <v>42.999999999999957</v>
      </c>
      <c r="M65" s="183">
        <v>-3.4504204152543301E-2</v>
      </c>
    </row>
    <row r="66" spans="1:17" x14ac:dyDescent="0.25">
      <c r="Q66" s="52"/>
    </row>
    <row r="68" spans="1:17" x14ac:dyDescent="0.25">
      <c r="Q68" s="52"/>
    </row>
    <row r="70" spans="1:17" x14ac:dyDescent="0.25">
      <c r="Q70" s="52"/>
    </row>
    <row r="72" spans="1:17" x14ac:dyDescent="0.25">
      <c r="Q72" s="52"/>
    </row>
    <row r="74" spans="1:17" x14ac:dyDescent="0.25">
      <c r="Q74" s="52"/>
    </row>
    <row r="76" spans="1:17" x14ac:dyDescent="0.25">
      <c r="Q76" s="52"/>
    </row>
    <row r="78" spans="1:17" x14ac:dyDescent="0.25">
      <c r="Q78" s="5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model</vt:lpstr>
      <vt:lpstr>PV peak bin</vt:lpstr>
      <vt:lpstr>VP peak bin</vt:lpstr>
      <vt:lpstr>Peak LO peak bin</vt:lpstr>
      <vt:lpstr>Peak No class</vt:lpstr>
      <vt:lpstr>All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2020-09-09T11:19:40Z</dcterms:modified>
</cp:coreProperties>
</file>