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semesterB2023\Final_Project\final_progect_B\results\"/>
    </mc:Choice>
  </mc:AlternateContent>
  <xr:revisionPtr revIDLastSave="0" documentId="13_ncr:1_{8814A766-DEE7-4FC3-A763-18F76A94FB18}" xr6:coauthVersionLast="47" xr6:coauthVersionMax="47" xr10:uidLastSave="{00000000-0000-0000-0000-000000000000}"/>
  <bookViews>
    <workbookView xWindow="28680" yWindow="-2805" windowWidth="38640" windowHeight="15840" activeTab="2" xr2:uid="{00000000-000D-0000-FFFF-FFFF00000000}"/>
  </bookViews>
  <sheets>
    <sheet name="without_Dynamic_memory" sheetId="1" r:id="rId1"/>
    <sheet name="with_Dynamic_memory" sheetId="3" r:id="rId2"/>
    <sheet name="results_analys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4" i="2"/>
  <c r="I6" i="2"/>
  <c r="J6" i="2"/>
  <c r="I5" i="2"/>
  <c r="J5" i="2"/>
  <c r="H6" i="2"/>
  <c r="H5" i="2"/>
  <c r="J4" i="2"/>
  <c r="J11" i="2" s="1"/>
  <c r="J18" i="2" s="1"/>
  <c r="H4" i="2"/>
  <c r="I3" i="2"/>
  <c r="J3" i="2"/>
  <c r="H3" i="2"/>
  <c r="H11" i="2" l="1"/>
  <c r="H18" i="2" s="1"/>
  <c r="J12" i="2"/>
  <c r="J19" i="2" s="1"/>
  <c r="H12" i="2"/>
  <c r="H19" i="2" s="1"/>
  <c r="I12" i="2"/>
  <c r="I19" i="2" s="1"/>
  <c r="I11" i="2"/>
  <c r="I18" i="2" s="1"/>
</calcChain>
</file>

<file path=xl/sharedStrings.xml><?xml version="1.0" encoding="utf-8"?>
<sst xmlns="http://schemas.openxmlformats.org/spreadsheetml/2006/main" count="104" uniqueCount="39">
  <si>
    <t>run time [Clock Cycles]</t>
  </si>
  <si>
    <t>utilization [Slices]</t>
  </si>
  <si>
    <t>without accelerator</t>
  </si>
  <si>
    <t>with accelerator</t>
  </si>
  <si>
    <t>Input length [Bytes]</t>
  </si>
  <si>
    <t>In average</t>
  </si>
  <si>
    <t>power consumption [Watt]</t>
  </si>
  <si>
    <t>without dynamic memory</t>
  </si>
  <si>
    <t>with dynamic memory</t>
  </si>
  <si>
    <t>runtime_average</t>
  </si>
  <si>
    <t>power_average</t>
  </si>
  <si>
    <t>without dynaimc and without accerelator</t>
  </si>
  <si>
    <t>without dynaimc and with accerelator</t>
  </si>
  <si>
    <t>with dynaimc and without accerelator</t>
  </si>
  <si>
    <t>with dynaimc and with accerelator</t>
  </si>
  <si>
    <t>differences in average</t>
  </si>
  <si>
    <t>run time [clock cycles]</t>
  </si>
  <si>
    <t>power [Watt]</t>
  </si>
  <si>
    <t>differences in average in percentage</t>
  </si>
  <si>
    <t>diffirences in size between our IP and the platform/MicroBlaze</t>
  </si>
  <si>
    <t>size of our IP</t>
  </si>
  <si>
    <t>size of Microblaze</t>
  </si>
  <si>
    <t>size of platform without IP</t>
  </si>
  <si>
    <t>diffirence in percentage</t>
  </si>
  <si>
    <t>summary</t>
  </si>
  <si>
    <t>runtime improvement in percentage [clock cycles]</t>
  </si>
  <si>
    <t>power increment in percentage [Watt]</t>
  </si>
  <si>
    <t>size increment in percentage [Slices]</t>
  </si>
  <si>
    <t>size_average</t>
  </si>
  <si>
    <t>size [slices]</t>
  </si>
  <si>
    <t>size [Slices]</t>
  </si>
  <si>
    <t>dynamic memory no accelerator</t>
  </si>
  <si>
    <t>dynamic memory and accelerator</t>
  </si>
  <si>
    <t>no dynamic memory but accelerator</t>
  </si>
  <si>
    <t>size of new IP VS size of MicroBlaze[Slices]</t>
  </si>
  <si>
    <t>power on chip after VS before [Watt]</t>
  </si>
  <si>
    <t>run time after Vs before [Clock Cycles]</t>
  </si>
  <si>
    <t>run time without accelerator [Clock Cycles]</t>
  </si>
  <si>
    <t>run time with accelerator [Clock Cycles]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</si>
</sst>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activeCell="J1" sqref="J1:N8"/>
    </sheetView>
  </sheetViews>
  <sheetFormatPr defaultRowHeight="14.4" x14ac:dyDescent="0.3"/>
  <cols>
    <col min="1" max="1" width="26.33203125" bestFit="1" customWidth="1"/>
    <col min="2" max="2" width="18.33203125" bestFit="1" customWidth="1"/>
    <col min="3" max="3" width="21" bestFit="1" customWidth="1"/>
    <col min="4" max="4" width="24.5546875" bestFit="1" customWidth="1"/>
    <col min="5" max="6" width="16.5546875" bestFit="1" customWidth="1"/>
    <col min="10" max="10" width="15" bestFit="1" customWidth="1"/>
    <col min="11" max="11" width="18.33203125" bestFit="1" customWidth="1"/>
    <col min="12" max="12" width="21" bestFit="1" customWidth="1"/>
    <col min="13" max="13" width="24.5546875" bestFit="1" customWidth="1"/>
    <col min="14" max="14" width="16.5546875" bestFit="1" customWidth="1"/>
    <col min="16" max="16" width="33.5546875" bestFit="1" customWidth="1"/>
    <col min="17" max="17" width="31.5546875" bestFit="1" customWidth="1"/>
    <col min="18" max="18" width="24.5546875" bestFit="1" customWidth="1"/>
    <col min="19" max="19" width="16.5546875" bestFit="1" customWidth="1"/>
    <col min="21" max="21" width="34.33203125" bestFit="1" customWidth="1"/>
    <col min="22" max="22" width="31.5546875" bestFit="1" customWidth="1"/>
    <col min="23" max="23" width="11.6640625" bestFit="1" customWidth="1"/>
    <col min="25" max="25" width="31.5546875" bestFit="1" customWidth="1"/>
    <col min="26" max="26" width="8.77734375" bestFit="1" customWidth="1"/>
    <col min="27" max="27" width="11.6640625" bestFit="1" customWidth="1"/>
  </cols>
  <sheetData>
    <row r="1" spans="1:15" x14ac:dyDescent="0.3">
      <c r="A1" s="2" t="s">
        <v>2</v>
      </c>
      <c r="B1" s="3" t="s">
        <v>4</v>
      </c>
      <c r="C1" s="2" t="s">
        <v>0</v>
      </c>
      <c r="D1" s="2" t="s">
        <v>6</v>
      </c>
      <c r="E1" s="2" t="s">
        <v>1</v>
      </c>
      <c r="J1" s="2" t="s">
        <v>3</v>
      </c>
      <c r="K1" s="3" t="s">
        <v>4</v>
      </c>
      <c r="L1" s="2" t="s">
        <v>0</v>
      </c>
      <c r="M1" s="2" t="s">
        <v>6</v>
      </c>
      <c r="N1" s="2" t="s">
        <v>1</v>
      </c>
    </row>
    <row r="2" spans="1:15" x14ac:dyDescent="0.3">
      <c r="A2" s="2">
        <v>1</v>
      </c>
      <c r="B2" s="2">
        <v>0</v>
      </c>
      <c r="C2" s="2">
        <v>36772588</v>
      </c>
      <c r="D2" s="2">
        <v>2.085</v>
      </c>
      <c r="E2" s="2">
        <v>21747</v>
      </c>
      <c r="F2" s="1"/>
      <c r="G2" s="1"/>
      <c r="H2" s="1"/>
      <c r="I2" s="1"/>
      <c r="J2" s="2">
        <v>1</v>
      </c>
      <c r="K2" s="2">
        <v>0</v>
      </c>
      <c r="L2" s="2">
        <v>27187805</v>
      </c>
      <c r="M2" s="2">
        <v>2.1190000000000002</v>
      </c>
      <c r="N2" s="2">
        <v>21925</v>
      </c>
      <c r="O2" s="1"/>
    </row>
    <row r="3" spans="1:15" x14ac:dyDescent="0.3">
      <c r="A3" s="2">
        <v>2</v>
      </c>
      <c r="B3" s="2">
        <v>3</v>
      </c>
      <c r="C3" s="2">
        <v>32145660</v>
      </c>
      <c r="D3" s="2">
        <v>2.085</v>
      </c>
      <c r="E3" s="2">
        <v>21747</v>
      </c>
      <c r="F3" s="1"/>
      <c r="G3" s="1"/>
      <c r="H3" s="1"/>
      <c r="I3" s="1"/>
      <c r="J3" s="2">
        <v>2</v>
      </c>
      <c r="K3" s="2">
        <v>3</v>
      </c>
      <c r="L3" s="2">
        <v>22399810</v>
      </c>
      <c r="M3" s="2">
        <v>2.1190000000000002</v>
      </c>
      <c r="N3" s="2">
        <v>21925</v>
      </c>
      <c r="O3" s="1"/>
    </row>
    <row r="4" spans="1:15" x14ac:dyDescent="0.3">
      <c r="A4" s="2">
        <v>3</v>
      </c>
      <c r="B4" s="2">
        <v>16</v>
      </c>
      <c r="C4" s="2">
        <v>40190664</v>
      </c>
      <c r="D4" s="2">
        <v>2.085</v>
      </c>
      <c r="E4" s="2">
        <v>21747</v>
      </c>
      <c r="F4" s="1"/>
      <c r="G4" s="1"/>
      <c r="H4" s="1"/>
      <c r="I4" s="1"/>
      <c r="J4" s="2">
        <v>3</v>
      </c>
      <c r="K4" s="2">
        <v>16</v>
      </c>
      <c r="L4" s="2">
        <v>30529948</v>
      </c>
      <c r="M4" s="2">
        <v>2.1190000000000002</v>
      </c>
      <c r="N4" s="2">
        <v>21925</v>
      </c>
      <c r="O4" s="1"/>
    </row>
    <row r="5" spans="1:15" x14ac:dyDescent="0.3">
      <c r="A5" s="2">
        <v>4</v>
      </c>
      <c r="B5" s="2">
        <v>20</v>
      </c>
      <c r="C5" s="2">
        <v>46123856</v>
      </c>
      <c r="D5" s="2">
        <v>2.085</v>
      </c>
      <c r="E5" s="2">
        <v>21747</v>
      </c>
      <c r="F5" s="1"/>
      <c r="G5" s="1"/>
      <c r="H5" s="1"/>
      <c r="I5" s="1"/>
      <c r="J5" s="2">
        <v>4</v>
      </c>
      <c r="K5" s="2">
        <v>20</v>
      </c>
      <c r="L5" s="2">
        <v>33142411</v>
      </c>
      <c r="M5" s="2">
        <v>2.1190000000000002</v>
      </c>
      <c r="N5" s="2">
        <v>21925</v>
      </c>
      <c r="O5" s="1"/>
    </row>
    <row r="6" spans="1:15" x14ac:dyDescent="0.3">
      <c r="A6" s="2">
        <v>5</v>
      </c>
      <c r="B6" s="2">
        <v>32</v>
      </c>
      <c r="C6" s="2">
        <v>53774479</v>
      </c>
      <c r="D6" s="2">
        <v>2.085</v>
      </c>
      <c r="E6" s="2">
        <v>21747</v>
      </c>
      <c r="F6" s="1"/>
      <c r="G6" s="1"/>
      <c r="H6" s="1"/>
      <c r="I6" s="1"/>
      <c r="J6" s="2">
        <v>5</v>
      </c>
      <c r="K6" s="2">
        <v>32</v>
      </c>
      <c r="L6" s="2">
        <v>40634504</v>
      </c>
      <c r="M6" s="2">
        <v>2.1190000000000002</v>
      </c>
      <c r="N6" s="2">
        <v>21925</v>
      </c>
      <c r="O6" s="1"/>
    </row>
    <row r="7" spans="1:15" x14ac:dyDescent="0.3">
      <c r="A7" s="2">
        <v>6</v>
      </c>
      <c r="B7" s="2">
        <v>34</v>
      </c>
      <c r="C7" s="2">
        <v>58667103</v>
      </c>
      <c r="D7" s="2">
        <v>2.085</v>
      </c>
      <c r="E7" s="2">
        <v>21747</v>
      </c>
      <c r="F7" s="1"/>
      <c r="G7" s="1"/>
      <c r="H7" s="1"/>
      <c r="I7" s="1"/>
      <c r="J7" s="2">
        <v>6</v>
      </c>
      <c r="K7" s="2">
        <v>34</v>
      </c>
      <c r="L7" s="2">
        <v>42067212</v>
      </c>
      <c r="M7" s="2">
        <v>2.1190000000000002</v>
      </c>
      <c r="N7" s="2">
        <v>21925</v>
      </c>
      <c r="O7" s="1"/>
    </row>
    <row r="8" spans="1:15" x14ac:dyDescent="0.3">
      <c r="A8" s="2">
        <v>7</v>
      </c>
      <c r="B8" s="2">
        <v>1000</v>
      </c>
      <c r="C8" s="2">
        <v>449061896</v>
      </c>
      <c r="D8" s="2">
        <v>2.085</v>
      </c>
      <c r="E8" s="2">
        <v>21747</v>
      </c>
      <c r="F8" s="1"/>
      <c r="G8" s="1"/>
      <c r="H8" s="1"/>
      <c r="I8" s="1"/>
      <c r="J8" s="2">
        <v>7</v>
      </c>
      <c r="K8" s="2">
        <v>1000</v>
      </c>
      <c r="L8" s="2">
        <v>338491355</v>
      </c>
      <c r="M8" s="2">
        <v>2.1190000000000002</v>
      </c>
      <c r="N8" s="2">
        <v>21925</v>
      </c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1" spans="1:15" x14ac:dyDescent="0.3">
      <c r="B11" s="1"/>
    </row>
    <row r="12" spans="1:15" x14ac:dyDescent="0.3">
      <c r="B12" s="1"/>
    </row>
    <row r="13" spans="1:15" x14ac:dyDescent="0.3">
      <c r="B13" s="1"/>
    </row>
    <row r="14" spans="1:15" x14ac:dyDescent="0.3">
      <c r="B14" s="1"/>
    </row>
    <row r="19" spans="16:17" x14ac:dyDescent="0.3">
      <c r="P19" s="1"/>
      <c r="Q19" s="1"/>
    </row>
    <row r="20" spans="16:17" x14ac:dyDescent="0.3">
      <c r="P20" s="1"/>
      <c r="Q20" s="1"/>
    </row>
    <row r="21" spans="16:17" x14ac:dyDescent="0.3">
      <c r="P21" s="1"/>
      <c r="Q21" s="1"/>
    </row>
    <row r="22" spans="16:17" x14ac:dyDescent="0.3">
      <c r="P22" s="1"/>
      <c r="Q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A364-E8CD-4409-B641-D5832A368C71}">
  <dimension ref="A1:N8"/>
  <sheetViews>
    <sheetView workbookViewId="0">
      <selection activeCell="J1" sqref="J1:N8"/>
    </sheetView>
  </sheetViews>
  <sheetFormatPr defaultRowHeight="14.4" x14ac:dyDescent="0.3"/>
  <cols>
    <col min="1" max="1" width="18" bestFit="1" customWidth="1"/>
    <col min="2" max="2" width="18.33203125" bestFit="1" customWidth="1"/>
    <col min="3" max="3" width="21" bestFit="1" customWidth="1"/>
    <col min="4" max="4" width="24.5546875" bestFit="1" customWidth="1"/>
    <col min="5" max="5" width="16.5546875" bestFit="1" customWidth="1"/>
    <col min="10" max="10" width="15" bestFit="1" customWidth="1"/>
    <col min="11" max="11" width="18.33203125" bestFit="1" customWidth="1"/>
    <col min="12" max="12" width="21" bestFit="1" customWidth="1"/>
    <col min="13" max="13" width="24.5546875" bestFit="1" customWidth="1"/>
    <col min="14" max="14" width="16.5546875" bestFit="1" customWidth="1"/>
  </cols>
  <sheetData>
    <row r="1" spans="1:14" x14ac:dyDescent="0.3">
      <c r="A1" s="2" t="s">
        <v>2</v>
      </c>
      <c r="B1" s="3" t="s">
        <v>4</v>
      </c>
      <c r="C1" s="2" t="s">
        <v>0</v>
      </c>
      <c r="D1" s="2" t="s">
        <v>6</v>
      </c>
      <c r="E1" s="2" t="s">
        <v>1</v>
      </c>
      <c r="J1" s="2" t="s">
        <v>3</v>
      </c>
      <c r="K1" s="3" t="s">
        <v>4</v>
      </c>
      <c r="L1" s="2" t="s">
        <v>0</v>
      </c>
      <c r="M1" s="2" t="s">
        <v>6</v>
      </c>
      <c r="N1" s="2" t="s">
        <v>1</v>
      </c>
    </row>
    <row r="2" spans="1:14" x14ac:dyDescent="0.3">
      <c r="A2" s="2">
        <v>1</v>
      </c>
      <c r="B2" s="2">
        <v>0</v>
      </c>
      <c r="C2" s="2">
        <v>37656169</v>
      </c>
      <c r="D2" s="2">
        <v>2.085</v>
      </c>
      <c r="E2" s="2">
        <v>21747</v>
      </c>
      <c r="F2" s="1"/>
      <c r="G2" s="1"/>
      <c r="H2" s="1"/>
      <c r="I2" s="1"/>
      <c r="J2" s="2">
        <v>1</v>
      </c>
      <c r="K2" s="2">
        <v>0</v>
      </c>
      <c r="L2" s="2">
        <v>27201093</v>
      </c>
      <c r="M2" s="2">
        <v>2.1190000000000002</v>
      </c>
      <c r="N2" s="2">
        <v>21925</v>
      </c>
    </row>
    <row r="3" spans="1:14" x14ac:dyDescent="0.3">
      <c r="A3" s="2">
        <v>2</v>
      </c>
      <c r="B3" s="2">
        <v>3</v>
      </c>
      <c r="C3" s="2">
        <v>32860533</v>
      </c>
      <c r="D3" s="2">
        <v>2.085</v>
      </c>
      <c r="E3" s="2">
        <v>21747</v>
      </c>
      <c r="F3" s="1"/>
      <c r="G3" s="1"/>
      <c r="H3" s="1"/>
      <c r="I3" s="1"/>
      <c r="J3" s="2">
        <v>2</v>
      </c>
      <c r="K3" s="2">
        <v>3</v>
      </c>
      <c r="L3" s="2">
        <v>22408559</v>
      </c>
      <c r="M3" s="2">
        <v>2.1190000000000002</v>
      </c>
      <c r="N3" s="2">
        <v>21925</v>
      </c>
    </row>
    <row r="4" spans="1:14" x14ac:dyDescent="0.3">
      <c r="A4" s="2">
        <v>3</v>
      </c>
      <c r="B4" s="2">
        <v>16</v>
      </c>
      <c r="C4" s="2">
        <v>40996864</v>
      </c>
      <c r="D4" s="2">
        <v>2.085</v>
      </c>
      <c r="E4" s="2">
        <v>21747</v>
      </c>
      <c r="F4" s="1"/>
      <c r="G4" s="1"/>
      <c r="H4" s="1"/>
      <c r="I4" s="1"/>
      <c r="J4" s="2">
        <v>3</v>
      </c>
      <c r="K4" s="2">
        <v>16</v>
      </c>
      <c r="L4" s="2">
        <v>30528330</v>
      </c>
      <c r="M4" s="2">
        <v>2.1190000000000002</v>
      </c>
      <c r="N4" s="2">
        <v>21925</v>
      </c>
    </row>
    <row r="5" spans="1:14" x14ac:dyDescent="0.3">
      <c r="A5" s="2">
        <v>4</v>
      </c>
      <c r="B5" s="2">
        <v>20</v>
      </c>
      <c r="C5" s="2">
        <v>47121387</v>
      </c>
      <c r="D5" s="2">
        <v>2.085</v>
      </c>
      <c r="E5" s="2">
        <v>21747</v>
      </c>
      <c r="F5" s="1"/>
      <c r="G5" s="1"/>
      <c r="H5" s="1"/>
      <c r="I5" s="1"/>
      <c r="J5" s="2">
        <v>4</v>
      </c>
      <c r="K5" s="2">
        <v>20</v>
      </c>
      <c r="L5" s="2">
        <v>33153373</v>
      </c>
      <c r="M5" s="2">
        <v>2.1190000000000002</v>
      </c>
      <c r="N5" s="2">
        <v>21925</v>
      </c>
    </row>
    <row r="6" spans="1:14" x14ac:dyDescent="0.3">
      <c r="A6" s="2">
        <v>5</v>
      </c>
      <c r="B6" s="2">
        <v>32</v>
      </c>
      <c r="C6" s="2">
        <v>54614437</v>
      </c>
      <c r="D6" s="2">
        <v>2.085</v>
      </c>
      <c r="E6" s="2">
        <v>21747</v>
      </c>
      <c r="F6" s="1"/>
      <c r="G6" s="1"/>
      <c r="H6" s="1"/>
      <c r="I6" s="1"/>
      <c r="J6" s="2">
        <v>5</v>
      </c>
      <c r="K6" s="2">
        <v>32</v>
      </c>
      <c r="L6" s="2">
        <v>40645812</v>
      </c>
      <c r="M6" s="2">
        <v>2.1190000000000002</v>
      </c>
      <c r="N6" s="2">
        <v>21925</v>
      </c>
    </row>
    <row r="7" spans="1:14" x14ac:dyDescent="0.3">
      <c r="A7" s="2">
        <v>6</v>
      </c>
      <c r="B7" s="2">
        <v>34</v>
      </c>
      <c r="C7" s="2">
        <v>32205009</v>
      </c>
      <c r="D7" s="2">
        <v>2.085</v>
      </c>
      <c r="E7" s="2">
        <v>21747</v>
      </c>
      <c r="F7" s="1"/>
      <c r="G7" s="1"/>
      <c r="H7" s="1"/>
      <c r="I7" s="1"/>
      <c r="J7" s="2">
        <v>6</v>
      </c>
      <c r="K7" s="2">
        <v>34</v>
      </c>
      <c r="L7" s="2">
        <v>32208419</v>
      </c>
      <c r="M7" s="2">
        <v>2.1190000000000002</v>
      </c>
      <c r="N7" s="2">
        <v>21925</v>
      </c>
    </row>
    <row r="8" spans="1:14" x14ac:dyDescent="0.3">
      <c r="A8" s="2">
        <v>7</v>
      </c>
      <c r="B8" s="2">
        <v>1000</v>
      </c>
      <c r="C8" s="2">
        <v>482253773</v>
      </c>
      <c r="D8" s="2">
        <v>2.085</v>
      </c>
      <c r="E8" s="2">
        <v>21747</v>
      </c>
      <c r="F8" s="1"/>
      <c r="G8" s="1"/>
      <c r="H8" s="1"/>
      <c r="I8" s="1"/>
      <c r="J8" s="2">
        <v>7</v>
      </c>
      <c r="K8" s="2">
        <v>1000</v>
      </c>
      <c r="L8" s="2">
        <v>338728907</v>
      </c>
      <c r="M8" s="2">
        <v>2.1190000000000002</v>
      </c>
      <c r="N8" s="2">
        <v>21925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C470-00D9-4F94-A3C8-0C68C3B82FC3}">
  <dimension ref="A1:AA44"/>
  <sheetViews>
    <sheetView tabSelected="1" topLeftCell="H4" workbookViewId="0">
      <selection activeCell="L20" sqref="L20"/>
    </sheetView>
  </sheetViews>
  <sheetFormatPr defaultRowHeight="14.4" x14ac:dyDescent="0.3"/>
  <cols>
    <col min="1" max="1" width="18" bestFit="1" customWidth="1"/>
    <col min="2" max="2" width="17" bestFit="1" customWidth="1"/>
    <col min="3" max="6" width="19.77734375" bestFit="1" customWidth="1"/>
    <col min="7" max="7" width="56.33203125" bestFit="1" customWidth="1"/>
    <col min="8" max="9" width="23.88671875" bestFit="1" customWidth="1"/>
    <col min="10" max="10" width="21.88671875" bestFit="1" customWidth="1"/>
    <col min="11" max="11" width="24.5546875" bestFit="1" customWidth="1"/>
    <col min="12" max="12" width="23.44140625" bestFit="1" customWidth="1"/>
    <col min="13" max="13" width="45.21875" bestFit="1" customWidth="1"/>
    <col min="14" max="14" width="18.33203125" bestFit="1" customWidth="1"/>
    <col min="15" max="15" width="38.77734375" bestFit="1" customWidth="1"/>
    <col min="16" max="16" width="35.6640625" bestFit="1" customWidth="1"/>
    <col min="17" max="17" width="28.6640625" bestFit="1" customWidth="1"/>
    <col min="20" max="20" width="18" bestFit="1" customWidth="1"/>
    <col min="21" max="22" width="24.5546875" bestFit="1" customWidth="1"/>
    <col min="23" max="23" width="16.5546875" bestFit="1" customWidth="1"/>
    <col min="25" max="25" width="34.33203125" bestFit="1" customWidth="1"/>
    <col min="26" max="26" width="31.5546875" bestFit="1" customWidth="1"/>
    <col min="29" max="29" width="31.5546875" bestFit="1" customWidth="1"/>
    <col min="30" max="30" width="8.77734375" bestFit="1" customWidth="1"/>
    <col min="31" max="31" width="11.6640625" bestFit="1" customWidth="1"/>
  </cols>
  <sheetData>
    <row r="1" spans="1:27" x14ac:dyDescent="0.3">
      <c r="A1" s="9" t="s">
        <v>7</v>
      </c>
      <c r="B1" s="9"/>
      <c r="C1" s="9"/>
      <c r="D1" s="9"/>
      <c r="E1" s="9"/>
      <c r="F1" s="8"/>
    </row>
    <row r="2" spans="1:27" x14ac:dyDescent="0.3">
      <c r="A2" s="2" t="s">
        <v>2</v>
      </c>
      <c r="B2" s="3" t="s">
        <v>4</v>
      </c>
      <c r="C2" s="2" t="s">
        <v>0</v>
      </c>
      <c r="D2" s="2" t="s">
        <v>6</v>
      </c>
      <c r="E2" s="2" t="s">
        <v>30</v>
      </c>
      <c r="F2" s="8"/>
      <c r="G2" s="2"/>
      <c r="H2" s="10" t="s">
        <v>9</v>
      </c>
      <c r="I2" s="2" t="s">
        <v>10</v>
      </c>
      <c r="J2" s="2" t="s">
        <v>28</v>
      </c>
      <c r="K2" s="8"/>
      <c r="L2" s="2" t="s">
        <v>24</v>
      </c>
      <c r="M2" s="2" t="s">
        <v>25</v>
      </c>
      <c r="N2" s="10" t="s">
        <v>26</v>
      </c>
      <c r="O2" s="10" t="s">
        <v>27</v>
      </c>
      <c r="T2" s="1"/>
      <c r="U2" s="1"/>
      <c r="V2" s="4"/>
      <c r="W2" s="4"/>
      <c r="AA2" s="1"/>
    </row>
    <row r="3" spans="1:27" x14ac:dyDescent="0.3">
      <c r="A3" s="2">
        <v>1</v>
      </c>
      <c r="B3" s="2">
        <v>0</v>
      </c>
      <c r="C3" s="2">
        <v>36772588</v>
      </c>
      <c r="D3" s="2">
        <v>2.085</v>
      </c>
      <c r="E3" s="2">
        <v>21747</v>
      </c>
      <c r="F3" s="8"/>
      <c r="G3" s="2" t="s">
        <v>11</v>
      </c>
      <c r="H3" s="2">
        <f>AVERAGE(C3:C9)</f>
        <v>102390892.28571428</v>
      </c>
      <c r="I3" s="2">
        <f t="shared" ref="I3:J3" si="0">AVERAGE(D3:D9)</f>
        <v>2.0850000000000004</v>
      </c>
      <c r="J3" s="2">
        <f t="shared" si="0"/>
        <v>21747</v>
      </c>
      <c r="K3" s="8"/>
      <c r="L3" s="2" t="s">
        <v>7</v>
      </c>
      <c r="M3" s="11">
        <v>25.432396089537235</v>
      </c>
      <c r="N3" s="11">
        <v>1.6306954436450745</v>
      </c>
      <c r="O3" s="2">
        <v>22.25</v>
      </c>
      <c r="T3" s="1"/>
      <c r="U3" s="1"/>
    </row>
    <row r="4" spans="1:27" x14ac:dyDescent="0.3">
      <c r="A4" s="2">
        <v>2</v>
      </c>
      <c r="B4" s="2">
        <v>3</v>
      </c>
      <c r="C4" s="2">
        <v>32145660</v>
      </c>
      <c r="D4" s="2">
        <v>2.085</v>
      </c>
      <c r="E4" s="2">
        <v>21747</v>
      </c>
      <c r="F4" s="8"/>
      <c r="G4" s="2" t="s">
        <v>12</v>
      </c>
      <c r="H4" s="2">
        <f>AVERAGE(C11:C17)</f>
        <v>76350435</v>
      </c>
      <c r="I4" s="2">
        <f t="shared" ref="I4:J4" si="1">AVERAGE(D11:D17)</f>
        <v>2.1190000000000002</v>
      </c>
      <c r="J4" s="2">
        <f t="shared" si="1"/>
        <v>21925</v>
      </c>
      <c r="K4" s="8"/>
      <c r="L4" s="2" t="s">
        <v>8</v>
      </c>
      <c r="M4" s="11">
        <v>28.901525231789023</v>
      </c>
      <c r="N4" s="11">
        <v>1.6306954436450745</v>
      </c>
      <c r="O4" s="2">
        <v>22.25</v>
      </c>
      <c r="T4" s="1"/>
      <c r="U4" s="3"/>
      <c r="V4" s="5" t="s">
        <v>16</v>
      </c>
      <c r="W4" s="5"/>
    </row>
    <row r="5" spans="1:27" x14ac:dyDescent="0.3">
      <c r="A5" s="2">
        <v>3</v>
      </c>
      <c r="B5" s="2">
        <v>16</v>
      </c>
      <c r="C5" s="2">
        <v>40190664</v>
      </c>
      <c r="D5" s="2">
        <v>2.085</v>
      </c>
      <c r="E5" s="2">
        <v>21747</v>
      </c>
      <c r="F5" s="8"/>
      <c r="G5" s="2" t="s">
        <v>13</v>
      </c>
      <c r="H5" s="2">
        <f>AVERAGE(C20:C26)</f>
        <v>107386881.71428572</v>
      </c>
      <c r="I5" s="2">
        <f t="shared" ref="I5:J5" si="2">AVERAGE(D20:D26)</f>
        <v>2.0850000000000004</v>
      </c>
      <c r="J5" s="2">
        <f t="shared" si="2"/>
        <v>21747</v>
      </c>
      <c r="K5" s="8"/>
      <c r="L5" s="8"/>
      <c r="T5" s="1"/>
      <c r="U5" s="11" t="s">
        <v>4</v>
      </c>
      <c r="V5" s="2" t="s">
        <v>2</v>
      </c>
      <c r="W5" s="2" t="s">
        <v>3</v>
      </c>
    </row>
    <row r="6" spans="1:27" x14ac:dyDescent="0.3">
      <c r="A6" s="2">
        <v>4</v>
      </c>
      <c r="B6" s="2">
        <v>20</v>
      </c>
      <c r="C6" s="2">
        <v>46123856</v>
      </c>
      <c r="D6" s="2">
        <v>2.085</v>
      </c>
      <c r="E6" s="2">
        <v>21747</v>
      </c>
      <c r="F6" s="8"/>
      <c r="G6" s="2" t="s">
        <v>14</v>
      </c>
      <c r="H6" s="2">
        <f>AVERAGE(C28:C34)</f>
        <v>76410641.857142851</v>
      </c>
      <c r="I6" s="2">
        <f t="shared" ref="I6:J6" si="3">AVERAGE(D28:D34)</f>
        <v>2.1190000000000002</v>
      </c>
      <c r="J6" s="2">
        <f t="shared" si="3"/>
        <v>21925</v>
      </c>
      <c r="K6" s="8"/>
      <c r="L6" s="8"/>
      <c r="T6" s="1"/>
      <c r="U6" s="2">
        <v>0</v>
      </c>
      <c r="V6" s="2">
        <v>36772588</v>
      </c>
      <c r="W6" s="2">
        <v>27187805</v>
      </c>
    </row>
    <row r="7" spans="1:27" x14ac:dyDescent="0.3">
      <c r="A7" s="2">
        <v>5</v>
      </c>
      <c r="B7" s="2">
        <v>32</v>
      </c>
      <c r="C7" s="2">
        <v>53774479</v>
      </c>
      <c r="D7" s="2">
        <v>2.085</v>
      </c>
      <c r="E7" s="2">
        <v>21747</v>
      </c>
      <c r="F7" s="8"/>
      <c r="G7" s="8"/>
      <c r="H7" s="8"/>
      <c r="I7" s="8"/>
      <c r="J7" s="8"/>
      <c r="K7" s="8"/>
      <c r="L7" s="8"/>
      <c r="T7" s="1"/>
      <c r="U7" s="2">
        <v>3</v>
      </c>
      <c r="V7" s="2">
        <v>32145660</v>
      </c>
      <c r="W7" s="2">
        <v>22399810</v>
      </c>
    </row>
    <row r="8" spans="1:27" x14ac:dyDescent="0.3">
      <c r="A8" s="2">
        <v>6</v>
      </c>
      <c r="B8" s="2">
        <v>34</v>
      </c>
      <c r="C8" s="2">
        <v>58667103</v>
      </c>
      <c r="D8" s="2">
        <v>2.085</v>
      </c>
      <c r="E8" s="2">
        <v>21747</v>
      </c>
      <c r="F8" s="8"/>
      <c r="G8" s="8"/>
      <c r="H8" s="8"/>
      <c r="I8" s="8"/>
      <c r="J8" s="8"/>
      <c r="K8" s="8"/>
      <c r="L8" s="8"/>
      <c r="T8" s="1"/>
      <c r="U8" s="2">
        <v>16</v>
      </c>
      <c r="V8" s="2">
        <v>40190664</v>
      </c>
      <c r="W8" s="2">
        <v>30529948</v>
      </c>
    </row>
    <row r="9" spans="1:27" x14ac:dyDescent="0.3">
      <c r="A9" s="2">
        <v>7</v>
      </c>
      <c r="B9" s="2">
        <v>1000</v>
      </c>
      <c r="C9" s="2">
        <v>449061896</v>
      </c>
      <c r="D9" s="2">
        <v>2.085</v>
      </c>
      <c r="E9" s="2">
        <v>21747</v>
      </c>
      <c r="F9" s="8"/>
      <c r="G9" s="8"/>
      <c r="H9" s="8"/>
      <c r="I9" s="8"/>
      <c r="J9" s="8"/>
      <c r="K9" s="8"/>
      <c r="L9" s="2" t="s">
        <v>3</v>
      </c>
      <c r="M9" s="2" t="s">
        <v>4</v>
      </c>
      <c r="N9" s="2" t="s">
        <v>31</v>
      </c>
      <c r="O9" s="2" t="s">
        <v>32</v>
      </c>
      <c r="P9" s="2" t="s">
        <v>33</v>
      </c>
      <c r="Q9" s="2" t="s">
        <v>32</v>
      </c>
      <c r="T9" s="1"/>
      <c r="U9" s="2">
        <v>20</v>
      </c>
      <c r="V9" s="2">
        <v>46123856</v>
      </c>
      <c r="W9" s="2">
        <v>33142411</v>
      </c>
    </row>
    <row r="10" spans="1:27" x14ac:dyDescent="0.3">
      <c r="A10" s="2" t="s">
        <v>3</v>
      </c>
      <c r="B10" s="3" t="s">
        <v>4</v>
      </c>
      <c r="C10" s="2" t="s">
        <v>0</v>
      </c>
      <c r="D10" s="2" t="s">
        <v>6</v>
      </c>
      <c r="E10" s="2" t="s">
        <v>30</v>
      </c>
      <c r="F10" s="8"/>
      <c r="G10" s="10" t="s">
        <v>15</v>
      </c>
      <c r="H10" s="10" t="s">
        <v>16</v>
      </c>
      <c r="I10" s="10" t="s">
        <v>17</v>
      </c>
      <c r="J10" s="10" t="s">
        <v>29</v>
      </c>
      <c r="L10" s="2">
        <v>1</v>
      </c>
      <c r="M10" s="2">
        <v>0</v>
      </c>
      <c r="N10" s="2">
        <v>36772588</v>
      </c>
      <c r="O10" s="2">
        <v>27187805</v>
      </c>
      <c r="P10" s="2">
        <v>37656169</v>
      </c>
      <c r="Q10" s="2">
        <v>27201093</v>
      </c>
      <c r="T10" s="1"/>
      <c r="U10" s="2">
        <v>32</v>
      </c>
      <c r="V10" s="2">
        <v>53774479</v>
      </c>
      <c r="W10" s="2">
        <v>40634504</v>
      </c>
    </row>
    <row r="11" spans="1:27" x14ac:dyDescent="0.3">
      <c r="A11" s="2">
        <v>1</v>
      </c>
      <c r="B11" s="2">
        <v>0</v>
      </c>
      <c r="C11" s="2">
        <v>27187805</v>
      </c>
      <c r="D11" s="2">
        <v>2.1190000000000002</v>
      </c>
      <c r="E11" s="2">
        <v>21925</v>
      </c>
      <c r="F11" s="8"/>
      <c r="G11" s="2" t="s">
        <v>7</v>
      </c>
      <c r="H11" s="2">
        <f>ABS(H4-H3)</f>
        <v>26040457.285714284</v>
      </c>
      <c r="I11" s="2">
        <f t="shared" ref="I11:J11" si="4">ABS(I4-I3)</f>
        <v>3.3999999999999808E-2</v>
      </c>
      <c r="J11" s="2">
        <f t="shared" si="4"/>
        <v>178</v>
      </c>
      <c r="L11" s="2">
        <v>2</v>
      </c>
      <c r="M11" s="2">
        <v>3</v>
      </c>
      <c r="N11" s="2">
        <v>32145660</v>
      </c>
      <c r="O11" s="2">
        <v>22399810</v>
      </c>
      <c r="P11" s="2">
        <v>32860533</v>
      </c>
      <c r="Q11" s="2">
        <v>22408559</v>
      </c>
      <c r="U11" s="2">
        <v>34</v>
      </c>
      <c r="V11" s="2">
        <v>58667103</v>
      </c>
      <c r="W11" s="2">
        <v>42067212</v>
      </c>
    </row>
    <row r="12" spans="1:27" x14ac:dyDescent="0.3">
      <c r="A12" s="2">
        <v>2</v>
      </c>
      <c r="B12" s="2">
        <v>3</v>
      </c>
      <c r="C12" s="2">
        <v>22399810</v>
      </c>
      <c r="D12" s="2">
        <v>2.1190000000000002</v>
      </c>
      <c r="E12" s="2">
        <v>21925</v>
      </c>
      <c r="F12" s="8"/>
      <c r="G12" s="2" t="s">
        <v>8</v>
      </c>
      <c r="H12" s="2">
        <f>ABS(H5-H4)</f>
        <v>31036446.714285716</v>
      </c>
      <c r="I12" s="2">
        <f t="shared" ref="I12:J12" si="5">ABS(I5-I4)</f>
        <v>3.3999999999999808E-2</v>
      </c>
      <c r="J12" s="2">
        <f t="shared" si="5"/>
        <v>178</v>
      </c>
      <c r="L12" s="2">
        <v>3</v>
      </c>
      <c r="M12" s="2">
        <v>16</v>
      </c>
      <c r="N12" s="2">
        <v>40190664</v>
      </c>
      <c r="O12" s="2">
        <v>30529948</v>
      </c>
      <c r="P12" s="2">
        <v>40996864</v>
      </c>
      <c r="Q12" s="2">
        <v>30528330</v>
      </c>
      <c r="U12" s="2">
        <v>1000</v>
      </c>
      <c r="V12" s="2">
        <v>449061896</v>
      </c>
      <c r="W12" s="2">
        <v>338491355</v>
      </c>
    </row>
    <row r="13" spans="1:27" x14ac:dyDescent="0.3">
      <c r="A13" s="2">
        <v>3</v>
      </c>
      <c r="B13" s="2">
        <v>16</v>
      </c>
      <c r="C13" s="2">
        <v>30529948</v>
      </c>
      <c r="D13" s="2">
        <v>2.1190000000000002</v>
      </c>
      <c r="E13" s="2">
        <v>21925</v>
      </c>
      <c r="F13" s="8"/>
      <c r="L13" s="2">
        <v>4</v>
      </c>
      <c r="M13" s="2">
        <v>20</v>
      </c>
      <c r="N13" s="2">
        <v>46123856</v>
      </c>
      <c r="O13" s="2">
        <v>33142411</v>
      </c>
      <c r="P13" s="2">
        <v>47121387</v>
      </c>
      <c r="Q13" s="2">
        <v>33153373</v>
      </c>
    </row>
    <row r="14" spans="1:27" x14ac:dyDescent="0.3">
      <c r="A14" s="2">
        <v>4</v>
      </c>
      <c r="B14" s="2">
        <v>20</v>
      </c>
      <c r="C14" s="2">
        <v>33142411</v>
      </c>
      <c r="D14" s="2">
        <v>2.1190000000000002</v>
      </c>
      <c r="E14" s="2">
        <v>21925</v>
      </c>
      <c r="F14" s="8"/>
      <c r="L14" s="2">
        <v>5</v>
      </c>
      <c r="M14" s="2">
        <v>32</v>
      </c>
      <c r="N14" s="2">
        <v>53774479</v>
      </c>
      <c r="O14" s="2">
        <v>40634504</v>
      </c>
      <c r="P14" s="2">
        <v>54614437</v>
      </c>
      <c r="Q14" s="2">
        <v>40645812</v>
      </c>
    </row>
    <row r="15" spans="1:27" x14ac:dyDescent="0.3">
      <c r="A15" s="2">
        <v>5</v>
      </c>
      <c r="B15" s="2">
        <v>32</v>
      </c>
      <c r="C15" s="2">
        <v>40634504</v>
      </c>
      <c r="D15" s="2">
        <v>2.1190000000000002</v>
      </c>
      <c r="E15" s="2">
        <v>21925</v>
      </c>
      <c r="F15" s="8"/>
      <c r="L15" s="2">
        <v>6</v>
      </c>
      <c r="M15" s="2">
        <v>34</v>
      </c>
      <c r="N15" s="2">
        <v>58667103</v>
      </c>
      <c r="O15" s="2">
        <v>42067212</v>
      </c>
      <c r="P15" s="2">
        <v>56205009</v>
      </c>
      <c r="Q15" s="2">
        <v>42208419</v>
      </c>
    </row>
    <row r="16" spans="1:27" x14ac:dyDescent="0.3">
      <c r="A16" s="2">
        <v>6</v>
      </c>
      <c r="B16" s="2">
        <v>34</v>
      </c>
      <c r="C16" s="2">
        <v>42067212</v>
      </c>
      <c r="D16" s="2">
        <v>2.1190000000000002</v>
      </c>
      <c r="E16" s="2">
        <v>21925</v>
      </c>
      <c r="F16" s="8"/>
      <c r="L16" s="2">
        <v>7</v>
      </c>
      <c r="M16" s="2">
        <v>1000</v>
      </c>
      <c r="N16" s="2">
        <v>449061896</v>
      </c>
      <c r="O16" s="2">
        <v>338491355</v>
      </c>
      <c r="P16" s="2">
        <v>482253773</v>
      </c>
      <c r="Q16" s="2">
        <v>338728907</v>
      </c>
    </row>
    <row r="17" spans="1:16" x14ac:dyDescent="0.3">
      <c r="A17" s="2">
        <v>7</v>
      </c>
      <c r="B17" s="2">
        <v>1000</v>
      </c>
      <c r="C17" s="2">
        <v>338491355</v>
      </c>
      <c r="D17" s="2">
        <v>2.1190000000000002</v>
      </c>
      <c r="E17" s="2">
        <v>21925</v>
      </c>
      <c r="F17" s="8"/>
      <c r="G17" s="10" t="s">
        <v>18</v>
      </c>
      <c r="H17" s="10" t="s">
        <v>16</v>
      </c>
      <c r="I17" s="10" t="s">
        <v>17</v>
      </c>
      <c r="J17" s="10" t="s">
        <v>29</v>
      </c>
    </row>
    <row r="18" spans="1:16" x14ac:dyDescent="0.3">
      <c r="A18" s="5" t="s">
        <v>8</v>
      </c>
      <c r="B18" s="5"/>
      <c r="C18" s="5"/>
      <c r="D18" s="5"/>
      <c r="E18" s="5"/>
      <c r="F18" s="8"/>
      <c r="G18" s="2" t="s">
        <v>7</v>
      </c>
      <c r="H18" s="11">
        <f>H11/H3*100</f>
        <v>25.432396089537235</v>
      </c>
      <c r="I18" s="11">
        <f>I11/I3*100</f>
        <v>1.6306954436450745</v>
      </c>
      <c r="J18" s="11">
        <f>J11/J3*100</f>
        <v>0.81850370165999919</v>
      </c>
    </row>
    <row r="19" spans="1:16" x14ac:dyDescent="0.3">
      <c r="A19" s="2" t="s">
        <v>2</v>
      </c>
      <c r="B19" s="3" t="s">
        <v>4</v>
      </c>
      <c r="C19" s="2" t="s">
        <v>0</v>
      </c>
      <c r="D19" s="2" t="s">
        <v>6</v>
      </c>
      <c r="E19" s="2" t="s">
        <v>30</v>
      </c>
      <c r="F19" s="8"/>
      <c r="G19" s="2" t="s">
        <v>8</v>
      </c>
      <c r="H19" s="11">
        <f>H12/H5*100</f>
        <v>28.901525231789023</v>
      </c>
      <c r="I19" s="11">
        <f>I12/I5*100</f>
        <v>1.6306954436450745</v>
      </c>
      <c r="J19" s="11">
        <f>J12/J5*100</f>
        <v>0.81850370165999919</v>
      </c>
    </row>
    <row r="20" spans="1:16" x14ac:dyDescent="0.3">
      <c r="A20" s="2">
        <v>1</v>
      </c>
      <c r="B20" s="2">
        <v>0</v>
      </c>
      <c r="C20" s="2">
        <v>37656169</v>
      </c>
      <c r="D20" s="2">
        <v>2.085</v>
      </c>
      <c r="E20" s="2">
        <v>21747</v>
      </c>
      <c r="F20" s="8"/>
    </row>
    <row r="21" spans="1:16" x14ac:dyDescent="0.3">
      <c r="A21" s="2">
        <v>2</v>
      </c>
      <c r="B21" s="2">
        <v>3</v>
      </c>
      <c r="C21" s="2">
        <v>32860533</v>
      </c>
      <c r="D21" s="2">
        <v>2.085</v>
      </c>
      <c r="E21" s="2">
        <v>21747</v>
      </c>
      <c r="F21" s="8"/>
    </row>
    <row r="22" spans="1:16" x14ac:dyDescent="0.3">
      <c r="A22" s="2">
        <v>3</v>
      </c>
      <c r="B22" s="2">
        <v>16</v>
      </c>
      <c r="C22" s="2">
        <v>40996864</v>
      </c>
      <c r="D22" s="2">
        <v>2.085</v>
      </c>
      <c r="E22" s="2">
        <v>21747</v>
      </c>
      <c r="F22" s="8"/>
    </row>
    <row r="23" spans="1:16" x14ac:dyDescent="0.3">
      <c r="A23" s="2">
        <v>4</v>
      </c>
      <c r="B23" s="2">
        <v>20</v>
      </c>
      <c r="C23" s="2">
        <v>47121387</v>
      </c>
      <c r="D23" s="2">
        <v>2.085</v>
      </c>
      <c r="E23" s="2">
        <v>21747</v>
      </c>
      <c r="F23" s="8"/>
    </row>
    <row r="24" spans="1:16" x14ac:dyDescent="0.3">
      <c r="A24" s="2">
        <v>5</v>
      </c>
      <c r="B24" s="2">
        <v>32</v>
      </c>
      <c r="C24" s="2">
        <v>54614437</v>
      </c>
      <c r="D24" s="2">
        <v>2.085</v>
      </c>
      <c r="E24" s="2">
        <v>21747</v>
      </c>
      <c r="F24" s="8"/>
      <c r="G24" s="2" t="s">
        <v>20</v>
      </c>
      <c r="H24" s="10">
        <v>178</v>
      </c>
      <c r="I24" s="1"/>
      <c r="K24" s="5" t="s">
        <v>5</v>
      </c>
      <c r="L24" s="5"/>
    </row>
    <row r="25" spans="1:16" x14ac:dyDescent="0.3">
      <c r="A25" s="2">
        <v>6</v>
      </c>
      <c r="B25" s="2">
        <v>34</v>
      </c>
      <c r="C25" s="2">
        <v>56205009</v>
      </c>
      <c r="D25" s="2">
        <v>2.085</v>
      </c>
      <c r="E25" s="2">
        <v>21747</v>
      </c>
      <c r="F25" s="8"/>
      <c r="G25" s="2" t="s">
        <v>19</v>
      </c>
      <c r="H25" s="2"/>
      <c r="I25" s="2" t="s">
        <v>23</v>
      </c>
      <c r="K25" s="12" t="s">
        <v>2</v>
      </c>
      <c r="L25" s="2" t="s">
        <v>0</v>
      </c>
    </row>
    <row r="26" spans="1:16" x14ac:dyDescent="0.3">
      <c r="A26" s="2">
        <v>7</v>
      </c>
      <c r="B26" s="2">
        <v>1000</v>
      </c>
      <c r="C26" s="2">
        <v>482253773</v>
      </c>
      <c r="D26" s="2">
        <v>2.085</v>
      </c>
      <c r="E26" s="2">
        <v>21747</v>
      </c>
      <c r="F26" s="8"/>
      <c r="G26" s="10" t="s">
        <v>21</v>
      </c>
      <c r="H26" s="2">
        <v>800</v>
      </c>
      <c r="I26" s="2">
        <f>H24/H26*100</f>
        <v>22.25</v>
      </c>
      <c r="K26" s="12"/>
      <c r="L26" s="2">
        <v>102390892.28571428</v>
      </c>
      <c r="N26" s="2" t="s">
        <v>4</v>
      </c>
      <c r="O26" s="2" t="s">
        <v>37</v>
      </c>
      <c r="P26" s="2" t="s">
        <v>38</v>
      </c>
    </row>
    <row r="27" spans="1:16" x14ac:dyDescent="0.3">
      <c r="A27" s="2" t="s">
        <v>3</v>
      </c>
      <c r="B27" s="3" t="s">
        <v>4</v>
      </c>
      <c r="C27" s="2" t="s">
        <v>0</v>
      </c>
      <c r="D27" s="2" t="s">
        <v>6</v>
      </c>
      <c r="E27" s="2" t="s">
        <v>30</v>
      </c>
      <c r="F27" s="8"/>
      <c r="G27" s="10" t="s">
        <v>21</v>
      </c>
      <c r="H27" s="10">
        <v>1000</v>
      </c>
      <c r="I27" s="2">
        <f>H24/H27*100</f>
        <v>17.8</v>
      </c>
      <c r="K27" s="12"/>
      <c r="L27" s="2" t="s">
        <v>6</v>
      </c>
      <c r="N27" s="2">
        <v>0</v>
      </c>
      <c r="O27" s="2">
        <v>36772588</v>
      </c>
      <c r="P27" s="2">
        <v>27187805</v>
      </c>
    </row>
    <row r="28" spans="1:16" x14ac:dyDescent="0.3">
      <c r="A28" s="2">
        <v>1</v>
      </c>
      <c r="B28" s="2">
        <v>0</v>
      </c>
      <c r="C28" s="2">
        <v>27201093</v>
      </c>
      <c r="D28" s="2">
        <v>2.1190000000000002</v>
      </c>
      <c r="E28" s="2">
        <v>21925</v>
      </c>
      <c r="F28" s="8"/>
      <c r="G28" s="2" t="s">
        <v>22</v>
      </c>
      <c r="H28" s="10">
        <v>21747</v>
      </c>
      <c r="I28" s="11">
        <f>H24/H28*100</f>
        <v>0.81850370165999919</v>
      </c>
      <c r="K28" s="12"/>
      <c r="L28" s="2">
        <v>2.085</v>
      </c>
      <c r="N28" s="2">
        <v>3</v>
      </c>
      <c r="O28" s="2">
        <v>32145660</v>
      </c>
      <c r="P28" s="2">
        <v>22399810</v>
      </c>
    </row>
    <row r="29" spans="1:16" x14ac:dyDescent="0.3">
      <c r="A29" s="2">
        <v>2</v>
      </c>
      <c r="B29" s="2">
        <v>3</v>
      </c>
      <c r="C29" s="2">
        <v>22408559</v>
      </c>
      <c r="D29" s="2">
        <v>2.1190000000000002</v>
      </c>
      <c r="E29" s="2">
        <v>21925</v>
      </c>
      <c r="F29" s="8"/>
      <c r="K29" s="12"/>
      <c r="L29" s="2" t="s">
        <v>30</v>
      </c>
      <c r="N29" s="2">
        <v>16</v>
      </c>
      <c r="O29" s="2">
        <v>40190664</v>
      </c>
      <c r="P29" s="2">
        <v>30529948</v>
      </c>
    </row>
    <row r="30" spans="1:16" x14ac:dyDescent="0.3">
      <c r="A30" s="2">
        <v>3</v>
      </c>
      <c r="B30" s="2">
        <v>16</v>
      </c>
      <c r="C30" s="2">
        <v>30528330</v>
      </c>
      <c r="D30" s="2">
        <v>2.1190000000000002</v>
      </c>
      <c r="E30" s="2">
        <v>21925</v>
      </c>
      <c r="F30" s="8"/>
      <c r="K30" s="12"/>
      <c r="L30" s="2">
        <v>21747</v>
      </c>
      <c r="N30" s="2">
        <v>20</v>
      </c>
      <c r="O30" s="2">
        <v>46123856</v>
      </c>
      <c r="P30" s="2">
        <v>33142411</v>
      </c>
    </row>
    <row r="31" spans="1:16" x14ac:dyDescent="0.3">
      <c r="A31" s="2">
        <v>4</v>
      </c>
      <c r="B31" s="2">
        <v>20</v>
      </c>
      <c r="C31" s="2">
        <v>33153373</v>
      </c>
      <c r="D31" s="2">
        <v>2.1190000000000002</v>
      </c>
      <c r="E31" s="2">
        <v>21925</v>
      </c>
      <c r="F31" s="8"/>
      <c r="K31" s="12" t="s">
        <v>3</v>
      </c>
      <c r="L31" s="2" t="s">
        <v>0</v>
      </c>
      <c r="N31" s="2">
        <v>32</v>
      </c>
      <c r="O31" s="2">
        <v>53774479</v>
      </c>
      <c r="P31" s="2">
        <v>40634504</v>
      </c>
    </row>
    <row r="32" spans="1:16" x14ac:dyDescent="0.3">
      <c r="A32" s="2">
        <v>5</v>
      </c>
      <c r="B32" s="2">
        <v>32</v>
      </c>
      <c r="C32" s="2">
        <v>40645812</v>
      </c>
      <c r="D32" s="2">
        <v>2.1190000000000002</v>
      </c>
      <c r="E32" s="2">
        <v>21925</v>
      </c>
      <c r="F32" s="8"/>
      <c r="K32" s="12"/>
      <c r="L32" s="2">
        <v>76350435</v>
      </c>
      <c r="N32" s="2">
        <v>34</v>
      </c>
      <c r="O32" s="2">
        <v>58667103</v>
      </c>
      <c r="P32" s="2">
        <v>42067212</v>
      </c>
    </row>
    <row r="33" spans="1:16" x14ac:dyDescent="0.3">
      <c r="A33" s="2">
        <v>6</v>
      </c>
      <c r="B33" s="2">
        <v>34</v>
      </c>
      <c r="C33" s="2">
        <v>42208419</v>
      </c>
      <c r="D33" s="2">
        <v>2.1190000000000002</v>
      </c>
      <c r="E33" s="2">
        <v>21925</v>
      </c>
      <c r="F33" s="8"/>
      <c r="K33" s="12"/>
      <c r="L33" s="2" t="s">
        <v>6</v>
      </c>
      <c r="N33" s="2"/>
      <c r="O33" s="2"/>
      <c r="P33" s="2"/>
    </row>
    <row r="34" spans="1:16" x14ac:dyDescent="0.3">
      <c r="A34" s="2">
        <v>7</v>
      </c>
      <c r="B34" s="2">
        <v>1000</v>
      </c>
      <c r="C34" s="2">
        <v>338728907</v>
      </c>
      <c r="D34" s="2">
        <v>2.1190000000000002</v>
      </c>
      <c r="E34" s="2">
        <v>21925</v>
      </c>
      <c r="F34" s="8"/>
      <c r="K34" s="12"/>
      <c r="L34" s="2">
        <v>2.1190000000000002</v>
      </c>
    </row>
    <row r="35" spans="1:16" x14ac:dyDescent="0.3">
      <c r="K35" s="12"/>
      <c r="L35" s="2" t="s">
        <v>30</v>
      </c>
    </row>
    <row r="36" spans="1:16" x14ac:dyDescent="0.3">
      <c r="K36" s="12"/>
      <c r="L36" s="2">
        <v>21925</v>
      </c>
    </row>
    <row r="37" spans="1:16" x14ac:dyDescent="0.3">
      <c r="A37" s="2" t="s">
        <v>3</v>
      </c>
      <c r="B37" s="3" t="s">
        <v>4</v>
      </c>
      <c r="C37" s="2" t="s">
        <v>0</v>
      </c>
      <c r="D37" s="2" t="s">
        <v>0</v>
      </c>
      <c r="E37" s="2" t="s">
        <v>0</v>
      </c>
      <c r="F37" s="2" t="s">
        <v>0</v>
      </c>
      <c r="K37" s="6" t="s">
        <v>36</v>
      </c>
      <c r="L37" s="7"/>
    </row>
    <row r="38" spans="1:16" x14ac:dyDescent="0.3">
      <c r="A38" s="2">
        <v>1</v>
      </c>
      <c r="B38" s="2">
        <v>0</v>
      </c>
      <c r="C38" s="2">
        <v>36772588</v>
      </c>
      <c r="D38" s="2">
        <v>27187805</v>
      </c>
      <c r="E38" s="2">
        <v>37656169</v>
      </c>
      <c r="F38" s="2">
        <v>27201093</v>
      </c>
      <c r="K38" s="13">
        <v>0.25430000000000003</v>
      </c>
      <c r="L38" s="7"/>
    </row>
    <row r="39" spans="1:16" x14ac:dyDescent="0.3">
      <c r="A39" s="2">
        <v>2</v>
      </c>
      <c r="B39" s="2">
        <v>3</v>
      </c>
      <c r="C39" s="2">
        <v>32145660</v>
      </c>
      <c r="D39" s="2">
        <v>22399810</v>
      </c>
      <c r="E39" s="2">
        <v>32860533</v>
      </c>
      <c r="F39" s="2">
        <v>22408559</v>
      </c>
      <c r="K39" s="6" t="s">
        <v>35</v>
      </c>
      <c r="L39" s="7"/>
    </row>
    <row r="40" spans="1:16" x14ac:dyDescent="0.3">
      <c r="A40" s="2">
        <v>3</v>
      </c>
      <c r="B40" s="2">
        <v>16</v>
      </c>
      <c r="C40" s="2">
        <v>40190664</v>
      </c>
      <c r="D40" s="2">
        <v>30529948</v>
      </c>
      <c r="E40" s="2">
        <v>40996864</v>
      </c>
      <c r="F40" s="2">
        <v>30528330</v>
      </c>
      <c r="K40" s="13">
        <v>1.6310000000000002E-2</v>
      </c>
      <c r="L40" s="7"/>
    </row>
    <row r="41" spans="1:16" x14ac:dyDescent="0.3">
      <c r="A41" s="2">
        <v>4</v>
      </c>
      <c r="B41" s="2">
        <v>20</v>
      </c>
      <c r="C41" s="2">
        <v>46123856</v>
      </c>
      <c r="D41" s="2">
        <v>33142411</v>
      </c>
      <c r="E41" s="2">
        <v>47121387</v>
      </c>
      <c r="F41" s="2">
        <v>33153373</v>
      </c>
      <c r="K41" s="6" t="s">
        <v>34</v>
      </c>
      <c r="L41" s="7"/>
    </row>
    <row r="42" spans="1:16" x14ac:dyDescent="0.3">
      <c r="A42" s="2">
        <v>5</v>
      </c>
      <c r="B42" s="2">
        <v>32</v>
      </c>
      <c r="C42" s="2">
        <v>53774479</v>
      </c>
      <c r="D42" s="2">
        <v>40634504</v>
      </c>
      <c r="E42" s="2">
        <v>54614437</v>
      </c>
      <c r="F42" s="2">
        <v>40645812</v>
      </c>
      <c r="K42" s="13">
        <v>0.2225</v>
      </c>
      <c r="L42" s="7"/>
    </row>
    <row r="43" spans="1:16" x14ac:dyDescent="0.3">
      <c r="A43" s="2">
        <v>6</v>
      </c>
      <c r="B43" s="2">
        <v>34</v>
      </c>
      <c r="C43" s="2">
        <v>58667103</v>
      </c>
      <c r="D43" s="2">
        <v>42067212</v>
      </c>
      <c r="E43" s="2">
        <v>56205009</v>
      </c>
      <c r="F43" s="2">
        <v>42208419</v>
      </c>
    </row>
    <row r="44" spans="1:16" x14ac:dyDescent="0.3">
      <c r="A44" s="2">
        <v>7</v>
      </c>
      <c r="B44" s="2">
        <v>1000</v>
      </c>
      <c r="C44" s="2">
        <v>449061896</v>
      </c>
      <c r="D44" s="2">
        <v>338491355</v>
      </c>
      <c r="E44" s="2">
        <v>482253773</v>
      </c>
      <c r="F44" s="2">
        <v>338728907</v>
      </c>
    </row>
  </sheetData>
  <mergeCells count="13">
    <mergeCell ref="K38:L38"/>
    <mergeCell ref="K39:L39"/>
    <mergeCell ref="K40:L40"/>
    <mergeCell ref="K41:L41"/>
    <mergeCell ref="K42:L42"/>
    <mergeCell ref="K24:L24"/>
    <mergeCell ref="V4:W4"/>
    <mergeCell ref="V2:W2"/>
    <mergeCell ref="K25:K30"/>
    <mergeCell ref="K31:K36"/>
    <mergeCell ref="K37:L37"/>
    <mergeCell ref="A1:E1"/>
    <mergeCell ref="A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without_Dynamic_memory</vt:lpstr>
      <vt:lpstr>with_Dynamic_memory</vt:lpstr>
      <vt:lpstr>results_analysing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</dc:creator>
  <cp:lastModifiedBy>manso</cp:lastModifiedBy>
  <dcterms:created xsi:type="dcterms:W3CDTF">2015-06-05T18:19:34Z</dcterms:created>
  <dcterms:modified xsi:type="dcterms:W3CDTF">2023-05-10T14:11:30Z</dcterms:modified>
</cp:coreProperties>
</file>