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E:\Resume-Certifications-CV\Recertification Renewals Plan-Development Plan\Safety CAT Meeting\"/>
    </mc:Choice>
  </mc:AlternateContent>
  <xr:revisionPtr revIDLastSave="0" documentId="13_ncr:1_{3EEF556D-2A04-4CC0-8085-67411FAB95A5}" xr6:coauthVersionLast="47" xr6:coauthVersionMax="47" xr10:uidLastSave="{00000000-0000-0000-0000-000000000000}"/>
  <bookViews>
    <workbookView xWindow="-120" yWindow="-120" windowWidth="20730" windowHeight="11040" activeTab="3" xr2:uid="{00000000-000D-0000-FFFF-FFFF00000000}"/>
  </bookViews>
  <sheets>
    <sheet name="Tracking Form 2024" sheetId="1" r:id="rId1"/>
    <sheet name="Dash Board" sheetId="3" r:id="rId2"/>
    <sheet name="Source Input" sheetId="2" r:id="rId3"/>
    <sheet name="Tracking Form 2023" sheetId="5" r:id="rId4"/>
  </sheets>
  <externalReferences>
    <externalReference r:id="rId5"/>
    <externalReference r:id="rId6"/>
  </externalReferences>
  <definedNames>
    <definedName name="_xlnm._FilterDatabase" localSheetId="3" hidden="1">'Tracking Form 2023'!$A$1:$N$27</definedName>
    <definedName name="_xlnm._FilterDatabase" localSheetId="0" hidden="1">'Tracking Form 2024'!$A$1:$O$430</definedName>
    <definedName name="_xlnm.Print_Area" localSheetId="1">'Dash Board'!$A$1:$G$95</definedName>
    <definedName name="_xlnm.Print_Area" localSheetId="3">'Tracking Form 2023'!$A$1:$N$27</definedName>
    <definedName name="_xlnm.Print_Area" localSheetId="0">'Tracking Form 2024'!$A$1:$O$447</definedName>
  </definedNames>
  <calcPr calcId="191029"/>
  <webPublishing allowPng="1" targetScreenSize="1024x768" codePage="6500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40" i="1" l="1"/>
  <c r="H439" i="1"/>
  <c r="H437" i="1"/>
  <c r="H438" i="1"/>
  <c r="O438" i="1"/>
  <c r="O437" i="1"/>
  <c r="H426" i="1"/>
  <c r="H427" i="1"/>
  <c r="H430" i="1"/>
  <c r="H429" i="1"/>
  <c r="H432" i="1"/>
  <c r="H433" i="1"/>
  <c r="H434" i="1"/>
  <c r="H435" i="1"/>
  <c r="H436" i="1"/>
  <c r="O432" i="1" l="1"/>
  <c r="O433" i="1"/>
  <c r="O434" i="1"/>
  <c r="O435" i="1"/>
  <c r="O436" i="1"/>
  <c r="O428" i="1"/>
  <c r="O429" i="1"/>
  <c r="O430" i="1"/>
  <c r="O431" i="1"/>
  <c r="H428" i="1"/>
  <c r="H431" i="1"/>
  <c r="O427" i="1" l="1"/>
  <c r="O412" i="1" l="1"/>
  <c r="O413" i="1"/>
  <c r="O414" i="1"/>
  <c r="O415" i="1"/>
  <c r="O416" i="1"/>
  <c r="O417" i="1"/>
  <c r="O418" i="1"/>
  <c r="O419" i="1"/>
  <c r="O420" i="1"/>
  <c r="O421" i="1"/>
  <c r="O422" i="1"/>
  <c r="O423" i="1"/>
  <c r="O424" i="1"/>
  <c r="O425" i="1"/>
  <c r="O426" i="1"/>
  <c r="H425" i="1" l="1"/>
  <c r="H424" i="1"/>
  <c r="H423" i="1"/>
  <c r="H422" i="1" l="1"/>
  <c r="H421" i="1" l="1"/>
  <c r="H420" i="1"/>
  <c r="H419" i="1"/>
  <c r="H418" i="1"/>
  <c r="H417" i="1"/>
  <c r="H416" i="1"/>
  <c r="H415" i="1"/>
  <c r="H414" i="1" l="1"/>
  <c r="H413" i="1"/>
  <c r="H412" i="1"/>
  <c r="O408" i="1"/>
  <c r="H408" i="1"/>
  <c r="O411" i="1"/>
  <c r="H411" i="1"/>
  <c r="O410" i="1"/>
  <c r="H410" i="1"/>
  <c r="O409" i="1"/>
  <c r="H406" i="1"/>
  <c r="H405" i="1"/>
  <c r="H407" i="1"/>
  <c r="H409" i="1"/>
  <c r="O405" i="1" l="1"/>
  <c r="O406" i="1"/>
  <c r="O407" i="1"/>
  <c r="H385" i="1" l="1"/>
  <c r="H386" i="1"/>
  <c r="H387" i="1"/>
  <c r="H388" i="1"/>
  <c r="H389" i="1"/>
  <c r="H390" i="1"/>
  <c r="H391" i="1"/>
  <c r="H392" i="1"/>
  <c r="H393" i="1"/>
  <c r="H394" i="1"/>
  <c r="H395" i="1"/>
  <c r="H396" i="1"/>
  <c r="H397" i="1"/>
  <c r="H398" i="1"/>
  <c r="H399" i="1"/>
  <c r="H400" i="1"/>
  <c r="H401" i="1"/>
  <c r="H402" i="1"/>
  <c r="H403" i="1"/>
  <c r="H404" i="1"/>
  <c r="O404" i="1"/>
  <c r="H384" i="1"/>
  <c r="O383" i="1"/>
  <c r="O384" i="1"/>
  <c r="O385" i="1"/>
  <c r="O386" i="1"/>
  <c r="O387" i="1"/>
  <c r="O388" i="1"/>
  <c r="O389" i="1"/>
  <c r="O390" i="1"/>
  <c r="O391" i="1"/>
  <c r="O392" i="1"/>
  <c r="O393" i="1"/>
  <c r="O394" i="1"/>
  <c r="O395" i="1"/>
  <c r="O396" i="1"/>
  <c r="O397" i="1"/>
  <c r="O398" i="1"/>
  <c r="O399" i="1"/>
  <c r="O400" i="1"/>
  <c r="O401" i="1"/>
  <c r="O402" i="1"/>
  <c r="O403" i="1"/>
  <c r="H383" i="1" l="1"/>
  <c r="H382" i="1"/>
  <c r="O382" i="1"/>
  <c r="B47" i="3" l="1"/>
  <c r="B48" i="3"/>
  <c r="B49" i="3"/>
  <c r="B50" i="3"/>
  <c r="B51" i="3"/>
  <c r="B52" i="3"/>
  <c r="B53" i="3"/>
  <c r="B54" i="3"/>
  <c r="B55" i="3"/>
  <c r="B56" i="3"/>
  <c r="B57" i="3"/>
  <c r="B58" i="3"/>
  <c r="B59" i="3"/>
  <c r="B60" i="3"/>
  <c r="B61" i="3"/>
  <c r="B62" i="3"/>
  <c r="B63" i="3"/>
  <c r="O378" i="1" l="1"/>
  <c r="O379" i="1"/>
  <c r="O380" i="1"/>
  <c r="O381" i="1"/>
  <c r="H381" i="1"/>
  <c r="H380" i="1"/>
  <c r="H379" i="1"/>
  <c r="H378" i="1"/>
  <c r="O377" i="1"/>
  <c r="H377" i="1"/>
  <c r="O376" i="1"/>
  <c r="H376" i="1"/>
  <c r="O375" i="1" l="1"/>
  <c r="H375" i="1"/>
  <c r="H300" i="1" l="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O374" i="1"/>
  <c r="O373" i="1" l="1"/>
  <c r="O372" i="1"/>
  <c r="O371" i="1" l="1"/>
  <c r="O370" i="1" l="1"/>
  <c r="O369" i="1"/>
  <c r="O368" i="1"/>
  <c r="O367" i="1"/>
  <c r="O366" i="1"/>
  <c r="O365" i="1"/>
  <c r="O364" i="1"/>
  <c r="O363" i="1"/>
  <c r="O362" i="1"/>
  <c r="O361" i="1" l="1"/>
  <c r="O359" i="1"/>
  <c r="O360" i="1"/>
  <c r="O358" i="1"/>
  <c r="O356" i="1" l="1"/>
  <c r="O357" i="1"/>
  <c r="O353" i="1"/>
  <c r="O354" i="1"/>
  <c r="O355" i="1"/>
  <c r="O347" i="1" l="1"/>
  <c r="O348" i="1"/>
  <c r="O349" i="1"/>
  <c r="O350" i="1"/>
  <c r="O351" i="1"/>
  <c r="O352" i="1"/>
  <c r="O338" i="1" l="1"/>
  <c r="O339" i="1"/>
  <c r="O340" i="1"/>
  <c r="O341" i="1"/>
  <c r="O342" i="1"/>
  <c r="O343" i="1"/>
  <c r="O344" i="1"/>
  <c r="O345" i="1"/>
  <c r="O346" i="1"/>
  <c r="O334" i="1" l="1"/>
  <c r="O335" i="1"/>
  <c r="O336" i="1"/>
  <c r="O337" i="1"/>
  <c r="O314" i="1" l="1"/>
  <c r="O315" i="1"/>
  <c r="O316" i="1"/>
  <c r="O317" i="1"/>
  <c r="O318" i="1"/>
  <c r="O319" i="1"/>
  <c r="O320" i="1"/>
  <c r="O321" i="1"/>
  <c r="O322" i="1"/>
  <c r="O323" i="1"/>
  <c r="O324" i="1"/>
  <c r="O325" i="1"/>
  <c r="O326" i="1"/>
  <c r="O327" i="1"/>
  <c r="O328" i="1"/>
  <c r="O329" i="1"/>
  <c r="O330" i="1"/>
  <c r="O331" i="1"/>
  <c r="O332" i="1"/>
  <c r="O333" i="1"/>
  <c r="O311" i="1" l="1"/>
  <c r="O312" i="1"/>
  <c r="O313" i="1"/>
  <c r="O310" i="1"/>
  <c r="O306" i="1"/>
  <c r="O307" i="1"/>
  <c r="O308" i="1"/>
  <c r="O309" i="1"/>
  <c r="O301" i="1" l="1"/>
  <c r="O302" i="1"/>
  <c r="O303" i="1"/>
  <c r="O304" i="1"/>
  <c r="O305" i="1"/>
  <c r="O271" i="1"/>
  <c r="O272" i="1"/>
  <c r="O273" i="1"/>
  <c r="O274" i="1"/>
  <c r="O275" i="1"/>
  <c r="O276" i="1"/>
  <c r="O277" i="1"/>
  <c r="O278" i="1"/>
  <c r="O279" i="1"/>
  <c r="O280" i="1"/>
  <c r="O281" i="1"/>
  <c r="O282" i="1"/>
  <c r="O283" i="1"/>
  <c r="O284" i="1"/>
  <c r="O285" i="1"/>
  <c r="H285" i="1" l="1"/>
  <c r="H284" i="1" l="1"/>
  <c r="H283" i="1"/>
  <c r="H282" i="1"/>
  <c r="H281" i="1"/>
  <c r="H280" i="1"/>
  <c r="H279" i="1"/>
  <c r="H278" i="1"/>
  <c r="H277" i="1"/>
  <c r="H276" i="1"/>
  <c r="H275" i="1"/>
  <c r="H274" i="1"/>
  <c r="H273" i="1"/>
  <c r="H272" i="1"/>
  <c r="H271" i="1"/>
  <c r="O270" i="1"/>
  <c r="H270" i="1"/>
  <c r="O269" i="1"/>
  <c r="H269" i="1"/>
  <c r="O286" i="1" l="1"/>
  <c r="O287" i="1"/>
  <c r="O288" i="1"/>
  <c r="O289" i="1"/>
  <c r="O290" i="1"/>
  <c r="O291" i="1"/>
  <c r="O292" i="1"/>
  <c r="O293" i="1"/>
  <c r="O294" i="1"/>
  <c r="O295" i="1"/>
  <c r="O296" i="1"/>
  <c r="O297" i="1"/>
  <c r="O298" i="1"/>
  <c r="O299" i="1"/>
  <c r="O300" i="1"/>
  <c r="H286" i="1"/>
  <c r="H287" i="1"/>
  <c r="H288" i="1"/>
  <c r="H289" i="1"/>
  <c r="H290" i="1"/>
  <c r="H291" i="1"/>
  <c r="H292" i="1"/>
  <c r="H293" i="1"/>
  <c r="H294" i="1"/>
  <c r="H295" i="1"/>
  <c r="H296" i="1"/>
  <c r="H297" i="1"/>
  <c r="H298" i="1"/>
  <c r="H299" i="1"/>
  <c r="O266" i="1" l="1"/>
  <c r="H266" i="1"/>
  <c r="O265" i="1"/>
  <c r="H265" i="1"/>
  <c r="O267" i="1"/>
  <c r="H267" i="1"/>
  <c r="O268" i="1" l="1"/>
  <c r="H268" i="1"/>
  <c r="O264" i="1"/>
  <c r="H264" i="1"/>
  <c r="O263" i="1"/>
  <c r="H263" i="1"/>
  <c r="O262" i="1"/>
  <c r="H262" i="1"/>
  <c r="O261" i="1"/>
  <c r="H261" i="1"/>
  <c r="O260" i="1"/>
  <c r="H260" i="1"/>
  <c r="O252" i="1" l="1"/>
  <c r="O253" i="1"/>
  <c r="O254" i="1"/>
  <c r="O255" i="1"/>
  <c r="O256" i="1"/>
  <c r="O257" i="1"/>
  <c r="O258" i="1"/>
  <c r="O259" i="1"/>
  <c r="H253" i="1"/>
  <c r="H254" i="1"/>
  <c r="H255" i="1"/>
  <c r="H256" i="1"/>
  <c r="H257" i="1"/>
  <c r="H258" i="1"/>
  <c r="H259" i="1"/>
  <c r="H252" i="1" l="1"/>
  <c r="H248" i="1" l="1"/>
  <c r="H249" i="1"/>
  <c r="H250" i="1"/>
  <c r="H251" i="1"/>
  <c r="O246" i="1"/>
  <c r="O247" i="1"/>
  <c r="O248" i="1"/>
  <c r="O249" i="1"/>
  <c r="O250" i="1"/>
  <c r="O251" i="1"/>
  <c r="H247" i="1"/>
  <c r="H246" i="1"/>
  <c r="O242" i="1" l="1"/>
  <c r="O243" i="1"/>
  <c r="O244" i="1"/>
  <c r="O245" i="1"/>
  <c r="H242" i="1"/>
  <c r="H243" i="1"/>
  <c r="H244" i="1"/>
  <c r="H245" i="1"/>
  <c r="O238" i="1"/>
  <c r="O239" i="1"/>
  <c r="O240" i="1"/>
  <c r="O241" i="1"/>
  <c r="H238" i="1"/>
  <c r="H239" i="1"/>
  <c r="H240" i="1"/>
  <c r="H241" i="1"/>
  <c r="O237" i="1" l="1"/>
  <c r="H237" i="1"/>
  <c r="O236" i="1"/>
  <c r="H236" i="1"/>
  <c r="O235" i="1"/>
  <c r="H235" i="1"/>
  <c r="O234" i="1"/>
  <c r="H234" i="1"/>
  <c r="O225" i="1" l="1"/>
  <c r="H225" i="1"/>
  <c r="O224" i="1"/>
  <c r="H224" i="1"/>
  <c r="O223" i="1"/>
  <c r="H223" i="1"/>
  <c r="O222" i="1"/>
  <c r="H222" i="1"/>
  <c r="O221" i="1"/>
  <c r="H221" i="1"/>
  <c r="O220" i="1"/>
  <c r="H220" i="1"/>
  <c r="O219" i="1"/>
  <c r="H219" i="1"/>
  <c r="O218" i="1"/>
  <c r="H218" i="1"/>
  <c r="O229" i="1"/>
  <c r="H229" i="1"/>
  <c r="O228" i="1"/>
  <c r="H228" i="1"/>
  <c r="O227" i="1"/>
  <c r="H227" i="1"/>
  <c r="O226" i="1"/>
  <c r="H226" i="1"/>
  <c r="O231" i="1"/>
  <c r="H231" i="1"/>
  <c r="O230" i="1"/>
  <c r="H230" i="1"/>
  <c r="O233" i="1"/>
  <c r="H233" i="1"/>
  <c r="O232" i="1"/>
  <c r="H232" i="1"/>
  <c r="O209" i="1"/>
  <c r="O210" i="1"/>
  <c r="O211" i="1"/>
  <c r="O212" i="1"/>
  <c r="O213" i="1"/>
  <c r="O214" i="1"/>
  <c r="O215" i="1"/>
  <c r="O216" i="1"/>
  <c r="O217" i="1"/>
  <c r="H217" i="1" l="1"/>
  <c r="H216" i="1"/>
  <c r="H215" i="1"/>
  <c r="H214" i="1"/>
  <c r="H213" i="1"/>
  <c r="H212" i="1" l="1"/>
  <c r="H211" i="1"/>
  <c r="H210" i="1"/>
  <c r="H209" i="1" l="1"/>
  <c r="O207" i="1" l="1"/>
  <c r="O208"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O205" i="1" l="1"/>
  <c r="O206" i="1"/>
  <c r="O196" i="1" l="1"/>
  <c r="O198" i="1"/>
  <c r="O197" i="1"/>
  <c r="O199" i="1"/>
  <c r="O200" i="1"/>
  <c r="O201" i="1"/>
  <c r="O202" i="1"/>
  <c r="O203" i="1"/>
  <c r="O204" i="1"/>
  <c r="O195" i="1"/>
  <c r="O191" i="1" l="1"/>
  <c r="O190" i="1"/>
  <c r="O189" i="1"/>
  <c r="O188" i="1"/>
  <c r="O187" i="1"/>
  <c r="O186" i="1"/>
  <c r="O185" i="1"/>
  <c r="O184" i="1"/>
  <c r="O194" i="1"/>
  <c r="O193" i="1"/>
  <c r="O192" i="1"/>
  <c r="O178" i="1" l="1"/>
  <c r="O181" i="1" l="1"/>
  <c r="O180" i="1"/>
  <c r="O179" i="1"/>
  <c r="O177" i="1"/>
  <c r="O183" i="1"/>
  <c r="O182" i="1"/>
  <c r="O174" i="1" l="1"/>
  <c r="O175" i="1"/>
  <c r="O176" i="1"/>
  <c r="O167" i="1" l="1"/>
  <c r="O168" i="1"/>
  <c r="O169" i="1"/>
  <c r="O170" i="1"/>
  <c r="O171" i="1"/>
  <c r="O172" i="1"/>
  <c r="O173" i="1"/>
  <c r="O165" i="1" l="1"/>
  <c r="O164" i="1"/>
  <c r="O166" i="1"/>
  <c r="O163" i="1"/>
  <c r="O158" i="1" l="1"/>
  <c r="O159" i="1"/>
  <c r="O160" i="1"/>
  <c r="O161" i="1"/>
  <c r="O162" i="1"/>
  <c r="O155" i="1" l="1"/>
  <c r="O156" i="1"/>
  <c r="O157" i="1"/>
  <c r="O152" i="1"/>
  <c r="O153" i="1"/>
  <c r="O154" i="1"/>
  <c r="O150" i="1" l="1"/>
  <c r="O151" i="1"/>
  <c r="O147" i="1" l="1"/>
  <c r="O148" i="1"/>
  <c r="O149" i="1"/>
  <c r="O146" i="1"/>
  <c r="O144" i="1"/>
  <c r="O145" i="1"/>
  <c r="O143" i="1"/>
  <c r="O142" i="1"/>
  <c r="O141" i="1"/>
  <c r="O140" i="1"/>
  <c r="O139" i="1"/>
  <c r="O129" i="1" l="1"/>
  <c r="O130" i="1"/>
  <c r="O131" i="1"/>
  <c r="O132" i="1"/>
  <c r="O133" i="1"/>
  <c r="O134" i="1"/>
  <c r="O135" i="1"/>
  <c r="O136" i="1"/>
  <c r="O137" i="1"/>
  <c r="O138" i="1"/>
  <c r="O120" i="1" l="1"/>
  <c r="O121" i="1"/>
  <c r="O122" i="1"/>
  <c r="O123" i="1"/>
  <c r="O124" i="1"/>
  <c r="O125" i="1"/>
  <c r="O126" i="1"/>
  <c r="O127" i="1"/>
  <c r="O128" i="1"/>
  <c r="O119" i="1" l="1"/>
  <c r="O105" i="1"/>
  <c r="O106" i="1"/>
  <c r="O107" i="1"/>
  <c r="O108" i="1"/>
  <c r="O109" i="1"/>
  <c r="O110" i="1"/>
  <c r="O111" i="1"/>
  <c r="O112" i="1"/>
  <c r="O113" i="1"/>
  <c r="O114" i="1"/>
  <c r="O115" i="1"/>
  <c r="O116" i="1"/>
  <c r="O117" i="1"/>
  <c r="O118" i="1"/>
  <c r="B3" i="3" l="1"/>
  <c r="C3" i="3"/>
  <c r="D3" i="3"/>
  <c r="E3" i="3"/>
  <c r="F3" i="3"/>
  <c r="G3" i="3" l="1"/>
  <c r="B46" i="3"/>
  <c r="O89" i="1"/>
  <c r="F24" i="3"/>
  <c r="F4" i="3"/>
  <c r="F5" i="3"/>
  <c r="F6" i="3"/>
  <c r="F7" i="3"/>
  <c r="F8" i="3"/>
  <c r="F9" i="3"/>
  <c r="F10" i="3"/>
  <c r="F11" i="3"/>
  <c r="F12" i="3"/>
  <c r="F13" i="3"/>
  <c r="F14" i="3"/>
  <c r="F15" i="3"/>
  <c r="F16" i="3"/>
  <c r="F17" i="3"/>
  <c r="F18" i="3"/>
  <c r="F19" i="3"/>
  <c r="F20" i="3"/>
  <c r="F21" i="3"/>
  <c r="F22" i="3"/>
  <c r="F23" i="3"/>
  <c r="B68" i="3"/>
  <c r="C68" i="3"/>
  <c r="D68" i="3"/>
  <c r="E68" i="3"/>
  <c r="F68" i="3"/>
  <c r="G68" i="3"/>
  <c r="O22" i="1"/>
  <c r="O21" i="1"/>
  <c r="B65" i="3" l="1"/>
  <c r="F26" i="3"/>
  <c r="O91" i="1"/>
  <c r="O92" i="1"/>
  <c r="O93" i="1"/>
  <c r="O94" i="1"/>
  <c r="O95" i="1"/>
  <c r="O96" i="1"/>
  <c r="O97" i="1"/>
  <c r="O98" i="1"/>
  <c r="O99" i="1"/>
  <c r="O100" i="1"/>
  <c r="O101" i="1"/>
  <c r="O102" i="1"/>
  <c r="O103" i="1"/>
  <c r="O104" i="1"/>
  <c r="O80" i="1" l="1"/>
  <c r="O81" i="1"/>
  <c r="O82" i="1"/>
  <c r="O83" i="1"/>
  <c r="O84" i="1"/>
  <c r="O85" i="1"/>
  <c r="O86" i="1"/>
  <c r="O87" i="1"/>
  <c r="O88" i="1"/>
  <c r="O90" i="1"/>
  <c r="O79" i="1" l="1"/>
  <c r="O77" i="1" l="1"/>
  <c r="O78" i="1"/>
  <c r="O66" i="1" l="1"/>
  <c r="O67" i="1"/>
  <c r="O68" i="1"/>
  <c r="O69" i="1"/>
  <c r="O70" i="1"/>
  <c r="O71" i="1"/>
  <c r="O72" i="1"/>
  <c r="O73" i="1"/>
  <c r="O74" i="1"/>
  <c r="O75" i="1"/>
  <c r="O76" i="1"/>
  <c r="O3" i="1"/>
  <c r="O4" i="1"/>
  <c r="O5" i="1"/>
  <c r="O6" i="1"/>
  <c r="O7" i="1"/>
  <c r="O8" i="1"/>
  <c r="O9" i="1"/>
  <c r="O10" i="1"/>
  <c r="O11" i="1"/>
  <c r="O12" i="1"/>
  <c r="O13" i="1"/>
  <c r="O14" i="1"/>
  <c r="O15" i="1"/>
  <c r="O16" i="1"/>
  <c r="O17" i="1"/>
  <c r="O18" i="1"/>
  <c r="O19" i="1"/>
  <c r="O20"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2" i="1" l="1"/>
  <c r="H2" i="1" l="1"/>
  <c r="N27" i="5"/>
  <c r="H27" i="5"/>
  <c r="N26" i="5"/>
  <c r="H26" i="5"/>
  <c r="N25" i="5"/>
  <c r="H25" i="5"/>
  <c r="N24" i="5"/>
  <c r="H24" i="5"/>
  <c r="N23" i="5"/>
  <c r="H23" i="5"/>
  <c r="N22" i="5"/>
  <c r="H22" i="5"/>
  <c r="N21" i="5"/>
  <c r="H21" i="5"/>
  <c r="N20" i="5"/>
  <c r="H20" i="5"/>
  <c r="N19" i="5"/>
  <c r="H19" i="5"/>
  <c r="N18" i="5"/>
  <c r="H18" i="5"/>
  <c r="N17" i="5"/>
  <c r="H17" i="5"/>
  <c r="N16" i="5"/>
  <c r="H16" i="5"/>
  <c r="N15" i="5"/>
  <c r="H15" i="5"/>
  <c r="N14" i="5"/>
  <c r="H14" i="5"/>
  <c r="N13" i="5"/>
  <c r="H13" i="5"/>
  <c r="N12" i="5"/>
  <c r="H12" i="5"/>
  <c r="N11" i="5"/>
  <c r="H11" i="5"/>
  <c r="N10" i="5"/>
  <c r="H10" i="5"/>
  <c r="N9" i="5"/>
  <c r="H9" i="5"/>
  <c r="N8" i="5"/>
  <c r="H8" i="5"/>
  <c r="N7" i="5"/>
  <c r="H7" i="5"/>
  <c r="N6" i="5"/>
  <c r="H6" i="5"/>
  <c r="N5" i="5"/>
  <c r="H5" i="5"/>
  <c r="N4" i="5"/>
  <c r="H4" i="5"/>
  <c r="N3" i="5"/>
  <c r="H3" i="5"/>
  <c r="N2" i="5"/>
  <c r="H2" i="5"/>
  <c r="C10" i="3" l="1"/>
  <c r="B24" i="3" l="1"/>
  <c r="A68" i="3" l="1"/>
  <c r="B10" i="3" l="1"/>
  <c r="E24" i="3" l="1"/>
  <c r="G24" i="3" s="1"/>
  <c r="D24" i="3"/>
  <c r="C24" i="3"/>
  <c r="E5" i="3" l="1"/>
  <c r="E6" i="3"/>
  <c r="E7" i="3"/>
  <c r="E8" i="3"/>
  <c r="E9" i="3"/>
  <c r="E10" i="3"/>
  <c r="G10" i="3" s="1"/>
  <c r="E11" i="3"/>
  <c r="E12" i="3"/>
  <c r="E13" i="3"/>
  <c r="E14" i="3"/>
  <c r="E15" i="3"/>
  <c r="E16" i="3"/>
  <c r="E17" i="3"/>
  <c r="E18" i="3"/>
  <c r="E19" i="3"/>
  <c r="E20" i="3"/>
  <c r="E21" i="3"/>
  <c r="E22" i="3"/>
  <c r="E23" i="3"/>
  <c r="E4" i="3"/>
  <c r="D5" i="3"/>
  <c r="D6" i="3"/>
  <c r="D7" i="3"/>
  <c r="D8" i="3"/>
  <c r="D9" i="3"/>
  <c r="D10" i="3"/>
  <c r="D11" i="3"/>
  <c r="D12" i="3"/>
  <c r="D13" i="3"/>
  <c r="D14" i="3"/>
  <c r="D15" i="3"/>
  <c r="D16" i="3"/>
  <c r="D17" i="3"/>
  <c r="D18" i="3"/>
  <c r="D19" i="3"/>
  <c r="D20" i="3"/>
  <c r="D21" i="3"/>
  <c r="D22" i="3"/>
  <c r="D23" i="3"/>
  <c r="D4" i="3"/>
  <c r="C5" i="3"/>
  <c r="C6" i="3"/>
  <c r="C7" i="3"/>
  <c r="C8" i="3"/>
  <c r="C9" i="3"/>
  <c r="C11" i="3"/>
  <c r="C12" i="3"/>
  <c r="C13" i="3"/>
  <c r="C14" i="3"/>
  <c r="C15" i="3"/>
  <c r="C16" i="3"/>
  <c r="C17" i="3"/>
  <c r="C18" i="3"/>
  <c r="C19" i="3"/>
  <c r="C20" i="3"/>
  <c r="C21" i="3"/>
  <c r="C22" i="3"/>
  <c r="C23" i="3"/>
  <c r="C4" i="3"/>
  <c r="B5" i="3"/>
  <c r="B6" i="3"/>
  <c r="B7" i="3"/>
  <c r="B8" i="3"/>
  <c r="B9" i="3"/>
  <c r="B11" i="3"/>
  <c r="B12" i="3"/>
  <c r="B13" i="3"/>
  <c r="B14" i="3"/>
  <c r="B15" i="3"/>
  <c r="B16" i="3"/>
  <c r="B17" i="3"/>
  <c r="B18" i="3"/>
  <c r="B19" i="3"/>
  <c r="B20" i="3"/>
  <c r="B21" i="3"/>
  <c r="B22" i="3"/>
  <c r="B23" i="3"/>
  <c r="B4" i="3"/>
  <c r="G6" i="3" l="1"/>
  <c r="G19" i="3"/>
  <c r="G7" i="3"/>
  <c r="G16" i="3"/>
  <c r="G15" i="3"/>
  <c r="G14" i="3"/>
  <c r="G13" i="3"/>
  <c r="G4" i="3"/>
  <c r="G12" i="3"/>
  <c r="G23" i="3"/>
  <c r="G11" i="3"/>
  <c r="G22" i="3"/>
  <c r="G21" i="3"/>
  <c r="G9" i="3"/>
  <c r="G20" i="3"/>
  <c r="G8" i="3"/>
  <c r="G18" i="3"/>
  <c r="G17" i="3"/>
  <c r="G5" i="3"/>
  <c r="E26" i="3"/>
  <c r="D26" i="3"/>
  <c r="C26" i="3"/>
  <c r="B26" i="3"/>
  <c r="G26" i="3" l="1"/>
</calcChain>
</file>

<file path=xl/sharedStrings.xml><?xml version="1.0" encoding="utf-8"?>
<sst xmlns="http://schemas.openxmlformats.org/spreadsheetml/2006/main" count="4904" uniqueCount="1810">
  <si>
    <t>Date</t>
  </si>
  <si>
    <t>Finding</t>
  </si>
  <si>
    <t>Category</t>
  </si>
  <si>
    <t>Location</t>
  </si>
  <si>
    <t>Source of finding</t>
  </si>
  <si>
    <t>Corrective action</t>
  </si>
  <si>
    <t>Target date</t>
  </si>
  <si>
    <t>Hyperlink</t>
  </si>
  <si>
    <t>comments</t>
  </si>
  <si>
    <t>Done</t>
  </si>
  <si>
    <t>Not Done</t>
  </si>
  <si>
    <t>In progress</t>
  </si>
  <si>
    <t>Critical</t>
  </si>
  <si>
    <t>Security</t>
  </si>
  <si>
    <t>Admin</t>
  </si>
  <si>
    <t>HSE</t>
  </si>
  <si>
    <t>Projects</t>
  </si>
  <si>
    <t>Process</t>
  </si>
  <si>
    <t>Medical</t>
  </si>
  <si>
    <t>Responsibility</t>
  </si>
  <si>
    <t>Status</t>
  </si>
  <si>
    <t>Mechanical</t>
  </si>
  <si>
    <t>Departments</t>
  </si>
  <si>
    <t>Hazard Type</t>
  </si>
  <si>
    <t>General</t>
  </si>
  <si>
    <t>Slipping</t>
  </si>
  <si>
    <t>Lab</t>
  </si>
  <si>
    <t>Tripping</t>
  </si>
  <si>
    <t>Corrosion</t>
  </si>
  <si>
    <t>Falling</t>
  </si>
  <si>
    <t>Electric</t>
  </si>
  <si>
    <t>Vibration</t>
  </si>
  <si>
    <t>Instrument</t>
  </si>
  <si>
    <t>Radiation</t>
  </si>
  <si>
    <t>Noise</t>
  </si>
  <si>
    <t>Welding</t>
  </si>
  <si>
    <t>Psycological</t>
  </si>
  <si>
    <t>Turbines</t>
  </si>
  <si>
    <t>High Pressure</t>
  </si>
  <si>
    <t>Mechanic</t>
  </si>
  <si>
    <t>Manual Handling</t>
  </si>
  <si>
    <t>Hot Surface</t>
  </si>
  <si>
    <t>Fire &amp; Explosion</t>
  </si>
  <si>
    <t>Biological</t>
  </si>
  <si>
    <t>Chemical</t>
  </si>
  <si>
    <t>Telecom</t>
  </si>
  <si>
    <t>Ergonomics</t>
  </si>
  <si>
    <t>Materials</t>
  </si>
  <si>
    <t>KPC Camp</t>
  </si>
  <si>
    <t>KCPF</t>
  </si>
  <si>
    <t>KOPF</t>
  </si>
  <si>
    <t>SOC - Unsafe Act</t>
  </si>
  <si>
    <t>SOC - Unsafe Condition</t>
  </si>
  <si>
    <t>SOC - Near Miss</t>
  </si>
  <si>
    <t>Noncritical</t>
  </si>
  <si>
    <t>condition or practice likely to cause  loss of structure, equipment or materials or property damage and to cause serious injury or illness resulting in temporary or  permanent disability, or loss of life or a part of the body</t>
  </si>
  <si>
    <t>Target Date</t>
  </si>
  <si>
    <t xml:space="preserve"> must take action ASAP or within one week.</t>
  </si>
  <si>
    <t>condition or practice likely to cause non-disruptive property damage or minor, non-disabling injury or illness.</t>
  </si>
  <si>
    <t>must take action within one month.</t>
  </si>
  <si>
    <t>Description</t>
  </si>
  <si>
    <t>No.</t>
  </si>
  <si>
    <t>WKGF</t>
  </si>
  <si>
    <t>Automotive</t>
  </si>
  <si>
    <t>Good Practice</t>
  </si>
  <si>
    <t>ESP</t>
  </si>
  <si>
    <t>Progress %</t>
  </si>
  <si>
    <t>total SOCs no.</t>
  </si>
  <si>
    <t>last status
(Done/Not done/in progress)</t>
  </si>
  <si>
    <t>Drilling</t>
  </si>
  <si>
    <t>Safety Improvement Suggestion</t>
  </si>
  <si>
    <t>KGCF</t>
  </si>
  <si>
    <t>W/S</t>
  </si>
  <si>
    <t>Observer</t>
  </si>
  <si>
    <t>Stuart Campbell</t>
  </si>
  <si>
    <t>Muhammad Magdi</t>
  </si>
  <si>
    <t>Saad Hemdan</t>
  </si>
  <si>
    <t>Mohamed Saafan</t>
  </si>
  <si>
    <t>What are the reasons for Heating Jacket #1 to look like Heating Jacket #2?
During PPD Chemical Skids refill, some chemicals are spilled over the Heating Equipment.
This cause damage to Thermostat which lead to frequent replacement for the whole Heating Jacket ($6300) &amp; Heating Base ($1800) + extra Labor Hours.</t>
  </si>
  <si>
    <t>A Committee between (HSE, Maint., Production &amp; Lab) to discuss the best efficient way for refilling PPD Skids without any chemical spill.</t>
  </si>
  <si>
    <t>01-Jan-2023\21-01-2023 Safety Observation Card (SOC) - Chemical Refilling.docx</t>
  </si>
  <si>
    <t>Ahmed Khaled</t>
  </si>
  <si>
    <t>Khaled Darwish</t>
  </si>
  <si>
    <t>Ehab Hamdi</t>
  </si>
  <si>
    <t>Ali Hamed</t>
  </si>
  <si>
    <t>Samer Alaa</t>
  </si>
  <si>
    <t>Scott Richardson</t>
  </si>
  <si>
    <t>Abu Baker Hanafi Mahmoud (EG 536)</t>
  </si>
  <si>
    <t>Mohamed Saad Yassin</t>
  </si>
  <si>
    <t>Hamza Baghi</t>
  </si>
  <si>
    <t>Yasser Mohamed Kamel (TN 2)</t>
  </si>
  <si>
    <t>Ayman Hamdy</t>
  </si>
  <si>
    <t>Mahmoud Baraka</t>
  </si>
  <si>
    <t>Fuel Station</t>
  </si>
  <si>
    <t>Martin Morrison</t>
  </si>
  <si>
    <t>Chas Morgan</t>
  </si>
  <si>
    <t>Projects Building</t>
  </si>
  <si>
    <t>Hesham Mahmoud</t>
  </si>
  <si>
    <t>Ahmed Saad</t>
  </si>
  <si>
    <t>Mahmoud Samy</t>
  </si>
  <si>
    <t>Rob Falvey</t>
  </si>
  <si>
    <t>Mohamed Adel</t>
  </si>
  <si>
    <t>Hamza Mahmoud Mohamed</t>
  </si>
  <si>
    <t>Department</t>
  </si>
  <si>
    <t>Total</t>
  </si>
  <si>
    <t>Wells</t>
  </si>
  <si>
    <t>Haytham Ahmed</t>
  </si>
  <si>
    <t>Ahmed Fahmy hamoda</t>
  </si>
  <si>
    <t>Ahmed Gaber</t>
  </si>
  <si>
    <t>Mostafa Al-Wardany</t>
  </si>
  <si>
    <t>Noticed that the Emergency Exit Doors at Kal. Maint. W/S Building is un-complied to specifications Of Emergency Exit Routes dictated by international codes and standards such as OSHA Regulation 1910.36 and NFPA101. The building has a 3EA Emergency Exit Doors with the following attributes: 1. Doors fabricated from Metal with metal bolt lock which is difficult and take time to be unlocked in case of Emergency. 2. Doors When opened swing in opposite direction of exit travel direction. 3. Doors Not painted or separated by fire resistant materials. 4. Doors Openings must be protected by a self-closing, approved fire door that remains closed or automatically closes in an emergency. 5. In front of one of Exit door there is a hunger related to welding W/S which obstacle the exit discharge while OSHA Stated that "Ensure that exit routes are unobstructed such as by materials, equipment, locked doors, or dead-end corridors".</t>
  </si>
  <si>
    <t>To Revise standards "OSHA Regulation 1910.36 and NFPA101" and take proper corrective actions by involved Departments to rectify existing problems and comply with Standard rules to avoid any fatalities in case of Emergencies to save life.</t>
  </si>
  <si>
    <t>03-March-2023\19-03-2023 Unproper Emergency Exit Doors At Manintenace Work Shop Building.pdf</t>
  </si>
  <si>
    <t>Corrosion Building</t>
  </si>
  <si>
    <t>Observed one of the Fuel tankers drivers climbed the top of the trailer tank, was walking above it approximately 4 meters height, to check the Fuel measuring without any precautions, no hand rails to prevent him from falling on the ground, also, no PPE at all</t>
  </si>
  <si>
    <t xml:space="preserve">Providing Tankers with moveable or fixed handrails, there's automatic tank measuring devices can be installed, or provide fixed platform for the drivers to use it available at the station, also we can provide retractable fall arrestor to use it with the safety harness for the driver in case of the previous precautions not easy to apply. </t>
  </si>
  <si>
    <t>03-March-2023\21-03-2023 KAL Fuel station.docx</t>
  </si>
  <si>
    <t>Ahmed Mohsen</t>
  </si>
  <si>
    <t>04-April-2023\03-04-2023 SOC Chemical Inhibator KCPF 03.04.23.docx</t>
  </si>
  <si>
    <t xml:space="preserve">Said Kassim </t>
  </si>
  <si>
    <t>Chemical corrosion inhibitor is being stored in the facility without any shelter from the sun. 
Also these chemical drums could cause serious risks by increasing fire hazards in the plant if there was ever a fire emergency in the facility.</t>
  </si>
  <si>
    <t>That an AR is raised and approved to build a purpose made protective chemical inhibitor storage shelter to accommodate the storage of the chemicals in the correct way.</t>
  </si>
  <si>
    <t xml:space="preserve"> KCPF </t>
  </si>
  <si>
    <t>Richard Smith</t>
  </si>
  <si>
    <t>Issued AR# KAL-2234 for repair; but still waiting for Cairo Operations approval.</t>
  </si>
  <si>
    <t>04-April-2023\27-04-2023 Fagour Road defcets.docx</t>
  </si>
  <si>
    <t>05-May-2023\05-05-2023 SOC_control room.docx</t>
  </si>
  <si>
    <t>Mohamed abd el mageed</t>
  </si>
  <si>
    <t>Mohamed Khalifa “K-2400”</t>
  </si>
  <si>
    <t>Amr Al Maghawry</t>
  </si>
  <si>
    <t>Repair doors.
Informed managers.</t>
  </si>
  <si>
    <t>Karim Amer</t>
  </si>
  <si>
    <t xml:space="preserve">Ahmed Khaled </t>
  </si>
  <si>
    <t>AR-2128 (Also a CAT Item)</t>
  </si>
  <si>
    <t>Control room doors need repairing ASAP to avoid repeated putting fire alarm system out of service during sand storms which considered not accepted and also considered high risk ! and be informed that this action (Putting System Out Of Service )repeated several times during last 2 years.
 Also, be informed that during PM execution on control panels cooling system (fans &amp; filters), found it in awful condition due to dust accumulation entered control room due to broken doors.</t>
  </si>
  <si>
    <t>KPC Mess</t>
  </si>
  <si>
    <t>There are two accommodation caravans, existing out kal. Camp fence very close to R.O storage tank . its belong to EL-Masria constructing co. which is no longer working at kal. Area , the caravans are open , may keeping home less persons and wild animals ( considering to be source of hazards )</t>
  </si>
  <si>
    <t>Decision should be decided if it will be transferred away or existing or any else  .</t>
  </si>
  <si>
    <t>05-May-2023\17-05-2023 Caravans service camp.docx</t>
  </si>
  <si>
    <t>Service Camp</t>
  </si>
  <si>
    <t>Production Eng.</t>
  </si>
  <si>
    <t>General Maint</t>
  </si>
  <si>
    <t>Aggrekko</t>
  </si>
  <si>
    <t>KAL SOC CAT Progress%</t>
  </si>
  <si>
    <t>Mohamed Elraei</t>
  </si>
  <si>
    <t>Maint W/S</t>
  </si>
  <si>
    <t>Walid Ibrahim Hassan</t>
  </si>
  <si>
    <t xml:space="preserve">The current condition we found the conference room floor tiles was damage and the floor seen cracked . (As shown in photos)
The root cases is nonaccepted row materials " cement or sand" , may improper
 Technique.
- We issued W.A. to Golf co. to solve it by suitable way. </t>
  </si>
  <si>
    <t xml:space="preserve">We issued W.A. to Golf co. to solve it by suitable way. </t>
  </si>
  <si>
    <t>06-Jun-2023\16-06-2023 Conference room floor tiles.doc</t>
  </si>
  <si>
    <t xml:space="preserve">Khaled Hamza </t>
  </si>
  <si>
    <t>Walid Elhosary</t>
  </si>
  <si>
    <t>Locations</t>
  </si>
  <si>
    <t>Admin building</t>
  </si>
  <si>
    <t>Fire Station</t>
  </si>
  <si>
    <t>Lab Building</t>
  </si>
  <si>
    <t>Materials Yard</t>
  </si>
  <si>
    <t>Clinic</t>
  </si>
  <si>
    <t>Kal Gates</t>
  </si>
  <si>
    <t>Telecom Building</t>
  </si>
  <si>
    <t>Service Mess</t>
  </si>
  <si>
    <t>Projects Yard</t>
  </si>
  <si>
    <t>Telecom Tower</t>
  </si>
  <si>
    <t>WKAL I&amp;J EPF</t>
  </si>
  <si>
    <t>API &amp; Disposal</t>
  </si>
  <si>
    <t>Kal Black Roads</t>
  </si>
  <si>
    <t>Kal Course Roads</t>
  </si>
  <si>
    <t>Production W/S</t>
  </si>
  <si>
    <t>Production Yard</t>
  </si>
  <si>
    <t>W/L</t>
  </si>
  <si>
    <t>Sewage Treatment Station</t>
  </si>
  <si>
    <t>Contractors Camps</t>
  </si>
  <si>
    <t>R.O. Unit</t>
  </si>
  <si>
    <t>Transportation</t>
  </si>
  <si>
    <t>Kalabsha – Fagour Blacktop road
The road had defected locations especially a section of 200 m is almost destroyed in addition to many spotted holes at different locations as per attached photos; could lead to a serious Road Traffic Accidents RTA.</t>
  </si>
  <si>
    <t>Shady Barakat</t>
  </si>
  <si>
    <t>Magid Darweesh</t>
  </si>
  <si>
    <t xml:space="preserve">During construction of WKAL-I EPF and according to approved layout, the flare stack location was very closed to main paved road of WKAL-I&amp;J area, so the road was rerouted to a safe distance away from flare stack.
However, it was observed that some vehicles still drive through this old road section close to flare stack despite the rerouting. 
</t>
  </si>
  <si>
    <t>As an immediate action a temporary barrier (using empty barrels) was placed to block this old road section and prevent vehicles from accessing area near flare stack.
• As a long-term solution, a permanent crest will be constructed to replace temporary barrier and safety signs to be put on place to warn vehicles drivers and ensure they are aware of the rerouting.</t>
  </si>
  <si>
    <t>Ahmed Maamon</t>
  </si>
  <si>
    <t>07-July-2023\10-07-2023 WKAL-I&amp;J road reroute.docx</t>
  </si>
  <si>
    <t>Mohamed Moussa</t>
  </si>
  <si>
    <t xml:space="preserve">The caravans have been isolated from electricity and plumbing, and the company responsible for the caravans is being contacted to remove them from the site </t>
  </si>
  <si>
    <t>Oracle Code</t>
  </si>
  <si>
    <t xml:space="preserve">AR# 433040 Issued 3-6-2023.
Under Approvals </t>
  </si>
  <si>
    <t>07-July-2023\29-07-2023 Safety Observation Card (SOC) 29-07-23,Fire Pump control wire harness in bas condition ..DOCX</t>
  </si>
  <si>
    <t>07-July-2023\30-07-2023 SOC Maintenance 30.07.23_Project Yard.docx</t>
  </si>
  <si>
    <t>Observed the control harness wiring insulated sleeve severely damaged due to UV light exposure, the wire cores are exposed to the atmosphere.</t>
  </si>
  <si>
    <t>Identify what replacement harnesses are required from Caterpillar and replace.</t>
  </si>
  <si>
    <t>Area beside entrance of project yard is has a lot of broken wooden boxes and debris</t>
  </si>
  <si>
    <t>Housekeeping for the area and discard of the waste properly</t>
  </si>
  <si>
    <t xml:space="preserve">Mohamed Fouly </t>
  </si>
  <si>
    <t>Mohamed El-Menshawy</t>
  </si>
  <si>
    <t>Mahmoud Mosaed</t>
  </si>
  <si>
    <t>Dillon Sedevcic</t>
  </si>
  <si>
    <t>Gomaa Saad</t>
  </si>
  <si>
    <t>Mohamed Seif</t>
  </si>
  <si>
    <t xml:space="preserve">Mohamed Adel </t>
  </si>
  <si>
    <t xml:space="preserve">Rob Falvey </t>
  </si>
  <si>
    <t>Ahmed ElGamasy</t>
  </si>
  <si>
    <t>Mahmoud Moghazy</t>
  </si>
  <si>
    <t xml:space="preserve">During driving KPC Pickup Truck unit 551 I find out that the brake system not operates properly, so I inform the project DCC office in Kalabsha to issue a work order for the said vehicle to automotive maintenance and parked the said truck till maintenance check and repair it.  </t>
  </si>
  <si>
    <t xml:space="preserve">I parked the said truck till maintenance check and repair it. 
Brake system is most vital safety system so it had to be checked regularly  </t>
  </si>
  <si>
    <t>09-Sep-2023\25-09-2023 Safety Observation Card (SOC) UNIT 551.docx</t>
  </si>
  <si>
    <t>repeated in another sheet and waiting Transportation dept. to provide trailer and loader to remove it</t>
  </si>
  <si>
    <t>Ayman Rashed</t>
  </si>
  <si>
    <t>Kareem Taher</t>
  </si>
  <si>
    <t xml:space="preserve">production to approve close this access permanently </t>
  </si>
  <si>
    <t>Sucker Rod</t>
  </si>
  <si>
    <t>Ahmed Abdel Nasser Emera</t>
  </si>
  <si>
    <t>During perform survey at Berenice 13, We found that battery charger guard not installed and no thermal insulation in exhaust manifold.</t>
  </si>
  <si>
    <t>Conduct meeting with mantrac crew for check this urgent safety issue.</t>
  </si>
  <si>
    <t>10-Oct-2023\29-10-2023 Mantrac rental generator a Berenice13.pdf</t>
  </si>
  <si>
    <t xml:space="preserve">Abdelshafy Gamal </t>
  </si>
  <si>
    <t>11-Nov-2023\15-11-2023 SOC Project Parking Area.docx</t>
  </si>
  <si>
    <t>11-Nov-2023\18-11-2023 Safety Observation Card - service camp lighting.docx</t>
  </si>
  <si>
    <t>11-Nov-2023\18-11-2023 SOC-18.11.23 Access Road into Bernice Locations. CM.DOCX</t>
  </si>
  <si>
    <t>WKAL R EPF</t>
  </si>
  <si>
    <t xml:space="preserve">
The Parking area of projects building at Kalabsha site is very dark and is not equipped with any lighting fixtures to help users reach to their cars safely </t>
  </si>
  <si>
    <t xml:space="preserve">
Installing proper lighting system </t>
  </si>
  <si>
    <t>No lighting poles in the area from camp main gate to the inside buildings which increase the probability of tripping hazard at nightthe same issue for camp boundary fence as well.</t>
  </si>
  <si>
    <t xml:space="preserve">New lighting poles to be installed covering the whole area to be clear, safe and secured at night.   </t>
  </si>
  <si>
    <t>1.	The existing road into the Bernice area is very rough in some locations and needs to be graded.
2.	All access to Bernice well locations is desert access only. Due to the significance of this areas, current production and future potential a new access road should be installed to allow better access for the operations teams, drilling and any heavy equipment access.</t>
  </si>
  <si>
    <t>Construct new road access into Bernice high producing wells area.</t>
  </si>
  <si>
    <t>11-Nov-2023\20-11-2023 KALABSHA PROJECT YARD.docx</t>
  </si>
  <si>
    <t>Mohamed yousef</t>
  </si>
  <si>
    <t>An abandoned garage, as well as two residence rooms with wooden roof, are substandard and contain waste and damaged tires inside and around them, making them vulnerable to flammability and unsafely.</t>
  </si>
  <si>
    <t>Demolished abandoned garage &amp; the rooms due to the transfer of their residents in caravans.</t>
  </si>
  <si>
    <t>11-Nov-2023\Safety Observation Card (SOC) Gaballah Moftah Guard rooms-23nov-2023.docx</t>
  </si>
  <si>
    <t>AR to be issued to Projects</t>
  </si>
  <si>
    <t>AR to be issued</t>
  </si>
  <si>
    <t>Radioactive Tomb</t>
  </si>
  <si>
    <t>Work is ongoing to re-isolate the exposed wires, on other hand KAL-ELEC will issue new PR for new harness (PR # 446006)</t>
  </si>
  <si>
    <t>Responsabilty to be transferred to Assest Owner  ( Projects )
Asset Owner to Raise WR to Repaire</t>
  </si>
  <si>
    <t>Waiting On Mantrac To Supply Safe Guard</t>
  </si>
  <si>
    <t>At Kalabsha project yard it was observed many lighting poles are not lighting at the area as a shown below picture It is a security matter as there are some areas in the yard are totally dark and could be exposed for stealing.</t>
  </si>
  <si>
    <t>AR# KAL-2234
was issued to fix the road</t>
  </si>
  <si>
    <t>Flood lighting at the API and disposal area is very poor with multiple light fittings out of service.</t>
  </si>
  <si>
    <t>Advised the operators to submit work requests for these defective lights to be checked, repaired or replaced, for the lights that are working the glass requires cleaning as the light emission was very poor.
Repair, replace and clean the lighting around the API &amp; Disposal area.</t>
  </si>
  <si>
    <t>12-Dec-2023\04-12-2023 API Area poor lighting..DOCX</t>
  </si>
  <si>
    <t>Rubber tires were removed and the rest is waiting for Committee site visit</t>
  </si>
  <si>
    <t>old AR-2109 "Ongoing issuing  AR"</t>
  </si>
  <si>
    <t>WO-859254 issued Since 31/10/2023 (onhold on material)</t>
  </si>
  <si>
    <t>12-Dec-2023\a12-12-2023 Safety Observation Card (SOC) WKAL-R MWW Pit missing lifebuoy.DOCX</t>
  </si>
  <si>
    <t>WKAL-R water pit has no lifebuoy in place in case of personnel entering the lined pit</t>
  </si>
  <si>
    <t>Place lifebuoy immediately MWW Pit</t>
  </si>
  <si>
    <t>12-Dec-2023\Safety Observation Card (SOC) WKAL I And J Separator oil outlet pipe movement.DOCX</t>
  </si>
  <si>
    <t>During site visit it was noted the oil outlet line from the separator was moving up and down excessively from the previous support at the T of the pipe to d/s of the outlet ESDV. While no immediate risk appears to be present, this will cause fatigue on the pipework and bolting and lead to failure.</t>
  </si>
  <si>
    <t xml:space="preserve">Review pipe support arrangement to ensure it is adequate </t>
  </si>
  <si>
    <t>During the daily security survey, we noticed that the drivers of the contractor, Gaballah Moftah, were reconnecting a dilapidated electricity cable to supply the substandard room and garage in an illegally and unsafe way.</t>
  </si>
  <si>
    <t>Demolished abandoned garage &amp; the rooms.</t>
  </si>
  <si>
    <t>12-Dec-2023\Safety Observation Card (SOC) Gaballah Moftah Guard rooms.docx</t>
  </si>
  <si>
    <t>12-Dec-2023\19-12-2023 SOC Fuel Station.docx</t>
  </si>
  <si>
    <t xml:space="preserve">It was Observed the fuel line “Flexible Hose” used for discharging the Fuel Truck to the tanks is not secured or clamped to a fixed point and full of Diesel Liquid subjected to air which is making a continuous source of flammable gas in un-restricted area.
In addition to a fuel spillage along the truck route. 
</t>
  </si>
  <si>
    <t xml:space="preserve">1- Fabricate and install a T spool to extend a drain line to discharge the residual liquid to a portable tank.
2- Secure the area with hard barriers to prevent un-authorized entry 
3- Clean the truck route
</t>
  </si>
  <si>
    <t>12-Dec-2023\22-12-2023 SOC BERENICE -53&amp;55 draining drilling water pond.docx</t>
  </si>
  <si>
    <t>After security received drilling notice to Secure (2) draining drilling water ponds at the BERENICE - 53 &amp; 55 location I have found that BERENICE -55 pond plastic sheet damaged Cause of bad weather with use of rocks to install the plastic sheets, BERENICE -53 plastic sheet is air-packed and closed to damage.</t>
  </si>
  <si>
    <t xml:space="preserve">drilling civil is going to contact plastic sheet after once weather conditions improve. </t>
  </si>
  <si>
    <t>Mahmoud Younis</t>
  </si>
  <si>
    <t xml:space="preserve">The unsafe condition reported to maintenance dep. Through this SOC to take the necessary actions </t>
  </si>
  <si>
    <t>12-Dec-2023\28-12-2023 Safety Observation Card (SOC) Berince 22.docx</t>
  </si>
  <si>
    <t>Berince-22
1-	Electrical panel is rusty and in very bad conditions.
2-	Also, the cables connected to this panel is raped with rope.
3-	the gland of the Ex power outlet is not installed as shown in below photos
Phipos-17
the cable gland is damaged and need to be replaced”.</t>
  </si>
  <si>
    <t>Mohamed Adel Mohamed</t>
  </si>
  <si>
    <t>I noticed that a room boy compresses the garbage in the loader bucket by him self which may lead to injury to him due to the movement of the loader (working in the line of fire)</t>
  </si>
  <si>
    <t xml:space="preserve">• Immediately stop the work and inform the room boy and the loader driver about the hazard
• I inform Admin. Mgr about the unsafe act 
-	Eliminate using loader and use special garbage vehicle    </t>
  </si>
  <si>
    <t>Hossam El sesy</t>
  </si>
  <si>
    <t>12-Dec-2023\29-12-2023 Safety Observation Card (SOC) unsafe act.DOCX</t>
  </si>
  <si>
    <t>Abd El Moneam Omran</t>
  </si>
  <si>
    <t>Masoud Abdelrahman (W.A. Fields GM)</t>
  </si>
  <si>
    <t xml:space="preserve">Saad Hemdan </t>
  </si>
  <si>
    <t>Started to clear this item and work is ongoing to complete it ISA (Project yard lighting )</t>
  </si>
  <si>
    <t>Waiting panels material</t>
  </si>
  <si>
    <t>One of the most important material for electric isolation is Nil @ WA W\H and other KPC W\Hs which delay all electric activities or may lead to electric shock and incidents.</t>
  </si>
  <si>
    <t>Although many expedite had been s
Cairo material dept. to expedite the delivery also to find suitable way to provide temporary standard quantity match our activities until receive the original qty.ent but till now didn’t receive the material</t>
  </si>
  <si>
    <t xml:space="preserve">During the routine daily survey, it was observed a deficiency in the base course road towards FGHR-N area which could encounter a damage for any vehicles crossing this area. </t>
  </si>
  <si>
    <t>Fix the course road</t>
  </si>
  <si>
    <t>During survey for Kalabsha plumbing and carpentry office ,found the following comments :
1-	Main electrical power supply panel in not connected with earthing system as in attahed photo. 
2-	The main office in not connected with earthing system as in attached photo .
3-	Maint. Team to confirm that main office circuit breaker has connected with RCD or (earth leakage)  as in photo . 
4-	all this comments must led to  electrical hazardous shock or human death and fatality, so admin. team must initiate work order for Maint. Team to finish this comments.</t>
  </si>
  <si>
    <t>Kalabsha admin camp. To issue work request  to maint. team.</t>
  </si>
  <si>
    <t>Ahmed Eltouny</t>
  </si>
  <si>
    <t>Reda Elsayed</t>
  </si>
  <si>
    <t>Carpentry W/S</t>
  </si>
  <si>
    <t>During the routine daily survey at BERENICE area, it was observed some signs of vehicles crossing over the elec. Surface cables between the VSD panel and the X-mass tree locations for both wells BERENICE-20 &amp; 33 which may cause a damage for these cables and lead to tripping the wells and losing Oil production</t>
  </si>
  <si>
    <t>Distributed some wooden pallets along the distance of cables to eliminate any vehicle from moving on this area</t>
  </si>
  <si>
    <t>Substandard electric cable was taken from chemical skid plug to Bedouin room</t>
  </si>
  <si>
    <t xml:space="preserve">1-	Remove this cable
Security Department must ask Bedouins to stop doing this act </t>
  </si>
  <si>
    <t>The wellhead cellar at FAG-D1X is damaged and can cause slips and trips</t>
  </si>
  <si>
    <t xml:space="preserve">Informed production engineering to take the corrective action of repairing </t>
  </si>
  <si>
    <t>During site visit found that the electrical panel beside villa-13 has following comments:
1-Electrical panel has severe corrosion in its surface and need to fix it by painting or construct sunshade on it. to protect panel from any abnormal weather condition.
2- Electrical connection of Photo cell is not standard (without glands) which can produce electrical hazard.</t>
  </si>
  <si>
    <t xml:space="preserve">Need to fix photo cell by connecting cables by electrical gland. Need to fix electrical panel by painting it to protect it from abnormal weather condition. </t>
  </si>
  <si>
    <t>01-Jan-2024\01-01-2024 Safety Observation Card (SOC)  Tayium W04.docx</t>
  </si>
  <si>
    <t>01-Jan-2024\04-01-2024 Safety Observation Card (SOC)  FAG-D1.docx</t>
  </si>
  <si>
    <t>01-Jan-2024\05-01-2024 SOC Electrical panel in kalabsha camp beside VILLA-13.docx</t>
  </si>
  <si>
    <t xml:space="preserve">he bus driver hired by the company has committed multiple catastrophic violations, surpassing all the company's rules regarding safe driving and the responsibility to ensure the safety of the workers. The violations include:
• Driving the bus at a speed of 110 km/h.
• Failing to maintain a safe distance between the bus and the vehicles in front of it.
• Overtaking vehicles in turns and on inclines randomly.
• Disregarding security instructions, as the security personnel in the Sambtco area asked him not to move due to hazards coming from the Khubari area. However, he proceeded, resulting in encountering the hazards on the road and veering off the road randomly and belatedly.
We have alerted him multiple times, but he did not care </t>
  </si>
  <si>
    <t>Change the driver to someone familiar with the rules of safe driving.</t>
  </si>
  <si>
    <t>01-Jan-2024\07-01-2024 SOC Matrouh Bus.docx</t>
  </si>
  <si>
    <t>Saber Ali</t>
  </si>
  <si>
    <t xml:space="preserve">It was Observed that many vehicles having problems during start up and sudden stopping at the road during driving at the morning that may cause accidents due to Gas freezing. </t>
  </si>
  <si>
    <t xml:space="preserve">Replace the exist gas at fuel station with another grade compatible with low temperature service. </t>
  </si>
  <si>
    <t>01-Jan-2024\09-01-2024 SOC Fuel type.docx</t>
  </si>
  <si>
    <t>Karim Yousef</t>
  </si>
  <si>
    <t xml:space="preserve">Recently, it was Observed a small rats are appeared around the Project Buildings </t>
  </si>
  <si>
    <t>Biological Hazardous control shall be applied</t>
  </si>
  <si>
    <t>01-Jan-2024\09-01-2024 SOC Rats around Project Building.docx</t>
  </si>
  <si>
    <t xml:space="preserve">The car stopped on the middle of road because of fuel freezing from 7:00 Am till 11:30 Am </t>
  </si>
  <si>
    <t xml:space="preserve">Replaced the regular fuel by another grade or but anti-freeze additives to regular fuel  </t>
  </si>
  <si>
    <t>Mohamed Kahlaf</t>
  </si>
  <si>
    <t>01-Jan-2024\09-01-2024 SOC Car stopped due to fuel freezing.docx</t>
  </si>
  <si>
    <t>There are a large number of dogs in the Kalabsha camp and surrounding areas, which is a potential hazard to personal.</t>
  </si>
  <si>
    <t>Reported it in the manager’s morning meeting requesting an action be taken to remove them from the Kalabsha area.
Remove all dogs as a matter of priority in the prevention of safety for all personal working in the Kalabsha areas.</t>
  </si>
  <si>
    <t>01-Jan-2024\10-01-2024 SOC Dogs Kalabsha Camp. CM.DOCX</t>
  </si>
  <si>
    <t>There are many diesel fuel spills occurring on the Kalabsha main road system that are causing hazards to vehicles loosing traction when they drive over the diesel spills.</t>
  </si>
  <si>
    <t>Reported to the expat field manager and notified him of the situation and that I would raise an SOC to have the corrective action implemented by the HSE department.
All spills need to have sand spread on them and cleaned up with the appropriate methods to deal with diesel spills.</t>
  </si>
  <si>
    <t>01-Jan-2024\10-01-2024 SOC Diesel Fuel Spills On  Kalabsha Facility Roads. CM.DOCX</t>
  </si>
  <si>
    <t>During my night security survey @ Kalabsha base area I have Found The Main gate of Maintenance &amp; Wire Line Leftover yard open which make it content vulnerable to theft or vandalism&gt;   G15</t>
  </si>
  <si>
    <t xml:space="preserve">After informed  kal - Mechanic Mgr, Aggreko supervisor present to close the gate .  </t>
  </si>
  <si>
    <t>Hussam Mohamed abdel Wahab(EG-339)</t>
  </si>
  <si>
    <t>01-Jan-2024\10-01-2024 SOC Maintenance WS Gate.docx</t>
  </si>
  <si>
    <t>It was Observed at Lithium Site, 600 m away from the well head: 2 future valves are in improper position, it is obvious the pipeline was moved away from its support due to a moving truck was passed on it” Tire print is remarked on the ground and on the pipes” ignoring using the ramps that are away from this position by 200 meter.
This action is applied a force impact on the line causes a change of the valve direction from horizontal axe by approximately 40 degree,</t>
  </si>
  <si>
    <t>• Relocate the flow line future valves over the concrete supports.
• Add concrete supports under the future valves
• All trucks should use the proper place for road crossing</t>
  </si>
  <si>
    <t>Mohamed Zain</t>
  </si>
  <si>
    <t>01-Jan-2024\09-01-2024 Lithium FL SOC.docx</t>
  </si>
  <si>
    <t xml:space="preserve">The electrical panel beside Villa-3 was open with the lock not fixed which is considered source of electrical hazard, especially with rains </t>
  </si>
  <si>
    <t>El-Sayed Elrae</t>
  </si>
  <si>
    <t>Told the electrical team. They instantly take the corrective action and closed the panel well as shown in attached.</t>
  </si>
  <si>
    <t>01-Jan-2024\09-01-2024 SOC Electrical panel at KAL Camp.docx</t>
  </si>
  <si>
    <t xml:space="preserve">There is a pile of rocks over the main road between Berenice and WKAL-R Area cutting the road without any caution signs. This many cause accidents especially at night. </t>
  </si>
  <si>
    <t>Alaa Huessin El-Gendy</t>
  </si>
  <si>
    <t>01-Jan-2024\10-01-2024 SOC Berenice to WKAL-R road.docx</t>
  </si>
  <si>
    <t xml:space="preserve">ROOM #4 – VILLA#11 GROUND FLOOR
During trying to rotate the lighting spot outer body to increase the lights to read a book, I have electrical chocked, which means there is a leakage current on the outer body.  </t>
  </si>
  <si>
    <t>I have contacted kalabsha electrical maintenance team and inform the room boy to a void dealing with this lighting spot
More investigations and auditing are required from maintenance electrical Engineers to determine the root causes and required corrective actions to avoid repeating this unsafe action.</t>
  </si>
  <si>
    <t>01-Jan-2024\11-01-2024 Electric Shock Villa 11 SOC.docx</t>
  </si>
  <si>
    <t xml:space="preserve">Biological Hazardous control shall be applied (mice trap)  </t>
  </si>
  <si>
    <t>Repeated as SOC#10</t>
  </si>
  <si>
    <t>01-Jan-2024\11-01-2024 Rats around Project Building.docx</t>
  </si>
  <si>
    <t>the mentioned lighting Spot is totally Isolated from Power source and will be repaired when  spare parts are available.</t>
  </si>
  <si>
    <t xml:space="preserve">corrosion team had checked the welding at the moved pipe line by PT and accepted at this condition.  
For reallocate these valves again to its proper place, we need heavy equipment to deal with situation { Note that the F/L now is life +/- 600 PSI } and need to S/D the well, So we recommend to do this action in the nearest S/D or when get the opportunity to connect upcoming wells to these future valves.  </t>
  </si>
  <si>
    <t>No enough lighting behind Safety Station at the area of cylinders and FF equipment, in case of emergency, it will be hard to deal with the cylinders</t>
  </si>
  <si>
    <t>Action taken immediately by Request WO from safety and replaced the defective lighting fixtures and repair the indoor lighting</t>
  </si>
  <si>
    <t>Mohamed Elsayed (ES-146)</t>
  </si>
  <si>
    <t>01-Jan-2024\12-01-2024 Safety WS SOC.pdf</t>
  </si>
  <si>
    <t>WKAL-D02 generator leaking oil from cylinder head cover close to exhaust, significant amount of oil with enclosure</t>
  </si>
  <si>
    <t>Maintenance team informed to mobilize Mantrac</t>
  </si>
  <si>
    <t xml:space="preserve">Unsecured and loose cellar grating on FGHR-D02 </t>
  </si>
  <si>
    <t xml:space="preserve">Secure the loose cellar grating on FGHR-D02 </t>
  </si>
  <si>
    <t>01-Jan-2024\12-01-2024 SOC -  FGHR-D01 unsecured and loose cellar grating.docx</t>
  </si>
  <si>
    <t>01-Jan-2024\12-01-2024 SOC -  WKAL D02 Generator oil leakage.docx</t>
  </si>
  <si>
    <t>A crack in the track surrounding the camp which may lead to slip or trip hazard
I did the following actions:
• Informed KALABSHA Admin to take the necessary action</t>
  </si>
  <si>
    <t>KAL Admin to repair the crack with cement.</t>
  </si>
  <si>
    <t>01-Jan-2024\12-01-2024 KAL Camp.docx</t>
  </si>
  <si>
    <t>Perform housekeeping and commitment from all concerned departments to get rid of the un-needed items at the selected safe junk area (behind the Safety Station).</t>
  </si>
  <si>
    <t>It is noticed that this area needed to perform housekeeping and release all the thrown empty barrels and wooden pallets, as this area is not a junk area</t>
  </si>
  <si>
    <t>01-Jan-2024\12-01-2024 SOC For the area infront of Carpentry workshop.pdf</t>
  </si>
  <si>
    <t>Observed one of EMC team had no safety glass.</t>
  </si>
  <si>
    <t>Stopped him, informed him to wear his safety glass to protect his eyes, implement mandatory PPE requirements</t>
  </si>
  <si>
    <t>01-Jan-2024\13-01-2024 KAL new KPOF admin building.docx</t>
  </si>
  <si>
    <t>Informed job SV, he collected the protectors, arranged the site</t>
  </si>
  <si>
    <t>WKAL- Lithium new pipe line
Observed pipes protectors around the area required a proper housekeeping</t>
  </si>
  <si>
    <t>01-Jan-2024\13-01-2024 WKAL- Lithium new pipe line.docx</t>
  </si>
  <si>
    <t>Lithium flow line TK  2km from wellhead has fallen off its temporary support</t>
  </si>
  <si>
    <t>To be reviewed and assessed by corrosion/inspection team and action developed</t>
  </si>
  <si>
    <t>01-Jan-2024\13-01-2024 SOC -  Lithium flow line Fallen TK.docx</t>
  </si>
  <si>
    <t>01-Jan-2024\13-01-2024 SOC -  PTAH-W manifold.docx</t>
  </si>
  <si>
    <t xml:space="preserve">Following works around the PTAH-W manifold the ground works is uneven and is a tripping hazard – leveling required. </t>
  </si>
  <si>
    <t>Leveling of ground required</t>
  </si>
  <si>
    <t>Repeated as SOC#15</t>
  </si>
  <si>
    <t xml:space="preserve">PTJ, EMC, GOLF and GULF contractors are able to freely move from there camp locations outside of the Kalabsha security area anywhere up to the point of the Khepri security gate without any formal KPC check point to monitor the contractor movements.  This has potential to allow the contractor to use non-compliant vehicles, which have failed inspection, move equipment without any formal checking, and lastly there is no tracking on any of these contractor’s ware abouts between these two points.   </t>
  </si>
  <si>
    <t>Complete security gate location located on the perimeter of the current contractor camp locations.</t>
  </si>
  <si>
    <t>01-Jan-2024\13-01-2024 SOC- No check point for contractor monitoring. CM.DOCX</t>
  </si>
  <si>
    <t>Observed concrete collapsing in the camp perimeter road adjacent to villa 8, the hole is approx. 6 inches deep which could cause injury to personnel or vehicle damage.</t>
  </si>
  <si>
    <t>Barrier off area to prevent personnel or vehicle access until the investigation and repair is carried out.</t>
  </si>
  <si>
    <t>Repeated as SOC#25</t>
  </si>
  <si>
    <t>01-Jan-2024\14-01-2024 SOC Concrete failure above Villa Drain line..DOCX</t>
  </si>
  <si>
    <t>All firefighting equipment in the Kalabsha and Umbarka facilities and surrounding infrastructure have not been updated with 2024 inspection labels and tested to date for January.</t>
  </si>
  <si>
    <t>New 2024 labels need to be applied to all firefighting equipment and stamped inspected for January 2024.</t>
  </si>
  <si>
    <t>Each area has inpection palnned date</t>
  </si>
  <si>
    <t>01-Jan-2024\15-01-2024 SOC- Fire Extinguisher Inspection Lables 2024. CM.DOCX</t>
  </si>
  <si>
    <t xml:space="preserve">Thanks, EMC Supervisor and all manpower       </t>
  </si>
  <si>
    <t xml:space="preserve">Neith-Kal 8" U/G T/L 
All manpower wear PPE </t>
  </si>
  <si>
    <t>Ahmed Fahmy Hamoda</t>
  </si>
  <si>
    <t>01-Jan-2024\15-01-2024 Safety Observation Card (SOC) Neith-Kal 8 inch  Date.docx</t>
  </si>
  <si>
    <t>all manpower wear PPE , good Crane operator</t>
  </si>
  <si>
    <t xml:space="preserve">Thank PETROJET Supervisor and all manpower       </t>
  </si>
  <si>
    <t>01-Jan-2024\15-01-2024 Safety Observation Card (SOC) NEW KALABSHA API.docx</t>
  </si>
  <si>
    <t xml:space="preserve">Thank EMC Supervisor and all manpower       </t>
  </si>
  <si>
    <t xml:space="preserve">EMC WS
all manpower wear PPE , Good arrangement for all construction material </t>
  </si>
  <si>
    <t>01-Jan-2024\15-01-2024 Safety Observation Card (SOC) EMC WORK SHOP.docx</t>
  </si>
  <si>
    <t>SIWA-NW01
Delivery route for chemicals appears to be over the ESP cable, alternative route available around back of generators</t>
  </si>
  <si>
    <t>Barriers or similiar to be erected to protect ESP cable from failure.</t>
  </si>
  <si>
    <t xml:space="preserve">During this winter and due to the very low temperature specially this days some contractors complain from there is no adequate blankets and also the air condition ( heating mode) not working so they suffer during their accommodation and can’t let them get a proper sleeping time specially the caravans in crease there feeling with cold which have a negative effect on there sleeping time and there work in the next day which include driving and other tasks. </t>
  </si>
  <si>
    <t xml:space="preserve">review and repair the air conditions (heat mode).
- provide adequate blanks (number and type) to the contractors specially who live in the caravans. </t>
  </si>
  <si>
    <t xml:space="preserve"> Ahmed Gomaa </t>
  </si>
  <si>
    <t>01-Jan-2024\16-01-2024 SOC - MISSED  blankets for employees at winter.docx</t>
  </si>
  <si>
    <t>While prepare and arrange for activities by using the NORM solution staff due to the high reading of NORM in the working area, we found that the team didn’t have a NORM reading device and there are some missed tools which as required for the job , where the staff inform us that their NORM device equipment is not calibrated so they didn’t bring it .</t>
  </si>
  <si>
    <t xml:space="preserve">Provide adequate plan and arrangement with them before come to the working area
-report this negative issue to our KPC Cairo engineering to solve this negative issue with them and the other NORM decontamination contractors according to our KPC HSE-P-34 NORM procedure.
- Contact with process Mgr. and inform him about this negative issue to contact with Cairo to prevent recurrence by applying our KPC HSE-P-34 NORM procedure.
- Made the required measures by using our KPC NORM reading devices.
- Provide the missed tools to them to complete the job </t>
  </si>
  <si>
    <t>01-Jan-2024\16-01-2024 SOC - missed equipment from NORM Solution staff.docx</t>
  </si>
  <si>
    <t>the action was taken and run off that driver away from WA fields immediately.</t>
  </si>
  <si>
    <t xml:space="preserve">TK valve at Lithium on pressurized flow line side, inadequate flange management applied, one stud missing, two further studs with loose bolts.  </t>
  </si>
  <si>
    <t>Flange management to be applied</t>
  </si>
  <si>
    <t>01-Jan-2024\17-01-2024 SOC -  Lithium TK flange management.docx</t>
  </si>
  <si>
    <t xml:space="preserve">During my security Survey @ BERENICE &amp; W KAL I have noted that Dozer relate to Al-Ekhlas Co digging in a new location (BERENICE-49) and removing aggregates to BERENICE- W KAL R Track till tight it. </t>
  </si>
  <si>
    <t xml:space="preserve">I have sent A notification @ KAL WhatsApp to all. </t>
  </si>
  <si>
    <t>Yasser Mohamed Kamel</t>
  </si>
  <si>
    <t>01-Jan-2024\17-01-2024 Safety Observation Card (SOC) BERENICE  W KAL R Track.docx</t>
  </si>
  <si>
    <t xml:space="preserve">Thank PETROJET Supervisor and all man power       </t>
  </si>
  <si>
    <t xml:space="preserve">WKAL-A TO KAL 6" T/L
all man power wear PPE, Qualified crane operator </t>
  </si>
  <si>
    <t>01-Jan-2024\16-01-2024 Safety Observation Card (SOC) WKAL-A TO WKAL 6 INCH T-L.docx</t>
  </si>
  <si>
    <t>The hazardous waste that was plugging the sewage system was cleaned out of the sewer system and left on the ground beside the manways.</t>
  </si>
  <si>
    <t>I informed Admin Managers to have this removed and the area cleaned up
Hazardous waste to be disposed of as per KPC policies</t>
  </si>
  <si>
    <t>01-Jan-2024\18-01-2024 Safety Observation Card (SOC) Improper Disposal of waste.DOCX</t>
  </si>
  <si>
    <t>GOLF Contractor is working to replace water piping network around Kalabsha camp. It was observed on several occasions that the crew is fully committed to wearing appropriate PPE, Supervisor is closely monitoring activities, and all appropriate documentation is in place.</t>
  </si>
  <si>
    <t>I commended the team for their commitment to working safely.</t>
  </si>
  <si>
    <t>01-Jan-2024\18-01-2024 Safety Observation Card (SOC) Golf Good Practice.DOCX</t>
  </si>
  <si>
    <t>all man power wear PPE, Qualified crane operator, all man powers a wear by SOW</t>
  </si>
  <si>
    <t xml:space="preserve">Thanks, PETROJET Super visor and all man power       </t>
  </si>
  <si>
    <t>01-Jan-2024\19-01-2024 Safety Observation Card (SOC) NEW KAL-API.docx</t>
  </si>
  <si>
    <t>Berenice-OHTL
While survey at Berenice Area its observed that the Fourth wire (Earthing line) is cut
and unsuspended from the previous two Poles and the next two Poles with high conductor sag in the main OHTL Branch feeding Berenice 16 ,17 ,20,33, 36,38,which may hang or cross with any crane boom or rig heavy equipment or Rig equipment passing below it causing OHTL damage or three phases short circuit on the high voltage lines and shutdown the whole leg</t>
  </si>
  <si>
    <t>Calling EMC live maintenance crew to repair the defective conductor , tightened the line and suspended on its mounting Point at the OHTL pole , -Add barriers in this area and guiding signs to Prevent any heavy equipment from passing below the OHTL till repairing</t>
  </si>
  <si>
    <t>Mohamed Fouly</t>
  </si>
  <si>
    <t>01-Jan-2024\19-01-2024 Safety Observation Card (SOC) Berenice OHTL.pdf</t>
  </si>
  <si>
    <t>Observed Multiple Hazards:
- While carrying-out checks at Bernice 29; It was noted that the Suck rod cellar Head is leaking as per attached photos.
- Production Line without any support on ground</t>
  </si>
  <si>
    <t>SOC issued to responsible departments to correct findings
- Responsible Departments to preform check and repair the leak as per appropriate work.</t>
  </si>
  <si>
    <t>Amr Naguib</t>
  </si>
  <si>
    <t>01-Jan-2024\20-01-2024 BERINCE 29.docx</t>
  </si>
  <si>
    <t>Informed Production Team
Install Blind Flange For Opened Flange</t>
  </si>
  <si>
    <t>Berenice 10
T-K Flange Connection Not Covered by Blind Flange</t>
  </si>
  <si>
    <t>01-Jan-2024\21-01-2024 Safety Observation Card - Bereniece10.pdf</t>
  </si>
  <si>
    <t>Need to be replaced or repaired immediately</t>
  </si>
  <si>
    <t>KAL Camp Borets Room
Electric heater bottom water leakage near to the hose and electric wire power feed</t>
  </si>
  <si>
    <t>01-Jan-2024\21-01-2024 Corroded leaking Electric heater.docx</t>
  </si>
  <si>
    <t>Ahmed Alfy</t>
  </si>
  <si>
    <t>While carrying-out checks at Bernice 33; It was noted Electrical cable was not insulated correctly which is unsafe condition  as per attached photo</t>
  </si>
  <si>
    <t>SOC issued to responsible departments to correct findings.
- Responsible Departments to preform check and repair the leak as per appropriate work</t>
  </si>
  <si>
    <t>01-Jan-2024\21-01-2024 BERINCE 33.docx</t>
  </si>
  <si>
    <t>There’s no Gen-sets @ Berenice#33 since the well connected to O.H.T.L since long time, please confirm the well name.
-	From the attached SOC the suggestions doesn’t match the SOC subject “Which leakage you mean”.
-	For the insulation it’s already applied through scotch tape and the power cable had no power since the circuit breaker disconnected in the sync panel.</t>
  </si>
  <si>
    <t>During site visit on well new Berenice-49 found that the excavator driver of elekhlas company was working on new well site Berenice-49 without work permit and no wearing PPE.  Informed the driver for this comments, also informed Kalabsha drilling engineer supervisor. This is violation for khalda policy</t>
  </si>
  <si>
    <t>Informed the driver from elekhlas company and his supervisor to issue work permit and wear all PPE and stopped the work until finished their permit and inform kal. Drilling Eng. 
Must issue work permit. Wear all PPE. Follow up from drilling team engineer.</t>
  </si>
  <si>
    <t>01-Jan-2024\22-01-2024 SOC BERENICE- 49  new well location(elekhlas campany).docx</t>
  </si>
  <si>
    <t>BERENICE-31
• A permit audit is done over the well where lifting operations are going on
•  No PTW copy exists at the working location
• The task supervisor Mr. Hazem Magdy said that he has the permit No. on his cell phone
• No area supervisor at the work site.</t>
  </si>
  <si>
    <t xml:space="preserve">• The job is stopped immediately and the task guys are informed to not proceed in their job before a permission from KAL. HSE.
• KAL. HSE was informed by the situation and the stoppage of the work. </t>
  </si>
  <si>
    <t>01-Jan-2024\23-01-2024 Safety Observation Card (SOC)  BERENICE-31.docx</t>
  </si>
  <si>
    <t>During my follow-up of welding and cutting activities related to Petrojet Contractor on API area, I reviewed the Permit To Work attachments, specifically the Welding Machine No. 30078 Inspection Certificate (attached) . Upon examination, I discovered that the certificate was issued on 29/12/2023 and signed by me (Ahmed Mostafa Nosier). However, it came to my attention that this certificate was forged, as I was on vacation on that day. Additionally, upon closer inspection of the date font, it was evident that the date had been manipulated.</t>
  </si>
  <si>
    <t>In light of this, I took prompt action and immediately stopped the welding machine No. 30078. I promptly reported the issue to my manager for further investigation and necessary action.
Considering that this incident is repetitive and has been previously warned by Khalda Petroleum Co, it is important that appropriate actions are taken to address the situation effectively. I recommend the following actions:
1. Conduct a thorough investigation to identify the individual(s) responsible for forging the inspection certificate and manipulating the date.
2. Implement stricter controls and verification processes to prevent such incidents from recurring in the future.
3. Impose appropriate disciplinary measures against those found responsible for the forgery.
4. Reinforce the importance of integrity, ethics, and adherence to safety protocols to all personnel involved in welding and cutting activities.</t>
  </si>
  <si>
    <t>Ahmed Mostafa Nosier</t>
  </si>
  <si>
    <t>01-Jan-2024\23-01-2024 SOC PTJ Forged Welding Machine.docx</t>
  </si>
  <si>
    <t>Reconnect the earthing cable.</t>
  </si>
  <si>
    <t xml:space="preserve">PTAH-07
During routine chemical survey, our technician noticed that earthing cable of corrosion pump is cut and disconnected. </t>
  </si>
  <si>
    <t>Mahmoud Shahin</t>
  </si>
  <si>
    <t>01-Jan-2024\24-01-2024 Safety Observation PTAH-07.docx</t>
  </si>
  <si>
    <t>Provide a ladder at the well.</t>
  </si>
  <si>
    <t>Hossam Ibrahim</t>
  </si>
  <si>
    <t xml:space="preserve">WKAL-A06
During routine chemical survey, our technician noticed that there is no ladder beside charismas tree.  </t>
  </si>
  <si>
    <t>01-Jan-2024\24-01-2024 Safety Observation WKAL-A06.docx</t>
  </si>
  <si>
    <t>01-Jan-2024\24-01-2024 Safety Observation WKAL-A10.docx</t>
  </si>
  <si>
    <t xml:space="preserve">WKAL-A10
During routine chemical survey, our technician noticed that there is no ladder beside charismas tree.  </t>
  </si>
  <si>
    <t>Mohamed Abdelrady</t>
  </si>
  <si>
    <t xml:space="preserve">While on my way to BERENICE-50 to supervise the project's activities, observed ongoing ground disturbance activities, tried to conduct PTW audit, but when I asked about the PTW, the loader driver (belongs to AL-Ekhlas Company) answered we have not 
More over the front an both sides windshield of the loader cabin is completely broken, means not inspected specially no inspection card posted on the loader body </t>
  </si>
  <si>
    <t>I asked him to suspend the task until issue PTW</t>
  </si>
  <si>
    <t>Hazem Thakeb</t>
  </si>
  <si>
    <t>01-Jan-2024\24-01-2024 ElEkhlas Loader (SOC).docx</t>
  </si>
  <si>
    <t xml:space="preserve">On 22-1-2024, at 4:30 I went to Bernice in a committee to inspect heavy equipment (excavator &amp; Dozer) related to “El-Aklas Co.” which was working without PTW. This contractor work with Drilling “Civil” department without permit to work or inspection for this equipment. where the inspection result was rejection to the Excavator &amp; can’t inspect the Dozer, which wasn’t on the location. </t>
  </si>
  <si>
    <t>Any performer “KPC staff” must send his contractor to the nearest site related to KPC premises to inspect his equipment through the required committee (HSE-Maintenance-…etc.) and install the valid code and get a copy as an evident to valid inspection before start any work inside KPC premises.
- Inform drilling department to inform their contractors about follow KPC procedure in issuing PTW and inspect there equipment according to KPC Procedures</t>
  </si>
  <si>
    <t xml:space="preserve">Tarek Hassan </t>
  </si>
  <si>
    <t>01-Jan-2024\25-01-2024 SOC working without PTW and uninspected Equipment 25-1-2024.DOCX</t>
  </si>
  <si>
    <t>While carrying-out checks at PTAH 37;  the breaker panel open and the cables not handled with potential for electric shock or water ingress  as per attached photos. 
- Closed panel.</t>
  </si>
  <si>
    <t>The unsafe condition reported to maintenance dep. Through this SOC to take the necessary actions</t>
  </si>
  <si>
    <t>01-Jan-2024\24-01-2024 PTAH 37.docx</t>
  </si>
  <si>
    <t xml:space="preserve">Today while I make our routine survey over Kalabsha site, I found a long bed vehicle related to sub-contractor related to EMC carry 2 excavators in unsafe condition where one of this excavator extend over the long bed without proper lashing for both of them which may lead to road traffic incident </t>
  </si>
  <si>
    <t xml:space="preserve">Immediately stop the long bed vehicle over Kalabsha security gate .
- Immediately inform HSE &amp; Security department to check this unsafe condition.
- Conduct meeting with EMC to prevent recurrence any other unsafe act </t>
  </si>
  <si>
    <t>01-Jan-2024\25-01-2024 SOC- unsafe transfer for excavators by long bed vehicle.docx</t>
  </si>
  <si>
    <t>Mahmoud Sabry Ahmed</t>
  </si>
  <si>
    <t>The heater was electrically isolated, the water inside it was emptied, and it was removed from the place until another heater was provided as soon as possible to protect the workers.</t>
  </si>
  <si>
    <t>The isolation valves on the KCPF shipping lines are elevated and not accessible in order to open and close the valves Process workers must climb over the piping and supports shown in the below photos in order to operate the valves, the valves hand wheels are very heavy to move and not easily operated requiring a strong grip. Operating those valves at these conditions, without having a secured platform to stand on can lead to:
Worker falling resulting in severe injury or even fatality (due to the presence of many sharp edges) and hand tendon injuries due to overreaching in operating the heavy valves hand wheels.</t>
  </si>
  <si>
    <t>1. Install platform matching the valves’ handwheels elevation.
2. Change the Gearbox of the valves if possible with another type easier to operated in opening and closing, or change the valves with another type easier to operate
Initiated AR to fabricate three platform matching shipping lines valves’ hand wheels elevation.</t>
  </si>
  <si>
    <t>Eslam Hanafy</t>
  </si>
  <si>
    <t>01-Jan-2024\27-01-2024 Safety Observation Card (SOC) KCPF -Shipping lines valves unsafe operating conditions.docx</t>
  </si>
  <si>
    <t>The violation was investigated and found that: the contractor neither denied that and In response to this discovery, PTJ Safety Manager presented a detailed MEMO to his site manager, explaining the situation. Consequently, the site manager recommended the immediate termination of the individual responsible for falsifying inspection dates (PTJ permit holder) and issued an official termination letter (copy attached) in the same day before receiving the SOC and investigate what happened</t>
  </si>
  <si>
    <t xml:space="preserve">• Shortage of diesel grade#B Bad side effect as the following:
- Delay in starting all pick-ups and heavy equipment.
- Damage for the fuel filters, increase material consumption, efforts and affect PM intervals.
- Damage for fuel injectors and fuel pumps of the pick-up units.
- Shorten the life time of the batteries and starter motors of all pick-up units.
- Production Loss due repeated S/D  Gen. sets at Oil wells </t>
  </si>
  <si>
    <t xml:space="preserve">• Material dept. to expedite providing diesel grade#B for Automotive, heavy equipment and Gen. sets during the winter season . </t>
  </si>
  <si>
    <t>01-Jan-2024\30-01-2024 Safety Observation Card (SOC) Diesel fuel.docx</t>
  </si>
  <si>
    <t>01-Jan-2024\01-01-2024 Scotch SOC.pdf</t>
  </si>
  <si>
    <t>01-Jan-2024\02-01-2024 SOC for plumbing and carpentry office and main electrical power supply panel.docx</t>
  </si>
  <si>
    <t>01-Jan-2024\02-01-2024 BERENICE-20 &amp; 33 SOC.docx</t>
  </si>
  <si>
    <t>Need loader</t>
  </si>
  <si>
    <t xml:space="preserve">During Routine wells survey on PHIOPS wells, found That well PHIOP-17 Switch board panel is not connected with earthing cable. This will lead to accumulation of electric charges that will make electrical hazard and equipment failure. So informed electrical team fix it by issued work request no.(528837) as shown in below photo </t>
  </si>
  <si>
    <t>Issued work request to connect earthing cable for SWB panel for well PHIOPS-17
- Issued work request to electrical team to check and connect earthing cable (WR-528837).
- Electrical team will follow up this item to avoid any electrical hazard happened in wells as in attached photo comment.</t>
  </si>
  <si>
    <t>01-Jan-2024\29-01-2024 SOC - PHIOPS-17  Well earthing cable for SWB panel..docx</t>
  </si>
  <si>
    <t>The use of a primitive wooden scaffold manufactured by EMC workers, which is used to climb over the new control room building at the old treatment plant to carry out roof tiling work and does not provide the minimum level of safety and protection for workers from falling.</t>
  </si>
  <si>
    <t>It is necessary to replace this scaffold with another fixed scaffold, such as the Egyptian Gas Company scaffold, which has high levels of safety, and a warning to contracting companies against using these scaffolds again in order to protect workers from falls and injuries.</t>
  </si>
  <si>
    <t>01-Jan-2024\28-01-2024 Safety Observation Card SOC KOPF control room.docx</t>
  </si>
  <si>
    <t>During Routine wells survey on WKAL-C area, found the valve box near WKAL-C MFLD without a ladder to allow entering same</t>
  </si>
  <si>
    <t>Fabricated a new ladder instead of the missing one and installed same on its place as shown on the attached photos</t>
  </si>
  <si>
    <t>During routine survey on Kalabsha camp villa (14,12,15)  found That good lighting in area as shown in below photo. We thanks Kalabsha electrical dept. for this good observation .</t>
  </si>
  <si>
    <t>Good observation for lighting in Kalabsha camp area villa 14,12,15.</t>
  </si>
  <si>
    <t>The diesel tank filling hatch is not covered which lead to diesel contamination.</t>
  </si>
  <si>
    <t>ESP panel door lock is malfunction and doesn’t seal the door in lock position which reduces weatherproofing efficiency of the ESP panel.</t>
  </si>
  <si>
    <t>ESP team to check and repair the defected lock of the door.</t>
  </si>
  <si>
    <t>01-Jan-2024\31-01-2024.docx</t>
  </si>
  <si>
    <t>Ahmed El-touny</t>
  </si>
  <si>
    <t>02-Feb-2024\01-02-2024 SOC - villa 14,12,15 area(good observation).docx</t>
  </si>
  <si>
    <t>Reda Elsayed Abdel Mohsen</t>
  </si>
  <si>
    <t>02-Feb-2024\01-02-2024 SOC The diesel tank filling hatch.docx</t>
  </si>
  <si>
    <t>Mohsen Abdil-Galil (ES-192)</t>
  </si>
  <si>
    <t>02-Feb-2024\01-02-2024 SOC Malfunction ESP panel door lock.docx</t>
  </si>
  <si>
    <t>02-Feb-2024\05-02-2024 KAL API 05-Feb-2024 SOC.docx</t>
  </si>
  <si>
    <t>02-Feb-2024\05-02-2024 KAL live plant SOC 05-Feb-2024.docx</t>
  </si>
  <si>
    <t>02-Feb-2024\05-02-2024 SOC-05.02.24 KOPF Compressor location 2024. DS.docx</t>
  </si>
  <si>
    <t>02-Feb-2024\08-02-2024 Safety Observation Card (SOC) KCPF Lifting good practice.DOCX</t>
  </si>
  <si>
    <t>02-Feb-2024\08-02-2024 Safety Observation Card (SOC) WKAL-C03 Insufficient ramp causing damage to flowline.DOCX</t>
  </si>
  <si>
    <t>02-Feb-2024\08-02-2024 Safety Observation Card (SOC) WKAL-I08 good practice while using N2.DOCX</t>
  </si>
  <si>
    <t>02-Feb-2024\09-02-2024 SOC - Khalda CAMP Park Lighting.pdf</t>
  </si>
  <si>
    <t>Observed some wires leftover from EMC team due to electrical activities</t>
  </si>
  <si>
    <t>Informed them to collect the cables, wires, ensure proper housekeeping</t>
  </si>
  <si>
    <t>Good practice from the contractor as they barricaded the excavation using hard barrier to prevent falling into the deep excavation for the temporary foundation of the fire fighting tanks</t>
  </si>
  <si>
    <t xml:space="preserve">Appreciated the team for the safe practice </t>
  </si>
  <si>
    <t>When I was performing a site inspection of the Compressors I noticed that the firefighting trailer Number T-31 tire had the side wall torn out (ripped) and I proceeded to check the inspection tag, it was up to date and punched for the month of Feb 2024, closer inspection of equipment due to this has just been inspected and appears to have been missed, also another tire was low on air pressure.</t>
  </si>
  <si>
    <t>Perform a review of current conditions of the trailers throughout the facilities.</t>
  </si>
  <si>
    <t xml:space="preserve">While conducting a walkabout, observed goodlifting practices in use at KCPF while lifting temporary firewater tank handrails. Banksman was in place, lifting was coordinated by one person, barriers were in place and persons working at height were utilising fall arrest equipment </t>
  </si>
  <si>
    <t>Discussed good practices with team and encouraged them to continue</t>
  </si>
  <si>
    <t>The pipe crossing has deteriorated with little ramp left in place. From the images below, damage to the flow line of WKAL-C03 to WKAL C manifold has occurred from a vehicle. The line is flattened in two places</t>
  </si>
  <si>
    <t>Integrity checks, wall thickness, are required and consideration should be given to replace the flow line. Also, the ramp requires to be rebuilt ASAP</t>
  </si>
  <si>
    <t xml:space="preserve">N2 lifting was taking place at the well in conjunction with a MTU. All barriers and handrails were in place and good knowledge of the task was displayed by the production engineer and teams involved </t>
  </si>
  <si>
    <t>We discovered that the parking lot in front of Khalda CAMP was completely dark and devoid of light. This could potentially cause confusion for drivers and increase the likelihood of car theft cases. Additionally, people may not be able to see potentially dangerous insets and reptiles in the lot, endangering the lives of workers.</t>
  </si>
  <si>
    <t>Amr Almaghawry</t>
  </si>
  <si>
    <t>Resolve the left and right-side parking lot scout lighting issues. - Add extra scouts to the parking lot to increase lighting in this area. Currently, there is one scout on each side, but two opposing scouts are advised for each parking side.
ADMIN-CAMP to issue work request to Electrical Dept. to Perform the corrective action.</t>
  </si>
  <si>
    <t>02-Feb-2024\13-02-2024 (SOC) at chemical skid of Ptah -37 (13-2-2024).DOCX</t>
  </si>
  <si>
    <t xml:space="preserve">In the Back of a pickup ute there was some Oil of which was not constrained and was leaking slowly, all items stored in Utes must be secured and in a tub if they can leak causing environmental issues. </t>
  </si>
  <si>
    <t xml:space="preserve">Store and transport correctly, there was no one around close to the vehicle, </t>
  </si>
  <si>
    <t>During Periodic Self audit at wells of Ptah area noticed chemical Skid at Ptah-37 is Powered up but its Drum is empty from Chemical  and the Skid Heater with its Two Levels of Thermostat Protection aren’t covered with Chemical this will cause Heater works endlessly  which may lead to  Overheating , fire and total Burning for the skid</t>
  </si>
  <si>
    <t>Daily survey should  be Performed to all chemical skid to observe the chemical level and its Temperature  to avoid any Possible Fire or overheating for chemical skid
Disconnecting Electrical Power feeding all chemical injection equipment at the well and reported the Problem to Lab and Production departments for More Investigation</t>
  </si>
  <si>
    <t xml:space="preserve">During security patrol doing some activates around Berenice area it moved to LITHIUM-01X Well Location and noted that Bidwin Guard wooden booth from Chemical skid unsafely.   </t>
  </si>
  <si>
    <t xml:space="preserve">Cable disconnected via Electric Technical.    </t>
  </si>
  <si>
    <t>Yasser Kamel</t>
  </si>
  <si>
    <t>\\khalda-fs\khalda_fs\Departments\HSE\Public\KPC Tracking System\2024\Western Area KPIs Master Sheet\KAL\02.Feb\SOC\SOC LITHUM-01X.docx</t>
  </si>
  <si>
    <t xml:space="preserve">During Routine wells survey on PHIOPS manifold area, found That electrical panel installed at OHTL beside phiops manifold is not IP rated and all power cable used without glands .so need to install good IP rate panel and installing power cable with glands as in attached photo. already issued work order (WO-909129) to electrical team to fix these items. These will avoid any electrical hazard happened in wells </t>
  </si>
  <si>
    <t>Issued work order no.(wo-909129) to electrical team to check and connect  cable glands for panel .
Electrical team will follow up this item to avoid any electrical hazard happened in wells as in attached photo comment.</t>
  </si>
  <si>
    <t xml:space="preserve">Electric team to review all diesel tanks for earting system.
Prod. Team to report any missing earthing missed while well survey. </t>
  </si>
  <si>
    <t>NonCritical</t>
  </si>
  <si>
    <t>Electric team to check and reconnect the earthing cable.</t>
  </si>
  <si>
    <t>Rust accumulated on the water outlet connections from the electric heater, and significant corrosion occurred in those connections due to the condition of the water used inside the subsistence camps. Which causes permanent and repeated damage to heaters</t>
  </si>
  <si>
    <t xml:space="preserve">* current winter we replacement over than 100 EA water heaters it a huge number comparison by other fields.
* The cost for current winter season ± 16000 $ till now, and we are requesting 50 EA to cover the shortage may be cost ± 8000 $.
* we need to hold a committee for find root causes and reach a solution to the problem and if the RO water causes this corrosion. </t>
  </si>
  <si>
    <t>Khaled Hamza</t>
  </si>
  <si>
    <t>It was noted that there was an oil leak from the electrical transformers supplying the dyspozil area in the old treatment plant. This may cause the oil level in the transformer tank to decrease, which may be followed by the collapse of the electrical coils over time and damage to the transformers.</t>
  </si>
  <si>
    <t>Performing the necessary preventive maintenance and discovering such reasons early in order not to reach the stage of emergency stoppage due to sudden malfunctions.</t>
  </si>
  <si>
    <t xml:space="preserve">Found a concrete-based support on the cooling water deluge skid to the storage tanks not fixed properly on the ground. This concrete block is now hanged-up with the line and causing more stress on it and may result in the line to be broken. </t>
  </si>
  <si>
    <t>This concrete base must be fixed correctly on the ground to avoid being hanged with the line.</t>
  </si>
  <si>
    <t>Sherif Fathy</t>
  </si>
  <si>
    <t xml:space="preserve">There are power cables feeding the manual call point (one of the F&amp;G detection devices which activates the alarm system manually) and its junction box found above ground without any protection with high probability to be damaged. </t>
  </si>
  <si>
    <t>This cable must be buried under ground</t>
  </si>
  <si>
    <t xml:space="preserve">To hunt those big dogs and send them outside far Area  </t>
  </si>
  <si>
    <t xml:space="preserve">	Negative Hazard Condition of existing Big Dogs could be dangerous  </t>
  </si>
  <si>
    <t>Saa Hemdan</t>
  </si>
  <si>
    <t xml:space="preserve"> Some Process Employees Eating Their Lunch Inside Control Room Bedside New DCS System
Cabinets, I Preferred Not to Take Any Photos for Them During Eating. (Just After Lunch)
• I Would Like to Highlight That, One of The Main Causes Lead to Decreasing Old DCS Life Time
and Forced Us to Study Installing New System with Cost About 500K $ Are
1- High Temp Inside Control Room.
2- Very Bad Isolation of Doors.
3- Very Poor Surface Cleaning.
• Some Companies Now Deal with Control and System Cabinets Rooms as Sacred Places, No
Drinking, No Eating and Also No Entry Before Cleaning Safety Shoes.
• Another Designated Places for Eating and Drinking Should Be Prepared Away from Control
Room.</t>
  </si>
  <si>
    <t>• At Least, Eating To Be Prevented Inside Control and System Cabinets Rooms.
• Control Room Is Place for Operators and Equipment Only. No Storing, No Food.
• Another Designated Places for Eating and Drinking Should Be Prepared Away from Control
Room.</t>
  </si>
  <si>
    <t>Hesham Gamal</t>
  </si>
  <si>
    <t>While returning flight from vacation to Kalabsha field last Saturday 10-2-2024 on board
of the petroleum Air Services plane CRJ-900, while the pilot started up the left engine I
noticed that there were strong vibrations and abnormal sound in the engine. as I was 
sitting in the last seat close to the engine.</t>
  </si>
  <si>
    <t xml:space="preserve">Based on the natural of my work as a 
turbines engineer, which is one of the 
applications of aircraft engines, I 
informed the air hostess and flight 
engineer about my observation. The
flight engineer confirmed that what I
observed is matching with the data issued 
by the engine monitoring system inside 
the aircraft cabin. accordingly, the flight 
was decided to be postponed until the 
plane was replaced by another one. </t>
  </si>
  <si>
    <t>Mohamed Elsafti</t>
  </si>
  <si>
    <t>Observer Department</t>
  </si>
  <si>
    <t>Canceled</t>
  </si>
  <si>
    <t xml:space="preserve">We suggest placing an ashtray in the balconies for people's comfort, as well as to avoid accidents that occur as a result of throwing the cigarette on the ground on the balcony and causing a fire in the chairs or throwing it outside the balcony. It may fall on someone or cause a fire and will certainly cause the area to become dirty, or a fire may occur when throwing the cigarette into the plastic basket inside the villa after extinguishing it. For more safety we suggest ashtray with lid as photo attached to avoid accident by winds in the balconies specially in winter season. </t>
  </si>
  <si>
    <t>suggest ashtray with lid</t>
  </si>
  <si>
    <t>01-Jan-2024\11-01-2024 Ashtray on balacones.docx</t>
  </si>
  <si>
    <t>Aboelella Hasaan</t>
  </si>
  <si>
    <t xml:space="preserve">1- many Vehicles not working properly at morning due to the quality of fuel &amp; not availability of spare parts (fuel filter)
2- I mad work request to change the wipers of car unit 591 (no: 163299) but not available in KPC stock this shortage had high bad effect on work, this problem repeated every year during winter season. </t>
  </si>
  <si>
    <t>• Change low quality fuel with higher one.
• Provide the suitable spare parts</t>
  </si>
  <si>
    <t>01-Jan-2024\12-01-2024 SOC Vehicles spare parts.docx</t>
  </si>
  <si>
    <t>To be Transferred to Material
The Low Quality Diesel is a Material Issue.
Wipers Stock Shortage is also a Material Issue</t>
  </si>
  <si>
    <t>While running around the KAL camp two wild dogs displayed aggressive behaviours by barking and chasing after me. While this assisted in gaining a new personal best running speed, it is not ideal and I have encountered the dogs before without aggression so it may be time to consider removing them from the site</t>
  </si>
  <si>
    <t xml:space="preserve">Use dog catcher to relocate dogs </t>
  </si>
  <si>
    <t>02-Feb-2024\12-02-2024 Safety Observation Card (SOC) KCPF Aggresive, WIld Dogs.DOCX</t>
  </si>
  <si>
    <t>W.KAL#J01X
•	There is no wellhead access platform.
•	There is no cellar grating.</t>
  </si>
  <si>
    <t>•	Install wellhead access platform and cellar grating .</t>
  </si>
  <si>
    <t>02-Feb-2024\12-02-2024 Safety Observation WKAL-J1x.docx</t>
  </si>
  <si>
    <t>02-Feb-2024\15-02-2024 Safety Observation Card (SOC) for concrete-based support.docx</t>
  </si>
  <si>
    <t>02-Feb-2024\16-02-2024 SOC - electrical panel at OHTL BESIDE PHIOPS MANIFOLD..docx</t>
  </si>
  <si>
    <t>BERENICE-10
The Corrosion injection pump and diesel tank were found not connected to the earthing.</t>
  </si>
  <si>
    <t>02-Feb-2024\16-02-2024 SOC_berenice-10.docx</t>
  </si>
  <si>
    <t xml:space="preserve">BERENICE- manifold
The earthing cable of one heating jacket was found parted </t>
  </si>
  <si>
    <t>02-Feb-2024\16-02-2024 SOC_berenice manifold.docx</t>
  </si>
  <si>
    <t>02-Feb-2024\16-02-2024 SOC_berenice-11.docx</t>
  </si>
  <si>
    <t>BERENICE-11
The diesel tank were found not connected to the earthing.</t>
  </si>
  <si>
    <t>02-Feb-2024\16-02-2024 Soc Water heaters (003).docx</t>
  </si>
  <si>
    <t>02-Feb-2024\16-02-2024 Soc Electricity transformers.docx</t>
  </si>
  <si>
    <t>02-Feb-2024\16-02-2024 Safety Observation Card (SOC) Unsafe Power Cables at KCPF.docx</t>
  </si>
  <si>
    <t>During routine survey at BERENICE-22 the production operator noted electrical spark between two electrical cables that connected to the distribution panel which can cause burns, fire, explosions.</t>
  </si>
  <si>
    <t>Informed directly KAL electrical department to isolate power immediately from defective cables till be replaced as soon as possible.
-	Enhance periodic audit on surface electrical cables to ensure good insulation condition.</t>
  </si>
  <si>
    <t>Mahmoud Abd-Elhamid Mohamed</t>
  </si>
  <si>
    <t>While Walking in the Service Camp noticed that the trash is being collected and left beside caravans which is not the right place to collect the trash which my lead to bring insects in place which may affect the health of the caravan’s residents.</t>
  </si>
  <si>
    <t xml:space="preserve">To remove trash from this area. </t>
  </si>
  <si>
    <t>02-Feb-2024\17-02-2024 SOC - spark at surface electrical cable at BERENICE-22.docx</t>
  </si>
  <si>
    <t>02-Feb-2024\17-02-2024 Safety Observation Card (SOC) service camp_Turbines_KCPF_16feb2024.docx</t>
  </si>
  <si>
    <t>•	Positive excellent view of  land scape inside the Camp</t>
  </si>
  <si>
    <t xml:space="preserve">Appreciate </t>
  </si>
  <si>
    <t>02-Feb-2024\17-02-2024 Safety Observation Card (SOC)- KCPF CR.pdf</t>
  </si>
  <si>
    <t>02-Feb-2024\18-02-2024 Safety Observation Card (SOC) Kalabsha camp-18-feb-2024.docx</t>
  </si>
  <si>
    <t>02-Feb-2024\10-02-2024 Safety Observation Card (SOC) PAS plane.pdf</t>
  </si>
  <si>
    <t>SOC issued to responsible departments to correct findings.
-	Electric team to review all Electrical Panels for earthing system
-	Prod. Team to report any missing earthing missed while well survey</t>
  </si>
  <si>
    <t>W.KAL R4
Observed Multiple Hazards:
•	It was noted that the Electrical Panel and The Pump Motor were not connected to the earthing.</t>
  </si>
  <si>
    <t>02-Feb-2024\19-02-2024 W.KAL R4.docx</t>
  </si>
  <si>
    <t xml:space="preserve">While EMC performing the hydro test, observed that Good barrier tapes around the test area, good housekeeping, all personnel adhered to full PPEs and FE available  </t>
  </si>
  <si>
    <t>Appreciate</t>
  </si>
  <si>
    <t>02-Feb-2024\21-02-2024 (SOC) at W KAL A-30.DOCX</t>
  </si>
  <si>
    <t>02-Feb-2024\21-02-2024 (SOC) at  KAL-New API.DOCX</t>
  </si>
  <si>
    <t xml:space="preserve">A lot of welding electrode ends thrown by PTJ welders on the ground	 </t>
  </si>
  <si>
    <t>PTJ requested to perform housekeeping and put all of electrode ends in specific box to keep area clean and tight</t>
  </si>
  <si>
    <t>During routine chemical survey, the technician noticed that there is no earthing over corrosion pump at WKAL-J01</t>
  </si>
  <si>
    <t>Provide earthing of corrosion pump</t>
  </si>
  <si>
    <t>02-Feb-2024\21-02-2024 Safety Observation WKAL-J01 no earthing.docx</t>
  </si>
  <si>
    <t>Ibrahim Shawky
TN-41</t>
  </si>
  <si>
    <t>During routine chemical survey, the technician noticed that there is missing grating at WKAL-J01</t>
  </si>
  <si>
    <t>Provide complete grating at well head</t>
  </si>
  <si>
    <t xml:space="preserve">
During routine chemical survey, the technician noticed that there is no Fire extinguisher beside Generator at WKAL-N04</t>
  </si>
  <si>
    <t xml:space="preserve">Provide the Fire extinguisher </t>
  </si>
  <si>
    <t>During routine chemical survey, the technician noticed that there is no ladder beside Well head at WKAL-N04</t>
  </si>
  <si>
    <t>Informed Production team by the issue to provide a ladder</t>
  </si>
  <si>
    <t>02-Feb-2024\21-02-2024 Safety Observation WKAL-J01 no grating.docx</t>
  </si>
  <si>
    <t>02-Feb-2024\21-02-2024 Safety Observation WKAL-N04 no fire extinguisher.docx</t>
  </si>
  <si>
    <t>02-Feb-2024\21-02-2024 Safety Observation WKAL-N04 no ladder.docx</t>
  </si>
  <si>
    <t xml:space="preserve"> I review the work package and make TBT to NORM solution stuff before work in disposal area in the clean strainer activity. After asking them about the NORM Reading device and it’s calibration certificate and make the preliminary survey for the working area to collect the reading, unfortunately they didn’t get their OWN NORM Reading device which violate out KPC HSE-P-34 “2.3 Contractor role &amp; responsibility “Provide and maintaining monitoring instrument to detect NORM as per contract term and condition”</t>
  </si>
  <si>
    <t>I made the required Reading by KPC NORM reading device
- issue violation MEMO for the contractor as punishment which is a repeated violation by NORM Solution crew as they not follow KPC SAFETY PROCEDURE
-report this negative issue to our KPC Cairo engineering to solve this negative issue with them and the other NORM decontamination contractors according to our KPC HSE-P-34 NORM procedure.</t>
  </si>
  <si>
    <t>02-Feb-2024\22-02-2024 SOC - NO NORM Reading device.docx</t>
  </si>
  <si>
    <t xml:space="preserve"> Mahmoud Eid </t>
  </si>
  <si>
    <t>Observers</t>
  </si>
  <si>
    <t>WA GM</t>
  </si>
  <si>
    <t>01-Jan-2024\02-01-2024 FGHR-N base course road SOC.docx</t>
  </si>
  <si>
    <t>Remove the pile rocks</t>
  </si>
  <si>
    <t>01-Jan-2024\16-01-2024 SOC -  SIWA-NW01 ESP cable.docx</t>
  </si>
  <si>
    <t>02-Feb-2024\12-02.-2024 KAL Admin Carpark. DS SOC.DOCX</t>
  </si>
  <si>
    <t>- The road had been cleaned (Photo attached)
- Contacted with the Rep. for diesel vechicles to prevent occur this action again</t>
  </si>
  <si>
    <t>- Contacted with Kal transport (need fork) wait for availabilty</t>
  </si>
  <si>
    <t>wait for Kal transport equipment availabilty</t>
  </si>
  <si>
    <t>Corrosin report:- As there are no cracks or metal loss observed at the mechanical dents, the line can continue
in service run to failure, but the distorted locations should be protected from further distortion
by metallic casing.
( Attached)
- Plan to put more ramps on this line
- Send notofication by Radio to prevent this behavoir again</t>
  </si>
  <si>
    <t>Progress</t>
  </si>
  <si>
    <t>SOC CAT Progress% Through the year</t>
  </si>
  <si>
    <t xml:space="preserve">Observed some wearing a finger ring while working  </t>
  </si>
  <si>
    <t>Stopped him, discussed the associated hazards of wearing any metal jewelries (Finger ring, metal watch and necklaces) at work site, and asked him to take it off</t>
  </si>
  <si>
    <t xml:space="preserve">Good and safe job done by EMC mechanical crew while replacing clamped spool upstream pig receiver of (SIWA-D/FGHR) 8" TL during the S/D </t>
  </si>
  <si>
    <t xml:space="preserve">Appreciated the team involved for the safe practice </t>
  </si>
  <si>
    <t xml:space="preserve"> Observed water pipe installation crew multiple times over the last 2 day wearing all of their appropriate PPE and doing their best to keep safety barricade tape up even though the wind keeps damaging it.  </t>
  </si>
  <si>
    <t>Forward the message of our appreciation to them</t>
  </si>
  <si>
    <t>Observed that unit#48 (Auto. Dept) has missing one bolt and was broken and don’t has lug nut on wheel . also has empty and not calibrated and checked fire extinguisher.</t>
  </si>
  <si>
    <t>I issued email request and SOC email highlighted that all work and activity for this vehicle to be stopped until cover its comments and inspected by HSE dept to avoid any fatality and death may happened for KPC driver or maint. Team. plz, all engineers and supervisor to raise attitude of SOC culture. This will save worker and driver lives. we should give all workers learned lessons and explaining the recent fatalities and their responsibility to refuse &amp; stop unsafe conditions and acts. Also discussed this with maintenance Team and all manager responsible for each dept., and HSE to re-inspect and repair this vehicle prior to further use.</t>
  </si>
  <si>
    <t>To bury the cable or put it inside a sleeve</t>
  </si>
  <si>
    <t>No risks it’s a safe act and good practice to install an ESP cable sleeve to be an isolation between cable and flowline TBG which is crossing through it.</t>
  </si>
  <si>
    <t xml:space="preserve">Observed at the projects building the dust stopper under the doors are damaged allowing dust, flies to enter throw the damaged parts. </t>
  </si>
  <si>
    <t>Informed maintenance Dep to fix it.</t>
  </si>
  <si>
    <t>Observed at the projects DCC archive room one the lighting keys is stuck inside the cover preventing usage, part of the lights not working due to the stacked key</t>
  </si>
  <si>
    <t>Rubbish bags left on the ground near the rubbish bins that might attract animals.</t>
  </si>
  <si>
    <t>The office boy was informed and he then stored the rubbish in the correct bins as required.</t>
  </si>
  <si>
    <t>It was observed many cigarette Butts on the ground on the Villas balcony and inside plastic bins due to unavailability of ashtray.  This may cause a fire endangers employees' life.</t>
  </si>
  <si>
    <t xml:space="preserve">Providing a metal ashtray with lid to avoid spreading any fired ash at each balconies </t>
  </si>
  <si>
    <t>It was noted in front of Clinic building that there is an open manhole without cover. The absence of cover poses a significant risk of falling to individuals passing by</t>
  </si>
  <si>
    <t xml:space="preserve">• Temporary cover
• Warning sign indicating the presence of an open manhole
</t>
  </si>
  <si>
    <t>Bad segregation of clothes after washing and iron in baskets (clothes number not matched with basket number) which lead to missing clothes in some rooms or replaced by other clothes</t>
  </si>
  <si>
    <t>Good segregation and closed super vision</t>
  </si>
  <si>
    <t xml:space="preserve">Recently, it was Observed unsafe overtaking from double cabin rental car no. 8285 to trailer </t>
  </si>
  <si>
    <t xml:space="preserve">1- Check speed monitoring for rental cars
2- Verify the safe driving license for the rental car drivers    
</t>
  </si>
  <si>
    <t xml:space="preserve">While I going To yard to check some material obseved that MDP in bad condtion and need to close all holes in the door and install sunshed to protect it from rain and dust </t>
  </si>
  <si>
    <t xml:space="preserve">Install sun shed and install indication lamps in its locations  </t>
  </si>
  <si>
    <t xml:space="preserve">Corroded Water heater pipe presents a potential risk of hose breaking, leading to water leakage and potential injuries
</t>
  </si>
  <si>
    <t xml:space="preserve">• Created Work order
• Immediate replacement
</t>
  </si>
  <si>
    <t>03-Mar-2024\03-03-2024 Ptah-01.docx</t>
  </si>
  <si>
    <t xml:space="preserve">	SOC issued to responsible departments to correct findings.
	Request from production stop this well to can replace transformer
	Electric team to replace power transformer by another one , then check and repair this power transformer.</t>
  </si>
  <si>
    <t>Observed Multiple Hazard at PTAH-01s:
•	It was noted that oil leakage at OHTL power transformer with low oil level at power transformer indicator.</t>
  </si>
  <si>
    <t>Ahmed El-Kelani</t>
  </si>
  <si>
    <t>The Gen Set transferred to Mantrac Yard for Maintenance</t>
  </si>
  <si>
    <t>Connected the Earthing cable</t>
  </si>
  <si>
    <t>Burried the mentioned cables</t>
  </si>
  <si>
    <t>Connected Earthing Cables</t>
  </si>
  <si>
    <t>Mentioned Gen-Set is relatd to Mantrac, so responsibilty is transferred to Mech to follow up</t>
  </si>
  <si>
    <t>03-Mar-2024\04-03-2024 SOC -  Kalabsha gate house keeping.docx</t>
  </si>
  <si>
    <t>03-Mar-2024\04-03-2024 SOC-04.03.24 Kalabsha Security Gate Berm. CM.DOCX</t>
  </si>
  <si>
    <t>03-Mar-2024\05-03-2024 KAL new API damaged web slings SOC 05-Mar-2024.docx</t>
  </si>
  <si>
    <t>03-Mar-2024\05-03-2024 KAL new API SOC lifting activities 05-Mar-2024.docx</t>
  </si>
  <si>
    <t>03-Mar-2024\05-03-2024 KAL new API SOC unprotected excavation 05-Mar-2024.docx</t>
  </si>
  <si>
    <t>03-Mar-2024\05-03-2024 Safety Observation Card (SOC)  Lab Area.docx</t>
  </si>
  <si>
    <t>03-Mar-2024\06-03-2024 Safety Observation Card (SOC) 6-3-24 Gas Compressor F suction flange loose bolt..DOCX</t>
  </si>
  <si>
    <t>03-Mar-2024\07-03-2024 Safety Observation Card (SOC) mud tanks  EPIS co.docx</t>
  </si>
  <si>
    <t>03-Mar-2024\07-03-2024 SOC - Leaking Flange Over WKAL#O2.pdf</t>
  </si>
  <si>
    <t>The berm construction has been pushed onto live electrical cable supplying power to the security gate lighting pole, which has potential to cause damage to the high voltage cable and potentially cause an incident.</t>
  </si>
  <si>
    <t>Discuss with the administration and security department to have the team that constructed the berm safely remove the rocks and rubbish to make a clearing away from the electrical cabling.</t>
  </si>
  <si>
    <t>Observed damaged web slings attached to PTJ hydro test pumps pad eye used for lifting the pumps, no manufactory ID attached, the web slings including many cracks and halls, the SWL not identified, no color code was available, no certificates available.</t>
  </si>
  <si>
    <t>Removed the damaged web slings, cut it by half to ensure it will not be used again, conducted SSD with the team explained to the unsafe condition mentioned, informed them with the important of providing safe lifting accessories, ensure clear SWL, certificates.</t>
  </si>
  <si>
    <t>Observed during lifting hydrotest pumps that there was no tag lines attached to the load, banks man was not wearing vest, not identified at the TBT.</t>
  </si>
  <si>
    <t>Stopped the job, informed the team to ensure using long tag lines to control the load, ensure providing reflective vest to the banks man, identify him in the TBT.
SSD with PTJ team to explain to them the correct safe methods for lifting activities.</t>
  </si>
  <si>
    <t>Observed unprotected excavation around new API</t>
  </si>
  <si>
    <t>Installed fixed hand rail to ensure proper protection for the existing excavation
Informed the contractor to ensure protecting any excavation to prevent fallen into the open gap</t>
  </si>
  <si>
    <t>•	A lot of garbage bags might attract insects and rodents, so need to be removed.</t>
  </si>
  <si>
    <t xml:space="preserve">•	To Remove these bags immediately after performing housekeeping over lab building and KCPF. </t>
  </si>
  <si>
    <t>lab building</t>
  </si>
  <si>
    <t>During a routine walk around on gas compressor F the suction flange bolt on the 3rd stage suction was observed to have vibrated loose. During the previous month this unit was observed to have higher vibrations when running, the vibration issues we suffered was eliminated by intrusive repairs last month. The compressor was requested to be shut down immediately for investigation.</t>
  </si>
  <si>
    <t>Now that the vibration issue on the unit has been repaired we should carry out a comprehensive torqueing program on the compressor throws inlet and outlet flanges. Work request 543525 raised for the work activity.</t>
  </si>
  <si>
    <t>Wkgf</t>
  </si>
  <si>
    <t xml:space="preserve">During a routine inspection of the security situation, I noticed @ KAL- KHEPRI Road near to RENPIT EPF three trucks moving and loaded with mud silo tanks belonging to EPIS co, which were coming from the Berenice-62 site to the KAH-B-52 site, and all of them had a protrusion of about 50 cm unsafely. </t>
  </si>
  <si>
    <t>I informed one of the drivers to proceed notification via Email to all mention contacts.
  I guide the three trucks as truck pusher to KHEPRI gate then I stopped it.</t>
  </si>
  <si>
    <t>Mahmoud Mohamed Abd-Elsalam</t>
  </si>
  <si>
    <t>A leak was identified from a blind flange on the WKAL#O2 manifold, resulting in water spillage from the well onto the surrounding ground, which can cause slippy surface and May lead to subsidence in the soil which could damage the WKAL#O2 manifold and potentially other nearby equipment if left unaddressed.</t>
  </si>
  <si>
    <t>Reported this problem to the production department colleagues to take the proper actions.</t>
  </si>
  <si>
    <t>Elmahmoudy Elbaz</t>
  </si>
  <si>
    <t>03-Mar-2024\08-03-2024 Safety Observation Card.docx</t>
  </si>
  <si>
    <t>03-Mar-2024\08-03-2024 Safety Observation Card (SOC) 08-03-24,Hydrotest at new API.DOCX</t>
  </si>
  <si>
    <t>03-Mar-2024\08-03-2024 Safety Observation Card (SOC) fagour D-1.docx</t>
  </si>
  <si>
    <t>03-Mar-2024\09-03-2024 Safety Observation Card (SOC) KOPF.docx</t>
  </si>
  <si>
    <t>03-Mar-2024\09-03-2024 Service Camp-KAL SOC 2.docx</t>
  </si>
  <si>
    <t>03-Mar-2024\09-03-2024 SOC EMC API 9-3-2024.docx</t>
  </si>
  <si>
    <t>03-Mar-2024\09-03-2024 SOC- Office waste separation system.docx</t>
  </si>
  <si>
    <t>03-Mar-2024\10-03-2024 Elect. WKAL A 17.docx</t>
  </si>
  <si>
    <t>03-Mar-2024\11-03-2024 Ramadan tent_.docx</t>
  </si>
  <si>
    <t>03-Mar-2024\11-03-2024 Safety Observation Card (SOC) 3-12-2024 Improper Disposal of waste.DOCX</t>
  </si>
  <si>
    <t>03-Mar-2024\11-03-2024 WKal EPF Shipping pump 1 extremely high temperature operating condition..DOCX</t>
  </si>
  <si>
    <t>While attempting to replace a car tire, it was observed there was no access to place the spare tire lowering tool due to obstruction by the vehicle's number plate. The tool needed for the tire replacement was blocked by the positioning of the number plate, hindering efficient repair.
Potential Consequences:
1.	Delayed tire replacement, potentially leading to longer time waiting for help from KAL base which of course will lead to delay finalizing the assigned tasks in timely manner.
2.	Increased risk of injury or accidents due to extended time spent on the roadside like scorpion bites, Snake bites, heat stroke in summer, …. Etc.</t>
  </si>
  <si>
    <t>1.	Immediate cessation of tire replacement activity. 
2.	Assessment of alternative methods to access the tool, considering safety precautions.
3.	Relocate the number plate to safely access the spare tire.
1.	Review vehicle design and placement of essential tools to ensure accessibility during roadside emergencies. 
2.	Implement procedures for periodic inspection and maintenance of vehicle equipment to prevent similar findings.</t>
  </si>
  <si>
    <t>Unit 988</t>
  </si>
  <si>
    <t>Ahmed Shehata</t>
  </si>
  <si>
    <t xml:space="preserve">While site visit to the new API area and during hydrostatic pressure test the following were observed: 
Lifting points of water tank that used in the test are homemade and don’t have any inspections nor certificates
Nylon webbing straps that used in lashing the tank are torn out and loose
Metal clamps for securing the tank on its frame are loose
No caution tape around the working area
PTJ job supervisor was not attending at the working site </t>
  </si>
  <si>
    <t xml:space="preserve">Water tank to be replaced by proper tanker.
New tanker to be inspected by an inspection committee from KPC before getting inside the work site.
PTJ supervisor to be present at the working area.  
Asked PTJ safety officer to change the nylon webbing straps with proper ones and tight the metal clamps of the tank before moving out of the work site. 
Water tank to be replaced by proper tanker.
Caution tape was erected around the working area 
 </t>
  </si>
  <si>
    <t>Ahmed Khaled / Amr Mortada</t>
  </si>
  <si>
    <t>Raised work order to the electrical department &amp; Inform corrosion team also  
 Relocate the electrical panel on a safe position away from chemicals</t>
  </si>
  <si>
    <t>Mohamed Nabawy ES-236</t>
  </si>
  <si>
    <t>Abubaker Hanafi Mahmoud Eissa EG 536</t>
  </si>
  <si>
    <t xml:space="preserve">Today during my security Ture @ Kal base in front of brown facility I have found a huge hill of trash contains Junk wooden, plastic and iron drums flammable   </t>
  </si>
  <si>
    <t>The sign at the entrance of service camp, It does not have any information.</t>
  </si>
  <si>
    <t xml:space="preserve">I think it shall contain information like (Name, Directions,) and safety guidelines.  </t>
  </si>
  <si>
    <t xml:space="preserve">While doing the surveillance walkthrough a good practice was observed for EMC contractor team working at API site that all the team were wearing the PPE. </t>
  </si>
  <si>
    <t xml:space="preserve">Office waste separation system:
The waste from offices is collected in plastic bags without an initial sorting process which lead to the ineffectiveness of external recycling containers </t>
  </si>
  <si>
    <t xml:space="preserve"> 
•	Provide different bins within offices for separating waste from the beginning.
•	by separating the waste at its source ,the recycling process becomes more effective   </t>
  </si>
  <si>
    <t>Observed Multiple Hazards:
•	It was noted that oil leakage at OHTL power transformer with low oil level at power transformer indicator. ( WKAL A17)</t>
  </si>
  <si>
    <t>SOC issued to responsible departments to correct findings.
Request from production stop this well to can replace transformer
Electric team to replace power transformer by another one.</t>
  </si>
  <si>
    <t xml:space="preserve">It is noticed that Ramadan Tent (substandard construction) covered with two layer one is Plastic Cover over Textile layer that considered Fast flammable substance that could lead to Fast fire. </t>
  </si>
  <si>
    <t>1-	Admin to take proper action 
Admin dept.  to constitute committee to evaluate the risk and take proper solution  .</t>
  </si>
  <si>
    <t>Observed significant amount of trash near EMC Camp and also in the desert North of Kalabsha main Camp</t>
  </si>
  <si>
    <t>I informed Admin Managers to have this removed and the area cleaned up
Industrial waste to be disposed of as per KPC policies</t>
  </si>
  <si>
    <t>During a routine walk around today at Wkal EPF we observed that shipping pump 1 has suffered serious mechanical internal failure, the pump element has been exposed to extreme heat with the internal components friction which could have led to a serious fire.
The Operator were requested to isolate the unit immediately for replacement.</t>
  </si>
  <si>
    <t>Pump unit to remain isolated and out of service until a replacement unit be sourced.</t>
  </si>
  <si>
    <t>Martin Morrison, Rob Falvey, Richard Smith.</t>
  </si>
  <si>
    <t xml:space="preserve"> Cars of EMC and PTJ were not parked in a safe manner at KAL-API</t>
  </si>
  <si>
    <t>adhere to Parking safety Procedurs.</t>
  </si>
  <si>
    <t>03-Mar-2024\13-03-2024 KAL-API  SOC.docx</t>
  </si>
  <si>
    <t>The waste generated by the treatment plant is disposed of in an area not designated for waste, behind the berm next to the old station. It is noted that important items are in the middle of the waste and have become vulnerable to theft.</t>
  </si>
  <si>
    <t>Waste is placed in designated areas. The items are also properly scrapped in the mission yards and not disposed of among the waste to preserve the company’s property</t>
  </si>
  <si>
    <t>Mohemd Adel</t>
  </si>
  <si>
    <t>03-Mar-2024\12-3-2024 S O C Remnants KOPF.docx</t>
  </si>
  <si>
    <t>The waste generated by the electrical generators (air filters, oil filters, and cleaning cloths) that is returned to the Mechanics Department is disposed of behind the dirt berm next to the old treatment plant.</t>
  </si>
  <si>
    <t>The area is cleaned and the waste is placed in the designated places, and the waste is separated in the correct manner recommended by Khalda Company’s policy in this regard</t>
  </si>
  <si>
    <t xml:space="preserve">      Yehia AbdElhamid </t>
  </si>
  <si>
    <t>03-Mar-2024\13-03-2024 Soc Generator waste ( kopf ).docx</t>
  </si>
  <si>
    <t>During Survey at KCPF FDV Skids Which Is Most Critical Fire Suppression System, Noticed That.
1- According to PM Procedure, Skids Discharge Line to Tanks Must Be Drained Before Resting the Skid
to Put in Service Again.
2- Draining Conducted Manually from On Skid Manual Valves on The Ground.
3- Due to Repeated Draining During Last Years, Some Skids concrete Bases and Ground Around Under
the Skids Near to Collapse Due to Accumulation of Huge Amounts of Water.</t>
  </si>
  <si>
    <t>All Concerned Departments (Process, HSE &amp; Projects) To Study to Install Standard Draining System
to Remote Sump to Keep This Very Critical System in Safe Condition and Protect from Failure and
Unplanned Stop.</t>
  </si>
  <si>
    <t xml:space="preserve">Hesham Mahmoud </t>
  </si>
  <si>
    <t>03-Mar-2024\13-03-2024 Deluge Skid - Expected Collapse.pdf</t>
  </si>
  <si>
    <t xml:space="preserve">Observed that the welding hot activities in Kal. New API done by EMC company for new lighting pole construction and cable extended with new glands and earthing system is not completely covered by simple safety precautions as found that the welding machine is running with out earthing connection cable </t>
  </si>
  <si>
    <t>HSE committee &amp; Responsible project and operation departments to preform contractors inspections for All their Equipment’s, units working under their responsibility</t>
  </si>
  <si>
    <t xml:space="preserve">Reda Elsayed </t>
  </si>
  <si>
    <t>03-Mar-2024\14-3-2024 KAL. NEW API For welding activity by EMC Company.docx</t>
  </si>
  <si>
    <t>hot activities in BERENICE-32 &amp;62(WIW) done by EMC company for new water injection flow line construction is not completely covered by simple safety precautions as found that the welding machine is running without earthing connection cable .</t>
  </si>
  <si>
    <t>HSE committee &amp; Responsible project and operation departments to preform contractors follow-up for All their Equipment’s, units working under their responsibility.</t>
  </si>
  <si>
    <t>03-Mar-2024\15-3-2024  BERENICE-32 &amp; 62 (WIW)For welding activity by EMC Company.docx</t>
  </si>
  <si>
    <t>The cover of electrical panel beside corrosion building is not locked and rubber sealing is not fixed properly.</t>
  </si>
  <si>
    <t>Locking the cover and fixing its sealing in a proper way.</t>
  </si>
  <si>
    <t>Abdellatief Mohsen</t>
  </si>
  <si>
    <t>03-Mar-2024\15-3-2024 Electrical panel beside corrosion building.docx</t>
  </si>
  <si>
    <t>It was Observed beside KCPF gate no. 7 unused chemical tanks are left there in addition to tube scrap and wooden pieces.</t>
  </si>
  <si>
    <t xml:space="preserve">Conduct Housekeeping </t>
  </si>
  <si>
    <t>03-Mar-2024\SOC -15-3-2024 KCPF waste management.docx</t>
  </si>
  <si>
    <t xml:space="preserve">It was Observed the lighting pole behind the mess building its cable glanding is not done in proper way resulting in:
1- Creating a hole at the top of JB that may collect water at winter season.
2- Cable amour is not connected in to the earthing system
Both observations may lead to electrical chock to any person access the pole </t>
  </si>
  <si>
    <t>Check for the panel if it is in service and rearrange the cables or transfer the pumps and panel to proper storage area</t>
  </si>
  <si>
    <t>Check for the panel if it is in service and rearrange the cables or transfer the pumps and panel to proper storage area and Proper glanding is required.</t>
  </si>
  <si>
    <t>03-Mar-2024\SOC -15-3-2024 Lighting Pole at camp area.docx</t>
  </si>
  <si>
    <t>It was Observed at old evaporation pond a poor cable management for 3 panels and un-used pump stored closed to the off-road.</t>
  </si>
  <si>
    <t>03-Mar-2024\SOC -15-3-2024 Old Evaporation Pond.docx</t>
  </si>
  <si>
    <t xml:space="preserve">Observed some Empty food and yogurt cans, looks like someone put cat food in them. </t>
  </si>
  <si>
    <t>Removed it to the rubbish bin, and asked HSE advisor to highlight it during next weekly safety meeting</t>
  </si>
  <si>
    <t>03-Mar-2024\Safety Observationemergency exit-15-3-2024 Projects.docx</t>
  </si>
  <si>
    <t xml:space="preserve">While visiting GOLF sandblasting area and by checking the sandblasting machine, noticed that GOLF using a non-remote-controlled Sandblasting Machine (not equipped by dead man handle), thing that make sandblasting operator runs the machine continuously without the need to continuously press a designated button. which increases the risk of accidents if unintended operation of the machine occurs or in case of loss of consciousness or lack of attention from the operator, may pose a risk of harm to himself or others. </t>
  </si>
  <si>
    <t>I’m highly recommend using a remote-controlled sandblasting machine (equipped by dead man handle) to ensure the safety of operators. That will help in sandblasting automatically stops when the operator releases pressure on the handle / button, reducing the chances of unintended operation accidents and maintaining user safety</t>
  </si>
  <si>
    <t>Khalid Darwesh</t>
  </si>
  <si>
    <t>03-Mar-2024\Safety Observation Card (SOC) 16-03-24, sandblasting machine.DOCX</t>
  </si>
  <si>
    <t>While visiting PTJ fabrication work shop, observed that poor HK around the workshop (electrode ends, cutting desks, pipe caps, wooden plates and scrap).</t>
  </si>
  <si>
    <t>Advised PTJ and work shop supervisor to perform Good HK and they did</t>
  </si>
  <si>
    <t>03-Mar-2024\Safety Observation Card (SOC) 17-03-24, PTJ Fab. shop.DOCX</t>
  </si>
  <si>
    <t xml:space="preserve">Found that the water heater at VILLA-7 Room-6 is not working and has water leakage. and it requested to replace it by new one by issued email and WO-928331. this well help me to take bathroom shower and avoid cold weather and cold-water handling. </t>
  </si>
  <si>
    <t>Install new water heater in the bathroom for villa-7 room-6</t>
  </si>
  <si>
    <t>03-Mar-2024\SOC of water heater at VILLA-7 ROOM -6.docx</t>
  </si>
  <si>
    <t>03-Mar-2024\SOC  Berenice-62.docx</t>
  </si>
  <si>
    <t>The Rig standing  over Berenice -62 line</t>
  </si>
  <si>
    <t>It should be disconnect line and move far from Rig area ,other wise inform the project team that the task may be delayed for SIMOPS.</t>
  </si>
  <si>
    <t>Mostafa A. Wahab</t>
  </si>
  <si>
    <t>One of the main cable power distribution cables that is a live power supply to the KOPF has significant damage to its armor projection system which has potential to short circuit or cause electric shock.</t>
  </si>
  <si>
    <t>Discussed this issue with the maintenance / electrical department to repair or replace the damaged cable.</t>
  </si>
  <si>
    <t>03-Mar-2024\SOC-18.03.24 KOPF Electrical Power Cable Distribution . CM.DOCX</t>
  </si>
  <si>
    <t>During rig move we found EDC trailer load a container &amp; protrusions (wide load) moving on the main course rod without escort which goes against KPC procedure</t>
  </si>
  <si>
    <t xml:space="preserve">Insure supervision during rig move in case of up normal loads </t>
  </si>
  <si>
    <t>Mohamed El Menshawy</t>
  </si>
  <si>
    <t>03-Mar-2024\(SOC) Lithium-1x move protrusions.docx</t>
  </si>
  <si>
    <t xml:space="preserve">It is noted that the electrical panel responsible for supplying electricity to the garden area located behind the administrative building in Kalabsha camp is wide open, which may cause an electric shock to any of the individuals working in that area, whether garden workers or site cleaners. </t>
  </si>
  <si>
    <t>Quickly shut down the electrical panel and emphasize to all workers the necessity of ensuring that any electrical panel is closed after completing work on it so that no one is exposed to electric shock or that any animals (cats, dogs) enter the open panels</t>
  </si>
  <si>
    <t>Mostafa Shogaa</t>
  </si>
  <si>
    <t>03-Mar-2024\20-3-2024 Soc Kalabsha camp electrical panel.docx</t>
  </si>
  <si>
    <t>The electrical panel is very close to the corrosion and PPD chemical skids (Fagour deep-1)</t>
  </si>
  <si>
    <t>The area was cleaned and waste removed</t>
  </si>
  <si>
    <t>The Ramadan tent was equipped with rapid detection and fire extinguishers, and expansions of the dining hall will be implemented in the coming period.</t>
  </si>
  <si>
    <t>The damaged water heater was replaced with another heater and it operated normally again</t>
  </si>
  <si>
    <t>This Trailer is fixed trailer &amp; Not moving except for maintenance</t>
  </si>
  <si>
    <t xml:space="preserve">There is no flange fitted to the downstream TK valve of Berenice-49 </t>
  </si>
  <si>
    <t>Discussed with WAPGM to resolve</t>
  </si>
  <si>
    <t>03-Mar-2024\Safety Observation Card (SOC) Berenice-49 missing blind flange.DOCX</t>
  </si>
  <si>
    <t>During site survey @ KCPF “Gas compressor area” observed one cable reel installed on its stand inside the area and close to FKOD with the following specs CROSS SECTION AREA : 3*300 MM2 + 1*150 MM2 By reviewing Process dept., confirmed no active work nowadays and the cable reel from previous activities and had long time inside the area. So the following should be taken in to consideration.
Unsafe to keep such material inside KCPF which consider ed one of the hazards.
It s not suit able area to store power cabl es also weather affect its integrity
K eeping expensive power cable outside KPC W Hs may lead for wasting to KPC resources
since other dept. couldn t found it on Oracle sy s tem (±$ 150/meter</t>
  </si>
  <si>
    <t>* Fast action from concerned dept. to remove the cable reel &amp; stand from the site.
 *the power cable reel should be well inspected to confirm insulation not affected from weather different conditions.
 * Return the power cable reel to W\H again to be on Oracle system to be well known for all KPC sites.
* for any future activities proper close-out should be applied including remaining material removal to keep KPC assets</t>
  </si>
  <si>
    <t>03-Mar-2024\SOC  power cable reel.pdf</t>
  </si>
  <si>
    <t xml:space="preserve">• The power cable was booked and preserved in that location, to save cost of retransfer, for laying activity related to the new air compressor (AR# KAL-2009).
• The cable drum is hanged on its support and located in safe zone away from any hazards in good condition beside the pipe rack and there isn't any impact on the cable as preserved in all KPC W/H with the same condition.
• Regarding inspection point, as known, it is a common practice from Projects side that installation procedures include preliminary cable insulation tested (Megger) on its drum before laying.
As Project team, we are fully aware of proper installation procedures and according to IEC standards.
Accordingly, all SOC suggestion and recommendation are not valid and rejected 
</t>
  </si>
  <si>
    <t>During working at well WKAL-FERRIS-W02 , noticed that there is an electric cable from the well head to the guard’s room, and its condition is unsafe</t>
  </si>
  <si>
    <t>Need to Replace this cable with suitable one /or provide another power source ASAP.</t>
  </si>
  <si>
    <t>03-Mar-2024\SOC Electrical hazard at well WKAL-FERRIS-W02.docx</t>
  </si>
  <si>
    <t>There is only one life ring to support any emergency if any personal was to fall into the evaporation pond. The existing life ring is also in a bad location if it is required to be used.</t>
  </si>
  <si>
    <t>Each pond requires a minimum of four life rings per each side of the pond so total eight required. These must also me mounted on suitable supports so they can be scene and accessed if needed in an emergency.</t>
  </si>
  <si>
    <t>03-Mar-2024\SOC-25.03.24 Disposal Area Evaporation Ponds. CM.DOCX</t>
  </si>
  <si>
    <t>During walk around vehicle parking area observed Unit 823 has worn out tires on drivers side front and passenger side rear. Also the fire extinguisher is not charged.</t>
  </si>
  <si>
    <t>Poor condition tires to be replaced, and fire extinguisher to be maintained.</t>
  </si>
  <si>
    <t>03-Mar-2024\Safety Observation Card (SOC) 3-24-2024 Vehicle 823 fire extinguisher and tires.DOCX</t>
  </si>
  <si>
    <t>replace the fire extinguisher with another one by HSE dept.</t>
  </si>
  <si>
    <t>During a routine inspection of the security situation, I noticed @ at Minister Desert Road six trucks moving belonging to MI SIWCO co, which were coming from the Berenice-60 site to the Menes-72 site, and all of them had a protrusion of about 50 cm unsafely, without informing anybody or issuing any permits &amp; which isn’t accepted at all.</t>
  </si>
  <si>
    <t xml:space="preserve">Mohamed Ramadan </t>
  </si>
  <si>
    <t>03-Mar-2024\Safety Observation Card (SOC) tanks MI co.docx</t>
  </si>
  <si>
    <t>* I stopped the convoy.
* I informed the Drilling manager at Kalabsha &amp; supervisor MI company to bovid safely Transportation Security.
*Appling Traffic Volition for Six Truck (driving with unsafe load)</t>
  </si>
  <si>
    <t>It was noted that Power Cables laying down in a hole Beside electric panel.</t>
  </si>
  <si>
    <t>Re-Arrange Power cables in Trays.</t>
  </si>
  <si>
    <t>Abdelrahman saber</t>
  </si>
  <si>
    <t xml:space="preserve">• EMC team who are working with Project at Berenice injection manifold , all team are wearing the full required PPE , all documentation are valid &amp;Supervisor Engineer is following up the job. </t>
  </si>
  <si>
    <t xml:space="preserve">• I do appreciate ,Great job and keep forward </t>
  </si>
  <si>
    <t xml:space="preserve">Fuel tank filler lids removed from diesel tanks introducing contaminants to fuel source for critical equipment  </t>
  </si>
  <si>
    <t>Prioritize to be replaced with refurbished tanks</t>
  </si>
  <si>
    <t>03-Mar-2024\SOC SIWA-R NW01 Fuel Tanks.docx</t>
  </si>
  <si>
    <t>03-Mar-2024\SOC Plan. RO. station.pdf</t>
  </si>
  <si>
    <t>03-Mar-2024\SOC_berenice injection mnf.docx</t>
  </si>
  <si>
    <t>04-Apr-2024\01-04-2024 KAL New API SOC unsafe hand tools 01-April-2024.docx</t>
  </si>
  <si>
    <t>04-Apr-2024\01-04-2024 SOC-01.04# 2 . DS.docx</t>
  </si>
  <si>
    <t>04-Apr-2024\02-04-2024 SOC-R.O Water bacterial Analysis for accomodation CAMP.pdf</t>
  </si>
  <si>
    <t>04-Apr-2024\03-04-2024 SOC Kal Disposal line.docx</t>
  </si>
  <si>
    <t>04-Apr-2024\05-04-2024 SOC Berenice 37 Fuel tanks.docx</t>
  </si>
  <si>
    <t>04-Apr-2024\06-04-2024 Service Camp Sunshade -KAL SOC.docx</t>
  </si>
  <si>
    <t>04-Apr-2024\06-04-2024 SOC (Near miss) for SAPESCO TMU Truck head.docx</t>
  </si>
  <si>
    <t>Observed during backfilling using hand tools by EMC team that the hand tools found in unsafe condition, damaged handles might cause incident</t>
  </si>
  <si>
    <t xml:space="preserve">Stopped them, removed the tools from the site, SSD carried out with the team, job SV. </t>
  </si>
  <si>
    <t>ahmed khaled</t>
  </si>
  <si>
    <t>There are 2 x 18” BV’s that are left out in the elements with no preservation / protection</t>
  </si>
  <si>
    <t>Process/Maintenace to review if needed to remain in area, if not required return to Production storage yard and apply preservation measures.</t>
  </si>
  <si>
    <t>• Although Kalabsha field ensures the quality of the RO water by testing for Total Dissolved Solids (TDS), pH, and chlorine levels at Kalabsha Lab, a crucial safety measure is missing: regular bacterial testing. This absence of bacterial analysis leaves a gap in ensuring the water is completely free of harmful bacteria that can cause illness. • This water is utilized for a variety of purposes, including showering, washing dishes and glass, ablution before prayers, tooth brushing and washing cooking tools in the mess kitchen—all of which expose human skin or the stomach to these types of bacteria. • Some hazardous bacteria present in this water may cause skin conditions like rashes and stomach-related issues including diarrhea, vomiting, or colon problems. • On the other hand, using water for human consumption that contains bacteria is against the Ministry of Health's obligatory standards, which could result in fines for our business for breaking legal laws (Egyptian Law Attached).</t>
  </si>
  <si>
    <t>I contacted with colleagues at a sister company to find out what protocols they were using to assess RO-treated water, and they advised that they perform TDS, PH, and chlorine analyses locally and that they promptly submit a sample to the Ministry of Health labs each month for bacterial analysis (Report is Attached).
To establish a connection with the Ministry of Health Labs, provide samples of RO water for analysis on a regular basis, and take appropriate corrective action in response to the findings. • To Make a contract with a specialized company if needed to manage the RO sterilization.</t>
  </si>
  <si>
    <t xml:space="preserve">Observed old disposal discharge line not supported and laying on the ground  </t>
  </si>
  <si>
    <t xml:space="preserve">Process team to follow up when this occurred as it was installed on the support during construction and commissioning of the new pumps. This may be introducing unknown stresses on the pipework. </t>
  </si>
  <si>
    <t xml:space="preserve">Diesel tank fuel hatches left open introducing contaminants into fuel systems.  </t>
  </si>
  <si>
    <t xml:space="preserve">Hold re-fueling team accountable for this as it adds to production losses with plugged fuel filters, and excess work of cleaning tanks. </t>
  </si>
  <si>
    <t xml:space="preserve">I suggest that a sunshade be made next to or in front of service camp mosque, due to the increase in the number of people and the mosque is not large enough. As you know summer is coming, I believe that people will not be able to stand in the sun while praying. </t>
  </si>
  <si>
    <t>While moving from well WKAL-Y02 to well TAYIM-W06 (Before well TAYIM-W06 by +/- 1.5 KM) The One truck head of SAPESCO TMU (Service company) was separated from its’ tail and the tail fell to the ground as per attached images.</t>
  </si>
  <si>
    <t>The truck head is already inspected on monthly basis, plan to re-inspect it before putting same in service again
Informed HSE department with the situation &amp; Secured the truck.
Asked SAPESCO to prepare lifting plan for this tail &amp; provide us with investigation report for this incident.</t>
  </si>
  <si>
    <t>Hussein Sakr “Sapesco TMU Supervisor)</t>
  </si>
  <si>
    <t>04-Apr-2024\07-04-2024 KAL New API SOC cutting the elect cable using hand saw 06-April-2024.docx</t>
  </si>
  <si>
    <t>04-Apr-2024\07-04-2024 KAL New API SOC Poor housekeeping 06-April-2024.docx</t>
  </si>
  <si>
    <t>04-Apr-2024\08-4-2024 SOC-KALABSHA Car park between Villa 2 &amp; 3 - 08.04.2024 . DS.docx</t>
  </si>
  <si>
    <t>Observed during cutting the elect cable using hand saw the fingers of the technician using the saw was too close from the saw blade, which may cause hand injury, or body injury due to line of fire.</t>
  </si>
  <si>
    <t>Stopped him, SSD with the team regarding the proper tool to be used for safer cutting such as clipper, and in case of using the saw showed to the team how to avoid line of fire, keep hands safe, by a proper safe body position</t>
  </si>
  <si>
    <t>Observed at new API during Installing Glanding and termination activities poor housekeeping, metal cable trays left on the ground.</t>
  </si>
  <si>
    <t>Informed the job SV to carry out proper housekeeping to prevent tripping, ensure safe work area, it was removed by the team.</t>
  </si>
  <si>
    <t>There is an electrical cable that is a tripping hazard and could do with some mechanical protection barrier placed to ensure no damage occurs</t>
  </si>
  <si>
    <t>Add mechanical barriers to prevent access.</t>
  </si>
  <si>
    <t>The company supplying the diesel was contacted and confirmed to supply high-quality diesel and not to send this quality again to the site.</t>
  </si>
  <si>
    <t xml:space="preserve">Good and safe job done by EMC mechanical crew while Finalized tie-ins during shutdown of well 16&amp;60 manifold
In addition to   good supervision by projects, process and HSE </t>
  </si>
  <si>
    <t>04-Apr-2024\12-04-2024 (Good SOC) at  BERENICE.DOCX</t>
  </si>
  <si>
    <t>Main fork of Kalabsha road near by Maint. W/S 
large amount of piles including rocks 
has covered the main asphalt road of Kalabsha nearby maintenance work shop those rocks had been applied as response to oil spill on the said road but such correction action may lead to problems or even traffic incident specially at night considering that road has no lighting poles</t>
  </si>
  <si>
    <t>to overcome those spills on the asphalt roads its suggested to add some detergent with water and hence scraping “sweeping by shovels not loaders” with a thin layer of soft sand to keep the road safe for driving especially at night.</t>
  </si>
  <si>
    <t xml:space="preserve"> Mohamed Khalifa</t>
  </si>
  <si>
    <t>04-Apr-2024\12-04-2024 Loader sand on spill (SOC.docx</t>
  </si>
  <si>
    <t>I noticed an oil spill on the ground at the black road in front of transportation department that could potentially lead to vehicles sliding on the road.</t>
  </si>
  <si>
    <t>We recommended applying some absorbent material on the oil spill to prevent the cars sliding and ensure safety for drivers .so , The fast action has been taken by The Kalabsha HSE and Admin To remove The spill .</t>
  </si>
  <si>
    <t>Mahmoud Abdelaziz</t>
  </si>
  <si>
    <t>secure</t>
  </si>
  <si>
    <t>04-Apr-2024\12-04-2024 Spill on road Safety Observation Card (SOC).pdf</t>
  </si>
  <si>
    <t>As Per Texsteam Pumps Design, Each Plunger Head Has Protection Cover, The Cover Function Is to Protect Plunger Packing from Dust and Water Which Consequently Cause Packing and Plunger Failure and Repeated Chemical Leaks. • Lab Team and Chemical Service Companies Remove the Cover to Check Head Functionality and Not Install Again. • This Issue Repeated in All Skids and Considered One of Major Causes for Repeated Leaks and Consuming A lot Of Spare Parts. • This Instructions Sent Many Times to Lab. And Corrosion.</t>
  </si>
  <si>
    <t>Lab Team and Service Companies to Consider This Point Is High Priority and Always to Confirm Proper Installation for Gear Box and Head Covers. • In Fact, Corrosion Team Has Very Good Behavior in This Issue.</t>
  </si>
  <si>
    <t>04-Apr-2024\14-04-2024 SOC - PPD Chemical Injection Skids.pdf</t>
  </si>
  <si>
    <t>04-Apr-2024\13-04-2024 (SOC) KWKAL-O03 various issues.DOCX</t>
  </si>
  <si>
    <t>APM safety and supervisor informed to remove all handmade connections then he excluded it immediately</t>
  </si>
  <si>
    <t xml:space="preserve">W KAL A-20
While inspect the site observed a domestic electrical plug overloaded outlet (more than elec. Cord connected to the same outlet) that may lead to a fire.  </t>
  </si>
  <si>
    <t>04-Apr-2024\13-04-2024 (SOC) Overloaded elec plug.DOCX</t>
  </si>
  <si>
    <t>Water Leakage significantly @ W-KAL-A2 Old Injection MFLD which can cause Corrosion in Valve Bodies , Flanges &amp; other Fittings kindly see attached Photo</t>
  </si>
  <si>
    <t>Informed K.P.C Managers to take an appropriate Decision</t>
  </si>
  <si>
    <t>WKAL-A20 
Noticed APM labor using a hand made hammer (with welded hand)</t>
  </si>
  <si>
    <t>Stopped him asked him to use original one</t>
  </si>
  <si>
    <t>Mostafa Abdel-wahab</t>
  </si>
  <si>
    <t>04-Apr-2024\14-04-2024 Safety Observation Card M. MOUSSA (002).docx</t>
  </si>
  <si>
    <t>04-Apr-2024\15-04-2024 Safety Observation Card W KAL A20.docx</t>
  </si>
  <si>
    <t>In progress based on the meeting which was conduced on  15-4-2024 , at WA FGM office (attendees were HSE , Supporrt Services , Process , Lab &amp; corrosion departments)
Focal Points (Eng. Khairy / M. Sherif &amp; Dr. Ah. Mohsen / Hamza)</t>
  </si>
  <si>
    <t xml:space="preserve">*KCPF team , basiclly  take their launch inside the mess hall but in some rare circumstances some workers had to take their launch inside the CR
On the other hand 
*KCPF Control Room Extension AR-2265 approved and plan for execution </t>
  </si>
  <si>
    <t xml:space="preserve">IR was issued to get 10 new rings </t>
  </si>
  <si>
    <t>Site visit was conducted With Projects team on10-4-2024 and they will help in solving this issue</t>
  </si>
  <si>
    <t>Petrojet Labor did not wear his safety shoes during lifting process in API facility .</t>
  </si>
  <si>
    <t>I spoke to his supervisor to get him out of the work area and adhere to the full PPE during working .</t>
  </si>
  <si>
    <t>04-Apr-2024\16-04-2024 PPE API PTJ  (SOC).docx</t>
  </si>
  <si>
    <t>Elsayed Zain</t>
  </si>
  <si>
    <t xml:space="preserve">Observed Two electrical technicians working at Hight by bucket truck for repairing and increasing lighting system one of them doesn't wear safety herness as per attached photos.    </t>
  </si>
  <si>
    <t>Yes, Raising this SOC and stopped the technician who doesn't wear safety harness till bring harness .</t>
  </si>
  <si>
    <t>04-Apr-2024\16-04-2024 KAL Yard Free Working at Heights (SOC).DOCX</t>
  </si>
  <si>
    <t>Moaaz Abdallah</t>
  </si>
  <si>
    <t>It was a good practice to complete the S/D of 18” of new API separator safely by shifting the (90 m 18”)  line by 2 ea cranes, it was a good planning, good excusion and the good team work spirt between safety, process and projects departments 
Avoiding cutting and welding and saving time and money</t>
  </si>
  <si>
    <t>Appreciation</t>
  </si>
  <si>
    <t>04-Apr-2024\16-04-2024 API Good Practice 18 in line.docx</t>
  </si>
  <si>
    <t>Mohamed Abdelbadea Ahmed</t>
  </si>
  <si>
    <t>While carrying-out checks at Bernice Area; It was noted that there is no fire extinguisher near the Generators for the 2 locations as per attached photos.
BERINCE 31 and PHIOPS 17</t>
  </si>
  <si>
    <t>Informed HSE and Maintenance Mangers and SOC issued to responsible departments to correct findings.
Responsible Departments to preform check with Khalda and Contractor as per appropriate work</t>
  </si>
  <si>
    <t>04-Apr-2024\16-04-2024 BERINCE 31 and Phiops 17 FE.docx</t>
  </si>
  <si>
    <t>Observed sum bones and and cooked meet in entrance of service camp mess which may lead to presence of stray dogs  (Pic attached)</t>
  </si>
  <si>
    <t>Such waste food must properly disposed</t>
  </si>
  <si>
    <t>Mostafa Khalil</t>
  </si>
  <si>
    <t>04-Apr-2024\17-04-2024 food waste service mess.docx</t>
  </si>
  <si>
    <t>It was observed that there is a defected concrete tile at the walkway to Villa-11 which is considered as a tripping hazard</t>
  </si>
  <si>
    <t xml:space="preserve">Fix the defected concrete tile </t>
  </si>
  <si>
    <t>04-Apr-2024\17-04-2024 Safety Observation Card (SOC) Tile.docx</t>
  </si>
  <si>
    <t xml:space="preserve">Potential improvement in hygiene: 
It was observed that the disposable cups inside the mess hall are spotted on the table and some workers sometimes touch the cup internally and may not use the cup after that or at other instances they leave the cup exposed to flies or fine dust.  </t>
  </si>
  <si>
    <t xml:space="preserve">Use standard cup holders suitable for each type of the disposable cups (check the attached photo) </t>
  </si>
  <si>
    <t>04-Apr-2024\16-04-2024 Disposable Cups.docx</t>
  </si>
  <si>
    <t>It was a good planning, good excusion and the good team work spirt between safety, process and projects departments ,for S/D booster pumps ,disconnect blind and install new Ball valve 10"</t>
  </si>
  <si>
    <t xml:space="preserve">Mostafa AbdEL-Wahab </t>
  </si>
  <si>
    <t>04-Apr-2024\17-04-2024 SOC for Booster Pumps# 9&amp;10.docx</t>
  </si>
  <si>
    <t>While I was on my way to W KAL R, noticed that the excavation results of BERENICE—49 mud bit obstructed the main road which led to drifting / curving the road around that bit without any signs to be clear during the night, foggy  and sandy weather and may cause a road traffic accident</t>
  </si>
  <si>
    <t>Put a taffic signs or remove the excavation result to anotherarae</t>
  </si>
  <si>
    <t>04-Apr-2024\17-04-2024  SOC- W KAL R Road.docx</t>
  </si>
  <si>
    <t>The defective concrete tiles were repaired and paved to protect passersby from the risk of tripping</t>
  </si>
  <si>
    <t>Noticed that one of the workers responsible for cleaning the kitchen is cleaning the kitchen floor while the chefs are preparing meals and placing cleaning materials on the floor, which may cause the possibility of the chefs and workers slipping due to the floor getting wet with water and cleaning materials.</t>
  </si>
  <si>
    <t>The kitchen workers were told to leave the place until the floor was finished cleaning and drying to protect them from slipping while moving and working.</t>
  </si>
  <si>
    <t>Mohamed Adel  Mohamed</t>
  </si>
  <si>
    <t>04-Apr-2024\17-04-2024 Soc kal kitchen.docx</t>
  </si>
  <si>
    <t>This concern was raised before, but couldn't remove that rocky sand as this needs dumper trucks. So the correction action taken was to expand the road width in front of that obstruction.</t>
  </si>
  <si>
    <t>The aforementioned cup holders are being ordered and supplied and will be operational soon</t>
  </si>
  <si>
    <t>The remains of the thrown bones were removed and the kitchen workers were warned not to throw those bones away again and to put them in the waste room immediately.</t>
  </si>
  <si>
    <t>The area was cleaned and waste removed using a loader and a large waste vehicle</t>
  </si>
  <si>
    <t xml:space="preserve">Mechanic team to install the missing hatch cover. </t>
  </si>
  <si>
    <t>Duplicated with SOC-2024-ITEM#67</t>
  </si>
  <si>
    <t>Tranfered from Prod. Eng. To Drilling Dept.
as per Prod. Eng. Request
-----
Alternative road was provided (road extra width)</t>
  </si>
  <si>
    <t>02-Feb-2024\24-2 (SOC) at  KAL-New API.DOCX</t>
  </si>
  <si>
    <t>02-Feb-2024\25-2 (SOC) at  (SIWA-D - FGHR) 8 TL .DOCX</t>
  </si>
  <si>
    <t>02-Feb-2024\25-02-2024 SOC Kal Camp Positive Observation.docx</t>
  </si>
  <si>
    <t>02-Feb-2024\27-02-2024 Safety Observation Card (SOC)  UNIT-48(Auto.dept السيارات).DOCX</t>
  </si>
  <si>
    <t>02-Feb-2024\27-02-2024 WKAL-A10 Cable hazard.docx</t>
  </si>
  <si>
    <t>Cars passing over surface power cable @WKAL-A10</t>
  </si>
  <si>
    <t>Eng. Hammad</t>
  </si>
  <si>
    <t>During tightening, loosing of flanges bolts and sometimes in the hot bolting tasks, workers are exposed to potential line-of-fire hazards while holding the bolt key by their hand (pic. 1)</t>
  </si>
  <si>
    <t>Requested contractor to provide a hand finger savers tool for use during such tasks to mitigate line-of-fire risk to Protects workers' hands from being struck by hammer blows and Reduces the likelihood of hand injuries and related downtime. (Pic.2)</t>
  </si>
  <si>
    <t>Housekeeping required before and after main Kalabsha gate entrance</t>
  </si>
  <si>
    <t>we conducted the corrective action for the below mentioned SOC  item#120 after removed the rocks from the electrical cabling.</t>
  </si>
  <si>
    <t>CONGRATULATED THE ENTIRE CREW FOR ENSURING THEY HAVE THE CORRECT TOOLS AND PPE IN PLACE BEFORE STATING THE JOB</t>
  </si>
  <si>
    <t>MECHAINCAL WORKS WERE IN PROGRESS, OBSERVATION FOR TWO WORKERS PREPARING PIPE ENDS AND WELD BUFFING USING CORRECT PPE AND PROPER FACE SHIELDS THAT ARE IMPACT REATED
WKAL-A20 WELL</t>
  </si>
  <si>
    <t>04-Apr-2024\18-04-2024 SOC-WKAL-A20 PETROMAINT 18.04.2024 . DS.docx</t>
  </si>
  <si>
    <t xml:space="preserve"> scope of work to be completed by execution in progress </t>
  </si>
  <si>
    <t>waiting GOLF back to work, plan to complete in the coming week</t>
  </si>
  <si>
    <t xml:space="preserve">part of construction of the API’s, </t>
  </si>
  <si>
    <t>No Need (as it is substandard building and The holy month of ramadan is over)</t>
  </si>
  <si>
    <t>During the routine well survey, observed that the cover of the pig launcher and the valve box were missing. This condition may lead to falling from height</t>
  </si>
  <si>
    <t>Issued work order and permit to fabricate the missing covers (WO-940679 &amp; 533093) Issued a memo for security department with the missing covers
A complete survey will be done, to make sure that all sump covers are in place - Security department ensure clear communication with the contractor regarding their responsibilities, emphasizing the importance of securing all the components along the T/L</t>
  </si>
  <si>
    <t>Ahmed El Touny</t>
  </si>
  <si>
    <t>04-Apr-2024\19-04-2024 SOC - WKAL-O 8 inch TL.pdf</t>
  </si>
  <si>
    <t>04-Apr-2024\18-04-2024 SOC W KAL A17.pdf</t>
  </si>
  <si>
    <t>The Door for transformer at KAL Yard is damaged “as shown in Picture below”, sand/dust or foggy weather may cause damage to internal parts (asset damage)</t>
  </si>
  <si>
    <t>The transformer inside yard &amp; not in service (storage)
Responsible team to repair the broken door &amp; lock it to save KPC assets.</t>
  </si>
  <si>
    <t xml:space="preserve">Mohamed Maher </t>
  </si>
  <si>
    <t>04-Apr-2024\18-04-2024 SOC broken door for new transformer at KAL mat. Yard.docx</t>
  </si>
  <si>
    <t>Found that all working vehicles suffer from bad/unsafe condition of its tires in use. (attached photos as example. This will save worker and driver lives and avoid Equipment’s failure.</t>
  </si>
  <si>
    <t>Informed maint dept. to fix all mentioned vehicles by issued work order, issued emails to Cairo office material to expedite receiving New and Old Toyota tires PO # 87976.
Need to fix and change all defected tires in all prod. Vehicles and provided with spare tire &amp; Expedite receiving New and Old Toyota tires PO #87976.</t>
  </si>
  <si>
    <t>04-Apr-2024\20-04-2024 SOC prod. vehicles department.docx</t>
  </si>
  <si>
    <t>While Opening the Container  that contains the Gas Turbine Engine which was sent by mistake from Alex port to karama instead of Kalabsha and was opened in Karama field; found that the wooden box that contains the engine is in tilting position, broken, not fixed well and the broken woods was put inside the box with engine in  a free position .</t>
  </si>
  <si>
    <t>Important asset like this should be handled in a professional manner through concerned team. Deep investigation should be made to avoid such a behavior again.</t>
  </si>
  <si>
    <t>04-Apr-2024\23-04-2024 Safety Observation Card (SOC)_Kalabsha_newEngine.docx</t>
  </si>
  <si>
    <t xml:space="preserve">At new API during Installing API Platform, Weir Gate activities observed one of the team using grinding machine without gloves, his teammate in front of him exposed to line of fire </t>
  </si>
  <si>
    <t>Stopped the job, SSD carried out, informed the team regarding the importance of wearing the mandatory, additional PPEs, the risk of the line of fire, how to avoid it.</t>
  </si>
  <si>
    <t>04-Apr-2024\KAL New API SOC line of file, No PPE 24-April-2024.docx</t>
  </si>
  <si>
    <t>Observed at new API platform the erected scaffolding holding valid inspection card has many open big gaps, also there was no proper access to the team who entering the API plat form for installing the gates, which causing the team to walk on the edge of the plat form, without any protection, surrounded with over 5 meters gaps, the ladders have no side protection to protect the team during using it &amp; missing many kick boards.</t>
  </si>
  <si>
    <t>Stopped the team from using the unsafe access, informed the scaffolding erector to erect safe access to the team from the scaffold to the plat form with a proper handrail, mid rails, also cover the gaps that might cause falling into it during walking, fall of drop objects such as hand tools, also informed him to install ladder rails to protect the persons while using the ladders, install the missing kick boards to prevent drop objects.</t>
  </si>
  <si>
    <t>04-Apr-2024\KAL New API SOC unsafe scaffolding condition 24-April-2024.docx</t>
  </si>
  <si>
    <t>04-Apr-2024\29-04-2024 Bernice Manifold Housekeeping.DOCX</t>
  </si>
  <si>
    <t>04-Apr-2024\29-04-2024 SOC -  Berenice field diesel filler caps.docx</t>
  </si>
  <si>
    <t>04-Apr-2024\29-04-2024 SOC -  Berenice Manifold chemical injection pump.docx</t>
  </si>
  <si>
    <t>04-Apr-2024\29-04-2024 SOC-Electrical Power Cable 29.04.2024 . CM.DOCX</t>
  </si>
  <si>
    <t>During a routine visit we noticed that the house keeping at the Bernice manifold, chemical pumps and skids is very poor and requires a purge to bring the area to a better cleaner and safer condition.</t>
  </si>
  <si>
    <t xml:space="preserve">Arrange for the manifold area and adjacent chemical skid to be cleared of all debris. </t>
  </si>
  <si>
    <t>Martin Morrison, Rob Falvey.</t>
  </si>
  <si>
    <t>Numerous well diesel tank filler caps not been closed</t>
  </si>
  <si>
    <t>Production operations, diesel supply team to be made aware of the requirements to close the tank filler caps and the consequence of fuel contamination.</t>
  </si>
  <si>
    <t>Chemical injection pump running with tank suction valve shut, low level evident in tank</t>
  </si>
  <si>
    <t>Inform production team the consequences of running the pump dry.</t>
  </si>
  <si>
    <t>The main electrical power cable feeding power to the Kalabsha main security gate is not correctly protected to prevent damage from vehicles or pedestrians, and in the case of damage has a high potential to cause a series incident or injury,</t>
  </si>
  <si>
    <t>The existing cable needs to be either buried or armor sleeved to prevent damage.</t>
  </si>
  <si>
    <t>WKAL O-03
Flanges without bolts fitted and SBT tubing not capped. TK valves without blanks</t>
  </si>
  <si>
    <t>waiting rig move</t>
  </si>
  <si>
    <t>05-May-2024\02-05-2024 SOC EDC-83 Crew Change.docx</t>
  </si>
  <si>
    <t>05-May-2024\02-05-2024Safety Observation Card (SOC).docx</t>
  </si>
  <si>
    <t>The director of the drilling rig, Eng. Ahmed Jamal, was contacted and informed of the violation of the drilling company’s request to provide a coaster to transport the work crew.</t>
  </si>
  <si>
    <t>Abo bakr Hanafy</t>
  </si>
  <si>
    <t>Hole beside sidewalk near Villa No. 6 , without caution tapes. At night, it becomes invisible to the walkers which may lead to slipping and injury.</t>
  </si>
  <si>
    <t>Caution tapes must be put + blocks that are not used, must be left to clear the location.</t>
  </si>
  <si>
    <t>Yasser kamal</t>
  </si>
  <si>
    <t>kpc camp</t>
  </si>
  <si>
    <t>Changed to corrosion as per production mail</t>
  </si>
  <si>
    <t>05-May-2024\03-05-2024 SOC Maintenance 03.05.24.docx</t>
  </si>
  <si>
    <t>Lifting operation was conducted safely when lifting the GTG roof with 2 tag lines, the crane operator was taking instruction from lifting authority (LA), while other personnel directed their requests to the LA.
Personnel stood away from the lifted object and prevented anyone from entering in the restricted area under the load.</t>
  </si>
  <si>
    <t xml:space="preserve">Thanked the job supervisor for adhering to safety rules and conducting the work safely. </t>
  </si>
  <si>
    <t>Planning</t>
  </si>
  <si>
    <t>The road from Kalabsha base to WKal-I &amp; WKal-T has many sharp turns along all the road without existence of safety warning signs in both directions, this increase the potential incidents during night</t>
  </si>
  <si>
    <t>Attached photos represent some turns but there are others, so this road and similar roads need evaluation from HSE side to install warning reflective signs.</t>
  </si>
  <si>
    <t>Mohamed Mokhtar</t>
  </si>
  <si>
    <t xml:space="preserve">Review the trees height and obstruction to services and cut the tree if required </t>
  </si>
  <si>
    <t xml:space="preserve">Abubaker Hanafi Mahmoud  </t>
  </si>
  <si>
    <t>05-May-2024\panel beside corrosion.docx</t>
  </si>
  <si>
    <t>05-May-2024\SOC that Camphor Tree over growth under Overhead.docx</t>
  </si>
  <si>
    <t xml:space="preserve">During my security patrol in the Kal-WW region, I spotted a eucalyptus tree growing excessively beneath a 380V overhead wire less than 1 meter away, resulting in an unsafe high voltage cross distance. Furthermore, to water these trees, a vacuum sewage watering truck is employed, which causes the spread of mosquitoes.
</t>
  </si>
  <si>
    <t xml:space="preserve"> To be checked and fixed by maintenance team.  </t>
  </si>
  <si>
    <t xml:space="preserve">Electric panel at well Berenice-20 is not earthed and many cables with missing glands   </t>
  </si>
  <si>
    <t>Robert Flavey / Amr Mortada</t>
  </si>
  <si>
    <t>05-May-2024\Safety Observation Card (SOC) Berenice-20 electris panel missing glands.DOCX</t>
  </si>
  <si>
    <t xml:space="preserve">Mentioned wells need to be fixed by maintenance team.
All EX panels over the wells need to be checked as well. </t>
  </si>
  <si>
    <t xml:space="preserve">EX panels that installed over the PPDS skids at well Berenice 20&amp;33 have loosen bolts which affect the integrity of panels. 
</t>
  </si>
  <si>
    <t>05-May-2024\Safety Observation Card (SOC) Berenice-20&amp;33 Ex panles. .DOCX</t>
  </si>
  <si>
    <t>Pump need to be checked and fixed by maintenance team</t>
  </si>
  <si>
    <t>05-May-2024\Safety Observation Card (SOC) Berenice-33 PPDK skid leaking chemicals..DOCX</t>
  </si>
  <si>
    <t>05-May-2024\Safety Observation Card (SOC) Berenice-38 heater jacket. .DOCX</t>
  </si>
  <si>
    <t xml:space="preserve">Earthing cable need to be connected to avoid any undesirable consequences to the people and equipment. </t>
  </si>
  <si>
    <t xml:space="preserve">Heater jacket and electric panels at well Berenice-38 are not earthed   </t>
  </si>
  <si>
    <t xml:space="preserve">Low bed truck loaded with unsecured forklift was observed moving on the Berenice road, as said by the truck driver he was going to unload chemicals’ barrels on wells.   </t>
  </si>
  <si>
    <t xml:space="preserve">Asked the driver to stop off the road and secure the forklift with proper lasing tool which was already placed on the truck’s bed.  </t>
  </si>
  <si>
    <t>05-May-2024\Safety Observation Card (SOC) Berenice road_unsecured load.DOCX</t>
  </si>
  <si>
    <t>Ahmed Ezzat / Amr Mortada</t>
  </si>
  <si>
    <t>Frist aid box is empty.</t>
  </si>
  <si>
    <t>To be filled with suitable medecien.</t>
  </si>
  <si>
    <t>Mostafa Mosa</t>
  </si>
  <si>
    <t>05-May-2024\SOC at projects.docx</t>
  </si>
  <si>
    <t>Observed Multiple Hazards:
•	It was noted that the Lighting Poles beside the Carpenter workshop and beside the RO station inside Kalabsha Camp are not connected to the earthing.</t>
  </si>
  <si>
    <t>SOC issued to responsible departments to correct findings.
- Electric team to review all Lighting Poles for earthing system</t>
  </si>
  <si>
    <t>05-May-2024\09-05-2024 Kalabsha Camp.docx</t>
  </si>
  <si>
    <t>In the night shift, the fire alarm panel raise alarm on service villa with wrong location description “ 2A- Room 21 first floor” not compatible with the actual location of alarm which take some time to identify the actual location of the fire alarm by using the smoke detector address “ 1073” to identify the actual location of the alarm “ Room 5 , second floor ,  Villa 18” which lead to delay our action due to search in all this villa’ room to identify the smoke detector location by searching in all rooms.</t>
  </si>
  <si>
    <t xml:space="preserve">Reprogram the fire alarm with actual location of the alarm 
Issue WO-948842 to instrument department to check the fire alarm panel to cooperate in correcting the location of the alarm </t>
  </si>
  <si>
    <t>05-May-2024\09-05-2024 SOC -Service villa Fire panel..docx.docx</t>
  </si>
  <si>
    <t>Ahmed Gomaa</t>
  </si>
  <si>
    <t>The bus Number ”2443-ج هـ ع” (EMC Contractor) Found inside KOPF near 3rd API without permit &amp; without informing KOPF control room</t>
  </si>
  <si>
    <t xml:space="preserve">Make sure that EMC Contractor adhere KPC HSE Procedures  </t>
  </si>
  <si>
    <t>Al Haytham Al Messalamy</t>
  </si>
  <si>
    <t>05-May-2024\11-05-2024 SOC_EMC Bus.docx</t>
  </si>
  <si>
    <t>Observed vehicles and the Mantrac truck driving very close to the OHTL at Bernice 33, the surface of the ground is very uneven which caused the truck to sway heavily towards the OHTL pole.</t>
  </si>
  <si>
    <t>Arrange a barricade adjacent to the OHTL pole to prevent any further vehicle access and potential OHTL pole damage.</t>
  </si>
  <si>
    <t>1-	Close the area between beside the OHTL by rocks as shown in attached pics as an immediate action to prevent recurrence from any other driver.
2-	Meeting with Mech. And Mantrac team to discuss the unsafe act in Bernice#33 SOC. To increase employees awareness about this unsafe action.
3-	Check from presence another safe path to the generators and the OHTL to use.</t>
  </si>
  <si>
    <t>TK blind flange missing on Berenice-11 TK where Berenice 18 ties into</t>
  </si>
  <si>
    <t>Production team informed
Install blind flange, Production operators to be made aware of the pressure containment requirements.</t>
  </si>
  <si>
    <t>05-May-2024\11-05-2024 SoC Berenice -11.docx</t>
  </si>
  <si>
    <t>Production operators to be made aware of pressure containment requirements, valve is the primary method of isolation.</t>
  </si>
  <si>
    <t>Hydro-test valve left in open position during SRP operation.
Berenice-53 flow line to Berenice East MFD</t>
  </si>
  <si>
    <t>05-May-2024\11-05-2024 SoC Berenice -53.docx</t>
  </si>
  <si>
    <t>Berenice-33 diesel tank filler cap left open</t>
  </si>
  <si>
    <t>Caps closed – repeated issue
Production operations, diesel supply team to be made aware of the requirements to close the tank filler caps and the consequence of fuel contamination.</t>
  </si>
  <si>
    <t>05-May-2024\11-05-2024 SOC -  Berenice -33 diesel filler caps.docx</t>
  </si>
  <si>
    <t xml:space="preserve">Pump of PPD skid is leaking chemicals which led to soil contamination.   </t>
  </si>
  <si>
    <t>Leaking for water heater in toilet above power cable. Posses significant risk of electric shock for anyone may deal with it</t>
  </si>
  <si>
    <t>Fix the leackage</t>
  </si>
  <si>
    <t>Mohamed Monier</t>
  </si>
  <si>
    <t>05-May-2024\14-05-2024 SOC projects bldg.docx</t>
  </si>
  <si>
    <t>I noticed that water leakage from water heater body and hot water hose in toilet above power cable. Possess a significant risk of electric shock for anyone may deal with it.</t>
  </si>
  <si>
    <t>05-May-2024\14-05-2024 SOC-14.05.24 water heater.DOCX</t>
  </si>
  <si>
    <t>There are a large number of dogs in the Kalabsha camp (in front of Villa#2) and surrounding areas, which is a potential hazard to personal.</t>
  </si>
  <si>
    <t>Remove all dogs as a matter of priority of safety for all personal whom working in the Kalabsha areas.</t>
  </si>
  <si>
    <t xml:space="preserve">It has been noted that the lack of designated parking area in front of the main camp gate which is leading to congestion and potential hazards for both pedestrians ands vehicles </t>
  </si>
  <si>
    <t>The issue discussed with EMC HSE and the appropriate measures be taken to designate a specific parking area for vehicles associated with the contractor camp.</t>
  </si>
  <si>
    <t>05-May-2024\14-05-2024 Dogs Kalabsha Camp.DOCX</t>
  </si>
  <si>
    <t>05-May-2024\14-05-2024 SOC- Lack of designated parking area.DOCX</t>
  </si>
  <si>
    <t>The data is shown on the board</t>
  </si>
  <si>
    <t>The tree was cut down to prevent it from growing and colliding with the high voltage line</t>
  </si>
  <si>
    <t>The driver was asked to pull over and secure the forklift using the appropriate laser tool that was already placed on the bed of the truck.</t>
  </si>
  <si>
    <t>The heater has been electrically isolated and the fault in it is being repaired</t>
  </si>
  <si>
    <t>Pest and animal control workers at the site have been instructed to catch the dogs and cats as quickly as possible</t>
  </si>
  <si>
    <t>Unsafe Act: Worker observed talking on a mobile phone while on the roof of Villa No. 16.
Potential Consequences: Fall from height resulting in serious injury or death.
Behavioral Based Safety Analysis:
Unsafe Behavior: Using a mobile phone while on the roof, creating a distraction and increasing the risk of losing balance.
Factors Contributing to Unsafe Behavior: This could be due to a lack of awareness of rooftop access hazards, complacency, or a sense of urgency from the phone call.</t>
  </si>
  <si>
    <t>Intervention &amp; Corrective Actions:
The worker was safely assisted down from the roof.
A verbal awareness was given about the dangers of accessing the roof and the potential for falls.
Information signs were created and posted to warn all workers not to access the roofs of the villas.
Roof access doors were secured with locks to prevent unauthorized access.</t>
  </si>
  <si>
    <t>05-May-2024\16-05-2024 Distracted Worker Talking on Phone While on Villa 16 Rooftop - Potential Fall Hazard.docx</t>
  </si>
  <si>
    <t>Noticed some pieces of wood falling from the trailers on the black road, which may cause vehicle damage or road accidents</t>
  </si>
  <si>
    <t>I suggest cautioning trailer drivers not to leave these wooden parts unsecured after unloading their load</t>
  </si>
  <si>
    <t>KCPF Compressor E &amp; F area requires house keeping following the roof sheeting installation.</t>
  </si>
  <si>
    <t>Remove all wooden batons and remove the steel beams to projects yard for future use.</t>
  </si>
  <si>
    <t>05-May-2024\17-05-2024 wooden pieces on the black road.DOCX</t>
  </si>
  <si>
    <t>05-May-2024\17-05-2024 KCPF Compressor E &amp; F House Keeping.DOCX</t>
  </si>
  <si>
    <t>The Handrail beside the telecom building need to be fixed to prevent trip hazard</t>
  </si>
  <si>
    <t xml:space="preserve">Fix the handrail   </t>
  </si>
  <si>
    <t>05-May-2024\18-05-2024 SOC_Handrail beside telecom building.docx</t>
  </si>
  <si>
    <t xml:space="preserve">While carrying-out routine checks at Berenice-54, discussed set-up of MTU with the team as it was noted the handrail for the access stairs was fitted as well as the barrier chains at the back of the truck. This has been an item of concern for some time so was good to see them in place following previous gaps. However, only one of the handrails for the stairs were fitted. The team fitted these when requested. Thanks were put to the team at site </t>
  </si>
  <si>
    <t>05-May-2024\18-05-2024 (SOC) Berenice-54 MTU Barriers in place.DOCX</t>
  </si>
  <si>
    <t>While carrying out a site visit it was noted a member of EDC crew was conducting grinding/cutting activities with no face shield and no spark containment in place. The grinder was in poor condition and had no guard. The work was taking place near a place where a previous oil leak was evident. Well testing was also taking place next to the work</t>
  </si>
  <si>
    <t>The work was stopped immediately and the task and safety discussed with the two person team</t>
  </si>
  <si>
    <t>05-May-2024\18-05-2024 (SOC) Berenice-54 EDC Grinding and Cutting.DOCX</t>
  </si>
  <si>
    <t>During Survey over Tayem #W8 Production well, Found the Fire Extinguisher for Aggreko Diesel Gen set is empty.</t>
  </si>
  <si>
    <t xml:space="preserve"> During Survey over Tayem #W8 Production well, Found Oil spell around the Flare pit that is considered a source of fire and Environmental Pollution.</t>
  </si>
  <si>
    <t xml:space="preserve"> In the road to Tayem Area, Found Defected Tire in the Vehicles road way that may result in damage to Moving Vehicles overturn through this road.  </t>
  </si>
  <si>
    <t>Informed Aggreko Team to Replace it with Valid one.
Aggreko Generators Team to replace the Empty Fire Extinguisher</t>
  </si>
  <si>
    <t>05-May-2024\18-05-2024 Tayem W-8 Fire Extinguisher.docx</t>
  </si>
  <si>
    <t>Production team to take the Corrective Action to Clean the surrounding area to the flare pit and take the proper action to prevent Occurrence.</t>
  </si>
  <si>
    <t>05-May-2024\18-05-2024 Tayem W-8 Flare pit.docx</t>
  </si>
  <si>
    <t>Removed the Tire away from the road to Avoid Accidents.</t>
  </si>
  <si>
    <t>05-May-2024\18-05-2024 Tayem area entrance road.docx</t>
  </si>
  <si>
    <t>N/A in LPC (Final Segregation is not applicable)</t>
  </si>
  <si>
    <t>Elec department to issue a memo to Security about this act
(Disconnected the cable)</t>
  </si>
  <si>
    <t>To be transferred to Admin As Area Authority - It is Capentery Job
WO to be issued not soc</t>
  </si>
  <si>
    <t>Disconnected</t>
  </si>
  <si>
    <t>* For Units Before 2020 All Done recived tires and Installed.
* Fot Units 2020 And Above Waiting new tires as its Nill @ W/H.</t>
  </si>
  <si>
    <t>Krama Maintence team clarified that container leveling is defected and this was the Problem cause</t>
  </si>
  <si>
    <t>Transfer Resposibility to telecom
Mentioned Cable not related to electrical Dep.</t>
  </si>
  <si>
    <t>Connected to Earth</t>
  </si>
  <si>
    <t>Replaced the Extiguisher</t>
  </si>
  <si>
    <t>05-May-2024\21-05-202, W.Kal-J1&amp; W.Kal-N6 guard cable.DOCX</t>
  </si>
  <si>
    <t>05-May-2024\22-05-2024 Golf SOC.docx</t>
  </si>
  <si>
    <t>05-May-2024\22-05-2024 SOC - Road Speed Bump.docx</t>
  </si>
  <si>
    <t>05-May-2024\24-05-2024 Safety Observation Card (SOC) 24-5-2024.DOCX</t>
  </si>
  <si>
    <t>Hazard connection for guard cable at mention wells. (W.Kal-J1 &amp; W.Kal-N6)</t>
  </si>
  <si>
    <t>Electrical Dep. Removed unclassified guard connection</t>
  </si>
  <si>
    <t>Ahmed Elkelani`</t>
  </si>
  <si>
    <t>Golf Labors are committed with full PPE while applying painting activities at KOPF oil trucks offloading.</t>
  </si>
  <si>
    <t xml:space="preserve">
-	It is recommended that HSE Dept. to study making a speed bump in this area to limit cars speed before the cross.
</t>
  </si>
  <si>
    <t xml:space="preserve">The air receiver of Air compressor at Kalabsha Workshop is a pressurized vessel with around 150 PSI , constructed since 11 years , It is required to conduct a periodic inspection on the vessel to check for cracks , thickness and fitness for service.
Since failure of this vessel may cause Injuries , fatalities to any nearby personnel </t>
  </si>
  <si>
    <t xml:space="preserve">Corrosion department to perform inspection on the mentioned vessel </t>
  </si>
  <si>
    <t>05-May-2024\26-05-2024 Safety Observation Card (SOC) for Unfixed Sun Shade.docx</t>
  </si>
  <si>
    <t>05-May-2024\26-05-2024 Safety Observation Card (SOC) KAL Camp, WIld Dogs.DOCX</t>
  </si>
  <si>
    <t>05-May-2024\26-05-2024 Safety Observation KOPF gate beside corrosion building.docx</t>
  </si>
  <si>
    <t>05-May-2024\26-05-2024 SOC- Dogs Service Camp.DOCX</t>
  </si>
  <si>
    <t>Found the sun shade over Compressors A, B, C, D not fixed properly and moving due to high wind which may fall and cause harm to anyone working in the area.</t>
  </si>
  <si>
    <t>Fix the sun shade properly not to fall and hurt anyone.</t>
  </si>
  <si>
    <t>Ahmed Al Emam</t>
  </si>
  <si>
    <t>While walking around the KAL camp two wild dogs displayed aggressive behaviours by moving towards me and barking. I have encountered the dogs before without aggression so it may be time to consider humanely removing them from the site</t>
  </si>
  <si>
    <t>consider humanely removing them from the site</t>
  </si>
  <si>
    <t>The gate beside potable water tank of KOPF felt to the ground as a result of high speed wind, a group of sun-masr workers was already working at the location and luckily no one was hurt.
The gate is fixed by two pins one of them was almost about to break and as a result of the speed wind this pin was brocken and all the heavy weight of the gate was concentrated on one pin which didn’t stand long and finally was brocken too.</t>
  </si>
  <si>
    <t xml:space="preserve">Sun-masr crew already stopped the work and left the location.
*Comply to HSE instructions regarding stop-work policy at high wind speed
*Each area authority checks the integrity of gates and metal fences as a precaution to        avoid incidents due to high wind speed 
 </t>
  </si>
  <si>
    <t>Mohamed Aboelsoud</t>
  </si>
  <si>
    <t xml:space="preserve">There are a large number of dogs in the Kalabsha Service camp and surrounding areas, which is a potential hazard to personal.
</t>
  </si>
  <si>
    <t>Mohamed Elraie</t>
  </si>
  <si>
    <t>05-May-2024\28-05-2024 Safety Observation Card (SOC) KAL Admin Building Loose Taps.DOCX</t>
  </si>
  <si>
    <t>05-May-2024\28-05-2024 Safety Observation Card (SOC) KOPF Working at height good practice.DOCX</t>
  </si>
  <si>
    <t>05-May-2024\29-05-2024 Safety Observation Card (SOC) Phiops-7 area.docx</t>
  </si>
  <si>
    <t>05-May-2024\29-05-2024 Safety Observation Card (SOC) Pre-use vehicle inspection positive SOC.DOCX</t>
  </si>
  <si>
    <t>05-May-2024\29-05-2024 Safety Observation Card (SOC) Tayim-W08 missing plug, blind and need for ESP cable protection.DOCX</t>
  </si>
  <si>
    <t>05-May-2024\30-05-2024 Safety Observation Card (SOC) KOPF Emergancy gate.docx</t>
  </si>
  <si>
    <t>While not an immediate threat, the three mixer taps in the KAL admin building WCs are loose causing the taps to twist. This could cause a leak of 60degc water as well as creating a potential slip hazard if a leak occurs</t>
  </si>
  <si>
    <t xml:space="preserve">Tighten collar of the three taps and check other WC too </t>
  </si>
  <si>
    <t>Witnessed projects team working on instrument air system at KOPF. Team were working at height and wearing all PPE including fall arrest equipment</t>
  </si>
  <si>
    <t>Observed at Phiops-7 Area two unsafe Conditions as Follows :
1-	Missing Blind Flanges over TK Isolation Valves. That could result in Oil Spill 
2-	Oil Leakage from the OHTL Power Transformer. That Could lead to Transformer Defect and Production Loss</t>
  </si>
  <si>
    <t>1-	Production Team to Secure the TK Isolation Valves by Blind Flanges.
2-	Electrical Maint. Team to Repair / Maintain the Transformer to prevent Oil Leakage.</t>
  </si>
  <si>
    <t>Witnessed driver of Unit 964 (Ahmed Nassary) carrying out a pre departure walk round of his vehicle and associated equipment prior to leaving the camp</t>
  </si>
  <si>
    <t>While reviewing worked over well Tayim-W08, noted a missing plug, missing rated blind flange and the need to protect the ESP cable for business and safety reasons</t>
  </si>
  <si>
    <t xml:space="preserve">Today during my security Ture around KOPF Specifically Brown facility Fence I noted that one of Emergency gates No: (6) behind corrosion building is fell to the ground and the facility now is vulnerable to illegal entry. </t>
  </si>
  <si>
    <t>Abdelwahed Attia</t>
  </si>
  <si>
    <t>05-May-2024\31-05-2024 Safety Observation Card (SOC) EDC-09 team members PPE positive SOC.DOCX</t>
  </si>
  <si>
    <t>05-May-2024\31-05-2024 SOC 31-05-2024.docx</t>
  </si>
  <si>
    <t>05-May-2024\31-05-2024 SOC Berenice-54 ESP cable.docx</t>
  </si>
  <si>
    <t>06-Jun-2024\01-06-2024 Safety Observation Card (SOC) KCPF PPE not worn.DOCX</t>
  </si>
  <si>
    <t>06-Jun-2024\01-06-2024 Safety Observation Card (SOC) SIWA-L manifold Open Electrical Panel.DOCX</t>
  </si>
  <si>
    <t>06-Jun-2024\01-06-2024 Safety Observation Card (SOC) SWIA-R-NW-01 missing plug.DOCX</t>
  </si>
  <si>
    <t>06-Jun-2024\01-06-2024 Safety Observation Card (SOC) Unsafe working at height and lack of PPE balanced by full PPE by other team in area.DOCX</t>
  </si>
  <si>
    <t>Burry the said pipe line</t>
  </si>
  <si>
    <t>a pipe line crossover a road ramp which exposes Unsafe condition for passing trucks especially at night (Near By Phipos#6)</t>
  </si>
  <si>
    <t>Mohamed Khalifa</t>
  </si>
  <si>
    <t>Noticed :
-	Vehicles driving over ESP and control cables between wellhead and wellhead equipment (Berenice-54)</t>
  </si>
  <si>
    <t xml:space="preserve">Install barricading to prevent traffic from driving through this area. </t>
  </si>
  <si>
    <t xml:space="preserve">While carrying-out routine checks at SIWA-L manifold I found the electrical panel open </t>
  </si>
  <si>
    <t>Panel was closed and locked</t>
  </si>
  <si>
    <t>While carrying-out routine checks at SIWA-R I found there is a missing plug on the casing side of SIWA-R-NW-01</t>
  </si>
  <si>
    <t xml:space="preserve">While carrying-out routine checks at KCPF I noted the crew working in the area of the access doors with some team members not wearing coveralls. A member of the team, working on the main entry door, was stood on an unstable wooden chair to access the upper section of the door frame.
In balance, the team working on the rear door of the control room were wearing full PPE including eye protection and masks. This team was commended for their safety culture. </t>
  </si>
  <si>
    <t xml:space="preserve">The job at the main door was stopped until full PPE was worn and suitable access was provided. Discussed this with the onsite team. Also discussed with process operators to ensure compliance to site rules was monitored and upheld. Team advised multiple conversations had taken place re PPE. Reminded process team of their stop the job authority </t>
  </si>
  <si>
    <t>06-Jun-2024\04-06-2024 Safety Observation Card (SOC) Missing fan blade cover in WC.DOCX</t>
  </si>
  <si>
    <t>One of the three fans in the KAL admin building WC, room number 13, is not fitted with a fan blade guard. The fan is in one of the stalls and could lead to an injury while cleaning or using the facilities.  Checked other WC with no issues noted</t>
  </si>
  <si>
    <t xml:space="preserve">Replace fan or fit guard. </t>
  </si>
  <si>
    <t xml:space="preserve">Observed Golf crew utilising auger with none of the team wearing eye protection for the dust/sand created. </t>
  </si>
  <si>
    <t>Stopped the job and asked the team to wear the correct PPE. Asked process team to ensure team were monitored for adhering to rules</t>
  </si>
  <si>
    <t>Need to protect the ESP cable for business and safety reasons</t>
  </si>
  <si>
    <t>Villa-15 Second Floor Room Window, Noticed That the Window Gypsum Frame Is Broken and Falling To The Ground Which May Cause serious Injury For Any Person Passing Next To The Villa During The Falling Process</t>
  </si>
  <si>
    <t>Survey to Be Achieved by HSE Dept, Admin Dept. and Civil Project Engineer to Check the Statues of All Similar villas and Study Corrective Action If Needed.F261</t>
  </si>
  <si>
    <t>06-Jun-2024\06-06-2024 SOC-KPC- Camp.pdf</t>
  </si>
  <si>
    <t xml:space="preserve">The green Scaff. Tag removed immediately and discussed all findings with APM and projects Engineer who immediately requested E-Gas scaffolder to fix it </t>
  </si>
  <si>
    <t>The scaffold was installed and marked with a green scaffold sign by GAS Misr; However, a side of the scaffold is not secured (handrails and handrails are missing) and the planks protrude beyond the scaffold by at least 75 cm and not secured by clamps, which could lead to a fall risk.</t>
  </si>
  <si>
    <t>06-Jun-2024\06-06-2024 Scaffold at KOPF SOC.docx</t>
  </si>
  <si>
    <t xml:space="preserve">While conducting a site inspection at MAAT road crossing it was noted the Petrojet crane which was being fueled for use had an electrical earthing clamp fitted as the hook latch. </t>
  </si>
  <si>
    <t>The team were advised not to use the crane and Projects HSE and Construction manager were informed. See below for pictures of modification to crane hook which was noted</t>
  </si>
  <si>
    <t>06-Jun-2024\06-06-2024 Safety Observation Card (SOC) Unsuitable crane hook latch on Petrojet Crane at MAAT.DOCX</t>
  </si>
  <si>
    <t>Vehicles driving over ESP and control cables between wellhead and wellhead equipment. Dirt berm built but packed down and being driven over. 
@Berenice-26</t>
  </si>
  <si>
    <t>06-Jun-2024\05-06-2024 SOC Berenice-26 ESP cable.docx</t>
  </si>
  <si>
    <t>It was observed that some of the site workers destroyed the trap for catching dogs that had been placed behind the maintenance workshops, and a dog that had been caught was released, which led to no dogs being caught over the previous days due to the trap being destroyed and the control company not being able to carry out its work due to the wrong behavior that was observed through Attached images</t>
  </si>
  <si>
    <t>Addressing the departments and employees not to be near the dog traps of the control company to facilitate the process of hunting and getting rid of the dogs that have become a danger to the employees.</t>
  </si>
  <si>
    <t>06-Jun-2024\06-06-2024 Catching dogs in Kalabsha camp.docx</t>
  </si>
  <si>
    <t xml:space="preserve">Hany Ahmed Abd Elatty </t>
  </si>
  <si>
    <t>While we made a traffic committee at Kalabsha to check the safety of the vehicles and the obligation of the driver toward driving safety rules. I found a diesel truck with many tires in bad condition (Related to El Hamy) so immediately I inform the responsible department to contact with it’s contractor to chang these tiers and reinspect by HSE Dept.</t>
  </si>
  <si>
    <t>Informed HSE Depart &amp; Prod. Eng. Department  to take the proper action with the driver .
Change the bad tires with good tires and reinspect
Warn the driver about the consequences of not informing about any unsafe act in his truck G266</t>
  </si>
  <si>
    <t>06-Jun-2024\08-06-2024 SOC - Diesel truck tires in bad condition.docx</t>
  </si>
  <si>
    <t>On My Way to KCPF Today Morning at 9:30 am, Noticed That About 100-Meter-long On the Main Road to KCPF in front Of Diesel station Covered by Crude Oil. - Immediately, Contacted Kal. Radio and HSE Dept. - 15 Minutes After reporting This Critical Issue, Both HSE and Transportation Covered and Cleaned the Road by Sand and Cleared This Critical Issue.</t>
  </si>
  <si>
    <t>Clear Instructions Must Be Distributed to All Trucks Driver to Clear All Causes for This Issue - Inspection and Audit by Concerned Departments to Guarantee That All Precautions Considered to Avoid This Critical Hazard</t>
  </si>
  <si>
    <t xml:space="preserve">While carrying-out routine checks at Berenice-31 I found the electrical panel open </t>
  </si>
  <si>
    <t>Panel was closed using rope, as per photos below, due to defective latches. Will require proper repair and closure</t>
  </si>
  <si>
    <t>06-Jun-2024\08-06-2024 SOC-Oil Spill On Main Road.pdf</t>
  </si>
  <si>
    <t>Closed filler caps and advised PE</t>
  </si>
  <si>
    <t>Diesel fuel filler caps left in open position with potential for sand/water to enter tanks
Berenice-54 and 37</t>
  </si>
  <si>
    <t>06-Jun-2024\08-06-2024 Safety Observation Card (SOC) Bernice-31 open electrical panel.DOCX</t>
  </si>
  <si>
    <t>06-Jun-2024\08-06-2024 Safety Observation Card (SOC) Berenice-54 and 37 filler caps open.DOCX</t>
  </si>
  <si>
    <t>Witnessed all members of EDC-09 wearing full PPE on drill floor when I visited WKAL-A area.</t>
  </si>
  <si>
    <t>Commended team on site and asked they continue to keep up the good practice of the last line of defence</t>
  </si>
  <si>
    <t>06-Jun-2024\22-06-2024 SOC -  WKAL-I02 Gen Diese-fuel leakage.docx</t>
  </si>
  <si>
    <t>06-Jun-2024\22-06-2024 SOC -  WKAL-I02 missing cable glands at SRP SAM panel.docx</t>
  </si>
  <si>
    <t>06-Jun-2024\23-06-2024 SOC -  PTAH-32 Injection pump.docx</t>
  </si>
  <si>
    <t>06-Jun-2024\25-06-2024 Safety Observation Card (SOC) 25-6-24, Unsafe Manhole Condition @ Villa 2..DOCX</t>
  </si>
  <si>
    <t>06-Jun-2024\26-06-2024 SOC WKAL-I02 Damaged Battery.pdf</t>
  </si>
  <si>
    <t>06-Jun-2024\26-06-2024 SOC-PTAH.docx</t>
  </si>
  <si>
    <t>06-Jun-2024\27-06-2024 KAL  Trailer SOC.docx</t>
  </si>
  <si>
    <t>06-Jun-2024\27-06-2024 Soc Waste room door.docx</t>
  </si>
  <si>
    <t>06-Jun-2024\27-06-2024 SOC-Excessive black smoke emission from flare Tip at KCPF.pdf</t>
  </si>
  <si>
    <t>06-Jun-2024\28-06-2024 (SOC) 27-6-2024 (KAL Projects Yard ).docx</t>
  </si>
  <si>
    <t>06-Jun-2024\28-06-2024 SOC -kalabsha camp.docx</t>
  </si>
  <si>
    <t>06-Jun-2024\28-06-2024 SOC Project office fire alarm panel fault - 28.06.24 . CM.docx</t>
  </si>
  <si>
    <t>06-Jun-2024\29-06-2024 SOC -  PICO Compressor isolation.docx</t>
  </si>
  <si>
    <t>06-Jun-2024\29-06-2024 SOC -  RPF Windsock.docx</t>
  </si>
  <si>
    <t>06-Jun-2024\29-06-2024 SOC for KGCF And KCPF.docx</t>
  </si>
  <si>
    <t>Mohamed Naeem</t>
  </si>
  <si>
    <t>While surveying at well WKAL-I02 observed: -
1- Diesel fuel/oil leakage at generator
2- No fire Extinguishers on location near the diesel generator</t>
  </si>
  <si>
    <t>Informed Mech. Dept. to check &amp; fix this problem</t>
  </si>
  <si>
    <t xml:space="preserve">
While surveying at well WKAL-I02 observed missing cable glands at SRP panel.</t>
  </si>
  <si>
    <t xml:space="preserve">SRP team should install cable glands. </t>
  </si>
  <si>
    <t>PTAH-32 corrosion injection pump running dry from low level in tank, pump head leakage from running pump dry</t>
  </si>
  <si>
    <t>Reported to Production and Corrosion to stop pump, unable to access stop switch</t>
  </si>
  <si>
    <t>After installation of the new water pipework network the manhole condition has been left in a dangerous condition and with the additional risk for rodents &amp; snakes to enter.</t>
  </si>
  <si>
    <t xml:space="preserve">Construct the manhole to a suitable standard to prevent human falling injury and vermin control. </t>
  </si>
  <si>
    <t>During the routine wells survey @ WKAL-I02, found a damaged battery of the generator.</t>
  </si>
  <si>
    <t>Informed all the wells operators not to get close to the damaged battery area. Issued work request (576510) urgent to electrical department to replace the damaged battery and avoid any unexpected S/D of the well
Immediately replace the battery Make sure the battery specs match working circumstances (hot weather with high temperatures) Use proper enclosure to contain the battery in case of explosion Check the condition of the batteries during the periodic maintenance Perform proper housekeeping after replacing the damaged battery by specialized personals</t>
  </si>
  <si>
    <t>Walid Ibrahim</t>
  </si>
  <si>
    <t xml:space="preserve">During monthly inspection and maintenance of fire extinguishers at PTAH area, a chemical drum was found tilted and leaking on the ground. The spilled chemical was found to be flammable and has adverse impact on the environment </t>
  </si>
  <si>
    <t>•	Immediately stopped the leak by bringing the chemical drum into its upright position and securing it.
•	Housekeeping was properly carried out to control the spilled amount of chemical as shown in the below pics
•	Informed the concerned department by the near-miss and the corrective actions taken</t>
  </si>
  <si>
    <t>Zaghloul Fathy</t>
  </si>
  <si>
    <t>A Petrojet trailer was parked on the road about 8 km before Kalabsha gate.</t>
  </si>
  <si>
    <t xml:space="preserve">I asked the driver to move away from the road and he did immediately.
</t>
  </si>
  <si>
    <t>Mohamed ElRaie</t>
  </si>
  <si>
    <t>The hinges of the door to the main waste room at the site collapsed and were working with one hinge, which may have caused the door to fall in the future</t>
  </si>
  <si>
    <t>The speed and necessity of repairing the door and restarting it again to avoid it falling on cleaners while throwing and loading waste</t>
  </si>
  <si>
    <t>Garabage Room</t>
  </si>
  <si>
    <t>I noticed a significant amount of black smoke emitting from the flare stack (Refer to below attached Photos). This indicates incomplete combustion, where the fuel isn't receiving enough oxygen to burn completely. This creates a rich mixture that produces black smoke, often caused by insufficient air intake. This situation presents a potential safety hazard with consequences for people, the environment, and our equipment. • People and Environment: Unburned hydrocarbons and soot particles can irritate the lungs and eyes of those near the plant, contributing to air pollution and potentially leading to environmental fines. • Equipment and Assets: The acidic and corrosive nature of soot particles in the smoke can accelerate wear and tear on exposed equipment and infrastructure. The malfunctioning blowers which is critical for proper air intake, are the likely the cause behind this issue.</t>
  </si>
  <si>
    <t>To address this concern, I have submitted this SOC to bring this issue to the attention of management. This report highlights the problem and recommends potential solutions for their consideration.
Due to the extreme heat at flare area and the proximity of blower to the flare tip (Refer to attached Photos), repairing the existing blowers in their current location is impractical as the intense heat makes it difficult and potentially dangerous for personnel to perform maintenance tasks (PM and CM) on the blowers. This Indicates the original design may not have considered maintainability. Additionally, the heat radiation likely shortens the lifespan of the blowers and contributes to malfunctions, and shutting down the flare entirely for repairs would cause significant production losses.
Here are two suggested solutions worth Study: ▪ Install a temporary or mobile air blower: This blower would be located in a cooler, safer area away from the flare. It would then be connected to the discharge line of the existing blowers, providing the necessary airflow. • Install a new flare or obtain a rental flare with a dedicated blower as a backup: This would allow the existing flare to be taken offline for maintenance. The flared gas would be diverted to the new flare system, minimizing production downtime.</t>
  </si>
  <si>
    <t>Hesham Hany Saafan</t>
  </si>
  <si>
    <t xml:space="preserve">A Lighting Pole Junction Box has its door rusted ( Photo attached ), accordingly an IP rating failure occurred and the junction box is subjected to the entrance of dust and water.  </t>
  </si>
  <si>
    <t xml:space="preserve">I informed the Maintenance Department to inspect the box and to install an IP rated Plug. </t>
  </si>
  <si>
    <t xml:space="preserve"> During the camp renovation work, it was observed that there are wooden barriers with pointed end (sharp) which exposes employees to the risk of sever injuries in case of tripping and falling while passing by them.  </t>
  </si>
  <si>
    <t xml:space="preserve">To modify it to be chamfer as per in the entrance of mess building (photo attached ) </t>
  </si>
  <si>
    <t>Fire alarm control panel in the project building is showing two faults and is indicating issue with the supply power?</t>
  </si>
  <si>
    <t>Requires to have fault diagnosed and rectified so the system is correctly operational.</t>
  </si>
  <si>
    <t>Disconnection of gas compressors #3 &amp; #4 without any isolation standard been followed, live lines are relying on single valve isolation with no process isolation in place - positive isolation required</t>
  </si>
  <si>
    <t>Discussed requirements with Pico field team.
Positive isolation required for disconnection of equipment.</t>
  </si>
  <si>
    <t>RPF windsock not visible, windsock in poor condition and needs replacement</t>
  </si>
  <si>
    <t>PICO team asked several times to replace
Regular windsock inspection required</t>
  </si>
  <si>
    <t>A caution tape is cut. It is  for the new trench. It needs to be replaced by new tape.
Resedual wood works are layed beside control room bulding</t>
  </si>
  <si>
    <t>Informed area process engineers to force the extension contractor to renew the cut caution tape.
To remove the residual unused wood works.</t>
  </si>
  <si>
    <t>process</t>
  </si>
  <si>
    <t>Braa Mostafa</t>
  </si>
  <si>
    <t>Observed excavation without suitable barrier may lead to tripping hazard</t>
  </si>
  <si>
    <t>Informed the job SV to install hard barrier, then he did and the area made safe</t>
  </si>
  <si>
    <t>06-Jun-2024\SOC- KCPF 08-06-2024.docx</t>
  </si>
  <si>
    <t>While carrying-out a site visit at KCPF I noted the crew working in the area with some GOLF's team members not wearing coveralls.</t>
  </si>
  <si>
    <t>The job was stopped until full PPE was worn and conversations had taken place regarding PPE.</t>
  </si>
  <si>
    <t>06-Jun-2024\SOC- KCPF 09-06-2024.docx</t>
  </si>
  <si>
    <t xml:space="preserve">While driving to MAAT, observed a lumpy cutting in the black road (17 KM. to KPR and after APRIS road) due to the excavation of an old F/L with lack of sufficient lighting at night which may cause improper damage to the passed vehicles specially suspension system </t>
  </si>
  <si>
    <t>Post a traffic safety sign that there is a bump until paving this area of the road</t>
  </si>
  <si>
    <t>06-Jun-2024\SOC-KAL-KPR Black road 09-06-2024.docx</t>
  </si>
  <si>
    <t>THE CONDITION OF THE WINDSOCK HAS DETERIATED AND NOT FUNCTIONAL.</t>
  </si>
  <si>
    <t>REPLACE THE WINDSOCK WITH A NEW ONE</t>
  </si>
  <si>
    <t xml:space="preserve">Dillon Sedevcic </t>
  </si>
  <si>
    <t>Observed all EMC personnel hocked their fall protections to the life line while working at height to pull the cables of KCPF instrument air compressor</t>
  </si>
  <si>
    <t>06-Jun-2024\SOC-KCPF FW TANK - WINDSOCK - 10.06.24 . DS.DOCX</t>
  </si>
  <si>
    <t>06-Jun-2024\SOC - KCPF EMC +ve  10.06.24 . DS.docx</t>
  </si>
  <si>
    <t>While supervising the installation of power cables at the KCPF, Tripping hazard (steel angle) was noticed under racks</t>
  </si>
  <si>
    <t>Remove this tripping hazard (steel angle)</t>
  </si>
  <si>
    <t>06-Jun-2024\12-06-2024 SOC tripping hazard.docx</t>
  </si>
  <si>
    <t xml:space="preserve">Mohamed abdelbadea </t>
  </si>
  <si>
    <t>Mahmoud younes</t>
  </si>
  <si>
    <t>While I walk in the black road of the camp I found an electrical cable without isolation on the ground.</t>
  </si>
  <si>
    <t xml:space="preserve">Immediately inform HSE &amp; Electrical Dept . and follow up with Electrical Dept. till isolate and bury this electrical Cable </t>
  </si>
  <si>
    <t>06-Jun-2024\12-06-2024 SOC - Electrical Cable.docx</t>
  </si>
  <si>
    <t>Diesel tank filler caps left open on Berenice-33, 36 &amp; 37</t>
  </si>
  <si>
    <t>06-Jun-2024\13-06-2024 SOC -  Berenice field diesel filler caps 13-06.docx</t>
  </si>
  <si>
    <t>KCPF windsock not visible throughout plant, windsock in poor condition and needs replacement</t>
  </si>
  <si>
    <t>Regular windsock inspection required</t>
  </si>
  <si>
    <t>THE DOORS TO THE BUILDING WERE BOTH OPEN AND THEREIS LOTS OF TABLES AND CHAIRS INSIDE. THIS COULD BECOME ISSUES FOR ANIMALS ALSO ITEMS STORED COULD BE STOLEN ( OLD Mosque )</t>
  </si>
  <si>
    <t xml:space="preserve">REPLACE THE LOCK AS IT APPEARS FAULTY, I CLOSED IT WHILST I WAS THERE BUT NEEDS PROPER FIX TO SECURE THE BUILDING.
</t>
  </si>
  <si>
    <t>06-Jun-2024\16-06-2024 SOC -  KCPF Wind sock.docx</t>
  </si>
  <si>
    <t>06-Jun-2024\17-06-2024 SOC-KALABSHA (OLD Mosque) opposite diesel station . DS.docx</t>
  </si>
  <si>
    <t>2 x ladders were placed and left inside the carpark against the wheel stop, someone could have reversed into them and damaged them as they are electrical teams being fiberglass type, when I observed this I parked my car and remove them to be behind the wheel stop  to avoid damage</t>
  </si>
  <si>
    <t>Take more care and store ladders correctly.</t>
  </si>
  <si>
    <t>06-Jun-2024\17-06-2024 SOC-KAL Admin Carpark - Ladders inside carspace coud be damaged.docx</t>
  </si>
  <si>
    <t>Berenice MNFD de-emulsifier pump head leakage to ground.</t>
  </si>
  <si>
    <t>Lab team made aware</t>
  </si>
  <si>
    <t>06-Jun-2024\18-06-2024 SoC Berenice Manifold de-emulisifier pump leakage.docx</t>
  </si>
  <si>
    <t>Barrier to be erected to prevent ESP cable and pressure switch damage from vehicles</t>
  </si>
  <si>
    <t>06-Jun-2024\18-06-2024 SoC Berenice 25 ESP cable.docx</t>
  </si>
  <si>
    <t>KCPF injection skid eye wash requires potable water pump to be running for this to function, consider replacing it with mobile unit. De-salter mobile chemical eye wash appears to have an issue with the regulator, an addition confirmation required that a PM is in place to check functionality.</t>
  </si>
  <si>
    <t>Eye wash stations at KCPF chemical injection skids and de-salter not working on demand</t>
  </si>
  <si>
    <t>06-Jun-2024\19-06-2024 SOC -  KCPF eye wash stations.docx</t>
  </si>
  <si>
    <t xml:space="preserve">We noticed that the joined beam between both side of frame steel structure at the parking area in front of the corrosion building was swinging especially in the bad weather which will be led to incident or any potential hazards. </t>
  </si>
  <si>
    <t>Immediately we called the welding crew to check and install the appropriate supports on the frame steel structure.</t>
  </si>
  <si>
    <t>06-Jun-2024\19-06-2024 SOC -  parking area in front of the corrosion building.docx</t>
  </si>
  <si>
    <t>When The sucker rod driver was on his way to BERENICE-12, found land subsidence on the road from Khepri to Kalabsha after about 1.5 km from Khepri, which could cause car accidents or damage the passing cars especially at night.</t>
  </si>
  <si>
    <t xml:space="preserve">Fix this land subsidence as soon as possible.    </t>
  </si>
  <si>
    <t>Mahmoud Fathy</t>
  </si>
  <si>
    <t>06-Jun-2024\20-06-2024 Safety Observation Card (SOC) KHP-KAL road.docx</t>
  </si>
  <si>
    <t>On the Road between main KAL security gate &amp; FGHR security gate There are many Road speed down Bumps, need re-painting which act as a visual aid to avoid sudden collision and improving their function as a road safety measure.</t>
  </si>
  <si>
    <t>need re-painting</t>
  </si>
  <si>
    <t>Saad Amin</t>
  </si>
  <si>
    <t>06-Jun-2024\21-06-2024 SOC -  Road Bump speed down.docx</t>
  </si>
  <si>
    <t>06-Jun-2024\30-06-2024 SOC  - Berenice manifold.docx</t>
  </si>
  <si>
    <t>06-Jun-2024\30-06-2024 SoC Berenice -10 ESP cable.docx</t>
  </si>
  <si>
    <t>07-Jul-2024\01-07-2024 API Area Emergency eyewash equipment poor condition.DOCX</t>
  </si>
  <si>
    <t>07-Jul-2024\01-07-2024 Safety Observation Card (SOC) 1-7-24, Bernice 44 leaking plug, HIGH POTENTIAL.DOCX</t>
  </si>
  <si>
    <t>07-Jul-2024\01-07-2024 SOC -  Berenice-44 cellar grating.docx</t>
  </si>
  <si>
    <t>Housekeeping required at Berenice manifold – repetitive issue, many tripping hazards present.</t>
  </si>
  <si>
    <t>Production team informed
Regular housekeeping required</t>
  </si>
  <si>
    <t>Vehicles travelling over Berenice-10 ESP cable – dirt berm required</t>
  </si>
  <si>
    <t>Production team informed
Sand berm required</t>
  </si>
  <si>
    <t>Observed emergency eye wash station at old API area with no water and in a poor condition, the container has been cut along the top allowing contaminants into the eyewash fluids, operating instructions was unavailable, Unfit for use.</t>
  </si>
  <si>
    <t>Replace the eyewash container with a sealed unit, mount the eyewash container on a suitable stand with adequate protection against weather, dust etc.</t>
  </si>
  <si>
    <t xml:space="preserve">During routine well visit it was noticed at Bernice 44 well that a ½” plug on the tree, T-piece blank flange was dripping, this has the potential to be a high velocity projectile with fatal consequences. </t>
  </si>
  <si>
    <t>Depressurise well head, remove ½” plug and replace or reseal the leaking plug, as survey of the wellhead should be carried out as there is salt build up on the tree which highlights another leak source.</t>
  </si>
  <si>
    <t>Berenice-44 WIW cellar grating incomplete, uneven grating leading to tripping hazard along with two sections missing.</t>
  </si>
  <si>
    <t>Replace grating</t>
  </si>
  <si>
    <t>07-Jul-2024\01-07-2024 SOC- Bereniece 7 Leak.pdf</t>
  </si>
  <si>
    <t>During Survey at Berenice -07 Noticed That Many Leaks From X-Mass Tree and Isolation Ball Valves</t>
  </si>
  <si>
    <t>Production Department to Check and Do the Corrective Action to Prevent This Hazard AMAP.</t>
  </si>
  <si>
    <t>Saad Hemadn</t>
  </si>
  <si>
    <t>the situation will be reevaluated after finishing VRU project.</t>
  </si>
  <si>
    <t>07-Jul-2024\01-07-2024 SOC Kalabsha Surrounding Security Berm - 01.07.24 . CM.docx</t>
  </si>
  <si>
    <t>07-Jul-2024\02-07-2024 Safety Observation Card (SOC) KAL-Maint Yard.docx</t>
  </si>
  <si>
    <t xml:space="preserve">In line with trying to improve on environmental waste management the existing surrounding Kalabsha berm is becoming a collection point for rubbish. </t>
  </si>
  <si>
    <t>Require a team to collect and remove all of the associated rubbish.</t>
  </si>
  <si>
    <t>HossamEldin Samy Saied</t>
  </si>
  <si>
    <t xml:space="preserve">Today during my security Ture around Kal-Maintenance Yard I noted that Main gate Left opened by Mantrac &amp; Agrico Team, I used padlock of gate to close it, Intentional negligence may lead to repeated theft of equipment from generators as before (dynamo - starter).
  </t>
  </si>
  <si>
    <t>During routine field visit it was noticed at Bernice water injection manifold that a grease nipple on a valve body was leaking water badly and that a flow meter flanges was dripping significantly.</t>
  </si>
  <si>
    <t>Depressurize Manifold, replace valve body grease plug and replace gaskets on flow meter and torque bolts to  the correct torque settings. Inspect other leak sources on manifold and repair.</t>
  </si>
  <si>
    <t>07-Jul-2024\Safety Observation Card (SOC)2-7-24, Bernice Water Injection Manifold leaking Valve &amp; flow meter..DOCX</t>
  </si>
  <si>
    <t xml:space="preserve">The contractor working in installing new platforms in the new API area changed the fork lift that is on the permit with loader that is not in the permit and its monthly inspection lifting card wasn’t attached to the permit   </t>
  </si>
  <si>
    <t xml:space="preserve">Give the contractors induction about changing any equipment during the job precautions </t>
  </si>
  <si>
    <t>07-Jul-2024\SOC_ Changing the equipment.docx</t>
  </si>
  <si>
    <t>07-Jul-2024\SOC -  Berenice Main water Injection manifold.docx</t>
  </si>
  <si>
    <t>Several leaks present and severe salt build up on Berenice main water injection manifold</t>
  </si>
  <si>
    <t>Cleaning and repairs required</t>
  </si>
  <si>
    <t>07-Jul-2024\SOC -  Berenice old water injection manifold.docx</t>
  </si>
  <si>
    <t>Leakage evident and severe salt build up on Berenice old water injection manifold</t>
  </si>
  <si>
    <t>fix or Replace grating</t>
  </si>
  <si>
    <t>07-Jul-2024\Safety Observation Card (SOC)4-7-24, Bernice 19 Water Injection flow line flange leaking..DOCX</t>
  </si>
  <si>
    <t>During routine field visit it was noticed at Bernice 19 water injection flange was leaking water.</t>
  </si>
  <si>
    <t>Depressurize flow line and re torque the flange.</t>
  </si>
  <si>
    <t>07-Jul-2024\SOC by Turbines 5-7-2024.docx</t>
  </si>
  <si>
    <t xml:space="preserve">Ahmed Gaber </t>
  </si>
  <si>
    <t>Earthing cables not connected to KCPF control room new doors</t>
  </si>
  <si>
    <t>Connect earthing cables to new doors</t>
  </si>
  <si>
    <t>A plastic sheet hanging over OHTL pole as shown which may lead to sever Short circuit, considering that rated operating voltage is 11000 V “M.V” as shown in below PICs</t>
  </si>
  <si>
    <t xml:space="preserve">the said observation had been informed to concerned Dept. </t>
  </si>
  <si>
    <t>07-Jul-2024\02-07-2024 OHTL SOC.docx</t>
  </si>
  <si>
    <t xml:space="preserve">AL Haytham Almosalamy </t>
  </si>
  <si>
    <t>Housekeeping required</t>
  </si>
  <si>
    <t xml:space="preserve">During a security tour, I noticed thatthe following well heads had been filled in and hidden with rocks, as well as covering them in a manner that contravenes security and HSE requirements, despite the presence of guards from Contractor at this wells.
- MESALA -01X
- DJET-01X
- EAST NEITH-01X
- FAGHOUR N-01X
- FAGHOUR WW-01
- NARMER N-01X
- NICKEL-01X
- Plutonium-01X 
- QIMA-01X
- SIWA E-01X
- SIWA P-01X
- W KAL G-02X
- W Kal QAR N-02X </t>
  </si>
  <si>
    <t>07-Jul-2024\05-07-2024 Weel Heads Housekeeping</t>
  </si>
  <si>
    <t>While I path through Service camp gate I found large part of electrical cable appear on the ground which may damage due to the vehicle movement through the gate.</t>
  </si>
  <si>
    <t xml:space="preserve">Replace the existing electrical cable with armored electrical cable or bury the eletrical cable in a proper depth  </t>
  </si>
  <si>
    <t>07-Jul-2024\06-07-2024 SOC -Service Camp Gate.docx</t>
  </si>
  <si>
    <t xml:space="preserve"> Abd El Monem Omran</t>
  </si>
  <si>
    <t>It was observed that the floor of a caravan (26) in the living area of the service camp was destroyed and collapsed, which may cause workers to be injured and slip during passage.</t>
  </si>
  <si>
    <t>Repairing and paving the caravan floor quickly and appropriately to protect workers from slipping and injury
The workers residing in the convoy were transferred and taken out of service until it was properly repaired</t>
  </si>
  <si>
    <t>07-Jul-2024\06-07-2024 Soc Carafan 26.docx</t>
  </si>
  <si>
    <t>It has been observed that there is an abundance of grass around the engines for feeding camp water tanks, which may cause the engines to malfunction and provide a good environment for containing pests and scorpions</t>
  </si>
  <si>
    <t>The camp services workers were informed to quickly remove and cut the grass immediately</t>
  </si>
  <si>
    <t>07-Jul-2024\06-07-2024 Soc Weeds @ R.O.docx</t>
  </si>
  <si>
    <t xml:space="preserve">Noticed:
-	During offloading the vacuum truck at KOPF Offloading area the pump stopped many times due to blockage in the inlet strainer (with stones as attached photo) as the vacuum truck load oil from open sources also the stones come with the oil can damage the impeller of the pump   </t>
  </si>
  <si>
    <t xml:space="preserve">Install mesh on the end of the hose of the vacuum truck (as attached photo) during sucking the oil from open sources </t>
  </si>
  <si>
    <t>07-Jul-2024\07-07-2024 SOC_Vacuum truck offloading.docx</t>
  </si>
  <si>
    <t>During walk around I noticed that the second Ambulance has a flat tire on the passenger side rear tire.</t>
  </si>
  <si>
    <t>I informed HSE and Transportation Managers to get this repaired ASAP.
Tires to be inspected during routine vehicle inspetions</t>
  </si>
  <si>
    <t>07-Jul-2024\09-07-2024 Safety Observation Card (SOC) 7-9-2024 Ambulance flat tire.DOCX</t>
  </si>
  <si>
    <t>During the troubleshooting of the KPC Camp Fire alarm panel ,according to WO-969181 raised By HSE team ; Reported that the fire alarm panel had a faulty Indication message . After Investigating the faulty message meaning of (Earth Fault Wiring); that means there is a high probability of an earth fault along the fire detection cable. After a site Visit and questionnaire Phase, found that there is a partial damage with the fire cable From the FF Building to the Clinic Building as per attached images, this happened during the exploration Done by projects Team Behind Kal telecom building as per attached first notification report raised by Projects team .</t>
  </si>
  <si>
    <t>Informed Department HSE team with the fault condition meaning, and the high potential of halting of Safe monitoring of fire detection system. -Random Test has been held to the Clinic area Fire Detection system with attendance of HSE Team, the system still till now fulfills its assigned purpose
Suggestions -Projects Team to accelerate the rerouting of Fire detection cable to avoid any unwanted safety issue related consequences, after that re-evaluate the faulty condition issue.</t>
  </si>
  <si>
    <t>Mostafa Sharaf</t>
  </si>
  <si>
    <t xml:space="preserve">Water leakage for Air condition in Dcc Office and not working in good mode </t>
  </si>
  <si>
    <t xml:space="preserve">Check the isolation in air condition and follow up maintenance for devices continuously </t>
  </si>
  <si>
    <t>07-Jul-2024\10-07-2024 Safety Observation Card (SOC) Camp Fire Alarm System ..pdf</t>
  </si>
  <si>
    <t>07-Jul-2024\11-07-2024 SOC projects bldg Air condition.docx</t>
  </si>
  <si>
    <t>Hassan Tawfeek</t>
  </si>
  <si>
    <t xml:space="preserve">While carrying out a site visit to Neith pig launcher I noted there were missing bolts from the final flange as HEQ-06 tie-ins in to the Neith/Buchis header. </t>
  </si>
  <si>
    <t>The Evaco team on site and Production engineer were informed and asked to replace them, under risk assessment, as part of their task on the header</t>
  </si>
  <si>
    <t>07-Jul-2024\11-07-2024 Safety Observation Card (SOC) Heqet-06 missing bolts from flange.DOCX</t>
  </si>
  <si>
    <t>While travelling with Eng Haytham Mosalamy he received a call on his mobile phone. As per the life saving rules, he pulled over to a safe place and answered the call.</t>
  </si>
  <si>
    <t>Praised Eng Haytham for his dedication to safe driving policy</t>
  </si>
  <si>
    <t xml:space="preserve">While carrying out a site visit to Berenice, I noted the Berenice-28, tested yesterday, was missing bolts and the flange loose on the d/s tie-in on the TK valve. </t>
  </si>
  <si>
    <t>Fix the bolts</t>
  </si>
  <si>
    <t>07-Jul-2024\11-07-2024 Safety Observation Card (SOC) Safe Driving.DOCX</t>
  </si>
  <si>
    <t>07-Jul-2024\12-07-2024 Safety Observation Card (SOC) Berenice-28 missing flange bolts at TK valve.DOCX</t>
  </si>
  <si>
    <t>While traveling on the Agriculture Road Trip bus, I noticed that the restroom (W/C) was not functioning. There was no water available and the lighting was inoperable. This posed a hygiene and safety concern for passengers who required restroom facilities during the trip.</t>
  </si>
  <si>
    <t>Action Taken: I informed the bus driver about the issue. The driver advised that the restroom was unavailable for use. I then spoke to the bus supervisor, who suggested I submit a Safety Observation Card (SOC).
• Conduct a thorough inspection of the bus restrooms to ensure proper functionality before each trip.
• Address any restroom malfunctions promptly to ensure passenger comfort and hygiene.</t>
  </si>
  <si>
    <t>Basem Abd Elhalim</t>
  </si>
  <si>
    <t>07-Jul-2024\11-07-2024 Non-functioning Restroom (WC) with Hygiene Concerns on Bus 875.docx</t>
  </si>
  <si>
    <t>Discussed air compressor drain installation with projects team at KCPF area. Team were open and honest and all team members were in full PPE adhering to the safeguards of their risk assessment. Commended full team and asked them to continue to work in this manner</t>
  </si>
  <si>
    <t>07-Jul-2024\13-07-2024 Safety Observation Card (SOC) Safe Working at KCPF air compressor drains....docx</t>
  </si>
  <si>
    <t xml:space="preserve">
Vehicles running over Berenice-25 ESP and pressure switch cable </t>
  </si>
  <si>
    <t>I informed Production Managers to get this repaired ASAP.
Ensure that proper handover from drilling to Operations is conducted and that all concerns are immediately addressed by responsible departments.</t>
  </si>
  <si>
    <t>During site inspection after work over several safety infractions were identified including: Cellar grating not installed properly, many missing flange bolts and temporary connections.
@Wkal-D3</t>
  </si>
  <si>
    <t>07-Jul-2024\13-07-2024 Safety Observation Card (SOC) 7-13-2024 Wkal-D3 Grating.DOCX</t>
  </si>
  <si>
    <t>Electrical panel door found open. Plug missing and blank flange with not enough bolts fitted found during routine inspection of Berenice-23</t>
  </si>
  <si>
    <t>Fix the findings</t>
  </si>
  <si>
    <t>07-Jul-2024\13-07-2024 Safety Observation Card (SOC) Bernice-23 open electrical panel, missing plug and flange bolts.DOCX</t>
  </si>
  <si>
    <t>The a/c units in the meeting room of the KAL HSE building (fire station) are not working causing excessive heat in the room which is uncomfortable. The risk is not only to persons who have been in the heat all day but also to concentration during key safety meeting</t>
  </si>
  <si>
    <t xml:space="preserve">Replace a/c units </t>
  </si>
  <si>
    <t>07-Jul-2024\15-07-2024 Safety Observation Card (SOC) HSE meeting room air con not working.DOCX</t>
  </si>
  <si>
    <t>During site inspection found evidence of sewage overflow due to blocked main sewage  piping network.</t>
  </si>
  <si>
    <t>I informed Administration Managers to get this resolved ASAP.
Ensure that Mess Hall Grease Traps are cleaned at regular intervals and initiate routine gathering systems checks to ensure no blockage.</t>
  </si>
  <si>
    <t>07-Jul-2024\15-07-2024 Safety Observation Card (SOC) 7-15-2024 Camp Blocked Sewage Main Pipe.DOCX</t>
  </si>
  <si>
    <t xml:space="preserve">Please clean the filters and perform regular maintenance on all air conditioning to preserve the health of the workers and the life span pf the air conditioners.  </t>
  </si>
  <si>
    <t xml:space="preserve">Contracting with a specialized company to perform periodic or annual maintenance.  </t>
  </si>
  <si>
    <t>07-Jul-2024\16-07-2024 SOC Ac - . CM.docx</t>
  </si>
  <si>
    <t>we would like to inform you that there is no blockage at the main sewage piping network, and the spilled liquid above the manhole cover
is a chemical treatment sprayed by pest control specialist to eradicate insects according to the assistive services sector instructions.</t>
  </si>
  <si>
    <t>SOC is at UMB</t>
  </si>
  <si>
    <t>07-Jul-2024\17-07-2024 SOC during emergency.docx</t>
  </si>
  <si>
    <t>07-Jul-2024\18-07-2024 Safety Observation Tyre damage.docx</t>
  </si>
  <si>
    <t>07-Jul-2024\18-07-2024 Soc AC drain.docx</t>
  </si>
  <si>
    <t>07-Jul-2024\19-07-2024 Safety Observation Card (SOC) SIWA road requires repairs.DOCX</t>
  </si>
  <si>
    <t>Talk to car driver and move to safety place
Need more awareness and meetings to help workers about dealing with different emergency situations.</t>
  </si>
  <si>
    <t>The back-right tyre of unit 426 was damaged while driving on the road from NEITH to KAL base and the tyre production date is 2023</t>
  </si>
  <si>
    <t>The walls of residential villas were damaged by sewage from air conditioners after their drainage pipes collapsed due to weather and sun factors, which may cause a reduction in the lifespan of residential villa walls.</t>
  </si>
  <si>
    <t>A cash advance was disbursed, complete plumbing materials were purchased, and an external drain was made to protect the wall from continuous water leakage, and the problem was fixed</t>
  </si>
  <si>
    <t>Mahmoud Mohamed Abu Ayouba</t>
  </si>
  <si>
    <t>There is significant damage to the road near the SIWA D manifold after/before the bend in the road at the manifold. There is a general area of road in poor condition with one spot damaged enough to potential roll a vehicle</t>
  </si>
  <si>
    <t xml:space="preserve">Utilise grader to return road to better condition </t>
  </si>
  <si>
    <t>We will bring he grader from Umbarka soon.</t>
  </si>
  <si>
    <t>Arranging with projects team to provide a crew to fix the loose bolts</t>
  </si>
  <si>
    <t>Waiting Heavy Equipment</t>
  </si>
  <si>
    <t>Repaired and Painted JB</t>
  </si>
  <si>
    <t>Connected Earthing to the Doors</t>
  </si>
  <si>
    <t>The problem of gypsum collapse is being resolved in an appropriate manner</t>
  </si>
  <si>
    <t>The bumps were painted over</t>
  </si>
  <si>
    <t>The waste room door has been repaired and is operating normally again</t>
  </si>
  <si>
    <t>The edges have been leveled and the rest is being completed throughout the camp</t>
  </si>
  <si>
    <t>The grass around the engines has been cut</t>
  </si>
  <si>
    <t>The bathroom and lighting were repaired, and the Workers Transport Services Company was alerted to the necessity of performing the necessary and periodic maintenance for all vehicles and inspecting them before each trip.</t>
  </si>
  <si>
    <t>The meeting room's air conditioners have been replaced and are working well</t>
  </si>
  <si>
    <t>waiting on needed materials from PICO to be cleared</t>
  </si>
  <si>
    <t>07-Jul-2024\20-07-2024 Safety Observation Card (SOC) Berenice-35 missing blind flange.DOCX</t>
  </si>
  <si>
    <t>07-Jul-2024\20-07-2024 Safety Observation Card (SOC) Berenice-35 MTU good practice.DOCX</t>
  </si>
  <si>
    <t>07-Jul-2024\21-07-2024 Safety Observation Card (SOC) Safe Driving while taking or making calls.DOCX</t>
  </si>
  <si>
    <t>07-Jul-2024\22-07-2024 Kalabsha - Sewage pump area (SOC).docx</t>
  </si>
  <si>
    <t>07-Jul-2024\23-07-2024 SOC Damaged Tires.pdf</t>
  </si>
  <si>
    <t>07-Jul-2024\24-07-2024 Safety Observation Card (SOC) Open cable entries on lighting poles in KAL camp.DOCX</t>
  </si>
  <si>
    <t>07-Jul-2024\24-07-2024 Safety Observation Card (SOC) Safety suggestion for cycle helmets.DOCX</t>
  </si>
  <si>
    <t>07-Jul-2024\24-07-2024 Safety Observation Card (SOC) Working at height and other safety violations at KAL camp.DOCX</t>
  </si>
  <si>
    <t>07-Jul-2024\22-07-2024 (SOC).pdf</t>
  </si>
  <si>
    <t>Blank flange missing on casing side, Berenice-35</t>
  </si>
  <si>
    <t>While carrying-out routine checks at Berenice-35, discussed set-up of MTU with the team as it was noted the handrail for the access stairs was fitted as well as the barrier chains at the back of the truck. This has been an item of concern for some time so was good to see them in place following previous gaps. The ground spike was suitably earthed and all bolts were fitted to the flanges. The hammer in use was a brass hammer. Berenice-35</t>
  </si>
  <si>
    <t>Praised team of PICO TMU-01 and asked them to always work in this manner</t>
  </si>
  <si>
    <t xml:space="preserve">While travelling on the graded road towards Berenice I have twice observed Ahmed Nassary, Unit 964, pull over to the side of the road to receive/make a call. This is a good example of safe driving </t>
  </si>
  <si>
    <t>During carrying out a thorough examination on a Chain block in the sewage pump area, I noticed that the sewage pump hole is not properly covered (Only a grating covers the hole) and there’s a high risk of falling hazard in the hole due to lack of proper handrails to prevent personnel access</t>
  </si>
  <si>
    <t>A proper handrail shall be installed to prevent falling of workers inside the hold during lowering and lifting the pump or falling of passers-by</t>
  </si>
  <si>
    <t>Andrew Nabil</t>
  </si>
  <si>
    <t>The wells Survey is affected badly by the defected tires, right now we have 2 vehicles are down due to tires problems at FGHR Area. (Unit 631 &amp; Unit 49)</t>
  </si>
  <si>
    <t>Reorganize the wells survey, to cover all the wells as much as possible, and following up with maint. Department to keep up with the well’s generators PM
Expediate the new tires for the old vehicles. Purchase portable air compressor from the local market, to avoid keeping the down vehicles outside Kalabsha. Purchase portable car jump starter power bank from local market, which will be useful in case of dead batteries</t>
  </si>
  <si>
    <t>Ahmed Hassan Medany</t>
  </si>
  <si>
    <t>Blank plugs are not fitted to lighting pole junction boxes around the KAL camp road. This can lead to moisture and sand entering the boxes as well as degradation of the cables from the sun</t>
  </si>
  <si>
    <t>Place stoppers/plugs in all junction boxes which have open cable entry points</t>
  </si>
  <si>
    <t>I note bicycles are being ridden on 40kmph roads around the camp with the cyclist not wearing a cycle helmet for protection</t>
  </si>
  <si>
    <t>Review whether purchasing of cycle helmets is appropriate to improve safety of rider</t>
  </si>
  <si>
    <t>While walking around the camp I noted a welding task at the garden area. Working at height life-saving rules were not observed. Two people were on a beam with no fall protection while a welding task took place. One person jumped down before a photo was taken. PPE was missing from the workers including the welder. The ladder position could have been improved with it leaning against another beam. A barrel looked to have been used to access the beam (see photo below). Many people were in the area and no one stopped the job having not recognised multiple safety issues</t>
  </si>
  <si>
    <t>Job was stopped and discussed with support services manager reminding him of safe working, safety moments and the WAH theme of the month</t>
  </si>
  <si>
    <t>Rubbish containing florescent Bulbs</t>
  </si>
  <si>
    <t>Notify Admin Department
2- This type of waste must be in hazard waste yard
florescent Bulbs must be gets rid of in hazard waste yard using ISO forms</t>
  </si>
  <si>
    <t>kcpf</t>
  </si>
  <si>
    <t>07-Jul-2024\27-07-2024 Safety Observation behind corrosion building.docx</t>
  </si>
  <si>
    <t>07-Jul-2024\27-07-2024 Safety Observation BERENICE-08.docx</t>
  </si>
  <si>
    <t>07-Jul-2024\27-07-2024 Safety Observation Card (SOC) - 26-july-2024.docx</t>
  </si>
  <si>
    <t>07-Jul-2024\27-07-2024 Safety Observation Card (SOC) Safety suggestion for rig moves.docx</t>
  </si>
  <si>
    <t>07-Jul-2024\27-07-2024 Safety Observation Card (SOC) Unstable load in transport.DOCX</t>
  </si>
  <si>
    <t>07-Jul-2024\27-07-2024 Safety Observation Card (SOC) Good practice at Berenice 10 inch trunkline blasting.DOCX</t>
  </si>
  <si>
    <t>Incomplete work behind corrosion building that leaves cables not buried and piles of dust that should be either removed or used to cover the digging places at the same location</t>
  </si>
  <si>
    <t xml:space="preserve">Complete the work with proper house keeping </t>
  </si>
  <si>
    <t>Mohamed Farghaly</t>
  </si>
  <si>
    <t>Part of the grating around well head over BERENICE-08 is not installed</t>
  </si>
  <si>
    <t>Install the missing grating</t>
  </si>
  <si>
    <t xml:space="preserve">Gas Misr scaffolding team is being accommodated in a caravan that doesn’t have AC. This prevents them from having proper and enough rest and affects their focus and safety performance </t>
  </si>
  <si>
    <t xml:space="preserve">Issue well communicated with Admin department for correction. </t>
  </si>
  <si>
    <t>Amr Mortada</t>
  </si>
  <si>
    <t>During rig moves, the caravans are wider than the trailer and should be highlighted using red flag or material to indicate to drivers passing the load is wider than the vehicle</t>
  </si>
  <si>
    <t>I am aware there are escort vehicles and not sure if this is procedure already. If it is procedure, this SOC can be made to unsafe condition</t>
  </si>
  <si>
    <t>While walking around the camp I noted a KPC vehicle on the 40kmph road on the other side of the fence transporting wooden chairs which were stacked higher than the truck and in an unsafe condition for transit with the risk of falling</t>
  </si>
  <si>
    <t>Unable to capture KPC vehicle number or intervene but a conversation with the teams should be held. The vehicle was travelling past towards the fire station at around 9.30am</t>
  </si>
  <si>
    <t xml:space="preserve">Observed Sea harvest crew carrying out preparatory work for the Berenice-10 sponge blasting task. The team were in full PPE, had all equipment (including extinguisher) in place. Vehicles were in good condition. Grounding was in place. Whip checks were utilised. Team were knowledgeable about contingency/emergency plan. </t>
  </si>
  <si>
    <t>Praised full team and asked them to continue to work in this manner</t>
  </si>
  <si>
    <t>07-Jul-2024\28-07-2024 SOC, Welding Operation at KAL camp (Working at height issue).DOCX</t>
  </si>
  <si>
    <t>07-Jul-2024\29-07-2024 (SOC) 29-7-2024 (KAL Projects Yard ).docx</t>
  </si>
  <si>
    <t>07-Jul-2024\29-07-2024 GOLF (SOC).docx</t>
  </si>
  <si>
    <t>Observed a welding job at KAL Camp mess hall outside area. Working at height life-saving rules were not applied: two people were on a ladder but without safety harness to avoid falling while the welding operation (photo attached), also Risk assessment doesn't include all risk associated the job (Working at height).</t>
  </si>
  <si>
    <t xml:space="preserve">
Job was stopped TILL:
-	Discussed with crew &amp; support services Rep. about safe working &amp; precautions to be taken.
-	Update the Risk assessment to include Working at height operation. Then Resumed the job.</t>
  </si>
  <si>
    <t xml:space="preserve">A Lighting fixture on a lighting pole is dismantled from its position due to wind.   </t>
  </si>
  <si>
    <t>Projects yard</t>
  </si>
  <si>
    <t>Two of Golf Labors were not committed with full PPE while working sandblasting &amp; painting activities at Golf yard.</t>
  </si>
  <si>
    <t>I asked them to stop the work, wear their full PPE and told the supervisor to continue the work.</t>
  </si>
  <si>
    <t>07-Jul-2024\30-07-2024 Safety Observation -FAG road.pdf</t>
  </si>
  <si>
    <t>07-Jul-2024\30-07-2024 Safety Observation -SIWA  V.pdf</t>
  </si>
  <si>
    <t>07-Jul-2024\30-07-2024 Safety Observation -SIWA R MFD.pdf</t>
  </si>
  <si>
    <t>07-Jul-2024\30-07-2024 SOC- KAL PROJECT VEHICLE - EXTINGUISHER . - 29.07.24 . DS.pdf</t>
  </si>
  <si>
    <t>The signboard at FAG road which written on it “Slow down the speed, the road needs to repair”
was fallen may be due to wind speed</t>
  </si>
  <si>
    <t>Fix the signboard probably to warn drivers by the damaged areas on the road.</t>
  </si>
  <si>
    <t>Alaa Hussein</t>
  </si>
  <si>
    <t>The extinguisher beside SIWA‐V01 is out of service and its pressure gauge need to check</t>
  </si>
  <si>
    <t>Check and repair the extinguisher problem or replace it by new one.</t>
  </si>
  <si>
    <t>During our routine yesterday activity at SIWA R MFD, it was found that there were many empty drums, wooden
scrapes and drum caps &amp; belts beside PPD skid, also found drums and plastic bottles
contaminated &amp; covered with a substance may be flammable</t>
  </si>
  <si>
    <t>Observation from 2 x KPC Projects vehicles without fire extinguishers</t>
  </si>
  <si>
    <t>PLEASE ADISE ON AVAILBILITY OF EXTINGUISHERS – WHAT IS THE ALTERNATIVE</t>
  </si>
  <si>
    <t>1.The panel is not properly fixed to its stand, just rapped by a wire that may fall especially in windy weather
2.All cables are in a mess, need to b rearranged to avoid any tripping hazard leading to human injury or even cables damage
3.Electric hazard poster is not clear</t>
  </si>
  <si>
    <t>1.Properly fix panel on its stand
2.Rearrange all cables properly
3.Repost electric hazard poster on panel to be more clear</t>
  </si>
  <si>
    <t>While walking around the camp I noted a person stood on the top platform of a step ladder painting the roof of the Ramadan tent area at the Mess. The person was not wearing PPE. There were multiple others at the site who did not intervene. The intervention took place before a photo was taken to ensure safety for all</t>
  </si>
  <si>
    <t>There has been 3 working at height violations in the last 2 weeks for Sewage plant with Admin and welding while working at height. The safety moments are not being communicated to the team and lessons learned from previous SOCs are not being applied. On all occasions, multiple persons were at site and did not recognize the hazard or stop the job. Suggest stand down with Admin team to close these gaps</t>
  </si>
  <si>
    <t>Install Blank flange missing on casing side, Berenice-35</t>
  </si>
  <si>
    <t>Apprciation</t>
  </si>
  <si>
    <t>the new fire alarm cable has been extended successfully with two JBs installation. Fire Alarm system is now working properly.</t>
  </si>
  <si>
    <t>During semiannual inspection on petrojet camp, I found that material yard, food storage area and detergent storage area are very tidy, well organized and segregated with weight and identified signs with all recorded documentation. ( Picture attached )
Mr.Ehab Shehab who is responsible for material and storage in petroject camp is doing his job in a perfect way.</t>
  </si>
  <si>
    <t>07-Jul-2024\31-07-2024 Safety Observation Card petrojet camp.docx</t>
  </si>
  <si>
    <t xml:space="preserve">Observed crew working in the area adhering to site standards re PPE and working at height. This is positive following previous discussions held this week  </t>
  </si>
  <si>
    <t>07-Jul-2024\Safety Observation Card (SOC) Working at height violation at KAL camp.DOCX</t>
  </si>
  <si>
    <t>07-Jul-2024\SOC - PHIOPS-17 ESP Panel.docx</t>
  </si>
  <si>
    <t>08-Aug-2024\03-08-2024 Safety Observation Card (SOC) Good practice at Ramadan tent area.DOCX</t>
  </si>
  <si>
    <t>Housekeeping is needed at Berenice manifold due to wooden pallets, empty drums and many plastic bands lying beside the chemical pump skid</t>
  </si>
  <si>
    <t>08-Aug-2024\05-08-2024 Safety Observation Card (SOC) Berence main manifold housekeeping.DOCX</t>
  </si>
  <si>
    <t>Berenice-33 line to flare pit has missing bolts. Door of control panel to LCD display was left open. Sample point needle valve is damaged with potential to leak oil</t>
  </si>
  <si>
    <t>Correct issues after potential upcoming workover</t>
  </si>
  <si>
    <t>08-Aug-2024\05-08-2024 Safety Observation Card (SOC) Berence-33 missing bolts from flange, panel door open and damaged sample point.DOCX</t>
  </si>
  <si>
    <t>As illustrated in below photo KPC Unit 591 speed gauge is voguey and not clear so the reading could not be observed, also there’s no sound alarm for exceeding speed limit “80 Km/Hr”.</t>
  </si>
  <si>
    <t xml:space="preserve">Repairing the said gauge   </t>
  </si>
  <si>
    <t>08-Aug-2024\05-08-2024 unit 591 SOC.docx</t>
  </si>
  <si>
    <t>Mohamed abdelbadea</t>
  </si>
  <si>
    <t xml:space="preserve">There is no firefighting extinguisher in the cars 1111-1112 </t>
  </si>
  <si>
    <t>Fix Fire Extinguisher</t>
  </si>
  <si>
    <t>08-Aug-2024\05-08-2024 unit 1112-1111 SOC.docx</t>
  </si>
  <si>
    <t>The tire of unit 781 was damaged and changed by the spare tire, and the damaged one was delivered to maintenance but still there is no tires available in maintenance to add spare tire for this unite</t>
  </si>
  <si>
    <t>Provide spare tire</t>
  </si>
  <si>
    <t>Alaa Hamed</t>
  </si>
  <si>
    <t>08-Aug-2024\05-08-2024 unit 781 SOC.docx</t>
  </si>
  <si>
    <t>As illustrated in below photo KPC Units (cabinet) had unsecured fire extinguisher (or any unsecured tools) that classified as hazard while keeping this in the car box without proper securing may be stolen ”.</t>
  </si>
  <si>
    <t>08-Aug-2024\06-08-2024 unsecured tools SOC.docx</t>
  </si>
  <si>
    <t>08-Aug-2024\06-08-2024 OC- KALABSHA – SERVICES TEAM Tea boys, Security reps.docx</t>
  </si>
  <si>
    <t>Items 1,
In the morning especially in the days of fog / mist, there are the likes of the security team and the Tea boys that don’t have any reflective PPE so they are difficult to see as they are walking as they are often on the edge of the road to the locations such as Maintenance workshop, Corrosion, Lab, KCPF and Projects, All field based workers need to wear reflective coveralls so please advise feedback.
Item 2,
For the tea boys, for the lunchtime services they are leaving the Project building and likely the Lab &amp; Process building and having to walk back to the Kalabsha kitchen to prepare for lunch service, at the moment it is very hot so perhaps they could be picked up by the bus (the same as they are dropped off in the morning with the security team) can this be supported?</t>
  </si>
  <si>
    <t>All field based workers need to wear reflective coveralls so please advise feedback.
so perhaps they could be picked up by the bus (the same as they are dropped off in the morning with the security team) can this be supported?</t>
  </si>
  <si>
    <t xml:space="preserve">the box which is in the main hall keys box (hinged in the door) broken, which containing the keys of the rooms </t>
  </si>
  <si>
    <t>Changing the type of this box to a stronge one (not easy to be open)</t>
  </si>
  <si>
    <t>Mohamed Abdelbadea</t>
  </si>
  <si>
    <t>08-Aug-2024\07-08-2024 SOC- keys box.docx</t>
  </si>
  <si>
    <t>Repeated as SOC 385</t>
  </si>
  <si>
    <t xml:space="preserve">A cash advance is being made and the caravan is being properly repaired
The floor of the caravan has been repaired </t>
  </si>
  <si>
    <t>Barriers have been placed to prevent it from falling, as shown in the pictures</t>
  </si>
  <si>
    <t>The employees of the Gas Misr Company were contacted to transfer them to another caravan for air conditioning that was working well. They refused the transfer, and the air conditioning was repaired by maintenance.</t>
  </si>
  <si>
    <t xml:space="preserve">WE FIXED KEYS BOXAS AS PER ATTACHE , WE CAN NOT CHANGE THE TYPE OF THIS BOS TO MAKE IT EASIER TO OPEN IN AN EMERGENCY. </t>
  </si>
  <si>
    <t xml:space="preserve">While I use the bathroom in the admin. Building I found some cigarettes butts on the floor and on the basket which may lead to fire from this unsafe act specially  in case of this cigarettes butts not properly distinguished  </t>
  </si>
  <si>
    <r>
      <t xml:space="preserve">Informed security &amp; Service camp. Dept. to take the proper action with the driver 
</t>
    </r>
    <r>
      <rPr>
        <b/>
        <sz val="14"/>
        <color theme="1"/>
        <rFont val="Calibri"/>
        <family val="2"/>
        <scheme val="minor"/>
      </rPr>
      <t xml:space="preserve">Inform all employees about this unsafe act to prevent recurrence  </t>
    </r>
    <r>
      <rPr>
        <sz val="14"/>
        <color theme="1"/>
        <rFont val="Calibri"/>
        <family val="2"/>
        <scheme val="minor"/>
      </rPr>
      <t xml:space="preserve">
- Immediately remove this ciguatera butts from the basket to prevent fire
- Inform Admin and HSE Mgr about the unsafe act 
- Install no smoking poster on bathroom wall to remind the employee about the safety instruction </t>
    </r>
  </si>
  <si>
    <t>08-Aug-2024\07-08-2024 SOC - Cigarette  butts in bathroom basket.docx</t>
  </si>
  <si>
    <t>Mohamed Abd El Salam</t>
  </si>
  <si>
    <t>After enunciated the emergency case and smoke coming out of Aggreko gen-set package in the said well, Maint. team went to the well location while firefighting team work to extinguish the fire and the below highlights had been noticed.  The excellent performance from firefighting team and well organization to control the fire inside the package reflect proper training for such emergency cases.  Using the proper tools in timely manner had positive side effect and limited the fire to be extended to other well equipment beside gen-set package.  Proper and economic using for firefighting substances to ensure extinguishing and multi cooling supported the fire not to ignite again.</t>
  </si>
  <si>
    <t>Great appreciation to the firefighting team for excellent performance.</t>
  </si>
  <si>
    <t>08-Aug-2024\08-08-2024 SOC W kal-N4.pdf</t>
  </si>
  <si>
    <t>We discovered that the new off road leading to wells after Kalabsha main gate (left side) and EMC camp have no speed bump before the entrance or exit of the road which make the hazard of cars crash in the cross roads 
Refer to Below Photos</t>
  </si>
  <si>
    <t>At assembly point during the emergency, some violations were observed: -
1- Some cars rented and owned by the company do not follow the KPC instructions During emergency, moved at the assembly point area, which may cause injury to workers, and obstruct the rescue operation.
2- There is another assembly point sign Insite the camp nearest to Telcom building need to remove it to avoid any doubt during any emergency cause.</t>
  </si>
  <si>
    <t xml:space="preserve">Periodically done as per Wells Housekeeping MOM dated May 26, 2023  </t>
  </si>
  <si>
    <t>Purchase Request No. 493486 for Ansul Red Line Fire Extinguishers to cover KAL KPC Vehicles.
Keep the FE in the back trunk
Even providing brackets to the FF extinguisher will not prevent it from being stoled</t>
  </si>
  <si>
    <t>AR# 469416 Issued 26-Jan-2024.
is approved</t>
  </si>
  <si>
    <t>Tarek Mohamed</t>
  </si>
  <si>
    <t>Berenice-27 check valve inlet gasket leakage</t>
  </si>
  <si>
    <t>Informed production team requirement to carry out planned repair</t>
  </si>
  <si>
    <t>08-Aug-2024\09-08-2024 SOC -  Berenice old WI manifold Berenice 27 check valve leakage.docx</t>
  </si>
  <si>
    <t xml:space="preserve">We have noticed visibility issues for technicians during the night shift, particularly in the following hazardous areas:
• Tanks roof • API area • Above oil trucks during unloading
The technicians sometimes need to manually check tank levels or monitor operations in these dark areas during the night shifts which are classified areas, where an explosive gas-air mixture is continuously present. This is an extremely hazardous situation which poses serious safety risks. 
So:
1-We have already requested the procurement of appropriate explosion-proof (EX-rated) lighting for these hazardous work environments and have already received it, as shown in the photos
2- the new lighting equipment is very effective, safe, powerful and suitable for the work environment.   </t>
  </si>
  <si>
    <t>Applying and spread this practice and knowledge in similar hazardous areas with the same work conditions, and in all locations of the company, to prevent and eliminate accidents and injuries.</t>
  </si>
  <si>
    <t>08-Aug-2024\12-08-2024 Safety Observation Card (SOC) KOPF.docx</t>
  </si>
  <si>
    <t>Recently the cafeteria was equipped with fire extinguisher in case of fire emergency Also good housekeeping and steady ground level.</t>
  </si>
  <si>
    <t xml:space="preserve">Keep up the good work </t>
  </si>
  <si>
    <t>Mohamed Fahim</t>
  </si>
  <si>
    <t>08-Aug-2024\12-08-2024 SOC @ KAL cafeteia.docx</t>
  </si>
  <si>
    <t>Inadequate waste management of rubbish behind EMC camp</t>
  </si>
  <si>
    <t>Provide adequate waste management of rubbish behind EMC camp</t>
  </si>
  <si>
    <t>08-Aug-2024\12-08-2024 SOC -  EMC camp waste management.docx</t>
  </si>
  <si>
    <t>The corner of the concrete at the entrance walk way for Villa 5 is broken and piece of iron tips is exposed can cause injury especially if the employees are during rest and not wearing safety shoes.</t>
  </si>
  <si>
    <t xml:space="preserve">Work authority to get this concrete corner corrected </t>
  </si>
  <si>
    <t>08-Aug-2024\12-08-2024 Safety Observation Card (SOC)  KAL camp Villa-5 entrance.docx</t>
  </si>
  <si>
    <t>Mohamed Nabawy</t>
  </si>
  <si>
    <t>A small snake was observed at Mashrabeya recreation area grass.</t>
  </si>
  <si>
    <t xml:space="preserve">• Get the pest-control company to make survey and treatment.
• Ensure that the vaccine or venom is available at KAL clinic </t>
  </si>
  <si>
    <t>Kareem Ahmed</t>
  </si>
  <si>
    <t>08-Aug-2024\12-08-2024 Safety Observation Card (SOC)  Beside KAL Mess.docx</t>
  </si>
  <si>
    <t xml:space="preserve">There is diesel leak under generators and diesel tanks area
SIWA-NW-01x </t>
  </si>
  <si>
    <t>1- The glass in the door of the bathroom is in bad condition and may cause injury and should be replaced.
2- Some lighting lamps are missing and new light lamps need to be installed due to the poor illumination.
3- Missing covers for the sewer need to check for all the sewer all over the camp and cover it for protection against the presence of insects and the stench.
4- Found the toilet in such a bad condition that it was very damaged and unclean.</t>
  </si>
  <si>
    <t>Issued direct instructions to the S.S department and already started the corrective actions.
Instructed the support service team to apply the all corrective actions ASAP and will be reviewed again to check the correcting operation.</t>
  </si>
  <si>
    <t>08-Aug-2024\12-08-2024 Safety Observation Card (SOC) @ KAL Service Camp Mess.DOCX</t>
  </si>
  <si>
    <t>08-Aug-2024\12-08-2024 Safety Observation Card (SOC)  SIWA-NW01x.docx</t>
  </si>
  <si>
    <t>Ibrahim Mahmoud</t>
  </si>
  <si>
    <t>FGM</t>
  </si>
  <si>
    <t>A Toyota Crew Cab carrying a shift crew of seven members, an EDC-83 device, was stopped today while transporting the crew from the device on the W KAL D-03 well to the Rig camp in the FGHR D area, approximately 7 kilometers away, in violation of transportation safety requirements. Work personnel for drilling rigs go via coaster car.</t>
  </si>
  <si>
    <t xml:space="preserve">Observed  the convex  mirror at kalabsha camp entrance is dirty as per attached photo , this mirror assess both drivers entering and exiting the gate to see each other, to prevent vehicle accidents </t>
  </si>
  <si>
    <t>Clean the mirror</t>
  </si>
  <si>
    <t xml:space="preserve">Mohamed Adel Montaser </t>
  </si>
  <si>
    <t>08-Aug-2024\13-08-2024 Safety Observation Card (SOC) Convex mirror.DOCX</t>
  </si>
  <si>
    <t xml:space="preserve">Observed  left over material ( steel Bars ) in front of Comp. E and various left over material behind comp E &amp; F ( reals of cables , cable trays and concrete blocks , etc.. ) most of these material could cause tripping hazard  </t>
  </si>
  <si>
    <t>08-Aug-2024\13-08-2024 KGCF Safety Observation Card (SOC).DOCX</t>
  </si>
  <si>
    <t xml:space="preserve"> WO#564389 has been issued for  Electric for action
work is ongoing to issue AR for project to replace panel
Electrical Dep. Install missing led lamp , and for sunshade install WR- 596345 for mechanical Dep to install it , </t>
  </si>
  <si>
    <t xml:space="preserve">Electrical dep arrange power cable as possible ,cant arrange all cable path due norm at Evaporation pond , for Remove pump if not used </t>
  </si>
  <si>
    <t>NO pics for this SOC and there are about 100 lighting pole at project yard , So cannot determine mention lighting pole to take corrective action.</t>
  </si>
  <si>
    <t>08-Aug-2024\14-08-2024 SOC -  Corrosion Injection pumps.docx</t>
  </si>
  <si>
    <t>08-Aug-2024\14-08-2024 SOC BERENICE-16 Chemical leakage.docx</t>
  </si>
  <si>
    <t>08-Aug-2024\15-08-2024 SOC - No spare tires.docx</t>
  </si>
  <si>
    <t>08-Aug-2024\15-08-2024 SOC - PHIOPS-17 ESP Panel.docx</t>
  </si>
  <si>
    <t>08-Aug-2024\15-08-2024 SOC_ Pre job safety meeting.docx</t>
  </si>
  <si>
    <t>08-Aug-2024\16-08-2024 SOC - Bernice Old Water MNFD  16-8-24.DOCX</t>
  </si>
  <si>
    <t>08-Aug-2024\16-08-2024 SOC for BERENICE Road.pdf</t>
  </si>
  <si>
    <t>08-Aug-2024\17-08-2024 Safety Observation Unit 845.docx</t>
  </si>
  <si>
    <t>08-Aug-2024\18-08-2024 SOC - Berenice-N01 WSW leakage.docx</t>
  </si>
  <si>
    <t>08-Aug-2024\18-08-2024 SOC-Gas Piping corrosion in KGCF.pdf</t>
  </si>
  <si>
    <t>08-Aug-2024\19-08-2024 Safety Observation -SIWA-I01.docx</t>
  </si>
  <si>
    <t>08-Aug-2024\19-08-2024 SOC FGHR-D01 Electrical Shock.docx</t>
  </si>
  <si>
    <t>08-Aug-2024\19-08-2024 SOC Kalabsha Surrounding Security Berm - 19.08.24 . CM.docx</t>
  </si>
  <si>
    <t>08-Aug-2024\20-08-2024 Soc Process waste.docx</t>
  </si>
  <si>
    <t>08-Aug-2024\20-08-2024 SOC PTAH-04.docx</t>
  </si>
  <si>
    <t>08-Aug-2024\20-8-24, Lithium Well house keeping..DOCX</t>
  </si>
  <si>
    <t>08-Aug-2024\21-08-2024 Safety Observation Card (SOC).DOCX</t>
  </si>
  <si>
    <t>08-Aug-2024\21-08-2024 Safety Observation Card (SOC) 21-8-24.DOCX</t>
  </si>
  <si>
    <t>08-Aug-2024\22-08-2024 Safety Observation Card (SOC)22-8-24, Tayim W6 Generator door handle faulty..DOCX</t>
  </si>
  <si>
    <t>08-Aug-2024\22-08-2024 SOC - Tayim-W06 ESP cable.docx</t>
  </si>
  <si>
    <t>Berenice 37 and Berenice main manifold corrosion injection pumps running with empty tanks-potential to cause pump damage</t>
  </si>
  <si>
    <t>Corrosion and Production teams made aware
If chemical surveillance cannot be carried out due to vehicle shortage Production operations should stop the pumps if tank is running dry - to avoid pump damage. Stopping pumps requires to open the electrical distribution cabinet and stopping the pump, easy access pump start/stop buttons should be provided on the cabinet.</t>
  </si>
  <si>
    <t>WALIED IBRAHIEM</t>
  </si>
  <si>
    <t>Informed kal. Corrosion team to check the pump and issue request to fix the leakage. Conduct housekeeping for area.</t>
  </si>
  <si>
    <t>Ahmed Abbas</t>
  </si>
  <si>
    <t>Both mentioned vehicles related to ELEC. Maint team are in service without a spare backup tire, which can lead to significant safety risks especially in remote areas.
Additionally, noticed the condition of existing tires of both units which is not good, which contributes to increase risk level.
As a result, following potential hazards may arise,
	Unsafe driving with high risk of flat tire.
	Passengers may be stranded without immediate assistance.
	Delayed emergency response (medical, weather, etc.).
	Operational down time affecting productivity.</t>
  </si>
  <si>
    <t xml:space="preserve">	Provide spare tires ASAP for personnel safety and save assets.
	Initiated WO-988781 &amp; WO-988782 to Automotive W/S for same. </t>
  </si>
  <si>
    <t>1.	Properly fix panel on its stand
2.	Rearrange all cables properly
3.	Repost electric hazard poster on panel to be more clear
Informed ESP team to clear these findings ASAP</t>
  </si>
  <si>
    <t>Hamza mahmoud</t>
  </si>
  <si>
    <t>1.	The panel is not properly fixed to its stand, just rapped by a wire that may fall especially in windy weather @ phiops-17
2.	All cables are in a mess, need to b rearranged to avoid any tripping hazard leading to human injury or even cables damage
3.	Electric hazard poster is not clear</t>
  </si>
  <si>
    <t xml:space="preserve">Noticed:
-	During making permit audit found that the worker in the new telecom building didn’t  conduct  pre job safety meeting  </t>
  </si>
  <si>
    <t xml:space="preserve">Stopped the work until the supervisor conduct a pre job safety meeting to all the workers  </t>
  </si>
  <si>
    <t>AL Haytham Mohamed Al Mossalamy</t>
  </si>
  <si>
    <t>Observed Huge Amount of Water Leakage from the Bernice Old Water MNFD Branches which results in Environmental pollution and affects the Ground soil by the Time which potentially will cause structure damage.</t>
  </si>
  <si>
    <t>Production Team to Repair the Piping Leakage source</t>
  </si>
  <si>
    <t>During Periodic Thermal Scan to BERENICE OHTL, we noticed that BERENICE Road was renovated, smooth &amp; in a very good shape as per attached photo. (It used to be riddled with potholes, cracks …etc.). • This is a very good condition as it helps getting to BERENICE Area safely &amp; fast. • It also minimizes damage to Vehicles taking the Road.</t>
  </si>
  <si>
    <t>Eng. Saad Hemdan / Muhammad Magdy</t>
  </si>
  <si>
    <t>There is a Through-wall corrosion in the floor of tail body of unit 845 that needs to be fixed</t>
  </si>
  <si>
    <t>Remove the damaged lining layer and fix it and the floor then reinstall it again</t>
  </si>
  <si>
    <t>Berenice-N01 WSW wellhead flow line flange leakage, cellar full of water</t>
  </si>
  <si>
    <t>Shutdown well ,gasket replacement required</t>
  </si>
  <si>
    <t>During maintenance work on the gas conditioning skid, significant corrosion was observed on the gas piping supplying gas to the methanol drum gas blanket. Attached photos Potential Hazards: The deteriorated condition of the gas piping poses a serious risk of gas leakage. A gas leak in this area can create a flammable and explosive atmosphere, leading to fire, explosion, and potential injury to personnel.</t>
  </si>
  <si>
    <t>Informed Corrosion team with the observation to take the corrective action.
1. Immediate inspection by the corrosion control team to assess the extent of the damage and develop a repair or replacement plan. 2. Implement temporary measures to mitigate the risk of gas leakage until permanent repairs are completed.</t>
  </si>
  <si>
    <t>Mantrac CAT generator and the diesel tank have a heavy oil leak at  WKAL-I01</t>
  </si>
  <si>
    <t>Housekeeping around the diesel tank</t>
  </si>
  <si>
    <t xml:space="preserve">During the routine inspection of well FGHR-D01, the operator experienced an electric shock from the chemical skid. </t>
  </si>
  <si>
    <t>The operator immediately isolated the power of the skid and informed KAL LAB to issue a work order (WR#597722) to the electrical department to solve the problem.
-	Periodical earthing network measurement.</t>
  </si>
  <si>
    <t>Ahmed Taha</t>
  </si>
  <si>
    <t>In line with trying to improve on environmental waste management the existing surrounding Kalabsha berm is becoming a collection point for rubbish which is attracting dogs and mice</t>
  </si>
  <si>
    <t>1 - A measurement of radioactive materials (Norm) is performed on these wastes, and if there is a percentage of radioactive materials in them, coordination is made with the Occupational Safety and Health Department to discuss the method of disposing of these materials in the correct and appropriate manner. 2 - If there are no radioactive materials in them they are disposed of. Through designated and appropriate barrels 3 - This waste is disposed of directly and not placed in that form so that it is not vulnerable to the outbreak of fire, or with any source, as it contains crude oil.</t>
  </si>
  <si>
    <t xml:space="preserve">Mohamed Adel Mohamed </t>
  </si>
  <si>
    <t xml:space="preserve">A quantity of hazardous waste saturated with crude oil was discovered, which was disposed of randomly and in an inappropriate manner in terms of location and method, which may be due to cleaning oil lines or charging pumps inside the treatment plant. @ Shipping Pump </t>
  </si>
  <si>
    <t>During Conducting PLT Job at well PTAH-04 with SETCORE E/L, Found Earthing not installed properly.</t>
  </si>
  <si>
    <t>Stopped the operation, Installed Earthing properly then resume the operation</t>
  </si>
  <si>
    <t>Abdelrahman Ahmed</t>
  </si>
  <si>
    <t>During well site visit it was noticed that a house keeping from relevant departments is required, many chemical drums require removing and also one of the fuel tank filling caps has broken off which will result with diesel fuel contamination.</t>
  </si>
  <si>
    <t xml:space="preserve">Replace fuel tank and remove old empty chemical drums. </t>
  </si>
  <si>
    <t>After putting the new Induction Heater Jacket for PPD skids in service noticed that the jacket is heavy and need 2 or 3 men to lift it for 1m height to put it on the drum which expose the labors to dropping hazard and getting injured.</t>
  </si>
  <si>
    <t>Provide a special lifting equipment with a concrete base for ease movement.</t>
  </si>
  <si>
    <t>Ahmed Elfewey</t>
  </si>
  <si>
    <t xml:space="preserve">Observed that the last date for erection and inspection record on the SCAFTAG of the scaffolding at firefighting tank area ( 30-10-2023), and according to HSE/SWI-13 inspection of scaffolds shall be conducted every 7 days, whether the scaffold was used or not.  </t>
  </si>
  <si>
    <t>Contact with Egypt Gas crew and asked them to come in re-inspect the scaffold and update the SCAFFTAG</t>
  </si>
  <si>
    <t>During well site visit I noticed that the door handle for the generator unit was loose and hanging off.</t>
  </si>
  <si>
    <t>Mantrac crew to repair generator package door handle</t>
  </si>
  <si>
    <t>Vehicles travelling over ESP cable of Tayim-W06, potential to damage ESP cable, alternative routes available</t>
  </si>
  <si>
    <t>Erect barrier or berm</t>
  </si>
  <si>
    <t>08-Aug-2024\23-08-2024 SOC - KCPF online cleaning - positive observation.docx</t>
  </si>
  <si>
    <t>An extremely well planned and executed activity with all safety precautions followed as per method statement and risk assessment - Well done to team</t>
  </si>
  <si>
    <t>08-Aug-2024\19-08-2024 Safety Observation Card (SOC)19-8-24, Bernice 16 Water Injection flow line flange leaking..DOCX</t>
  </si>
  <si>
    <t>During routine field visit it was noticed at Bernice 16 there was a leaking flange on a valve to the pit.</t>
  </si>
  <si>
    <t xml:space="preserve">Depressurize system, replace gaskets and torque bolts to the correct torque settings. </t>
  </si>
  <si>
    <t>08-Aug-2024\25-08-2024 KAL Phiops W01 Good Practice  SOC 25-Aug-2024.docx</t>
  </si>
  <si>
    <t>08-Aug-2024\25-08-2024 KAL Phiops W01 SOC 25-Aug-2024 Welding machines trailer.docx</t>
  </si>
  <si>
    <t>Observed during road crossing of KAL Phiops W01 a proper arrangement was applied by PTJ, temporary roads from 4 2 destinations was cleared, implemented to ensure smooth, easy movement of the vehicles until backfilling, repairing the main road, also Flag man was available with reflective sticks to guide vehicle to the temporary access, egress, additionally cautions taps, cons were installed to block the road safely away from the excavation.</t>
  </si>
  <si>
    <t xml:space="preserve">Appreciated PTJ team for the safe practice. </t>
  </si>
  <si>
    <t>Informed the Task SV, PTJ HSE to cover the gap by metal sheet or replace the trailer immediately, they covered the hole by metal sheet, welded it, until further repairs</t>
  </si>
  <si>
    <t>Observed PTJ trailer which carrying the welding machine has over 40 CM hole on the top of trailer metal bed sheet, might cause fallen equipment or personal into it during maintenance of the welding machines. (Phiops W01)</t>
  </si>
  <si>
    <t>Whilst visiting Bernice 36 well site it was noticed that one of the fuel tanks was leaking diesel, close inspection found that the tank weld was leaking fuel.</t>
  </si>
  <si>
    <t>Replace fuel tank and weld repair.</t>
  </si>
  <si>
    <t>08-Aug-2024\Safety Observation Card (SOC)28-8-24, Bernice 36 leaking fuel tank..DOCX</t>
  </si>
  <si>
    <t>Whilst checking the air compressors at KOPF I noticed the evidence of oil leaking around the compressor oil filter.</t>
  </si>
  <si>
    <t>Investigate, clean and repair the oil leak source.</t>
  </si>
  <si>
    <t>08-Aug-2024\Safety Observation Card (SOC)28-8-24, KOPF air compressor B oil leak.DOCX</t>
  </si>
  <si>
    <t>08-Aug-2024\SOC - KCPF eyewash station at chemical injection skids.docx</t>
  </si>
  <si>
    <t>No functional eye wash station at the KCPF chemical injection skid area.</t>
  </si>
  <si>
    <t>Raised in previous SOC but closed, require mobile barrel type, fixed system does not work as it requires potable water pumps to be running continuous.</t>
  </si>
  <si>
    <t xml:space="preserve">Raised in previous SOC but closed .Install mesh on the end of the hose of the vacuum truck (as attached photo) during sucking the oil from open sources </t>
  </si>
  <si>
    <t xml:space="preserve">During offloading the vacuum truck at KOPF Offloading area the pump stopped many times due to blockage in the inlet strainer (with stones as attached photo) as the vacuum truck load oil from open sources also the stones come with the oil can damage the impeller of the pump   </t>
  </si>
  <si>
    <t>Haytham Elmosalamy</t>
  </si>
  <si>
    <t>08-Aug-2024\SOC_Vacuum truck offloading 2.docx</t>
  </si>
  <si>
    <t>The mechanical crew were installing heavy components at the engine front end, the access and working environment was very confined due to the tight and confined space and the complexity and with multiple equipment in the area, I noticed that the work party hard hats was creating more problems whilst hitting the equipment adjacent to the engine front end whilst installing components. At times it was better to remove the hard hat to view bolting holes etc. which increased the risk of bumping head against adjacent components.</t>
  </si>
  <si>
    <t>Safety department should raise the relevant PR to purchase suitable bump caps for personnel who have to work in tight and confined spaces. These bump caps can be sourced easily via Amazon etc.</t>
  </si>
  <si>
    <t>08-Aug-2024\Safety Observation Card (SOC)30-8-24, Gas Comp C difficult working conditions.DOCX</t>
  </si>
  <si>
    <t>Room boy reported snake and managed to kill it next to main entrance to Villa 2</t>
  </si>
  <si>
    <t>Require pest control to review surrounding Villa areas.</t>
  </si>
  <si>
    <t>08-Aug-2024\SOC Villa 2 Snake - 30.08.24 . CM.docx</t>
  </si>
  <si>
    <t xml:space="preserve">1- PTJ’s Riggers used a defected webbing slings in lifting operation
2- PTJ's grinder using grinding machine while not put his face shield on,  
</t>
  </si>
  <si>
    <t xml:space="preserve">1- Applied Stop Work Authority until the damaged webbing sling replaced by another in good condition and executed the damaged one to not used on the future, followed by TOFS
2- Stopped the grinder, discussed the hazard with him then he complied </t>
  </si>
  <si>
    <t>08-Aug-2024\SOC - PHIOPS 31-8.docx</t>
  </si>
  <si>
    <t>Based on Siwa accident the burial of the cables is on Elec Dept.</t>
  </si>
  <si>
    <t>The nutrition company has been contacted to provide the necessary protective equipment for all cafeteria workers</t>
  </si>
  <si>
    <t>The road has been repaired and paved again</t>
  </si>
  <si>
    <t>The site control company was directed to carry out comprehensive disinfection and control of the area and apply the necessary pesticides</t>
  </si>
  <si>
    <t>The necessary cleaning was done for the woman</t>
  </si>
  <si>
    <t>The pest control company was directed to carry out comprehensive disinfection and control work for the subsistence camp and around Villa (1-2) and to apply the necessary pesticides.</t>
  </si>
  <si>
    <t>In line with trying to improve on environmental waste management the existing surrounding Kalabsha berm is becoming a collection point for rubbish which is attracting dogs and mice.</t>
  </si>
  <si>
    <t>09-Sep-2024\02-09-2024 SOC Kalabsha Surrounding Security Berm - 02.09.24 . CM.docx</t>
  </si>
  <si>
    <t>Today, at the end of the day we found a snake INSIDE the wire line work shop</t>
  </si>
  <si>
    <t xml:space="preserve">Pest control company provide to material to prevent all this reptile </t>
  </si>
  <si>
    <t xml:space="preserve"> Ali AbdEl lateaf  </t>
  </si>
  <si>
    <t>09-Sep-2024\03-09-2024 SOC - Snake in the Wireline Workshop.docx</t>
  </si>
  <si>
    <t>KPC Main Mess Entrance Fire Alarm Bell
While troubleshooting of The Fire alarm Bell(KPC Mess Main Entrance ) ,as per &gt;-WO-1007311 Description (CAT-Aug2024-KAL Main &amp; Service Mess-ITEM01:Repair or replace the defective bell as needed. test to ensure functionality), Found that the outer Cover of the bell was missing, which is an essential part, that complete the motorized Circuit, that Create the audible alarm, potentially Compromising the Fire alarm Bell's ability to alert the occupants of a fire or other emergency condition requiring action.</t>
  </si>
  <si>
    <t>Camp Admins To report a such cases, and give instructions to all concerned partners to avoid any unintended or/ unauthorized actions Beside Fire alarm Devices, to avoid halting the fire alarm bell alert function, which considered is an active fire protection component.
Installed a new complete Fire alarm bell, and Performed a Complete Audible loop alarm test.</t>
  </si>
  <si>
    <t>09-Sep-2024\02-09-2024 Safety Observation Card (SOC) KPC Main Mess Entrance Fire Alarm Bell.pdf.docx.pdf</t>
  </si>
  <si>
    <t xml:space="preserve">Today at 5:45 pm while we made a traffic committee at Kalabsha security gate we found a driver Tinted the front windows of the vehicle which block the vision partially which may lead to road traffic accident specially in this time of the day (near the sunset time) .   </t>
  </si>
  <si>
    <t>issue violation Memo for the driver
- reinspect the vehicle to check its safety and integrity .</t>
  </si>
  <si>
    <t xml:space="preserve"> Mahmoud Eid</t>
  </si>
  <si>
    <t>09-Sep-2024\03-09-2024 SOC - vehicle blocking vision.docx</t>
  </si>
  <si>
    <t xml:space="preserve">The rags which are used for cleaning up oil and other spills, contain synthetic fiber cloths which would generate a high level of static electric charge and could lead to fires at certain conditions, please check applicable HSE references (attached a page from NFPA – 77) 
Kindly note that the rags are stock items within KPC W/Hs and being used by all departments </t>
  </si>
  <si>
    <t xml:space="preserve">As for KAL Process, instructions have been given to the team to use only the approved cleaning kits (3M kits were ordered already by process team and available) for any cleaning activity for any HC spillage 
- Revise / update the specs of the ordered rags and ensure it is safe for usage inside hazardous areas </t>
  </si>
  <si>
    <t>09-Sep-2024\04-09-2024 Safety Observation Card (SOC) Rags.docx</t>
  </si>
  <si>
    <t>observe crude oil leak from W-KAL-A PL from the corrosion injection point and still leaking.</t>
  </si>
  <si>
    <t>Nour Saleh</t>
  </si>
  <si>
    <t>09-Sep-2024\04-09-2024 Safety Observation Card (SOC)  W-KAL-A MFD.docx</t>
  </si>
  <si>
    <t>today at morning while I follow up cleaning strainer activity at Disposal area and before starting the work while the contractor crew where there PPEs where they left in the area from the last time we  found a scorpion beside the safety shoes.</t>
  </si>
  <si>
    <t>Inform and report about this observation.
-	Remove all PPEs and ensure from it’s clearance from any scorpion or reptile before start the work 
-	Conduct Stand down with this crew about the hazard and risk of reptiles and scorpions and the safety precaution   
-	Send a notification message through Kalabsha radio room for awareness to all employee for this hazard and this unsafe act</t>
  </si>
  <si>
    <t>09-Sep-2024\04-09-2024 SOC - Scorpion at disposal area beside PPEs.docx</t>
  </si>
  <si>
    <t>Isolate the power source, Repair and adjust the A/M platform properly.</t>
  </si>
  <si>
    <t>It’s noticed that the platform of OHTL transformers is inclined as per attached photo
W.KAL #A4 &amp; A18 H-Pole</t>
  </si>
  <si>
    <t>Hesham Gamal Eddin</t>
  </si>
  <si>
    <t>09-Sep-2024\06-09-2024 Safety Observation Card (SOC) __ W.KAL #A4 &amp; A18.pdf</t>
  </si>
  <si>
    <t>observe un isolated electrical wiring in front of main door of the service mess building going to main panels.</t>
  </si>
  <si>
    <t>Check &amp; Fix</t>
  </si>
  <si>
    <t>Ahmed Magdy</t>
  </si>
  <si>
    <t>09-Sep-2024\07-09-2024 Safety Observation Card (SOC)  KAL Service mess.docx</t>
  </si>
  <si>
    <t xml:space="preserve">Leak noted from Berenice-34 SR well. Previous leak reported to have been repaired. Alignment of surface unit connecting rod requires adjustment </t>
  </si>
  <si>
    <t>Stopped and discussed with test truck team</t>
  </si>
  <si>
    <t>09-Sep-2024\08-09-2024 Safety Observation Card (SOC) Berenice-34 oil leak.DOCX</t>
  </si>
  <si>
    <t>09-Sep-2024\08-09-2024 Safety Observation Card (SOC) Berenice-33 test truck re-fuelling.DOCX</t>
  </si>
  <si>
    <t>09-Sep-2024\08-09-2024 Safety Observation Card (SOC) Berenice-33 gas leak and missing bolts.DOCX</t>
  </si>
  <si>
    <t>Berenice-33 casing vent line is leaking gas near the tree and has missing bolts. Gas can be heard and smelt from around collar fitting area (photo taken from safe distance and upwind)</t>
  </si>
  <si>
    <t>Berenice-33 Bedouin contractor found refueling Pico test truck number 1. Fuel was being pumped in to a plastic drum on test truck, PPE was lacking and there was no earthing in place. The pump being used was driven by a small diesel generator</t>
  </si>
  <si>
    <t>Repeated as 306</t>
  </si>
  <si>
    <t>The type of water heaters used has been changed and a contract has been concluded with the Matrouh Water Company</t>
  </si>
  <si>
    <t>Not A Safety Issue</t>
  </si>
  <si>
    <t>Repeated as 359</t>
  </si>
  <si>
    <t xml:space="preserve">It's observed some dust on surface choke console and we cleaned it up and added another Electrical Hazard poster
The cables are arranged well with PSW cable which related with instrument team.
The point where the choke is attached to the stand is broken, and the well sensor is grounded and not need to chock stand so We will return the whole stand to the workshop  </t>
  </si>
  <si>
    <t>AR NO: 477038
Approved</t>
  </si>
  <si>
    <t>I informed the Maintenance Department to rectify the installation.</t>
  </si>
  <si>
    <t>Responsibility was assigned to Admin as per WA FGM recommendation</t>
  </si>
  <si>
    <t>Needed to be transferred to Project Yard</t>
  </si>
  <si>
    <t>PR 493462
(Approved)
Repeated Item Will be Tracked in Wells Audit</t>
  </si>
  <si>
    <t>2 Fire Extinguishers were provided
Purchase Request No. 493486 for Ansul Red Line Fire Extinguishers to cover KAL KPC Vehicles.</t>
  </si>
  <si>
    <t>Another SOC will be issued with the other problems instead of house keeping</t>
  </si>
  <si>
    <t>Inform Production and Mechanical teams to correct the situation ASAP.</t>
  </si>
  <si>
    <t>Already considered as PM and already started for Acs</t>
  </si>
  <si>
    <t>During wells survey, found corrosion chemical pump leakage at Berenice-16 well</t>
  </si>
  <si>
    <t>Spade was insatlled and LOTO</t>
  </si>
  <si>
    <t>More investigation for tyres
More proper Paving for NEITH road</t>
  </si>
  <si>
    <t>Tires issue is repeated (Rest of comments is each department responsibility)</t>
  </si>
  <si>
    <t>sound alarm for exceeding speed limit “80 Km/Hr is not applicable
Issue WO to Automotive to clean the screen</t>
  </si>
  <si>
    <t>09-Sep-2024\11-09-2024 Safety Observation Card (SOC) Vill-12 Upper floor.docx</t>
  </si>
  <si>
    <t xml:space="preserve">Huge amount of potable Water leak due to corroded valve that broken because of high water pressure at night time led to soaking of 5 rooms floors. </t>
  </si>
  <si>
    <t>1-Isolate water source inside bathroom and sink the water.
2-Notify Camp service to maintain the broken valve and housekeeping
3-Frequent survey by camp plumber allover camp to check all plumbing connections &amp; heater and replace defected ones
4-Putting the schedule of survey on Oracle PMs</t>
  </si>
  <si>
    <t>09-Sep-2024\15-09-2024 Safety Observation Card (SOC) Safety suggestion for parking at KAL admin.DOCX</t>
  </si>
  <si>
    <t>09-Sep-2024\19-09-2024 Safety Observation Card (SOC) Good practice and team work.DOCX</t>
  </si>
  <si>
    <t>09-Sep-2024\20-09-2024 SOC - KAL camp irrigation hose.docx</t>
  </si>
  <si>
    <t xml:space="preserve">On various occasions trucks are parking in the access walkway to the admin building which is not a marked parking spot. This parking could delay ambulance response time. </t>
  </si>
  <si>
    <t xml:space="preserve">Mark area with paint as no parking and put up a sign saying no parking too. Enough parking is available at the proper parking spaces and at the side of the admin building </t>
  </si>
  <si>
    <t xml:space="preserve">Observed from distance a car reversing in to parking spot. Persons on other side of car saw it was close to contacting parking railings. Those people called out to the driver to take care. Good intervention by the team of people  </t>
  </si>
  <si>
    <t>Observed Irrigation hose of green spaces
Extended and crossing walkway (as shown in the attached captured picture) while no using in break time and no workers beside which may cause tripping hazard.
(KAL Camp - near to Villa 10)</t>
  </si>
  <si>
    <t>I pulled the extended hose to the side of the water source away from the walkway, then later I advised some of the Garden workers not to leave the hose extended unnecessarily especially when crossing walkways, they accepted my advice gratefully.</t>
  </si>
  <si>
    <t>09-Sep-2024\20-9-2024 Safety Observation Card (SOC).docx</t>
  </si>
  <si>
    <t>ESD pushbuttons for indirect heaters control panels have no protection cover which could be pressed by fault during maintenance activities or by contractors while working in the control room and this will affect KPC production (photos attached).</t>
  </si>
  <si>
    <t xml:space="preserve">Replace the ESD pushbuttons by another type has a protection cover </t>
  </si>
  <si>
    <t>09-Sep-2024\20-9-2024 Safety Observation Card (SOC) Unsafe act at KAL fuel station.DOCX</t>
  </si>
  <si>
    <t>09-Sep-2024\20-9-2024 SOC_PHIOPS-W01 (PICO test unit).docx</t>
  </si>
  <si>
    <t>09-Sep-2024\21-9-2024 Safety Observation Card (SOC) KAL-Maint Yard.docx</t>
  </si>
  <si>
    <t>09-Sep-2024\22-9-2024 Safety Observation Card  villa 19  Bulding.docx</t>
  </si>
  <si>
    <t>09-Sep-2024\22-9-2024 Safety Observation Card (SOC) Shipping pump B water jetting.DOCX</t>
  </si>
  <si>
    <t>Metal oil barrel sat on rubber mat was being fuelled on the back of a local man’s truck. No earthing was in place. Very similar to UMB fire a few months ago</t>
  </si>
  <si>
    <t>Stopped and discussed with men as best I could and fuelling was stopped</t>
  </si>
  <si>
    <t>•	Bad housekeeping at PICO testing package while conducting evaluation to the well.
•	Discussed with test unit supervisor to do the proper housekeeping and immediately did the proper action and explained the importance and criticality of such high gas well.</t>
  </si>
  <si>
    <t xml:space="preserve">•	Follow up the test units frequently to detect any deviation from safety. </t>
  </si>
  <si>
    <t>IBRAHIM MAHMOUD</t>
  </si>
  <si>
    <t>WAFM</t>
  </si>
  <si>
    <t xml:space="preserve">yesterday during my security Ture around Kal-Maintenance Yard I noted that Main gate Without Padlock to close it, Intentional negligence may lead to repeated theft of equipment from generators as before (dynamo - starter).
  </t>
  </si>
  <si>
    <t>Provide Padlock</t>
  </si>
  <si>
    <t>Maint. Yard</t>
  </si>
  <si>
    <t>Bed and mattresses containing bugs left for 4 days beside the building “Villa 19” in service camp</t>
  </si>
  <si>
    <t>Make a contact with specialized company to kill &amp;control the bed bugs.</t>
  </si>
  <si>
    <t>Hussam Mohamed EG 339</t>
  </si>
  <si>
    <t>Pressure washing was taking place on shipping pump B base. One of the two workers were not wearing face/eye protection</t>
  </si>
  <si>
    <t>Stopped job and person advised he did not have any. Told the person to not do jetting until he had face/eye protection</t>
  </si>
  <si>
    <t>Observed in front of the KAL projects parking, the office garbage left on the ground while there's segregation barriers to contain the garbage, exposing it to animals, wind, environment impact.</t>
  </si>
  <si>
    <t xml:space="preserve">Informed the Office boy to ensure dropping the garbage in the dedicated barrier, he removed it immediately, appreciated him for the fast respond. </t>
  </si>
  <si>
    <t>09-Sep-2024\Projects office garbage left on the ground   SOC 23-Sept-2024.docx</t>
  </si>
  <si>
    <t>Observed one of the welding plugs belong to EMC team during welding, cutting activities was damaged, which may cause spark or Elect shock</t>
  </si>
  <si>
    <t>Stopped the team, asked them to change the plug with dedicated safe Elect plug &amp; they replaced it.</t>
  </si>
  <si>
    <t>09-Sep-2024\SIWA R03 new pipe line SOC 23-Sept-2024.docx</t>
  </si>
  <si>
    <t xml:space="preserve">Yesterday evening, during our routine survey over chemical injection points at, we observed crane tires step on power cable extended from over head to the SRB well “ PTAH-19”, which may be cut and damaged or make a spark lead to fire hazard. (photos attached) </t>
  </si>
  <si>
    <t>The crane has to move away from well area, then check the damaged part of the cable.
The cable powers have to keep in cable tray or cable guard to avoid any another damage.</t>
  </si>
  <si>
    <t>09-Sep-2024\Safety Observation -PTAH-19.docx</t>
  </si>
  <si>
    <t xml:space="preserve"> Today, while I conduct a traffic committee at Kalabsha security gates to check safety and integrity of the vehicles. I found a diesel truck related to Misr petroleum company has 2 spare tires one damage and the other with low air pressure</t>
  </si>
  <si>
    <t>Immediately inform material manager and escort the diesel truck to the diesel station and inform material manager about the violation &amp; - Inform Misr Petroleum Company about the violation to check the condition of the diesel trucks before start the journey, specially the tires.</t>
  </si>
  <si>
    <t xml:space="preserve">Ahmed Mohamed </t>
  </si>
  <si>
    <t>09-Sep-2024\SOC - tire bad condition.docx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</si>
</sst>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00"/>
  </numFmts>
  <fonts count="21" x14ac:knownFonts="1">
    <font>
      <sz val="11"/>
      <color theme="1"/>
      <name val="Calibri"/>
      <family val="2"/>
      <scheme val="minor"/>
    </font>
    <font>
      <sz val="10"/>
      <name val="Arial"/>
      <family val="2"/>
    </font>
    <font>
      <sz val="12"/>
      <color theme="1"/>
      <name val="Calibri"/>
      <family val="2"/>
      <scheme val="minor"/>
    </font>
    <font>
      <b/>
      <sz val="12"/>
      <color theme="1"/>
      <name val="Calibri"/>
      <family val="2"/>
      <scheme val="minor"/>
    </font>
    <font>
      <b/>
      <sz val="14"/>
      <color theme="1"/>
      <name val="Calibri"/>
      <family val="2"/>
      <scheme val="minor"/>
    </font>
    <font>
      <b/>
      <sz val="12"/>
      <color rgb="FF000000"/>
      <name val="Calibri"/>
      <family val="2"/>
      <scheme val="minor"/>
    </font>
    <font>
      <sz val="14"/>
      <color theme="1"/>
      <name val="Calibri"/>
      <family val="2"/>
      <scheme val="minor"/>
    </font>
    <font>
      <u/>
      <sz val="11"/>
      <color theme="10"/>
      <name val="Calibri"/>
      <family val="2"/>
      <scheme val="minor"/>
    </font>
    <font>
      <sz val="10"/>
      <color theme="1"/>
      <name val="Calibri"/>
      <family val="2"/>
      <scheme val="minor"/>
    </font>
    <font>
      <b/>
      <sz val="20"/>
      <color rgb="FF000000"/>
      <name val="Calibri"/>
      <family val="2"/>
      <scheme val="minor"/>
    </font>
    <font>
      <b/>
      <sz val="18"/>
      <color rgb="FF000000"/>
      <name val="Calibri"/>
      <family val="2"/>
      <scheme val="minor"/>
    </font>
    <font>
      <b/>
      <sz val="18"/>
      <color theme="1"/>
      <name val="Calibri"/>
      <family val="2"/>
      <scheme val="minor"/>
    </font>
    <font>
      <b/>
      <sz val="16"/>
      <color theme="1"/>
      <name val="Calibri"/>
      <family val="2"/>
      <scheme val="minor"/>
    </font>
    <font>
      <sz val="11"/>
      <color theme="0"/>
      <name val="Calibri"/>
      <family val="2"/>
      <charset val="178"/>
      <scheme val="minor"/>
    </font>
    <font>
      <b/>
      <sz val="24"/>
      <color theme="0"/>
      <name val="Calibri"/>
      <family val="2"/>
      <scheme val="minor"/>
    </font>
    <font>
      <b/>
      <sz val="12"/>
      <color theme="1"/>
      <name val="Calibri"/>
      <family val="2"/>
      <charset val="178"/>
      <scheme val="minor"/>
    </font>
    <font>
      <b/>
      <sz val="11"/>
      <color theme="1"/>
      <name val="Calibri"/>
      <family val="2"/>
      <scheme val="minor"/>
    </font>
    <font>
      <b/>
      <sz val="18"/>
      <name val="Calibri"/>
      <family val="2"/>
      <scheme val="minor"/>
    </font>
    <font>
      <b/>
      <sz val="11"/>
      <name val="Calibri"/>
      <family val="2"/>
      <scheme val="minor"/>
    </font>
    <font>
      <u/>
      <sz val="14"/>
      <color theme="10"/>
      <name val="Calibri"/>
      <family val="2"/>
      <scheme val="minor"/>
    </font>
    <font>
      <b/>
      <sz val="16"/>
      <color rgb="FFFF0000"/>
      <name val="Calibri"/>
      <family val="2"/>
      <scheme val="minor"/>
    </font>
  </fonts>
  <fills count="26">
    <fill>
      <patternFill patternType="none"/>
    </fill>
    <fill>
      <patternFill patternType="gray125"/>
    </fill>
    <fill>
      <patternFill patternType="solid">
        <fgColor theme="6"/>
        <bgColor indexed="64"/>
      </patternFill>
    </fill>
    <fill>
      <patternFill patternType="solid">
        <fgColor theme="9"/>
        <bgColor indexed="64"/>
      </patternFill>
    </fill>
    <fill>
      <patternFill patternType="solid">
        <fgColor theme="5"/>
        <bgColor indexed="64"/>
      </patternFill>
    </fill>
    <fill>
      <patternFill patternType="solid">
        <fgColor theme="0"/>
        <bgColor indexed="64"/>
      </patternFill>
    </fill>
    <fill>
      <patternFill patternType="solid">
        <fgColor theme="3" tint="0.79998168889431442"/>
        <bgColor indexed="64"/>
      </patternFill>
    </fill>
    <fill>
      <patternFill patternType="solid">
        <fgColor theme="2"/>
        <bgColor indexed="64"/>
      </patternFill>
    </fill>
    <fill>
      <patternFill patternType="solid">
        <fgColor theme="4" tint="0.59999389629810485"/>
        <bgColor indexed="64"/>
      </patternFill>
    </fill>
    <fill>
      <patternFill patternType="solid">
        <fgColor rgb="FF9BC2E6"/>
        <bgColor rgb="FF000000"/>
      </patternFill>
    </fill>
    <fill>
      <patternFill patternType="solid">
        <fgColor theme="4" tint="0.79998168889431442"/>
        <bgColor indexed="64"/>
      </patternFill>
    </fill>
    <fill>
      <patternFill patternType="solid">
        <fgColor theme="4"/>
      </patternFill>
    </fill>
    <fill>
      <patternFill patternType="solid">
        <fgColor theme="3" tint="0.59999389629810485"/>
        <bgColor indexed="64"/>
      </patternFill>
    </fill>
    <fill>
      <patternFill patternType="solid">
        <fgColor theme="3" tint="0.59999389629810485"/>
        <bgColor rgb="FF000000"/>
      </patternFill>
    </fill>
    <fill>
      <patternFill patternType="solid">
        <fgColor theme="9"/>
        <bgColor rgb="FF000000"/>
      </patternFill>
    </fill>
    <fill>
      <patternFill patternType="solid">
        <fgColor theme="6"/>
        <bgColor rgb="FF000000"/>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5" tint="0.39997558519241921"/>
        <bgColor indexed="64"/>
      </patternFill>
    </fill>
    <fill>
      <patternFill patternType="solid">
        <fgColor theme="6" tint="0.39997558519241921"/>
        <bgColor rgb="FF000000"/>
      </patternFill>
    </fill>
    <fill>
      <patternFill patternType="solid">
        <fgColor theme="8"/>
        <bgColor indexed="64"/>
      </patternFill>
    </fill>
    <fill>
      <patternFill patternType="solid">
        <fgColor theme="5" tint="-0.249977111117893"/>
        <bgColor indexed="64"/>
      </patternFill>
    </fill>
    <fill>
      <patternFill patternType="solid">
        <fgColor theme="9" tint="-0.249977111117893"/>
        <bgColor indexed="64"/>
      </patternFill>
    </fill>
    <fill>
      <patternFill patternType="solid">
        <fgColor theme="6" tint="0.59999389629810485"/>
        <bgColor indexed="64"/>
      </patternFill>
    </fill>
    <fill>
      <patternFill patternType="solid">
        <fgColor theme="8" tint="0.79998168889431442"/>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medium">
        <color theme="4"/>
      </left>
      <right style="medium">
        <color theme="4"/>
      </right>
      <top style="medium">
        <color theme="4"/>
      </top>
      <bottom style="medium">
        <color theme="4"/>
      </bottom>
      <diagonal/>
    </border>
    <border>
      <left/>
      <right/>
      <top style="thin">
        <color auto="1"/>
      </top>
      <bottom/>
      <diagonal/>
    </border>
    <border>
      <left style="medium">
        <color theme="4"/>
      </left>
      <right style="medium">
        <color theme="4"/>
      </right>
      <top style="medium">
        <color theme="4"/>
      </top>
      <bottom/>
      <diagonal/>
    </border>
    <border>
      <left/>
      <right style="medium">
        <color theme="4"/>
      </right>
      <top style="medium">
        <color theme="4"/>
      </top>
      <bottom/>
      <diagonal/>
    </border>
    <border>
      <left/>
      <right/>
      <top style="medium">
        <color theme="4"/>
      </top>
      <bottom/>
      <diagonal/>
    </border>
    <border>
      <left style="thin">
        <color auto="1"/>
      </left>
      <right style="thin">
        <color auto="1"/>
      </right>
      <top/>
      <bottom/>
      <diagonal/>
    </border>
    <border>
      <left/>
      <right/>
      <top/>
      <bottom style="medium">
        <color theme="4"/>
      </bottom>
      <diagonal/>
    </border>
    <border>
      <left style="thin">
        <color auto="1"/>
      </left>
      <right style="thin">
        <color auto="1"/>
      </right>
      <top/>
      <bottom style="thin">
        <color auto="1"/>
      </bottom>
      <diagonal/>
    </border>
    <border>
      <left style="thin">
        <color rgb="FF0070C0"/>
      </left>
      <right style="thin">
        <color rgb="FF0070C0"/>
      </right>
      <top style="thin">
        <color rgb="FF0070C0"/>
      </top>
      <bottom style="thin">
        <color rgb="FF0070C0"/>
      </bottom>
      <diagonal/>
    </border>
    <border>
      <left style="thin">
        <color rgb="FF0070C0"/>
      </left>
      <right style="thin">
        <color rgb="FF0070C0"/>
      </right>
      <top/>
      <bottom/>
      <diagonal/>
    </border>
  </borders>
  <cellStyleXfs count="4">
    <xf numFmtId="0" fontId="0" fillId="0" borderId="0"/>
    <xf numFmtId="0" fontId="1" fillId="0" borderId="0"/>
    <xf numFmtId="0" fontId="7" fillId="0" borderId="0" applyNumberFormat="0" applyFill="0" applyBorder="0" applyAlignment="0" applyProtection="0"/>
    <xf numFmtId="0" fontId="13" fillId="11" borderId="0" applyNumberFormat="0" applyBorder="0" applyAlignment="0" applyProtection="0"/>
  </cellStyleXfs>
  <cellXfs count="101">
    <xf numFmtId="0" fontId="0" fillId="0" borderId="0" xfId="0"/>
    <xf numFmtId="0" fontId="0" fillId="0" borderId="1" xfId="0" applyBorder="1"/>
    <xf numFmtId="0" fontId="0" fillId="2" borderId="1" xfId="0" applyFill="1" applyBorder="1"/>
    <xf numFmtId="0" fontId="0" fillId="3" borderId="1" xfId="0" applyFill="1" applyBorder="1"/>
    <xf numFmtId="0" fontId="0" fillId="0" borderId="0" xfId="0" applyAlignment="1">
      <alignment horizontal="center" vertical="center" wrapText="1"/>
    </xf>
    <xf numFmtId="0" fontId="2" fillId="5" borderId="0" xfId="0" applyFont="1" applyFill="1" applyAlignment="1">
      <alignment horizontal="center" vertical="center" wrapText="1"/>
    </xf>
    <xf numFmtId="0" fontId="5" fillId="5" borderId="1" xfId="0" applyFont="1" applyFill="1" applyBorder="1" applyAlignment="1">
      <alignment horizontal="center" vertical="center" wrapText="1"/>
    </xf>
    <xf numFmtId="0" fontId="2" fillId="0" borderId="0" xfId="0" applyFont="1"/>
    <xf numFmtId="0" fontId="3" fillId="0" borderId="1" xfId="1" applyFont="1" applyBorder="1" applyAlignment="1">
      <alignment horizontal="center" vertical="center" wrapText="1"/>
    </xf>
    <xf numFmtId="0" fontId="3" fillId="5" borderId="1" xfId="1" applyFont="1" applyFill="1" applyBorder="1" applyAlignment="1">
      <alignment horizontal="center" vertical="center" wrapText="1"/>
    </xf>
    <xf numFmtId="0" fontId="0" fillId="0" borderId="0" xfId="0" applyAlignment="1">
      <alignment horizontal="left" vertical="center" wrapText="1"/>
    </xf>
    <xf numFmtId="0" fontId="0" fillId="7" borderId="1" xfId="0" applyFill="1" applyBorder="1"/>
    <xf numFmtId="0" fontId="3" fillId="6" borderId="1" xfId="1" applyFont="1" applyFill="1" applyBorder="1" applyAlignment="1">
      <alignment horizontal="center" vertical="center" wrapText="1"/>
    </xf>
    <xf numFmtId="0" fontId="3" fillId="6" borderId="2" xfId="1" applyFont="1" applyFill="1" applyBorder="1" applyAlignment="1">
      <alignment horizontal="center" vertical="center" wrapText="1"/>
    </xf>
    <xf numFmtId="0" fontId="3" fillId="8" borderId="1" xfId="0" applyFont="1" applyFill="1" applyBorder="1" applyAlignment="1">
      <alignment horizontal="center" vertical="center"/>
    </xf>
    <xf numFmtId="0" fontId="3" fillId="0" borderId="1" xfId="0" applyFont="1" applyBorder="1" applyAlignment="1">
      <alignment horizontal="center" vertical="center" wrapText="1"/>
    </xf>
    <xf numFmtId="0" fontId="4" fillId="8" borderId="1" xfId="0" applyFont="1" applyFill="1" applyBorder="1" applyAlignment="1">
      <alignment horizontal="center" vertical="center" wrapText="1"/>
    </xf>
    <xf numFmtId="164" fontId="4" fillId="8" borderId="1" xfId="0" applyNumberFormat="1" applyFont="1" applyFill="1" applyBorder="1" applyAlignment="1">
      <alignment horizontal="center" vertical="center" wrapText="1"/>
    </xf>
    <xf numFmtId="164" fontId="0" fillId="0" borderId="0" xfId="0" applyNumberFormat="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0" borderId="1" xfId="2" applyBorder="1" applyAlignment="1">
      <alignment horizontal="center" vertical="center" wrapText="1"/>
    </xf>
    <xf numFmtId="0" fontId="8" fillId="0" borderId="0" xfId="0" applyFont="1" applyAlignment="1">
      <alignment horizontal="center" vertical="center" wrapText="1"/>
    </xf>
    <xf numFmtId="0" fontId="9" fillId="9" borderId="0" xfId="0" applyFont="1" applyFill="1" applyAlignment="1">
      <alignment vertical="center"/>
    </xf>
    <xf numFmtId="9" fontId="12" fillId="0" borderId="1" xfId="0" applyNumberFormat="1" applyFont="1" applyBorder="1" applyAlignment="1">
      <alignment horizontal="center" vertical="center"/>
    </xf>
    <xf numFmtId="0" fontId="10" fillId="12" borderId="1" xfId="0" applyFont="1" applyFill="1" applyBorder="1" applyAlignment="1">
      <alignment horizontal="center" vertical="center" wrapText="1"/>
    </xf>
    <xf numFmtId="0" fontId="10" fillId="13" borderId="1" xfId="0" applyFont="1" applyFill="1" applyBorder="1" applyAlignment="1">
      <alignment horizontal="center" vertical="center"/>
    </xf>
    <xf numFmtId="0" fontId="11" fillId="0" borderId="7" xfId="0" applyFont="1" applyBorder="1" applyAlignment="1">
      <alignment horizontal="center" vertical="center"/>
    </xf>
    <xf numFmtId="0" fontId="6" fillId="5" borderId="1" xfId="0" applyFont="1" applyFill="1" applyBorder="1" applyAlignment="1">
      <alignment horizontal="center" vertical="center" wrapText="1"/>
    </xf>
    <xf numFmtId="0" fontId="10" fillId="4" borderId="1" xfId="0" applyFont="1" applyFill="1" applyBorder="1" applyAlignment="1">
      <alignment horizontal="center" vertical="center"/>
    </xf>
    <xf numFmtId="0" fontId="10" fillId="14" borderId="1" xfId="0" applyFont="1" applyFill="1" applyBorder="1" applyAlignment="1">
      <alignment horizontal="center" vertical="center"/>
    </xf>
    <xf numFmtId="0" fontId="10" fillId="15" borderId="1" xfId="0" applyFont="1" applyFill="1" applyBorder="1" applyAlignment="1">
      <alignment horizontal="center" vertical="center" wrapText="1"/>
    </xf>
    <xf numFmtId="0" fontId="10" fillId="5" borderId="7" xfId="0" applyFont="1" applyFill="1" applyBorder="1" applyAlignment="1">
      <alignment horizontal="center" vertical="center"/>
    </xf>
    <xf numFmtId="0" fontId="0" fillId="16" borderId="0" xfId="0" applyFill="1"/>
    <xf numFmtId="0" fontId="11" fillId="4" borderId="9" xfId="0" applyFont="1" applyFill="1" applyBorder="1" applyAlignment="1">
      <alignment horizontal="center" vertical="center" wrapText="1"/>
    </xf>
    <xf numFmtId="9" fontId="11" fillId="3" borderId="10" xfId="0" applyNumberFormat="1" applyFont="1" applyFill="1" applyBorder="1" applyAlignment="1">
      <alignment horizontal="center" vertical="center" wrapText="1"/>
    </xf>
    <xf numFmtId="0" fontId="15" fillId="5" borderId="1" xfId="0" applyFont="1" applyFill="1" applyBorder="1" applyAlignment="1">
      <alignment horizontal="center" vertical="center" wrapText="1"/>
    </xf>
    <xf numFmtId="165" fontId="4" fillId="8" borderId="1" xfId="0" applyNumberFormat="1" applyFont="1" applyFill="1" applyBorder="1" applyAlignment="1">
      <alignment horizontal="center" vertical="center" wrapText="1"/>
    </xf>
    <xf numFmtId="165" fontId="6" fillId="10" borderId="1" xfId="0" applyNumberFormat="1" applyFont="1" applyFill="1" applyBorder="1" applyAlignment="1">
      <alignment horizontal="center" vertical="center" wrapText="1"/>
    </xf>
    <xf numFmtId="165" fontId="0" fillId="0" borderId="0" xfId="0" applyNumberFormat="1" applyAlignment="1">
      <alignment horizontal="center" vertical="center" wrapText="1"/>
    </xf>
    <xf numFmtId="0" fontId="0" fillId="0" borderId="1" xfId="0" applyBorder="1" applyAlignment="1">
      <alignment horizontal="center" vertical="center" wrapText="1"/>
    </xf>
    <xf numFmtId="0" fontId="6" fillId="18" borderId="1" xfId="0" applyFont="1" applyFill="1" applyBorder="1" applyAlignment="1">
      <alignment horizontal="center" vertical="center" wrapText="1"/>
    </xf>
    <xf numFmtId="0" fontId="0" fillId="0" borderId="0" xfId="0" applyAlignment="1">
      <alignment vertical="center"/>
    </xf>
    <xf numFmtId="0" fontId="9" fillId="10" borderId="3" xfId="0" applyFont="1" applyFill="1" applyBorder="1" applyAlignment="1">
      <alignment vertical="center"/>
    </xf>
    <xf numFmtId="0" fontId="9" fillId="10" borderId="7" xfId="0" applyFont="1" applyFill="1" applyBorder="1" applyAlignment="1">
      <alignment vertical="center"/>
    </xf>
    <xf numFmtId="164" fontId="6" fillId="0" borderId="1" xfId="0" applyNumberFormat="1" applyFont="1" applyBorder="1" applyAlignment="1">
      <alignment horizontal="center" vertical="center" wrapText="1"/>
    </xf>
    <xf numFmtId="0" fontId="3" fillId="0" borderId="12" xfId="1" applyFont="1" applyBorder="1" applyAlignment="1">
      <alignment horizontal="center" vertical="center" wrapText="1"/>
    </xf>
    <xf numFmtId="49" fontId="6" fillId="0" borderId="1" xfId="0" applyNumberFormat="1" applyFont="1" applyBorder="1" applyAlignment="1">
      <alignment horizontal="center" vertical="center" wrapText="1"/>
    </xf>
    <xf numFmtId="0" fontId="15" fillId="17" borderId="1" xfId="0" applyFont="1" applyFill="1" applyBorder="1" applyAlignment="1">
      <alignment horizontal="center" vertical="center" wrapText="1"/>
    </xf>
    <xf numFmtId="0" fontId="11" fillId="0" borderId="1" xfId="0" applyFont="1" applyBorder="1" applyAlignment="1">
      <alignment horizontal="center" vertical="center"/>
    </xf>
    <xf numFmtId="0" fontId="16" fillId="0" borderId="0" xfId="0" applyFont="1" applyAlignment="1">
      <alignment vertical="center"/>
    </xf>
    <xf numFmtId="0" fontId="18" fillId="0" borderId="0" xfId="0" applyFont="1" applyAlignment="1">
      <alignment vertical="center"/>
    </xf>
    <xf numFmtId="0" fontId="6" fillId="17" borderId="1" xfId="0" applyFont="1" applyFill="1" applyBorder="1" applyAlignment="1">
      <alignment horizontal="center" vertical="center" wrapText="1"/>
    </xf>
    <xf numFmtId="0" fontId="0" fillId="4" borderId="1" xfId="0" applyFill="1" applyBorder="1"/>
    <xf numFmtId="0" fontId="0" fillId="19" borderId="1" xfId="0" applyFill="1" applyBorder="1"/>
    <xf numFmtId="0" fontId="6" fillId="0" borderId="3" xfId="0" applyFont="1" applyBorder="1" applyAlignment="1">
      <alignment horizontal="center" vertical="center" wrapText="1"/>
    </xf>
    <xf numFmtId="0" fontId="6" fillId="0" borderId="0" xfId="0" applyFont="1" applyAlignment="1">
      <alignment horizontal="center" vertical="center" wrapText="1"/>
    </xf>
    <xf numFmtId="0" fontId="10" fillId="9" borderId="14" xfId="0" applyFont="1" applyFill="1" applyBorder="1" applyAlignment="1">
      <alignment vertical="center"/>
    </xf>
    <xf numFmtId="0" fontId="10" fillId="9" borderId="14" xfId="0" applyFont="1" applyFill="1" applyBorder="1" applyAlignment="1">
      <alignment horizontal="center" vertical="center"/>
    </xf>
    <xf numFmtId="164" fontId="9" fillId="10" borderId="3" xfId="0" applyNumberFormat="1" applyFont="1" applyFill="1" applyBorder="1" applyAlignment="1">
      <alignment horizontal="left" vertical="center"/>
    </xf>
    <xf numFmtId="9" fontId="11" fillId="0" borderId="1" xfId="0" applyNumberFormat="1" applyFont="1" applyBorder="1" applyAlignment="1">
      <alignment horizontal="center" vertical="center"/>
    </xf>
    <xf numFmtId="0" fontId="9" fillId="9" borderId="0" xfId="0" applyFont="1" applyFill="1"/>
    <xf numFmtId="0" fontId="9" fillId="9" borderId="0" xfId="0" applyFont="1" applyFill="1" applyAlignment="1">
      <alignment horizontal="center"/>
    </xf>
    <xf numFmtId="0" fontId="10" fillId="20" borderId="1" xfId="0" applyFont="1" applyFill="1" applyBorder="1" applyAlignment="1">
      <alignment horizontal="center" vertical="center" wrapText="1"/>
    </xf>
    <xf numFmtId="0" fontId="11" fillId="21" borderId="9" xfId="0" applyFont="1" applyFill="1" applyBorder="1" applyAlignment="1">
      <alignment horizontal="center" vertical="center" wrapText="1"/>
    </xf>
    <xf numFmtId="0" fontId="11" fillId="2" borderId="9" xfId="0" applyFont="1" applyFill="1" applyBorder="1" applyAlignment="1">
      <alignment horizontal="center" vertical="center" wrapText="1"/>
    </xf>
    <xf numFmtId="0" fontId="11" fillId="22" borderId="9" xfId="0" applyFont="1" applyFill="1" applyBorder="1" applyAlignment="1">
      <alignment horizontal="center" vertical="center" wrapText="1"/>
    </xf>
    <xf numFmtId="0" fontId="11" fillId="19" borderId="9" xfId="0" applyFont="1" applyFill="1" applyBorder="1" applyAlignment="1">
      <alignment horizontal="center" vertical="center" wrapText="1"/>
    </xf>
    <xf numFmtId="0" fontId="11" fillId="23" borderId="9"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17" fillId="0" borderId="7" xfId="0" applyFont="1" applyBorder="1" applyAlignment="1">
      <alignment horizontal="center" vertical="center"/>
    </xf>
    <xf numFmtId="0" fontId="17" fillId="0" borderId="5" xfId="0" applyFont="1" applyBorder="1" applyAlignment="1">
      <alignment horizontal="center" vertical="center"/>
    </xf>
    <xf numFmtId="9" fontId="12" fillId="0" borderId="7" xfId="0" applyNumberFormat="1" applyFont="1" applyBorder="1" applyAlignment="1">
      <alignment horizontal="center" vertical="center"/>
    </xf>
    <xf numFmtId="0" fontId="19" fillId="0" borderId="5" xfId="2" applyFont="1" applyBorder="1" applyAlignment="1">
      <alignment horizontal="center" vertical="center" wrapText="1"/>
    </xf>
    <xf numFmtId="0" fontId="19" fillId="0" borderId="1" xfId="2" applyFont="1" applyBorder="1" applyAlignment="1">
      <alignment horizontal="center" vertical="center" wrapText="1"/>
    </xf>
    <xf numFmtId="164" fontId="6" fillId="0" borderId="1" xfId="0" applyNumberFormat="1" applyFont="1" applyBorder="1" applyAlignment="1">
      <alignment horizontal="left" vertical="center" wrapText="1"/>
    </xf>
    <xf numFmtId="0" fontId="6" fillId="24" borderId="1" xfId="0" applyFont="1" applyFill="1" applyBorder="1" applyAlignment="1">
      <alignment horizontal="left" vertical="center" wrapText="1"/>
    </xf>
    <xf numFmtId="0" fontId="6" fillId="4" borderId="1" xfId="0" applyFont="1" applyFill="1" applyBorder="1" applyAlignment="1">
      <alignment horizontal="center" vertical="center" wrapText="1"/>
    </xf>
    <xf numFmtId="0" fontId="6" fillId="25" borderId="1" xfId="0" applyFont="1" applyFill="1" applyBorder="1" applyAlignment="1">
      <alignment horizontal="left" vertical="center" wrapText="1"/>
    </xf>
    <xf numFmtId="0" fontId="6" fillId="5" borderId="1" xfId="0" applyFont="1" applyFill="1" applyBorder="1" applyAlignment="1">
      <alignment horizontal="left" vertical="center" wrapText="1"/>
    </xf>
    <xf numFmtId="0" fontId="4" fillId="17" borderId="1" xfId="0" applyFont="1" applyFill="1" applyBorder="1" applyAlignment="1">
      <alignment horizontal="center" vertical="center" wrapText="1"/>
    </xf>
    <xf numFmtId="0" fontId="7" fillId="0" borderId="5" xfId="2" applyBorder="1" applyAlignment="1">
      <alignment horizontal="center" vertical="center" wrapText="1"/>
    </xf>
    <xf numFmtId="0" fontId="20" fillId="10" borderId="16" xfId="0" applyFont="1" applyFill="1" applyBorder="1" applyAlignment="1">
      <alignment horizontal="center" vertical="center" wrapText="1"/>
    </xf>
    <xf numFmtId="0" fontId="20" fillId="10" borderId="15" xfId="0" applyFont="1" applyFill="1" applyBorder="1" applyAlignment="1">
      <alignment horizontal="center" vertical="center" wrapText="1"/>
    </xf>
    <xf numFmtId="164" fontId="6" fillId="17" borderId="1" xfId="0" applyNumberFormat="1" applyFont="1" applyFill="1" applyBorder="1" applyAlignment="1">
      <alignment horizontal="center" vertical="center" wrapText="1"/>
    </xf>
    <xf numFmtId="0" fontId="6" fillId="17" borderId="1" xfId="0" applyFont="1" applyFill="1" applyBorder="1" applyAlignment="1">
      <alignment horizontal="left" vertical="center" wrapText="1"/>
    </xf>
    <xf numFmtId="164" fontId="6" fillId="5" borderId="1" xfId="0" applyNumberFormat="1" applyFont="1" applyFill="1" applyBorder="1" applyAlignment="1">
      <alignment horizontal="center" vertical="center" wrapText="1"/>
    </xf>
    <xf numFmtId="0" fontId="6" fillId="3" borderId="1" xfId="0" applyFont="1" applyFill="1" applyBorder="1" applyAlignment="1">
      <alignment horizontal="center" vertical="center" wrapText="1"/>
    </xf>
    <xf numFmtId="0" fontId="10" fillId="5" borderId="8" xfId="0" applyFont="1" applyFill="1" applyBorder="1" applyAlignment="1">
      <alignment horizontal="center" vertical="center"/>
    </xf>
    <xf numFmtId="0" fontId="10" fillId="5" borderId="0" xfId="0" applyFont="1" applyFill="1" applyAlignment="1">
      <alignment horizontal="center" vertical="center"/>
    </xf>
    <xf numFmtId="0" fontId="10" fillId="5" borderId="13" xfId="0" applyFont="1" applyFill="1" applyBorder="1" applyAlignment="1">
      <alignment horizontal="center" vertical="center"/>
    </xf>
    <xf numFmtId="0" fontId="14" fillId="11" borderId="6" xfId="3" applyFont="1" applyBorder="1" applyAlignment="1">
      <alignment horizontal="center" vertical="center"/>
    </xf>
    <xf numFmtId="0" fontId="14" fillId="0" borderId="8" xfId="3" applyFont="1" applyFill="1" applyBorder="1" applyAlignment="1">
      <alignment horizontal="center" vertical="center"/>
    </xf>
    <xf numFmtId="9" fontId="11" fillId="16" borderId="11" xfId="0" applyNumberFormat="1" applyFont="1" applyFill="1" applyBorder="1" applyAlignment="1">
      <alignment horizontal="center" vertical="center" wrapText="1"/>
    </xf>
    <xf numFmtId="9" fontId="11" fillId="16" borderId="0" xfId="0" applyNumberFormat="1" applyFont="1" applyFill="1" applyAlignment="1">
      <alignment horizontal="center" vertical="center" wrapText="1"/>
    </xf>
    <xf numFmtId="0" fontId="0" fillId="0" borderId="1" xfId="0" applyBorder="1" applyAlignment="1">
      <alignment horizontal="center"/>
    </xf>
    <xf numFmtId="0" fontId="9" fillId="0" borderId="11" xfId="0" applyFont="1" applyBorder="1" applyAlignment="1">
      <alignment horizontal="center" vertical="center"/>
    </xf>
    <xf numFmtId="0" fontId="5" fillId="5" borderId="1" xfId="0" applyFont="1" applyFill="1" applyBorder="1" applyAlignment="1">
      <alignment horizontal="center" vertical="center" wrapText="1"/>
    </xf>
    <xf numFmtId="0" fontId="3" fillId="6" borderId="3" xfId="1" applyFont="1" applyFill="1" applyBorder="1" applyAlignment="1">
      <alignment horizontal="center" vertical="center" wrapText="1"/>
    </xf>
    <xf numFmtId="0" fontId="3" fillId="6" borderId="4" xfId="1" applyFont="1" applyFill="1" applyBorder="1" applyAlignment="1">
      <alignment horizontal="center" vertical="center" wrapText="1"/>
    </xf>
    <xf numFmtId="0" fontId="3" fillId="6" borderId="5" xfId="1" applyFont="1" applyFill="1" applyBorder="1" applyAlignment="1">
      <alignment horizontal="center" vertical="center" wrapText="1"/>
    </xf>
  </cellXfs>
  <cellStyles count="4">
    <cellStyle name="Accent1" xfId="3" builtinId="29"/>
    <cellStyle name="Hyperlink" xfId="2" builtinId="8"/>
    <cellStyle name="Normal" xfId="0" builtinId="0"/>
    <cellStyle name="Normal 2" xfId="1" xr:uid="{00000000-0005-0000-0000-000003000000}"/>
  </cellStyles>
  <dxfs count="632">
    <dxf>
      <fill>
        <patternFill>
          <bgColor theme="6"/>
        </patternFill>
      </fill>
    </dxf>
    <dxf>
      <fill>
        <patternFill>
          <bgColor theme="9"/>
        </patternFill>
      </fill>
    </dxf>
    <dxf>
      <fill>
        <patternFill>
          <bgColor theme="5"/>
        </patternFill>
      </fill>
    </dxf>
    <dxf>
      <fill>
        <patternFill>
          <bgColor theme="5" tint="0.39994506668294322"/>
        </patternFill>
      </fill>
    </dxf>
    <dxf>
      <fill>
        <patternFill>
          <bgColor theme="9"/>
        </patternFill>
      </fill>
    </dxf>
    <dxf>
      <fill>
        <patternFill>
          <bgColor theme="5"/>
        </patternFill>
      </fill>
    </dxf>
    <dxf>
      <fill>
        <patternFill>
          <bgColor theme="6"/>
        </patternFill>
      </fill>
    </dxf>
    <dxf>
      <fill>
        <patternFill>
          <bgColor theme="5"/>
        </patternFill>
      </fill>
    </dxf>
    <dxf>
      <fill>
        <patternFill>
          <bgColor theme="6"/>
        </patternFill>
      </fill>
    </dxf>
    <dxf>
      <fill>
        <patternFill>
          <bgColor theme="6"/>
        </patternFill>
      </fill>
    </dxf>
    <dxf>
      <fill>
        <patternFill>
          <bgColor theme="9"/>
        </patternFill>
      </fill>
    </dxf>
    <dxf>
      <fill>
        <patternFill>
          <bgColor theme="5"/>
        </patternFill>
      </fill>
    </dxf>
    <dxf>
      <fill>
        <patternFill>
          <bgColor theme="9"/>
        </patternFill>
      </fill>
    </dxf>
    <dxf>
      <fill>
        <patternFill>
          <bgColor theme="6"/>
        </patternFill>
      </fill>
    </dxf>
    <dxf>
      <fill>
        <patternFill>
          <bgColor theme="5"/>
        </patternFill>
      </fill>
    </dxf>
    <dxf>
      <fill>
        <patternFill>
          <bgColor theme="9"/>
        </patternFill>
      </fill>
    </dxf>
    <dxf>
      <fill>
        <patternFill>
          <bgColor theme="6"/>
        </patternFill>
      </fill>
    </dxf>
    <dxf>
      <fill>
        <patternFill>
          <bgColor theme="5"/>
        </patternFill>
      </fill>
    </dxf>
    <dxf>
      <fill>
        <patternFill>
          <bgColor theme="6"/>
        </patternFill>
      </fill>
    </dxf>
    <dxf>
      <fill>
        <patternFill>
          <bgColor theme="9"/>
        </patternFill>
      </fill>
    </dxf>
    <dxf>
      <fill>
        <patternFill>
          <bgColor theme="5"/>
        </patternFill>
      </fill>
    </dxf>
    <dxf>
      <fill>
        <patternFill>
          <bgColor theme="9"/>
        </patternFill>
      </fill>
    </dxf>
    <dxf>
      <fill>
        <patternFill>
          <bgColor theme="6"/>
        </patternFill>
      </fill>
    </dxf>
    <dxf>
      <fill>
        <patternFill>
          <bgColor theme="5"/>
        </patternFill>
      </fill>
    </dxf>
    <dxf>
      <fill>
        <patternFill>
          <bgColor theme="5"/>
        </patternFill>
      </fill>
    </dxf>
    <dxf>
      <fill>
        <patternFill>
          <bgColor theme="9"/>
        </patternFill>
      </fill>
    </dxf>
    <dxf>
      <fill>
        <patternFill>
          <bgColor theme="6"/>
        </patternFill>
      </fill>
    </dxf>
    <dxf>
      <fill>
        <patternFill>
          <bgColor theme="6"/>
        </patternFill>
      </fill>
    </dxf>
    <dxf>
      <fill>
        <patternFill>
          <bgColor theme="9"/>
        </patternFill>
      </fill>
    </dxf>
    <dxf>
      <fill>
        <patternFill>
          <bgColor theme="5"/>
        </patternFill>
      </fill>
    </dxf>
    <dxf>
      <fill>
        <patternFill>
          <bgColor theme="5"/>
        </patternFill>
      </fill>
    </dxf>
    <dxf>
      <fill>
        <patternFill>
          <bgColor theme="9"/>
        </patternFill>
      </fill>
    </dxf>
    <dxf>
      <fill>
        <patternFill>
          <bgColor theme="6"/>
        </patternFill>
      </fill>
    </dxf>
    <dxf>
      <fill>
        <patternFill>
          <bgColor theme="5"/>
        </patternFill>
      </fill>
    </dxf>
    <dxf>
      <fill>
        <patternFill>
          <bgColor theme="9"/>
        </patternFill>
      </fill>
    </dxf>
    <dxf>
      <fill>
        <patternFill>
          <bgColor theme="6"/>
        </patternFill>
      </fill>
    </dxf>
    <dxf>
      <fill>
        <patternFill>
          <bgColor theme="5"/>
        </patternFill>
      </fill>
    </dxf>
    <dxf>
      <fill>
        <patternFill>
          <bgColor theme="6"/>
        </patternFill>
      </fill>
    </dxf>
    <dxf>
      <fill>
        <patternFill>
          <bgColor theme="9"/>
        </patternFill>
      </fill>
    </dxf>
    <dxf>
      <fill>
        <patternFill>
          <bgColor theme="5"/>
        </patternFill>
      </fill>
    </dxf>
    <dxf>
      <fill>
        <patternFill>
          <bgColor theme="5"/>
        </patternFill>
      </fill>
    </dxf>
    <dxf>
      <fill>
        <patternFill>
          <bgColor theme="9"/>
        </patternFill>
      </fill>
    </dxf>
    <dxf>
      <fill>
        <patternFill>
          <bgColor theme="6"/>
        </patternFill>
      </fill>
    </dxf>
    <dxf>
      <fill>
        <patternFill>
          <bgColor theme="6"/>
        </patternFill>
      </fill>
    </dxf>
    <dxf>
      <fill>
        <patternFill>
          <bgColor theme="9"/>
        </patternFill>
      </fill>
    </dxf>
    <dxf>
      <fill>
        <patternFill>
          <bgColor theme="5"/>
        </patternFill>
      </fill>
    </dxf>
    <dxf>
      <fill>
        <patternFill>
          <bgColor theme="9"/>
        </patternFill>
      </fill>
    </dxf>
    <dxf>
      <fill>
        <patternFill>
          <bgColor theme="6"/>
        </patternFill>
      </fill>
    </dxf>
    <dxf>
      <fill>
        <patternFill>
          <bgColor theme="5"/>
        </patternFill>
      </fill>
    </dxf>
    <dxf>
      <fill>
        <patternFill>
          <bgColor theme="5"/>
        </patternFill>
      </fill>
    </dxf>
    <dxf>
      <fill>
        <patternFill>
          <bgColor theme="6"/>
        </patternFill>
      </fill>
    </dxf>
    <dxf>
      <fill>
        <patternFill>
          <bgColor theme="9"/>
        </patternFill>
      </fill>
    </dxf>
    <dxf>
      <fill>
        <patternFill>
          <bgColor theme="5"/>
        </patternFill>
      </fill>
    </dxf>
    <dxf>
      <fill>
        <patternFill>
          <bgColor theme="9"/>
        </patternFill>
      </fill>
    </dxf>
    <dxf>
      <fill>
        <patternFill>
          <bgColor theme="6"/>
        </patternFill>
      </fill>
    </dxf>
    <dxf>
      <fill>
        <patternFill>
          <bgColor theme="6"/>
        </patternFill>
      </fill>
    </dxf>
    <dxf>
      <fill>
        <patternFill>
          <bgColor theme="9"/>
        </patternFill>
      </fill>
    </dxf>
    <dxf>
      <fill>
        <patternFill>
          <bgColor theme="5"/>
        </patternFill>
      </fill>
    </dxf>
    <dxf>
      <fill>
        <patternFill>
          <bgColor theme="6"/>
        </patternFill>
      </fill>
    </dxf>
    <dxf>
      <fill>
        <patternFill>
          <bgColor theme="9"/>
        </patternFill>
      </fill>
    </dxf>
    <dxf>
      <fill>
        <patternFill>
          <bgColor theme="5"/>
        </patternFill>
      </fill>
    </dxf>
    <dxf>
      <fill>
        <patternFill>
          <bgColor theme="6"/>
        </patternFill>
      </fill>
    </dxf>
    <dxf>
      <fill>
        <patternFill>
          <bgColor theme="5"/>
        </patternFill>
      </fill>
    </dxf>
    <dxf>
      <fill>
        <patternFill>
          <bgColor theme="9"/>
        </patternFill>
      </fill>
    </dxf>
    <dxf>
      <fill>
        <patternFill>
          <bgColor theme="6"/>
        </patternFill>
      </fill>
    </dxf>
    <dxf>
      <fill>
        <patternFill>
          <bgColor theme="5"/>
        </patternFill>
      </fill>
    </dxf>
    <dxf>
      <fill>
        <patternFill>
          <bgColor theme="9"/>
        </patternFill>
      </fill>
    </dxf>
    <dxf>
      <fill>
        <patternFill>
          <bgColor theme="9"/>
        </patternFill>
      </fill>
    </dxf>
    <dxf>
      <fill>
        <patternFill>
          <bgColor theme="5"/>
        </patternFill>
      </fill>
    </dxf>
    <dxf>
      <fill>
        <patternFill>
          <bgColor theme="6"/>
        </patternFill>
      </fill>
    </dxf>
    <dxf>
      <fill>
        <patternFill>
          <bgColor theme="5"/>
        </patternFill>
      </fill>
    </dxf>
    <dxf>
      <fill>
        <patternFill>
          <bgColor theme="6"/>
        </patternFill>
      </fill>
    </dxf>
    <dxf>
      <fill>
        <patternFill>
          <bgColor theme="9"/>
        </patternFill>
      </fill>
    </dxf>
    <dxf>
      <fill>
        <patternFill>
          <bgColor theme="6"/>
        </patternFill>
      </fill>
    </dxf>
    <dxf>
      <fill>
        <patternFill>
          <bgColor theme="5"/>
        </patternFill>
      </fill>
    </dxf>
    <dxf>
      <fill>
        <patternFill>
          <bgColor theme="9"/>
        </patternFill>
      </fill>
    </dxf>
    <dxf>
      <fill>
        <patternFill>
          <bgColor theme="6"/>
        </patternFill>
      </fill>
    </dxf>
    <dxf>
      <fill>
        <patternFill>
          <bgColor theme="9"/>
        </patternFill>
      </fill>
    </dxf>
    <dxf>
      <fill>
        <patternFill>
          <bgColor theme="5"/>
        </patternFill>
      </fill>
    </dxf>
    <dxf>
      <fill>
        <patternFill>
          <bgColor theme="6"/>
        </patternFill>
      </fill>
    </dxf>
    <dxf>
      <fill>
        <patternFill>
          <bgColor theme="9"/>
        </patternFill>
      </fill>
    </dxf>
    <dxf>
      <fill>
        <patternFill>
          <bgColor theme="5"/>
        </patternFill>
      </fill>
    </dxf>
    <dxf>
      <fill>
        <patternFill>
          <bgColor theme="5"/>
        </patternFill>
      </fill>
    </dxf>
    <dxf>
      <fill>
        <patternFill>
          <bgColor theme="6"/>
        </patternFill>
      </fill>
    </dxf>
    <dxf>
      <fill>
        <patternFill>
          <bgColor theme="9"/>
        </patternFill>
      </fill>
    </dxf>
    <dxf>
      <fill>
        <patternFill>
          <bgColor theme="5"/>
        </patternFill>
      </fill>
    </dxf>
    <dxf>
      <fill>
        <patternFill>
          <bgColor theme="6"/>
        </patternFill>
      </fill>
    </dxf>
    <dxf>
      <fill>
        <patternFill>
          <bgColor theme="9"/>
        </patternFill>
      </fill>
    </dxf>
    <dxf>
      <fill>
        <patternFill>
          <bgColor theme="6"/>
        </patternFill>
      </fill>
    </dxf>
    <dxf>
      <fill>
        <patternFill>
          <bgColor theme="9"/>
        </patternFill>
      </fill>
    </dxf>
    <dxf>
      <fill>
        <patternFill>
          <bgColor theme="5"/>
        </patternFill>
      </fill>
    </dxf>
    <dxf>
      <fill>
        <patternFill>
          <bgColor theme="5"/>
        </patternFill>
      </fill>
    </dxf>
    <dxf>
      <fill>
        <patternFill>
          <bgColor theme="9"/>
        </patternFill>
      </fill>
    </dxf>
    <dxf>
      <fill>
        <patternFill>
          <bgColor theme="6"/>
        </patternFill>
      </fill>
    </dxf>
    <dxf>
      <fill>
        <patternFill>
          <bgColor theme="6"/>
        </patternFill>
      </fill>
    </dxf>
    <dxf>
      <fill>
        <patternFill>
          <bgColor theme="5"/>
        </patternFill>
      </fill>
    </dxf>
    <dxf>
      <fill>
        <patternFill>
          <bgColor theme="9"/>
        </patternFill>
      </fill>
    </dxf>
    <dxf>
      <fill>
        <patternFill>
          <bgColor theme="5"/>
        </patternFill>
      </fill>
    </dxf>
    <dxf>
      <fill>
        <patternFill>
          <bgColor theme="6"/>
        </patternFill>
      </fill>
    </dxf>
    <dxf>
      <fill>
        <patternFill>
          <bgColor theme="9"/>
        </patternFill>
      </fill>
    </dxf>
    <dxf>
      <fill>
        <patternFill>
          <bgColor theme="6"/>
        </patternFill>
      </fill>
    </dxf>
    <dxf>
      <fill>
        <patternFill>
          <bgColor theme="9"/>
        </patternFill>
      </fill>
    </dxf>
    <dxf>
      <fill>
        <patternFill>
          <bgColor theme="5"/>
        </patternFill>
      </fill>
    </dxf>
    <dxf>
      <fill>
        <patternFill>
          <bgColor theme="5"/>
        </patternFill>
      </fill>
    </dxf>
    <dxf>
      <fill>
        <patternFill>
          <bgColor theme="6"/>
        </patternFill>
      </fill>
    </dxf>
    <dxf>
      <fill>
        <patternFill>
          <bgColor theme="9"/>
        </patternFill>
      </fill>
    </dxf>
    <dxf>
      <fill>
        <patternFill>
          <bgColor theme="6"/>
        </patternFill>
      </fill>
    </dxf>
    <dxf>
      <fill>
        <patternFill>
          <bgColor theme="9"/>
        </patternFill>
      </fill>
    </dxf>
    <dxf>
      <fill>
        <patternFill>
          <bgColor theme="5"/>
        </patternFill>
      </fill>
    </dxf>
    <dxf>
      <fill>
        <patternFill>
          <bgColor theme="6"/>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6"/>
        </patternFill>
      </fill>
    </dxf>
    <dxf>
      <fill>
        <patternFill>
          <bgColor theme="6"/>
        </patternFill>
      </fill>
    </dxf>
    <dxf>
      <fill>
        <patternFill>
          <bgColor theme="9"/>
        </patternFill>
      </fill>
    </dxf>
    <dxf>
      <fill>
        <patternFill>
          <bgColor theme="5"/>
        </patternFill>
      </fill>
    </dxf>
    <dxf>
      <fill>
        <patternFill>
          <bgColor theme="6"/>
        </patternFill>
      </fill>
    </dxf>
    <dxf>
      <fill>
        <patternFill>
          <bgColor theme="9"/>
        </patternFill>
      </fill>
    </dxf>
    <dxf>
      <fill>
        <patternFill>
          <bgColor theme="5"/>
        </patternFill>
      </fill>
    </dxf>
    <dxf>
      <fill>
        <patternFill>
          <bgColor theme="6"/>
        </patternFill>
      </fill>
    </dxf>
    <dxf>
      <fill>
        <patternFill>
          <bgColor theme="9"/>
        </patternFill>
      </fill>
    </dxf>
    <dxf>
      <fill>
        <patternFill>
          <bgColor theme="5"/>
        </patternFill>
      </fill>
    </dxf>
    <dxf>
      <fill>
        <patternFill>
          <bgColor theme="6"/>
        </patternFill>
      </fill>
    </dxf>
    <dxf>
      <fill>
        <patternFill>
          <bgColor theme="9"/>
        </patternFill>
      </fill>
    </dxf>
    <dxf>
      <fill>
        <patternFill>
          <bgColor theme="5"/>
        </patternFill>
      </fill>
    </dxf>
    <dxf>
      <fill>
        <patternFill>
          <bgColor theme="6"/>
        </patternFill>
      </fill>
    </dxf>
    <dxf>
      <fill>
        <patternFill>
          <bgColor theme="9"/>
        </patternFill>
      </fill>
    </dxf>
    <dxf>
      <fill>
        <patternFill>
          <bgColor theme="5"/>
        </patternFill>
      </fill>
    </dxf>
    <dxf>
      <fill>
        <patternFill>
          <bgColor theme="5"/>
        </patternFill>
      </fill>
    </dxf>
    <dxf>
      <fill>
        <patternFill>
          <bgColor theme="9"/>
        </patternFill>
      </fill>
    </dxf>
    <dxf>
      <fill>
        <patternFill>
          <bgColor theme="6"/>
        </patternFill>
      </fill>
    </dxf>
    <dxf>
      <fill>
        <patternFill>
          <bgColor theme="6"/>
        </patternFill>
      </fill>
    </dxf>
    <dxf>
      <fill>
        <patternFill>
          <bgColor theme="9"/>
        </patternFill>
      </fill>
    </dxf>
    <dxf>
      <fill>
        <patternFill>
          <bgColor theme="5"/>
        </patternFill>
      </fill>
    </dxf>
    <dxf>
      <fill>
        <patternFill>
          <bgColor theme="9"/>
        </patternFill>
      </fill>
    </dxf>
    <dxf>
      <fill>
        <patternFill>
          <bgColor theme="6"/>
        </patternFill>
      </fill>
    </dxf>
    <dxf>
      <fill>
        <patternFill>
          <bgColor theme="5"/>
        </patternFill>
      </fill>
    </dxf>
    <dxf>
      <fill>
        <patternFill>
          <bgColor theme="9"/>
        </patternFill>
      </fill>
    </dxf>
    <dxf>
      <fill>
        <patternFill>
          <bgColor theme="6"/>
        </patternFill>
      </fill>
    </dxf>
    <dxf>
      <fill>
        <patternFill>
          <bgColor theme="9"/>
        </patternFill>
      </fill>
    </dxf>
    <dxf>
      <fill>
        <patternFill>
          <bgColor theme="5"/>
        </patternFill>
      </fill>
    </dxf>
    <dxf>
      <fill>
        <patternFill>
          <bgColor theme="6"/>
        </patternFill>
      </fill>
    </dxf>
    <dxf>
      <fill>
        <patternFill>
          <bgColor theme="9"/>
        </patternFill>
      </fill>
    </dxf>
    <dxf>
      <fill>
        <patternFill>
          <bgColor theme="6"/>
        </patternFill>
      </fill>
    </dxf>
    <dxf>
      <fill>
        <patternFill>
          <bgColor theme="5"/>
        </patternFill>
      </fill>
    </dxf>
    <dxf>
      <fill>
        <patternFill>
          <bgColor theme="6"/>
        </patternFill>
      </fill>
    </dxf>
    <dxf>
      <fill>
        <patternFill>
          <bgColor theme="9"/>
        </patternFill>
      </fill>
    </dxf>
    <dxf>
      <fill>
        <patternFill>
          <bgColor theme="5"/>
        </patternFill>
      </fill>
    </dxf>
    <dxf>
      <fill>
        <patternFill>
          <bgColor theme="6"/>
        </patternFill>
      </fill>
    </dxf>
    <dxf>
      <fill>
        <patternFill>
          <bgColor theme="9"/>
        </patternFill>
      </fill>
    </dxf>
    <dxf>
      <fill>
        <patternFill>
          <bgColor theme="5"/>
        </patternFill>
      </fill>
    </dxf>
    <dxf>
      <fill>
        <patternFill>
          <bgColor theme="9"/>
        </patternFill>
      </fill>
    </dxf>
    <dxf>
      <fill>
        <patternFill>
          <bgColor theme="6"/>
        </patternFill>
      </fill>
    </dxf>
    <dxf>
      <fill>
        <patternFill>
          <bgColor theme="5"/>
        </patternFill>
      </fill>
    </dxf>
    <dxf>
      <fill>
        <patternFill>
          <bgColor theme="5"/>
        </patternFill>
      </fill>
    </dxf>
    <dxf>
      <fill>
        <patternFill>
          <bgColor theme="9"/>
        </patternFill>
      </fill>
    </dxf>
    <dxf>
      <fill>
        <patternFill>
          <bgColor theme="6"/>
        </patternFill>
      </fill>
    </dxf>
    <dxf>
      <fill>
        <patternFill>
          <bgColor theme="5"/>
        </patternFill>
      </fill>
    </dxf>
    <dxf>
      <fill>
        <patternFill>
          <bgColor theme="6"/>
        </patternFill>
      </fill>
    </dxf>
    <dxf>
      <fill>
        <patternFill>
          <bgColor theme="9"/>
        </patternFill>
      </fill>
    </dxf>
    <dxf>
      <fill>
        <patternFill>
          <bgColor theme="6"/>
        </patternFill>
      </fill>
    </dxf>
    <dxf>
      <fill>
        <patternFill>
          <bgColor theme="5"/>
        </patternFill>
      </fill>
    </dxf>
    <dxf>
      <fill>
        <patternFill>
          <bgColor theme="9"/>
        </patternFill>
      </fill>
    </dxf>
    <dxf>
      <fill>
        <patternFill>
          <bgColor theme="6"/>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6"/>
        </patternFill>
      </fill>
    </dxf>
    <dxf>
      <fill>
        <patternFill>
          <bgColor theme="5"/>
        </patternFill>
      </fill>
    </dxf>
    <dxf>
      <fill>
        <patternFill>
          <bgColor theme="9"/>
        </patternFill>
      </fill>
    </dxf>
    <dxf>
      <fill>
        <patternFill>
          <bgColor theme="6"/>
        </patternFill>
      </fill>
    </dxf>
    <dxf>
      <fill>
        <patternFill>
          <bgColor theme="5"/>
        </patternFill>
      </fill>
    </dxf>
    <dxf>
      <fill>
        <patternFill>
          <bgColor theme="9"/>
        </patternFill>
      </fill>
    </dxf>
    <dxf>
      <fill>
        <patternFill>
          <bgColor theme="6"/>
        </patternFill>
      </fill>
    </dxf>
    <dxf>
      <fill>
        <patternFill>
          <bgColor theme="9"/>
        </patternFill>
      </fill>
    </dxf>
    <dxf>
      <fill>
        <patternFill>
          <bgColor theme="6"/>
        </patternFill>
      </fill>
    </dxf>
    <dxf>
      <fill>
        <patternFill>
          <bgColor theme="5"/>
        </patternFill>
      </fill>
    </dxf>
    <dxf>
      <fill>
        <patternFill>
          <bgColor theme="6"/>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6"/>
        </patternFill>
      </fill>
    </dxf>
    <dxf>
      <fill>
        <patternFill>
          <bgColor theme="5"/>
        </patternFill>
      </fill>
    </dxf>
    <dxf>
      <fill>
        <patternFill>
          <bgColor theme="9"/>
        </patternFill>
      </fill>
    </dxf>
    <dxf>
      <fill>
        <patternFill>
          <bgColor theme="6"/>
        </patternFill>
      </fill>
    </dxf>
    <dxf>
      <fill>
        <patternFill>
          <bgColor theme="6"/>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6"/>
        </patternFill>
      </fill>
    </dxf>
    <dxf>
      <fill>
        <patternFill>
          <bgColor theme="6"/>
        </patternFill>
      </fill>
    </dxf>
    <dxf>
      <fill>
        <patternFill>
          <bgColor theme="9"/>
        </patternFill>
      </fill>
    </dxf>
    <dxf>
      <fill>
        <patternFill>
          <bgColor theme="5"/>
        </patternFill>
      </fill>
    </dxf>
    <dxf>
      <fill>
        <patternFill>
          <bgColor theme="6"/>
        </patternFill>
      </fill>
    </dxf>
    <dxf>
      <fill>
        <patternFill>
          <bgColor theme="5"/>
        </patternFill>
      </fill>
    </dxf>
    <dxf>
      <fill>
        <patternFill>
          <bgColor theme="9"/>
        </patternFill>
      </fill>
    </dxf>
    <dxf>
      <fill>
        <patternFill>
          <bgColor theme="9"/>
        </patternFill>
      </fill>
    </dxf>
    <dxf>
      <fill>
        <patternFill>
          <bgColor theme="5"/>
        </patternFill>
      </fill>
    </dxf>
    <dxf>
      <fill>
        <patternFill>
          <bgColor theme="6"/>
        </patternFill>
      </fill>
    </dxf>
    <dxf>
      <fill>
        <patternFill>
          <bgColor theme="6"/>
        </patternFill>
      </fill>
    </dxf>
    <dxf>
      <fill>
        <patternFill>
          <bgColor theme="9"/>
        </patternFill>
      </fill>
    </dxf>
    <dxf>
      <fill>
        <patternFill>
          <bgColor theme="5"/>
        </patternFill>
      </fill>
    </dxf>
    <dxf>
      <fill>
        <patternFill>
          <bgColor theme="6"/>
        </patternFill>
      </fill>
    </dxf>
    <dxf>
      <fill>
        <patternFill>
          <bgColor theme="9"/>
        </patternFill>
      </fill>
    </dxf>
    <dxf>
      <fill>
        <patternFill>
          <bgColor theme="5"/>
        </patternFill>
      </fill>
    </dxf>
    <dxf>
      <fill>
        <patternFill>
          <bgColor theme="6"/>
        </patternFill>
      </fill>
    </dxf>
    <dxf>
      <fill>
        <patternFill>
          <bgColor theme="5"/>
        </patternFill>
      </fill>
    </dxf>
    <dxf>
      <fill>
        <patternFill>
          <bgColor theme="9"/>
        </patternFill>
      </fill>
    </dxf>
    <dxf>
      <fill>
        <patternFill>
          <bgColor theme="9"/>
        </patternFill>
      </fill>
    </dxf>
    <dxf>
      <fill>
        <patternFill>
          <bgColor theme="5"/>
        </patternFill>
      </fill>
    </dxf>
    <dxf>
      <fill>
        <patternFill>
          <bgColor theme="6"/>
        </patternFill>
      </fill>
    </dxf>
    <dxf>
      <fill>
        <patternFill>
          <bgColor theme="5"/>
        </patternFill>
      </fill>
    </dxf>
    <dxf>
      <fill>
        <patternFill>
          <bgColor theme="6"/>
        </patternFill>
      </fill>
    </dxf>
    <dxf>
      <fill>
        <patternFill>
          <bgColor theme="9"/>
        </patternFill>
      </fill>
    </dxf>
    <dxf>
      <fill>
        <patternFill>
          <bgColor theme="6"/>
        </patternFill>
      </fill>
    </dxf>
    <dxf>
      <fill>
        <patternFill>
          <bgColor theme="9"/>
        </patternFill>
      </fill>
    </dxf>
    <dxf>
      <fill>
        <patternFill>
          <bgColor theme="5"/>
        </patternFill>
      </fill>
    </dxf>
    <dxf>
      <fill>
        <patternFill>
          <bgColor theme="5"/>
        </patternFill>
      </fill>
    </dxf>
    <dxf>
      <fill>
        <patternFill>
          <bgColor theme="9"/>
        </patternFill>
      </fill>
    </dxf>
    <dxf>
      <fill>
        <patternFill>
          <bgColor theme="6"/>
        </patternFill>
      </fill>
    </dxf>
    <dxf>
      <fill>
        <patternFill>
          <bgColor theme="9"/>
        </patternFill>
      </fill>
    </dxf>
    <dxf>
      <fill>
        <patternFill>
          <bgColor theme="6"/>
        </patternFill>
      </fill>
    </dxf>
    <dxf>
      <fill>
        <patternFill>
          <bgColor theme="5"/>
        </patternFill>
      </fill>
    </dxf>
    <dxf>
      <fill>
        <patternFill>
          <bgColor theme="5"/>
        </patternFill>
      </fill>
    </dxf>
    <dxf>
      <fill>
        <patternFill>
          <bgColor theme="9"/>
        </patternFill>
      </fill>
    </dxf>
    <dxf>
      <fill>
        <patternFill>
          <bgColor theme="6"/>
        </patternFill>
      </fill>
    </dxf>
    <dxf>
      <fill>
        <patternFill>
          <bgColor theme="9"/>
        </patternFill>
      </fill>
    </dxf>
    <dxf>
      <fill>
        <patternFill>
          <bgColor theme="6"/>
        </patternFill>
      </fill>
    </dxf>
    <dxf>
      <fill>
        <patternFill>
          <bgColor theme="5"/>
        </patternFill>
      </fill>
    </dxf>
    <dxf>
      <fill>
        <patternFill>
          <bgColor theme="5"/>
        </patternFill>
      </fill>
    </dxf>
    <dxf>
      <fill>
        <patternFill>
          <bgColor theme="9"/>
        </patternFill>
      </fill>
    </dxf>
    <dxf>
      <fill>
        <patternFill>
          <bgColor theme="6"/>
        </patternFill>
      </fill>
    </dxf>
    <dxf>
      <fill>
        <patternFill>
          <bgColor theme="5"/>
        </patternFill>
      </fill>
    </dxf>
    <dxf>
      <fill>
        <patternFill>
          <bgColor theme="6"/>
        </patternFill>
      </fill>
    </dxf>
    <dxf>
      <fill>
        <patternFill>
          <bgColor theme="9"/>
        </patternFill>
      </fill>
    </dxf>
    <dxf>
      <fill>
        <patternFill>
          <bgColor theme="6"/>
        </patternFill>
      </fill>
    </dxf>
    <dxf>
      <fill>
        <patternFill>
          <bgColor theme="9"/>
        </patternFill>
      </fill>
    </dxf>
    <dxf>
      <fill>
        <patternFill>
          <bgColor theme="5"/>
        </patternFill>
      </fill>
    </dxf>
    <dxf>
      <fill>
        <patternFill>
          <bgColor theme="5"/>
        </patternFill>
      </fill>
    </dxf>
    <dxf>
      <fill>
        <patternFill>
          <bgColor theme="9"/>
        </patternFill>
      </fill>
    </dxf>
    <dxf>
      <fill>
        <patternFill>
          <bgColor theme="6"/>
        </patternFill>
      </fill>
    </dxf>
    <dxf>
      <fill>
        <patternFill>
          <bgColor theme="5"/>
        </patternFill>
      </fill>
    </dxf>
    <dxf>
      <fill>
        <patternFill>
          <bgColor theme="9"/>
        </patternFill>
      </fill>
    </dxf>
    <dxf>
      <fill>
        <patternFill>
          <bgColor theme="6"/>
        </patternFill>
      </fill>
    </dxf>
    <dxf>
      <fill>
        <patternFill>
          <bgColor theme="9"/>
        </patternFill>
      </fill>
    </dxf>
    <dxf>
      <fill>
        <patternFill>
          <bgColor theme="6"/>
        </patternFill>
      </fill>
    </dxf>
    <dxf>
      <fill>
        <patternFill>
          <bgColor theme="5"/>
        </patternFill>
      </fill>
    </dxf>
    <dxf>
      <fill>
        <patternFill>
          <bgColor theme="5"/>
        </patternFill>
      </fill>
    </dxf>
    <dxf>
      <fill>
        <patternFill>
          <bgColor theme="6"/>
        </patternFill>
      </fill>
    </dxf>
    <dxf>
      <fill>
        <patternFill>
          <bgColor theme="9"/>
        </patternFill>
      </fill>
    </dxf>
    <dxf>
      <fill>
        <patternFill>
          <bgColor theme="9"/>
        </patternFill>
      </fill>
    </dxf>
    <dxf>
      <fill>
        <patternFill>
          <bgColor theme="6"/>
        </patternFill>
      </fill>
    </dxf>
    <dxf>
      <fill>
        <patternFill>
          <bgColor theme="5"/>
        </patternFill>
      </fill>
    </dxf>
    <dxf>
      <fill>
        <patternFill>
          <bgColor theme="6"/>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6"/>
        </patternFill>
      </fill>
    </dxf>
    <dxf>
      <fill>
        <patternFill>
          <bgColor theme="5"/>
        </patternFill>
      </fill>
    </dxf>
    <dxf>
      <fill>
        <patternFill>
          <bgColor theme="9"/>
        </patternFill>
      </fill>
    </dxf>
    <dxf>
      <fill>
        <patternFill>
          <bgColor theme="6"/>
        </patternFill>
      </fill>
    </dxf>
    <dxf>
      <fill>
        <patternFill>
          <bgColor theme="5"/>
        </patternFill>
      </fill>
    </dxf>
    <dxf>
      <fill>
        <patternFill>
          <bgColor theme="6"/>
        </patternFill>
      </fill>
    </dxf>
    <dxf>
      <fill>
        <patternFill>
          <bgColor theme="9"/>
        </patternFill>
      </fill>
    </dxf>
    <dxf>
      <fill>
        <patternFill>
          <bgColor theme="9"/>
        </patternFill>
      </fill>
    </dxf>
    <dxf>
      <fill>
        <patternFill>
          <bgColor theme="6"/>
        </patternFill>
      </fill>
    </dxf>
    <dxf>
      <fill>
        <patternFill>
          <bgColor theme="5"/>
        </patternFill>
      </fill>
    </dxf>
    <dxf>
      <fill>
        <patternFill>
          <bgColor theme="9"/>
        </patternFill>
      </fill>
    </dxf>
    <dxf>
      <fill>
        <patternFill>
          <bgColor theme="6"/>
        </patternFill>
      </fill>
    </dxf>
    <dxf>
      <fill>
        <patternFill>
          <bgColor theme="5"/>
        </patternFill>
      </fill>
    </dxf>
    <dxf>
      <fill>
        <patternFill>
          <bgColor theme="5"/>
        </patternFill>
      </fill>
    </dxf>
    <dxf>
      <fill>
        <patternFill>
          <bgColor theme="6"/>
        </patternFill>
      </fill>
    </dxf>
    <dxf>
      <fill>
        <patternFill>
          <bgColor theme="9"/>
        </patternFill>
      </fill>
    </dxf>
    <dxf>
      <fill>
        <patternFill>
          <bgColor theme="9"/>
        </patternFill>
      </fill>
    </dxf>
    <dxf>
      <fill>
        <patternFill>
          <bgColor theme="5"/>
        </patternFill>
      </fill>
    </dxf>
    <dxf>
      <fill>
        <patternFill>
          <bgColor theme="6"/>
        </patternFill>
      </fill>
    </dxf>
    <dxf>
      <fill>
        <patternFill>
          <bgColor theme="5"/>
        </patternFill>
      </fill>
    </dxf>
    <dxf>
      <fill>
        <patternFill>
          <bgColor theme="9"/>
        </patternFill>
      </fill>
    </dxf>
    <dxf>
      <fill>
        <patternFill>
          <bgColor theme="6"/>
        </patternFill>
      </fill>
    </dxf>
    <dxf>
      <fill>
        <patternFill>
          <bgColor theme="6"/>
        </patternFill>
      </fill>
    </dxf>
    <dxf>
      <fill>
        <patternFill>
          <bgColor theme="9"/>
        </patternFill>
      </fill>
    </dxf>
    <dxf>
      <fill>
        <patternFill>
          <bgColor theme="5"/>
        </patternFill>
      </fill>
    </dxf>
    <dxf>
      <fill>
        <patternFill>
          <bgColor theme="5"/>
        </patternFill>
      </fill>
    </dxf>
    <dxf>
      <fill>
        <patternFill>
          <bgColor theme="9"/>
        </patternFill>
      </fill>
    </dxf>
    <dxf>
      <fill>
        <patternFill>
          <bgColor theme="6"/>
        </patternFill>
      </fill>
    </dxf>
    <dxf>
      <fill>
        <patternFill>
          <bgColor theme="6"/>
        </patternFill>
      </fill>
    </dxf>
    <dxf>
      <fill>
        <patternFill>
          <bgColor theme="9"/>
        </patternFill>
      </fill>
    </dxf>
    <dxf>
      <fill>
        <patternFill>
          <bgColor theme="5"/>
        </patternFill>
      </fill>
    </dxf>
    <dxf>
      <fill>
        <patternFill>
          <bgColor theme="5"/>
        </patternFill>
      </fill>
    </dxf>
    <dxf>
      <fill>
        <patternFill>
          <bgColor theme="9"/>
        </patternFill>
      </fill>
    </dxf>
    <dxf>
      <fill>
        <patternFill>
          <bgColor theme="6"/>
        </patternFill>
      </fill>
    </dxf>
    <dxf>
      <fill>
        <patternFill>
          <bgColor theme="9"/>
        </patternFill>
      </fill>
    </dxf>
    <dxf>
      <fill>
        <patternFill>
          <bgColor theme="6"/>
        </patternFill>
      </fill>
    </dxf>
    <dxf>
      <fill>
        <patternFill>
          <bgColor theme="5"/>
        </patternFill>
      </fill>
    </dxf>
    <dxf>
      <fill>
        <patternFill>
          <bgColor theme="5"/>
        </patternFill>
      </fill>
    </dxf>
    <dxf>
      <fill>
        <patternFill>
          <bgColor theme="9"/>
        </patternFill>
      </fill>
    </dxf>
    <dxf>
      <fill>
        <patternFill>
          <bgColor theme="6"/>
        </patternFill>
      </fill>
    </dxf>
    <dxf>
      <fill>
        <patternFill>
          <bgColor theme="5"/>
        </patternFill>
      </fill>
    </dxf>
    <dxf>
      <fill>
        <patternFill>
          <bgColor theme="9"/>
        </patternFill>
      </fill>
    </dxf>
    <dxf>
      <fill>
        <patternFill>
          <bgColor theme="6"/>
        </patternFill>
      </fill>
    </dxf>
    <dxf>
      <fill>
        <patternFill>
          <bgColor theme="6"/>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6"/>
        </patternFill>
      </fill>
    </dxf>
    <dxf>
      <fill>
        <patternFill>
          <bgColor theme="5"/>
        </patternFill>
      </fill>
    </dxf>
    <dxf>
      <fill>
        <patternFill>
          <bgColor theme="6"/>
        </patternFill>
      </fill>
    </dxf>
    <dxf>
      <fill>
        <patternFill>
          <bgColor theme="9"/>
        </patternFill>
      </fill>
    </dxf>
    <dxf>
      <fill>
        <patternFill>
          <bgColor theme="9"/>
        </patternFill>
      </fill>
    </dxf>
    <dxf>
      <fill>
        <patternFill>
          <bgColor theme="5"/>
        </patternFill>
      </fill>
    </dxf>
    <dxf>
      <fill>
        <patternFill>
          <bgColor theme="6"/>
        </patternFill>
      </fill>
    </dxf>
    <dxf>
      <fill>
        <patternFill>
          <bgColor theme="5"/>
        </patternFill>
      </fill>
    </dxf>
    <dxf>
      <fill>
        <patternFill>
          <bgColor theme="9"/>
        </patternFill>
      </fill>
    </dxf>
    <dxf>
      <fill>
        <patternFill>
          <bgColor theme="6"/>
        </patternFill>
      </fill>
    </dxf>
    <dxf>
      <fill>
        <patternFill>
          <bgColor theme="5"/>
        </patternFill>
      </fill>
    </dxf>
    <dxf>
      <fill>
        <patternFill>
          <bgColor theme="9"/>
        </patternFill>
      </fill>
    </dxf>
    <dxf>
      <fill>
        <patternFill>
          <bgColor theme="6"/>
        </patternFill>
      </fill>
    </dxf>
    <dxf>
      <fill>
        <patternFill>
          <bgColor theme="6"/>
        </patternFill>
      </fill>
    </dxf>
    <dxf>
      <fill>
        <patternFill>
          <bgColor theme="9"/>
        </patternFill>
      </fill>
    </dxf>
    <dxf>
      <fill>
        <patternFill>
          <bgColor theme="5"/>
        </patternFill>
      </fill>
    </dxf>
    <dxf>
      <fill>
        <patternFill>
          <bgColor theme="5"/>
        </patternFill>
      </fill>
    </dxf>
    <dxf>
      <fill>
        <patternFill>
          <bgColor theme="6"/>
        </patternFill>
      </fill>
    </dxf>
    <dxf>
      <fill>
        <patternFill>
          <bgColor theme="9"/>
        </patternFill>
      </fill>
    </dxf>
    <dxf>
      <fill>
        <patternFill>
          <bgColor theme="5"/>
        </patternFill>
      </fill>
    </dxf>
    <dxf>
      <fill>
        <patternFill>
          <bgColor theme="9"/>
        </patternFill>
      </fill>
    </dxf>
    <dxf>
      <fill>
        <patternFill>
          <bgColor theme="6"/>
        </patternFill>
      </fill>
    </dxf>
    <dxf>
      <fill>
        <patternFill>
          <bgColor theme="5"/>
        </patternFill>
      </fill>
    </dxf>
    <dxf>
      <fill>
        <patternFill>
          <bgColor theme="9"/>
        </patternFill>
      </fill>
    </dxf>
    <dxf>
      <fill>
        <patternFill>
          <bgColor theme="6"/>
        </patternFill>
      </fill>
    </dxf>
    <dxf>
      <fill>
        <patternFill>
          <bgColor theme="5"/>
        </patternFill>
      </fill>
    </dxf>
    <dxf>
      <fill>
        <patternFill>
          <bgColor theme="9"/>
        </patternFill>
      </fill>
    </dxf>
    <dxf>
      <fill>
        <patternFill>
          <bgColor theme="5"/>
        </patternFill>
      </fill>
    </dxf>
    <dxf>
      <fill>
        <patternFill>
          <bgColor theme="6"/>
        </patternFill>
      </fill>
    </dxf>
    <dxf>
      <fill>
        <patternFill>
          <bgColor theme="6"/>
        </patternFill>
      </fill>
    </dxf>
    <dxf>
      <fill>
        <patternFill>
          <bgColor theme="9"/>
        </patternFill>
      </fill>
    </dxf>
    <dxf>
      <fill>
        <patternFill>
          <bgColor theme="5"/>
        </patternFill>
      </fill>
    </dxf>
    <dxf>
      <fill>
        <patternFill>
          <bgColor theme="9"/>
        </patternFill>
      </fill>
    </dxf>
    <dxf>
      <fill>
        <patternFill>
          <bgColor theme="6"/>
        </patternFill>
      </fill>
    </dxf>
    <dxf>
      <fill>
        <patternFill>
          <bgColor theme="9"/>
        </patternFill>
      </fill>
    </dxf>
    <dxf>
      <fill>
        <patternFill>
          <bgColor theme="5"/>
        </patternFill>
      </fill>
    </dxf>
    <dxf>
      <fill>
        <patternFill>
          <bgColor theme="6"/>
        </patternFill>
      </fill>
    </dxf>
    <dxf>
      <fill>
        <patternFill>
          <bgColor theme="5"/>
        </patternFill>
      </fill>
    </dxf>
    <dxf>
      <fill>
        <patternFill>
          <bgColor theme="9"/>
        </patternFill>
      </fill>
    </dxf>
    <dxf>
      <fill>
        <patternFill>
          <bgColor theme="6"/>
        </patternFill>
      </fill>
    </dxf>
    <dxf>
      <fill>
        <patternFill>
          <bgColor theme="9"/>
        </patternFill>
      </fill>
    </dxf>
    <dxf>
      <fill>
        <patternFill>
          <bgColor theme="5"/>
        </patternFill>
      </fill>
    </dxf>
    <dxf>
      <fill>
        <patternFill>
          <bgColor theme="6"/>
        </patternFill>
      </fill>
    </dxf>
    <dxf>
      <fill>
        <patternFill>
          <bgColor theme="5"/>
        </patternFill>
      </fill>
    </dxf>
    <dxf>
      <fill>
        <patternFill>
          <bgColor theme="6"/>
        </patternFill>
      </fill>
    </dxf>
    <dxf>
      <fill>
        <patternFill>
          <bgColor theme="9"/>
        </patternFill>
      </fill>
    </dxf>
    <dxf>
      <fill>
        <patternFill>
          <bgColor theme="6"/>
        </patternFill>
      </fill>
    </dxf>
    <dxf>
      <fill>
        <patternFill>
          <bgColor theme="5"/>
        </patternFill>
      </fill>
    </dxf>
    <dxf>
      <fill>
        <patternFill>
          <bgColor theme="9"/>
        </patternFill>
      </fill>
    </dxf>
    <dxf>
      <fill>
        <patternFill>
          <bgColor theme="6"/>
        </patternFill>
      </fill>
    </dxf>
    <dxf>
      <fill>
        <patternFill>
          <bgColor theme="9"/>
        </patternFill>
      </fill>
    </dxf>
    <dxf>
      <fill>
        <patternFill>
          <bgColor theme="5"/>
        </patternFill>
      </fill>
    </dxf>
    <dxf>
      <fill>
        <patternFill>
          <bgColor theme="5"/>
        </patternFill>
      </fill>
    </dxf>
    <dxf>
      <fill>
        <patternFill>
          <bgColor theme="9"/>
        </patternFill>
      </fill>
    </dxf>
    <dxf>
      <fill>
        <patternFill>
          <bgColor theme="6"/>
        </patternFill>
      </fill>
    </dxf>
    <dxf>
      <fill>
        <patternFill>
          <bgColor theme="5"/>
        </patternFill>
      </fill>
    </dxf>
    <dxf>
      <fill>
        <patternFill>
          <bgColor theme="6"/>
        </patternFill>
      </fill>
    </dxf>
    <dxf>
      <fill>
        <patternFill>
          <bgColor theme="9"/>
        </patternFill>
      </fill>
    </dxf>
    <dxf>
      <fill>
        <patternFill>
          <bgColor theme="6"/>
        </patternFill>
      </fill>
    </dxf>
    <dxf>
      <fill>
        <patternFill>
          <bgColor theme="9"/>
        </patternFill>
      </fill>
    </dxf>
    <dxf>
      <fill>
        <patternFill>
          <bgColor theme="5"/>
        </patternFill>
      </fill>
    </dxf>
    <dxf>
      <fill>
        <patternFill>
          <bgColor theme="9"/>
        </patternFill>
      </fill>
    </dxf>
    <dxf>
      <fill>
        <patternFill>
          <bgColor theme="6"/>
        </patternFill>
      </fill>
    </dxf>
    <dxf>
      <fill>
        <patternFill>
          <bgColor theme="5"/>
        </patternFill>
      </fill>
    </dxf>
    <dxf>
      <fill>
        <patternFill>
          <bgColor theme="5"/>
        </patternFill>
      </fill>
    </dxf>
    <dxf>
      <fill>
        <patternFill>
          <bgColor theme="9"/>
        </patternFill>
      </fill>
    </dxf>
    <dxf>
      <fill>
        <patternFill>
          <bgColor theme="6"/>
        </patternFill>
      </fill>
    </dxf>
    <dxf>
      <fill>
        <patternFill>
          <bgColor theme="5"/>
        </patternFill>
      </fill>
    </dxf>
    <dxf>
      <fill>
        <patternFill>
          <bgColor theme="9"/>
        </patternFill>
      </fill>
    </dxf>
    <dxf>
      <fill>
        <patternFill>
          <bgColor theme="6"/>
        </patternFill>
      </fill>
    </dxf>
    <dxf>
      <fill>
        <patternFill>
          <bgColor theme="9"/>
        </patternFill>
      </fill>
    </dxf>
    <dxf>
      <fill>
        <patternFill>
          <bgColor theme="5"/>
        </patternFill>
      </fill>
    </dxf>
    <dxf>
      <fill>
        <patternFill>
          <bgColor theme="6"/>
        </patternFill>
      </fill>
    </dxf>
    <dxf>
      <fill>
        <patternFill>
          <bgColor theme="6"/>
        </patternFill>
      </fill>
    </dxf>
    <dxf>
      <fill>
        <patternFill>
          <bgColor theme="9"/>
        </patternFill>
      </fill>
    </dxf>
    <dxf>
      <fill>
        <patternFill>
          <bgColor theme="5"/>
        </patternFill>
      </fill>
    </dxf>
    <dxf>
      <fill>
        <patternFill>
          <bgColor theme="5"/>
        </patternFill>
      </fill>
    </dxf>
    <dxf>
      <fill>
        <patternFill>
          <bgColor theme="6"/>
        </patternFill>
      </fill>
    </dxf>
    <dxf>
      <fill>
        <patternFill>
          <bgColor theme="9"/>
        </patternFill>
      </fill>
    </dxf>
    <dxf>
      <fill>
        <patternFill>
          <bgColor theme="9"/>
        </patternFill>
      </fill>
    </dxf>
    <dxf>
      <fill>
        <patternFill>
          <bgColor theme="6"/>
        </patternFill>
      </fill>
    </dxf>
    <dxf>
      <fill>
        <patternFill>
          <bgColor theme="5"/>
        </patternFill>
      </fill>
    </dxf>
    <dxf>
      <fill>
        <patternFill>
          <bgColor theme="5"/>
        </patternFill>
      </fill>
    </dxf>
    <dxf>
      <fill>
        <patternFill>
          <bgColor theme="6"/>
        </patternFill>
      </fill>
    </dxf>
    <dxf>
      <fill>
        <patternFill>
          <bgColor theme="9"/>
        </patternFill>
      </fill>
    </dxf>
    <dxf>
      <fill>
        <patternFill>
          <bgColor theme="6"/>
        </patternFill>
      </fill>
    </dxf>
    <dxf>
      <fill>
        <patternFill>
          <bgColor theme="9"/>
        </patternFill>
      </fill>
    </dxf>
    <dxf>
      <fill>
        <patternFill>
          <bgColor theme="5"/>
        </patternFill>
      </fill>
    </dxf>
    <dxf>
      <fill>
        <patternFill>
          <bgColor theme="5"/>
        </patternFill>
      </fill>
    </dxf>
    <dxf>
      <fill>
        <patternFill>
          <bgColor theme="9"/>
        </patternFill>
      </fill>
    </dxf>
    <dxf>
      <fill>
        <patternFill>
          <bgColor theme="6"/>
        </patternFill>
      </fill>
    </dxf>
    <dxf>
      <fill>
        <patternFill>
          <bgColor theme="6"/>
        </patternFill>
      </fill>
    </dxf>
    <dxf>
      <fill>
        <patternFill>
          <bgColor theme="9"/>
        </patternFill>
      </fill>
    </dxf>
    <dxf>
      <fill>
        <patternFill>
          <bgColor theme="5"/>
        </patternFill>
      </fill>
    </dxf>
    <dxf>
      <fill>
        <patternFill>
          <bgColor theme="5"/>
        </patternFill>
      </fill>
    </dxf>
    <dxf>
      <fill>
        <patternFill>
          <bgColor theme="6"/>
        </patternFill>
      </fill>
    </dxf>
    <dxf>
      <fill>
        <patternFill>
          <bgColor theme="9"/>
        </patternFill>
      </fill>
    </dxf>
    <dxf>
      <fill>
        <patternFill>
          <bgColor theme="5"/>
        </patternFill>
      </fill>
    </dxf>
    <dxf>
      <fill>
        <patternFill>
          <bgColor theme="9"/>
        </patternFill>
      </fill>
    </dxf>
    <dxf>
      <fill>
        <patternFill>
          <bgColor theme="6"/>
        </patternFill>
      </fill>
    </dxf>
    <dxf>
      <fill>
        <patternFill>
          <bgColor theme="5"/>
        </patternFill>
      </fill>
    </dxf>
    <dxf>
      <fill>
        <patternFill>
          <bgColor theme="6"/>
        </patternFill>
      </fill>
    </dxf>
    <dxf>
      <fill>
        <patternFill>
          <bgColor theme="9"/>
        </patternFill>
      </fill>
    </dxf>
    <dxf>
      <fill>
        <patternFill>
          <bgColor theme="6"/>
        </patternFill>
      </fill>
    </dxf>
    <dxf>
      <fill>
        <patternFill>
          <bgColor theme="9"/>
        </patternFill>
      </fill>
    </dxf>
    <dxf>
      <fill>
        <patternFill>
          <bgColor theme="5"/>
        </patternFill>
      </fill>
    </dxf>
    <dxf>
      <fill>
        <patternFill>
          <bgColor theme="6"/>
        </patternFill>
      </fill>
    </dxf>
    <dxf>
      <fill>
        <patternFill>
          <bgColor theme="5"/>
        </patternFill>
      </fill>
    </dxf>
    <dxf>
      <fill>
        <patternFill>
          <bgColor theme="9"/>
        </patternFill>
      </fill>
    </dxf>
    <dxf>
      <fill>
        <patternFill>
          <bgColor theme="9"/>
        </patternFill>
      </fill>
    </dxf>
    <dxf>
      <fill>
        <patternFill>
          <bgColor theme="5"/>
        </patternFill>
      </fill>
    </dxf>
    <dxf>
      <fill>
        <patternFill>
          <bgColor theme="6"/>
        </patternFill>
      </fill>
    </dxf>
    <dxf>
      <fill>
        <patternFill>
          <bgColor theme="5"/>
        </patternFill>
      </fill>
    </dxf>
    <dxf>
      <fill>
        <patternFill>
          <bgColor theme="6"/>
        </patternFill>
      </fill>
    </dxf>
    <dxf>
      <fill>
        <patternFill>
          <bgColor theme="9"/>
        </patternFill>
      </fill>
    </dxf>
    <dxf>
      <fill>
        <patternFill>
          <bgColor theme="6"/>
        </patternFill>
      </fill>
    </dxf>
    <dxf>
      <fill>
        <patternFill>
          <bgColor theme="5"/>
        </patternFill>
      </fill>
    </dxf>
    <dxf>
      <fill>
        <patternFill>
          <bgColor theme="9"/>
        </patternFill>
      </fill>
    </dxf>
    <dxf>
      <fill>
        <patternFill>
          <bgColor theme="6"/>
        </patternFill>
      </fill>
    </dxf>
    <dxf>
      <fill>
        <patternFill>
          <bgColor theme="9"/>
        </patternFill>
      </fill>
    </dxf>
    <dxf>
      <fill>
        <patternFill>
          <bgColor theme="5"/>
        </patternFill>
      </fill>
    </dxf>
    <dxf>
      <fill>
        <patternFill>
          <bgColor theme="6"/>
        </patternFill>
      </fill>
    </dxf>
    <dxf>
      <fill>
        <patternFill>
          <bgColor theme="9"/>
        </patternFill>
      </fill>
    </dxf>
    <dxf>
      <fill>
        <patternFill>
          <bgColor theme="5"/>
        </patternFill>
      </fill>
    </dxf>
    <dxf>
      <fill>
        <patternFill>
          <bgColor theme="6"/>
        </patternFill>
      </fill>
    </dxf>
    <dxf>
      <fill>
        <patternFill>
          <bgColor theme="9"/>
        </patternFill>
      </fill>
    </dxf>
    <dxf>
      <fill>
        <patternFill>
          <bgColor theme="5"/>
        </patternFill>
      </fill>
    </dxf>
    <dxf>
      <fill>
        <patternFill>
          <bgColor theme="6"/>
        </patternFill>
      </fill>
    </dxf>
    <dxf>
      <fill>
        <patternFill>
          <bgColor theme="9"/>
        </patternFill>
      </fill>
    </dxf>
    <dxf>
      <fill>
        <patternFill>
          <bgColor theme="5"/>
        </patternFill>
      </fill>
    </dxf>
    <dxf>
      <fill>
        <patternFill>
          <bgColor theme="6"/>
        </patternFill>
      </fill>
    </dxf>
    <dxf>
      <fill>
        <patternFill>
          <bgColor theme="9"/>
        </patternFill>
      </fill>
    </dxf>
    <dxf>
      <fill>
        <patternFill>
          <bgColor theme="5"/>
        </patternFill>
      </fill>
    </dxf>
    <dxf>
      <fill>
        <patternFill>
          <bgColor theme="6"/>
        </patternFill>
      </fill>
    </dxf>
    <dxf>
      <fill>
        <patternFill>
          <bgColor theme="9"/>
        </patternFill>
      </fill>
    </dxf>
    <dxf>
      <fill>
        <patternFill>
          <bgColor theme="5"/>
        </patternFill>
      </fill>
    </dxf>
    <dxf>
      <fill>
        <patternFill>
          <bgColor theme="6"/>
        </patternFill>
      </fill>
    </dxf>
    <dxf>
      <fill>
        <patternFill>
          <bgColor theme="9"/>
        </patternFill>
      </fill>
    </dxf>
    <dxf>
      <fill>
        <patternFill>
          <bgColor theme="5"/>
        </patternFill>
      </fill>
    </dxf>
    <dxf>
      <fill>
        <patternFill>
          <bgColor theme="5"/>
        </patternFill>
      </fill>
    </dxf>
    <dxf>
      <fill>
        <patternFill>
          <bgColor theme="9"/>
        </patternFill>
      </fill>
    </dxf>
    <dxf>
      <fill>
        <patternFill>
          <bgColor theme="6"/>
        </patternFill>
      </fill>
    </dxf>
    <dxf>
      <fill>
        <patternFill>
          <bgColor theme="5"/>
        </patternFill>
      </fill>
    </dxf>
    <dxf>
      <fill>
        <patternFill>
          <bgColor theme="9"/>
        </patternFill>
      </fill>
    </dxf>
    <dxf>
      <fill>
        <patternFill>
          <bgColor theme="6"/>
        </patternFill>
      </fill>
    </dxf>
    <dxf>
      <fill>
        <patternFill>
          <bgColor theme="6"/>
        </patternFill>
      </fill>
    </dxf>
    <dxf>
      <fill>
        <patternFill>
          <bgColor theme="9"/>
        </patternFill>
      </fill>
    </dxf>
    <dxf>
      <fill>
        <patternFill>
          <bgColor theme="5"/>
        </patternFill>
      </fill>
    </dxf>
    <dxf>
      <fill>
        <patternFill>
          <bgColor theme="5" tint="0.39994506668294322"/>
        </patternFill>
      </fill>
    </dxf>
    <dxf>
      <fill>
        <patternFill>
          <bgColor theme="5"/>
        </patternFill>
      </fill>
    </dxf>
    <dxf>
      <fill>
        <patternFill>
          <bgColor theme="9"/>
        </patternFill>
      </fill>
    </dxf>
    <dxf>
      <fill>
        <patternFill>
          <bgColor theme="6"/>
        </patternFill>
      </fill>
    </dxf>
    <dxf>
      <fill>
        <patternFill>
          <bgColor theme="5"/>
        </patternFill>
      </fill>
    </dxf>
    <dxf>
      <fill>
        <patternFill>
          <bgColor theme="9"/>
        </patternFill>
      </fill>
    </dxf>
    <dxf>
      <fill>
        <patternFill>
          <bgColor theme="6"/>
        </patternFill>
      </fill>
    </dxf>
    <dxf>
      <fill>
        <patternFill>
          <bgColor theme="6"/>
        </patternFill>
      </fill>
    </dxf>
    <dxf>
      <fill>
        <patternFill>
          <bgColor theme="9"/>
        </patternFill>
      </fill>
    </dxf>
    <dxf>
      <fill>
        <patternFill>
          <bgColor theme="5"/>
        </patternFill>
      </fill>
    </dxf>
    <dxf>
      <fill>
        <patternFill>
          <bgColor theme="6"/>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6"/>
        </patternFill>
      </fill>
    </dxf>
    <dxf>
      <fill>
        <patternFill>
          <bgColor theme="9"/>
        </patternFill>
      </fill>
    </dxf>
    <dxf>
      <fill>
        <patternFill>
          <bgColor theme="5"/>
        </patternFill>
      </fill>
    </dxf>
    <dxf>
      <fill>
        <patternFill>
          <bgColor theme="6"/>
        </patternFill>
      </fill>
    </dxf>
    <dxf>
      <fill>
        <patternFill>
          <bgColor theme="5"/>
        </patternFill>
      </fill>
    </dxf>
    <dxf>
      <fill>
        <patternFill>
          <bgColor theme="9"/>
        </patternFill>
      </fill>
    </dxf>
    <dxf>
      <fill>
        <patternFill>
          <bgColor theme="6"/>
        </patternFill>
      </fill>
    </dxf>
    <dxf>
      <fill>
        <patternFill>
          <bgColor theme="5" tint="0.39994506668294322"/>
        </patternFill>
      </fill>
    </dxf>
    <dxf>
      <fill>
        <patternFill>
          <bgColor theme="9"/>
        </patternFill>
      </fill>
    </dxf>
    <dxf>
      <fill>
        <patternFill>
          <bgColor theme="5"/>
        </patternFill>
      </fill>
    </dxf>
    <dxf>
      <fill>
        <patternFill>
          <bgColor theme="6"/>
        </patternFill>
      </fill>
    </dxf>
    <dxf>
      <fill>
        <patternFill>
          <bgColor theme="6"/>
        </patternFill>
      </fill>
    </dxf>
    <dxf>
      <fill>
        <patternFill>
          <bgColor theme="9"/>
        </patternFill>
      </fill>
    </dxf>
    <dxf>
      <fill>
        <patternFill>
          <bgColor theme="5"/>
        </patternFill>
      </fill>
    </dxf>
    <dxf>
      <fill>
        <patternFill>
          <bgColor theme="9"/>
        </patternFill>
      </fill>
    </dxf>
    <dxf>
      <fill>
        <patternFill>
          <bgColor theme="6"/>
        </patternFill>
      </fill>
    </dxf>
    <dxf>
      <fill>
        <patternFill>
          <bgColor theme="5"/>
        </patternFill>
      </fill>
    </dxf>
    <dxf>
      <fill>
        <patternFill>
          <bgColor theme="5"/>
        </patternFill>
      </fill>
    </dxf>
    <dxf>
      <fill>
        <patternFill>
          <bgColor theme="9"/>
        </patternFill>
      </fill>
    </dxf>
    <dxf>
      <fill>
        <patternFill>
          <bgColor theme="6"/>
        </patternFill>
      </fill>
    </dxf>
    <dxf>
      <fill>
        <patternFill>
          <bgColor theme="9"/>
        </patternFill>
      </fill>
    </dxf>
    <dxf>
      <fill>
        <patternFill>
          <bgColor theme="6"/>
        </patternFill>
      </fill>
    </dxf>
    <dxf>
      <fill>
        <patternFill>
          <bgColor theme="5"/>
        </patternFill>
      </fill>
    </dxf>
    <dxf>
      <fill>
        <patternFill>
          <bgColor theme="5"/>
        </patternFill>
      </fill>
    </dxf>
    <dxf>
      <fill>
        <patternFill>
          <bgColor theme="9"/>
        </patternFill>
      </fill>
    </dxf>
    <dxf>
      <fill>
        <patternFill>
          <bgColor theme="6"/>
        </patternFill>
      </fill>
    </dxf>
    <dxf>
      <fill>
        <patternFill>
          <bgColor theme="5"/>
        </patternFill>
      </fill>
    </dxf>
    <dxf>
      <fill>
        <patternFill>
          <bgColor theme="9"/>
        </patternFill>
      </fill>
    </dxf>
    <dxf>
      <fill>
        <patternFill>
          <bgColor theme="6"/>
        </patternFill>
      </fill>
    </dxf>
    <dxf>
      <fill>
        <patternFill>
          <bgColor theme="5"/>
        </patternFill>
      </fill>
    </dxf>
    <dxf>
      <fill>
        <patternFill>
          <bgColor theme="9"/>
        </patternFill>
      </fill>
    </dxf>
    <dxf>
      <fill>
        <patternFill>
          <bgColor theme="6"/>
        </patternFill>
      </fill>
    </dxf>
    <dxf>
      <fill>
        <patternFill>
          <bgColor theme="9"/>
        </patternFill>
      </fill>
    </dxf>
    <dxf>
      <fill>
        <patternFill>
          <bgColor theme="6"/>
        </patternFill>
      </fill>
    </dxf>
    <dxf>
      <fill>
        <patternFill>
          <bgColor theme="5"/>
        </patternFill>
      </fill>
    </dxf>
    <dxf>
      <fill>
        <patternFill>
          <bgColor theme="6"/>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6"/>
        </patternFill>
      </fill>
    </dxf>
    <dxf>
      <fill>
        <patternFill>
          <bgColor theme="9"/>
        </patternFill>
      </fill>
    </dxf>
    <dxf>
      <fill>
        <patternFill>
          <bgColor theme="5"/>
        </patternFill>
      </fill>
    </dxf>
    <dxf>
      <fill>
        <patternFill>
          <bgColor theme="6"/>
        </patternFill>
      </fill>
    </dxf>
    <dxf>
      <fill>
        <patternFill>
          <bgColor theme="5"/>
        </patternFill>
      </fill>
    </dxf>
    <dxf>
      <fill>
        <patternFill>
          <bgColor theme="6"/>
        </patternFill>
      </fill>
    </dxf>
    <dxf>
      <fill>
        <patternFill>
          <bgColor theme="9"/>
        </patternFill>
      </fill>
    </dxf>
    <dxf>
      <fill>
        <patternFill>
          <bgColor theme="5"/>
        </patternFill>
      </fill>
    </dxf>
    <dxf>
      <fill>
        <patternFill>
          <bgColor theme="6"/>
        </patternFill>
      </fill>
    </dxf>
    <dxf>
      <fill>
        <patternFill>
          <bgColor theme="9"/>
        </patternFill>
      </fill>
    </dxf>
    <dxf>
      <fill>
        <patternFill>
          <bgColor theme="5"/>
        </patternFill>
      </fill>
    </dxf>
    <dxf>
      <fill>
        <patternFill>
          <bgColor theme="6"/>
        </patternFill>
      </fill>
    </dxf>
    <dxf>
      <fill>
        <patternFill>
          <bgColor theme="9"/>
        </patternFill>
      </fill>
    </dxf>
    <dxf>
      <fill>
        <patternFill>
          <bgColor theme="6"/>
        </patternFill>
      </fill>
    </dxf>
    <dxf>
      <fill>
        <patternFill>
          <bgColor theme="5"/>
        </patternFill>
      </fill>
    </dxf>
    <dxf>
      <fill>
        <patternFill>
          <bgColor theme="9"/>
        </patternFill>
      </fill>
    </dxf>
    <dxf>
      <fill>
        <patternFill>
          <bgColor theme="9"/>
        </patternFill>
      </fill>
    </dxf>
    <dxf>
      <fill>
        <patternFill>
          <bgColor theme="6"/>
        </patternFill>
      </fill>
    </dxf>
    <dxf>
      <fill>
        <patternFill>
          <bgColor theme="5"/>
        </patternFill>
      </fill>
    </dxf>
    <dxf>
      <fill>
        <patternFill>
          <bgColor theme="9"/>
        </patternFill>
      </fill>
    </dxf>
    <dxf>
      <fill>
        <patternFill>
          <bgColor theme="6"/>
        </patternFill>
      </fill>
    </dxf>
    <dxf>
      <fill>
        <patternFill>
          <bgColor theme="5"/>
        </patternFill>
      </fill>
    </dxf>
    <dxf>
      <fill>
        <patternFill>
          <bgColor theme="9"/>
        </patternFill>
      </fill>
    </dxf>
    <dxf>
      <fill>
        <patternFill>
          <bgColor theme="5"/>
        </patternFill>
      </fill>
    </dxf>
    <dxf>
      <fill>
        <patternFill>
          <bgColor theme="6"/>
        </patternFill>
      </fill>
    </dxf>
    <dxf>
      <fill>
        <patternFill>
          <bgColor theme="6"/>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6"/>
        </patternFill>
      </fill>
    </dxf>
    <dxf>
      <fill>
        <patternFill>
          <bgColor theme="9"/>
        </patternFill>
      </fill>
    </dxf>
    <dxf>
      <fill>
        <patternFill>
          <bgColor theme="6"/>
        </patternFill>
      </fill>
    </dxf>
    <dxf>
      <fill>
        <patternFill>
          <bgColor theme="5"/>
        </patternFill>
      </fill>
    </dxf>
    <dxf>
      <fill>
        <patternFill>
          <bgColor theme="5"/>
        </patternFill>
      </fill>
    </dxf>
    <dxf>
      <fill>
        <patternFill>
          <bgColor theme="9"/>
        </patternFill>
      </fill>
    </dxf>
    <dxf>
      <fill>
        <patternFill>
          <bgColor theme="6"/>
        </patternFill>
      </fill>
    </dxf>
    <dxf>
      <fill>
        <patternFill>
          <bgColor theme="6"/>
        </patternFill>
      </fill>
    </dxf>
    <dxf>
      <fill>
        <patternFill>
          <bgColor theme="9"/>
        </patternFill>
      </fill>
    </dxf>
    <dxf>
      <fill>
        <patternFill>
          <bgColor theme="5"/>
        </patternFill>
      </fill>
    </dxf>
    <dxf>
      <fill>
        <patternFill>
          <bgColor theme="6"/>
        </patternFill>
      </fill>
    </dxf>
    <dxf>
      <fill>
        <patternFill>
          <bgColor theme="9"/>
        </patternFill>
      </fill>
    </dxf>
    <dxf>
      <fill>
        <patternFill>
          <bgColor theme="5"/>
        </patternFill>
      </fill>
    </dxf>
    <dxf>
      <fill>
        <patternFill>
          <bgColor theme="5"/>
        </patternFill>
      </fill>
    </dxf>
    <dxf>
      <fill>
        <patternFill>
          <bgColor theme="9"/>
        </patternFill>
      </fill>
    </dxf>
    <dxf>
      <fill>
        <patternFill>
          <bgColor theme="6"/>
        </patternFill>
      </fill>
    </dxf>
    <dxf>
      <fill>
        <patternFill>
          <bgColor theme="5"/>
        </patternFill>
      </fill>
    </dxf>
    <dxf>
      <fill>
        <patternFill>
          <bgColor theme="9"/>
        </patternFill>
      </fill>
    </dxf>
    <dxf>
      <fill>
        <patternFill>
          <bgColor theme="6"/>
        </patternFill>
      </fill>
    </dxf>
    <dxf>
      <fill>
        <patternFill>
          <bgColor theme="5"/>
        </patternFill>
      </fill>
    </dxf>
    <dxf>
      <fill>
        <patternFill>
          <bgColor theme="9"/>
        </patternFill>
      </fill>
    </dxf>
    <dxf>
      <fill>
        <patternFill>
          <bgColor theme="6"/>
        </patternFill>
      </fill>
    </dxf>
    <dxf>
      <fill>
        <patternFill>
          <bgColor theme="5"/>
        </patternFill>
      </fill>
    </dxf>
    <dxf>
      <fill>
        <patternFill>
          <bgColor theme="6"/>
        </patternFill>
      </fill>
    </dxf>
    <dxf>
      <fill>
        <patternFill>
          <bgColor theme="9"/>
        </patternFill>
      </fill>
    </dxf>
    <dxf>
      <fill>
        <patternFill>
          <bgColor theme="6"/>
        </patternFill>
      </fill>
    </dxf>
    <dxf>
      <fill>
        <patternFill>
          <bgColor theme="5"/>
        </patternFill>
      </fill>
    </dxf>
    <dxf>
      <fill>
        <patternFill>
          <bgColor theme="9"/>
        </patternFill>
      </fill>
    </dxf>
    <dxf>
      <fill>
        <patternFill>
          <bgColor theme="6"/>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6"/>
        </patternFill>
      </fill>
    </dxf>
    <dxf>
      <fill>
        <patternFill>
          <bgColor theme="6"/>
        </patternFill>
      </fill>
    </dxf>
    <dxf>
      <fill>
        <patternFill>
          <bgColor theme="9"/>
        </patternFill>
      </fill>
    </dxf>
    <dxf>
      <fill>
        <patternFill>
          <bgColor theme="5"/>
        </patternFill>
      </fill>
    </dxf>
    <dxf>
      <fill>
        <patternFill>
          <bgColor theme="6"/>
        </patternFill>
      </fill>
    </dxf>
    <dxf>
      <fill>
        <patternFill>
          <bgColor theme="9"/>
        </patternFill>
      </fill>
    </dxf>
    <dxf>
      <fill>
        <patternFill>
          <bgColor theme="5"/>
        </patternFill>
      </fill>
    </dxf>
    <dxf>
      <fill>
        <patternFill>
          <bgColor theme="5"/>
        </patternFill>
      </fill>
    </dxf>
    <dxf>
      <fill>
        <patternFill>
          <bgColor theme="9"/>
        </patternFill>
      </fill>
    </dxf>
    <dxf>
      <fill>
        <patternFill>
          <bgColor theme="6"/>
        </patternFill>
      </fill>
    </dxf>
    <dxf>
      <fill>
        <patternFill>
          <bgColor theme="6"/>
        </patternFill>
      </fill>
    </dxf>
    <dxf>
      <fill>
        <patternFill>
          <bgColor theme="9"/>
        </patternFill>
      </fill>
    </dxf>
    <dxf>
      <fill>
        <patternFill>
          <bgColor theme="5"/>
        </patternFill>
      </fill>
    </dxf>
    <dxf>
      <fill>
        <patternFill>
          <bgColor theme="9"/>
        </patternFill>
      </fill>
    </dxf>
    <dxf>
      <fill>
        <patternFill>
          <bgColor theme="6"/>
        </patternFill>
      </fill>
    </dxf>
    <dxf>
      <fill>
        <patternFill>
          <bgColor theme="5"/>
        </patternFill>
      </fill>
    </dxf>
    <dxf>
      <fill>
        <patternFill>
          <bgColor theme="5" tint="0.39994506668294322"/>
        </patternFill>
      </fill>
    </dxf>
    <dxf>
      <fill>
        <patternFill>
          <bgColor theme="9"/>
        </patternFill>
      </fill>
    </dxf>
    <dxf>
      <fill>
        <patternFill>
          <bgColor theme="6"/>
        </patternFill>
      </fill>
    </dxf>
    <dxf>
      <fill>
        <patternFill>
          <bgColor theme="5"/>
        </patternFill>
      </fill>
    </dxf>
    <dxf>
      <fill>
        <patternFill>
          <bgColor theme="9"/>
        </patternFill>
      </fill>
    </dxf>
    <dxf>
      <fill>
        <patternFill>
          <bgColor theme="6"/>
        </patternFill>
      </fill>
    </dxf>
    <dxf>
      <fill>
        <patternFill>
          <bgColor theme="5"/>
        </patternFill>
      </fill>
    </dxf>
    <dxf>
      <fill>
        <patternFill>
          <bgColor theme="5"/>
        </patternFill>
      </fill>
    </dxf>
    <dxf>
      <fill>
        <patternFill>
          <bgColor theme="9"/>
        </patternFill>
      </fill>
    </dxf>
    <dxf>
      <fill>
        <patternFill>
          <bgColor theme="6"/>
        </patternFill>
      </fill>
    </dxf>
    <dxf>
      <fill>
        <patternFill>
          <bgColor theme="9"/>
        </patternFill>
      </fill>
    </dxf>
    <dxf>
      <fill>
        <patternFill>
          <bgColor theme="5"/>
        </patternFill>
      </fill>
    </dxf>
    <dxf>
      <fill>
        <patternFill>
          <bgColor theme="6"/>
        </patternFill>
      </fill>
    </dxf>
    <dxf>
      <fill>
        <patternFill>
          <bgColor theme="6"/>
        </patternFill>
      </fill>
    </dxf>
    <dxf>
      <fill>
        <patternFill>
          <bgColor theme="9"/>
        </patternFill>
      </fill>
    </dxf>
    <dxf>
      <fill>
        <patternFill>
          <bgColor theme="5" tint="0.39994506668294322"/>
        </patternFill>
      </fill>
    </dxf>
    <dxf>
      <fill>
        <patternFill>
          <bgColor theme="5"/>
        </patternFill>
      </fill>
    </dxf>
    <dxf>
      <fill>
        <patternFill>
          <bgColor theme="6"/>
        </patternFill>
      </fill>
    </dxf>
    <dxf>
      <fill>
        <patternFill>
          <bgColor theme="9"/>
        </patternFill>
      </fill>
    </dxf>
    <dxf>
      <fill>
        <patternFill>
          <bgColor theme="5"/>
        </patternFill>
      </fill>
    </dxf>
    <dxf>
      <fill>
        <patternFill>
          <bgColor theme="5"/>
        </patternFill>
      </fill>
    </dxf>
    <dxf>
      <fill>
        <patternFill>
          <bgColor theme="6"/>
        </patternFill>
      </fill>
    </dxf>
    <dxf>
      <fill>
        <patternFill>
          <bgColor theme="9"/>
        </patternFill>
      </fill>
    </dxf>
    <dxf>
      <fill>
        <patternFill>
          <bgColor theme="6"/>
        </patternFill>
      </fill>
    </dxf>
    <dxf>
      <fill>
        <patternFill>
          <bgColor theme="9"/>
        </patternFill>
      </fill>
    </dxf>
    <dxf>
      <fill>
        <patternFill>
          <bgColor theme="5"/>
        </patternFill>
      </fill>
    </dxf>
    <dxf>
      <fill>
        <patternFill>
          <bgColor theme="5"/>
        </patternFill>
      </fill>
    </dxf>
    <dxf>
      <fill>
        <patternFill>
          <bgColor theme="6"/>
        </patternFill>
      </fill>
    </dxf>
    <dxf>
      <fill>
        <patternFill>
          <bgColor theme="9"/>
        </patternFill>
      </fill>
    </dxf>
    <dxf>
      <fill>
        <patternFill>
          <bgColor theme="5"/>
        </patternFill>
      </fill>
    </dxf>
    <dxf>
      <fill>
        <patternFill>
          <bgColor theme="6"/>
        </patternFill>
      </fill>
    </dxf>
    <dxf>
      <fill>
        <patternFill>
          <bgColor theme="9"/>
        </patternFill>
      </fill>
    </dxf>
    <dxf>
      <fill>
        <patternFill>
          <bgColor theme="5"/>
        </patternFill>
      </fill>
    </dxf>
    <dxf>
      <fill>
        <patternFill>
          <bgColor theme="9"/>
        </patternFill>
      </fill>
    </dxf>
    <dxf>
      <fill>
        <patternFill>
          <bgColor theme="6"/>
        </patternFill>
      </fill>
    </dxf>
    <dxf>
      <fill>
        <patternFill>
          <bgColor theme="5"/>
        </patternFill>
      </fill>
    </dxf>
    <dxf>
      <fill>
        <patternFill>
          <bgColor theme="9"/>
        </patternFill>
      </fill>
    </dxf>
    <dxf>
      <fill>
        <patternFill>
          <bgColor theme="6"/>
        </patternFill>
      </fill>
    </dxf>
    <dxf>
      <fill>
        <patternFill>
          <bgColor theme="5" tint="0.39994506668294322"/>
        </patternFill>
      </fill>
    </dxf>
  </dxfs>
  <tableStyles count="0" defaultTableStyle="TableStyleMedium2" defaultPivotStyle="PivotStyleLight16"/>
  <colors>
    <mruColors>
      <color rgb="FFFFFF66"/>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2"/>
          <c:order val="0"/>
          <c:tx>
            <c:strRef>
              <c:f>'Dash Board'!$E$2</c:f>
              <c:strCache>
                <c:ptCount val="1"/>
                <c:pt idx="0">
                  <c:v>Done</c:v>
                </c:pt>
              </c:strCache>
            </c:strRef>
          </c:tx>
          <c:spPr>
            <a:solidFill>
              <a:schemeClr val="accent3"/>
            </a:solidFill>
            <a:ln>
              <a:noFill/>
            </a:ln>
            <a:effectLst/>
          </c:spPr>
          <c:invertIfNegative val="0"/>
          <c:cat>
            <c:strRef>
              <c:f>'Dash Board'!$A$3:$A$26</c:f>
              <c:strCache>
                <c:ptCount val="24"/>
                <c:pt idx="0">
                  <c:v>Admin</c:v>
                </c:pt>
                <c:pt idx="1">
                  <c:v>Aggrekko</c:v>
                </c:pt>
                <c:pt idx="2">
                  <c:v>Automotive</c:v>
                </c:pt>
                <c:pt idx="3">
                  <c:v>Corrosion</c:v>
                </c:pt>
                <c:pt idx="4">
                  <c:v>Drilling</c:v>
                </c:pt>
                <c:pt idx="5">
                  <c:v>Electric</c:v>
                </c:pt>
                <c:pt idx="6">
                  <c:v>ESP</c:v>
                </c:pt>
                <c:pt idx="7">
                  <c:v>General Maint</c:v>
                </c:pt>
                <c:pt idx="8">
                  <c:v>HSE</c:v>
                </c:pt>
                <c:pt idx="9">
                  <c:v>Instrument</c:v>
                </c:pt>
                <c:pt idx="10">
                  <c:v>Lab</c:v>
                </c:pt>
                <c:pt idx="11">
                  <c:v>Materials</c:v>
                </c:pt>
                <c:pt idx="12">
                  <c:v>Mechanic</c:v>
                </c:pt>
                <c:pt idx="13">
                  <c:v>Medical</c:v>
                </c:pt>
                <c:pt idx="14">
                  <c:v>Process</c:v>
                </c:pt>
                <c:pt idx="15">
                  <c:v>Production Eng.</c:v>
                </c:pt>
                <c:pt idx="16">
                  <c:v>Projects</c:v>
                </c:pt>
                <c:pt idx="17">
                  <c:v>Security</c:v>
                </c:pt>
                <c:pt idx="18">
                  <c:v>Telecom</c:v>
                </c:pt>
                <c:pt idx="19">
                  <c:v>Turbines</c:v>
                </c:pt>
                <c:pt idx="20">
                  <c:v>Welding</c:v>
                </c:pt>
                <c:pt idx="21">
                  <c:v>Sucker Rod</c:v>
                </c:pt>
                <c:pt idx="23">
                  <c:v>Total</c:v>
                </c:pt>
              </c:strCache>
            </c:strRef>
          </c:cat>
          <c:val>
            <c:numRef>
              <c:f>'Dash Board'!$E$3:$E$26</c:f>
              <c:numCache>
                <c:formatCode>General</c:formatCode>
                <c:ptCount val="24"/>
                <c:pt idx="0">
                  <c:v>83</c:v>
                </c:pt>
                <c:pt idx="1">
                  <c:v>0</c:v>
                </c:pt>
                <c:pt idx="2">
                  <c:v>2</c:v>
                </c:pt>
                <c:pt idx="3">
                  <c:v>7</c:v>
                </c:pt>
                <c:pt idx="4">
                  <c:v>13</c:v>
                </c:pt>
                <c:pt idx="5">
                  <c:v>55</c:v>
                </c:pt>
                <c:pt idx="6">
                  <c:v>2</c:v>
                </c:pt>
                <c:pt idx="7">
                  <c:v>2</c:v>
                </c:pt>
                <c:pt idx="8">
                  <c:v>22</c:v>
                </c:pt>
                <c:pt idx="9">
                  <c:v>6</c:v>
                </c:pt>
                <c:pt idx="10">
                  <c:v>6</c:v>
                </c:pt>
                <c:pt idx="11">
                  <c:v>2</c:v>
                </c:pt>
                <c:pt idx="12">
                  <c:v>12</c:v>
                </c:pt>
                <c:pt idx="13">
                  <c:v>0</c:v>
                </c:pt>
                <c:pt idx="14">
                  <c:v>17</c:v>
                </c:pt>
                <c:pt idx="15">
                  <c:v>70</c:v>
                </c:pt>
                <c:pt idx="16">
                  <c:v>68</c:v>
                </c:pt>
                <c:pt idx="17">
                  <c:v>3</c:v>
                </c:pt>
                <c:pt idx="18">
                  <c:v>2</c:v>
                </c:pt>
                <c:pt idx="19">
                  <c:v>2</c:v>
                </c:pt>
                <c:pt idx="20">
                  <c:v>0</c:v>
                </c:pt>
                <c:pt idx="21">
                  <c:v>2</c:v>
                </c:pt>
                <c:pt idx="23">
                  <c:v>376</c:v>
                </c:pt>
              </c:numCache>
            </c:numRef>
          </c:val>
          <c:extLst>
            <c:ext xmlns:c16="http://schemas.microsoft.com/office/drawing/2014/chart" uri="{C3380CC4-5D6E-409C-BE32-E72D297353CC}">
              <c16:uniqueId val="{00000002-C19E-44B0-9E51-26260B1BE34A}"/>
            </c:ext>
          </c:extLst>
        </c:ser>
        <c:ser>
          <c:idx val="1"/>
          <c:order val="1"/>
          <c:tx>
            <c:strRef>
              <c:f>'Dash Board'!$D$2</c:f>
              <c:strCache>
                <c:ptCount val="1"/>
                <c:pt idx="0">
                  <c:v>In progress</c:v>
                </c:pt>
              </c:strCache>
            </c:strRef>
          </c:tx>
          <c:spPr>
            <a:solidFill>
              <a:schemeClr val="accent6"/>
            </a:solidFill>
            <a:ln>
              <a:noFill/>
            </a:ln>
            <a:effectLst/>
          </c:spPr>
          <c:invertIfNegative val="0"/>
          <c:cat>
            <c:strRef>
              <c:f>'Dash Board'!$A$3:$A$26</c:f>
              <c:strCache>
                <c:ptCount val="24"/>
                <c:pt idx="0">
                  <c:v>Admin</c:v>
                </c:pt>
                <c:pt idx="1">
                  <c:v>Aggrekko</c:v>
                </c:pt>
                <c:pt idx="2">
                  <c:v>Automotive</c:v>
                </c:pt>
                <c:pt idx="3">
                  <c:v>Corrosion</c:v>
                </c:pt>
                <c:pt idx="4">
                  <c:v>Drilling</c:v>
                </c:pt>
                <c:pt idx="5">
                  <c:v>Electric</c:v>
                </c:pt>
                <c:pt idx="6">
                  <c:v>ESP</c:v>
                </c:pt>
                <c:pt idx="7">
                  <c:v>General Maint</c:v>
                </c:pt>
                <c:pt idx="8">
                  <c:v>HSE</c:v>
                </c:pt>
                <c:pt idx="9">
                  <c:v>Instrument</c:v>
                </c:pt>
                <c:pt idx="10">
                  <c:v>Lab</c:v>
                </c:pt>
                <c:pt idx="11">
                  <c:v>Materials</c:v>
                </c:pt>
                <c:pt idx="12">
                  <c:v>Mechanic</c:v>
                </c:pt>
                <c:pt idx="13">
                  <c:v>Medical</c:v>
                </c:pt>
                <c:pt idx="14">
                  <c:v>Process</c:v>
                </c:pt>
                <c:pt idx="15">
                  <c:v>Production Eng.</c:v>
                </c:pt>
                <c:pt idx="16">
                  <c:v>Projects</c:v>
                </c:pt>
                <c:pt idx="17">
                  <c:v>Security</c:v>
                </c:pt>
                <c:pt idx="18">
                  <c:v>Telecom</c:v>
                </c:pt>
                <c:pt idx="19">
                  <c:v>Turbines</c:v>
                </c:pt>
                <c:pt idx="20">
                  <c:v>Welding</c:v>
                </c:pt>
                <c:pt idx="21">
                  <c:v>Sucker Rod</c:v>
                </c:pt>
                <c:pt idx="23">
                  <c:v>Total</c:v>
                </c:pt>
              </c:strCache>
            </c:strRef>
          </c:cat>
          <c:val>
            <c:numRef>
              <c:f>'Dash Board'!$D$3:$D$26</c:f>
              <c:numCache>
                <c:formatCode>General</c:formatCode>
                <c:ptCount val="24"/>
                <c:pt idx="0">
                  <c:v>1</c:v>
                </c:pt>
                <c:pt idx="1">
                  <c:v>0</c:v>
                </c:pt>
                <c:pt idx="2">
                  <c:v>2</c:v>
                </c:pt>
                <c:pt idx="3">
                  <c:v>1</c:v>
                </c:pt>
                <c:pt idx="4">
                  <c:v>0</c:v>
                </c:pt>
                <c:pt idx="5">
                  <c:v>0</c:v>
                </c:pt>
                <c:pt idx="6">
                  <c:v>0</c:v>
                </c:pt>
                <c:pt idx="7">
                  <c:v>0</c:v>
                </c:pt>
                <c:pt idx="8">
                  <c:v>1</c:v>
                </c:pt>
                <c:pt idx="9">
                  <c:v>0</c:v>
                </c:pt>
                <c:pt idx="10">
                  <c:v>1</c:v>
                </c:pt>
                <c:pt idx="11">
                  <c:v>0</c:v>
                </c:pt>
                <c:pt idx="12">
                  <c:v>1</c:v>
                </c:pt>
                <c:pt idx="13">
                  <c:v>0</c:v>
                </c:pt>
                <c:pt idx="14">
                  <c:v>5</c:v>
                </c:pt>
                <c:pt idx="15">
                  <c:v>2</c:v>
                </c:pt>
                <c:pt idx="16">
                  <c:v>3</c:v>
                </c:pt>
                <c:pt idx="17">
                  <c:v>0</c:v>
                </c:pt>
                <c:pt idx="18">
                  <c:v>0</c:v>
                </c:pt>
                <c:pt idx="19">
                  <c:v>0</c:v>
                </c:pt>
                <c:pt idx="20">
                  <c:v>0</c:v>
                </c:pt>
                <c:pt idx="21">
                  <c:v>0</c:v>
                </c:pt>
                <c:pt idx="23">
                  <c:v>17</c:v>
                </c:pt>
              </c:numCache>
            </c:numRef>
          </c:val>
          <c:extLst>
            <c:ext xmlns:c16="http://schemas.microsoft.com/office/drawing/2014/chart" uri="{C3380CC4-5D6E-409C-BE32-E72D297353CC}">
              <c16:uniqueId val="{00000001-C19E-44B0-9E51-26260B1BE34A}"/>
            </c:ext>
          </c:extLst>
        </c:ser>
        <c:ser>
          <c:idx val="0"/>
          <c:order val="2"/>
          <c:tx>
            <c:strRef>
              <c:f>'Dash Board'!$C$2</c:f>
              <c:strCache>
                <c:ptCount val="1"/>
                <c:pt idx="0">
                  <c:v>Not Done</c:v>
                </c:pt>
              </c:strCache>
            </c:strRef>
          </c:tx>
          <c:spPr>
            <a:solidFill>
              <a:schemeClr val="accent2"/>
            </a:solidFill>
            <a:ln>
              <a:noFill/>
            </a:ln>
            <a:effectLst/>
          </c:spPr>
          <c:invertIfNegative val="0"/>
          <c:cat>
            <c:strRef>
              <c:f>'Dash Board'!$A$3:$A$26</c:f>
              <c:strCache>
                <c:ptCount val="24"/>
                <c:pt idx="0">
                  <c:v>Admin</c:v>
                </c:pt>
                <c:pt idx="1">
                  <c:v>Aggrekko</c:v>
                </c:pt>
                <c:pt idx="2">
                  <c:v>Automotive</c:v>
                </c:pt>
                <c:pt idx="3">
                  <c:v>Corrosion</c:v>
                </c:pt>
                <c:pt idx="4">
                  <c:v>Drilling</c:v>
                </c:pt>
                <c:pt idx="5">
                  <c:v>Electric</c:v>
                </c:pt>
                <c:pt idx="6">
                  <c:v>ESP</c:v>
                </c:pt>
                <c:pt idx="7">
                  <c:v>General Maint</c:v>
                </c:pt>
                <c:pt idx="8">
                  <c:v>HSE</c:v>
                </c:pt>
                <c:pt idx="9">
                  <c:v>Instrument</c:v>
                </c:pt>
                <c:pt idx="10">
                  <c:v>Lab</c:v>
                </c:pt>
                <c:pt idx="11">
                  <c:v>Materials</c:v>
                </c:pt>
                <c:pt idx="12">
                  <c:v>Mechanic</c:v>
                </c:pt>
                <c:pt idx="13">
                  <c:v>Medical</c:v>
                </c:pt>
                <c:pt idx="14">
                  <c:v>Process</c:v>
                </c:pt>
                <c:pt idx="15">
                  <c:v>Production Eng.</c:v>
                </c:pt>
                <c:pt idx="16">
                  <c:v>Projects</c:v>
                </c:pt>
                <c:pt idx="17">
                  <c:v>Security</c:v>
                </c:pt>
                <c:pt idx="18">
                  <c:v>Telecom</c:v>
                </c:pt>
                <c:pt idx="19">
                  <c:v>Turbines</c:v>
                </c:pt>
                <c:pt idx="20">
                  <c:v>Welding</c:v>
                </c:pt>
                <c:pt idx="21">
                  <c:v>Sucker Rod</c:v>
                </c:pt>
                <c:pt idx="23">
                  <c:v>Total</c:v>
                </c:pt>
              </c:strCache>
            </c:strRef>
          </c:cat>
          <c:val>
            <c:numRef>
              <c:f>'Dash Board'!$C$3:$C$26</c:f>
              <c:numCache>
                <c:formatCode>General</c:formatCode>
                <c:ptCount val="24"/>
                <c:pt idx="0">
                  <c:v>1</c:v>
                </c:pt>
                <c:pt idx="1">
                  <c:v>0</c:v>
                </c:pt>
                <c:pt idx="2">
                  <c:v>3</c:v>
                </c:pt>
                <c:pt idx="3">
                  <c:v>0</c:v>
                </c:pt>
                <c:pt idx="4">
                  <c:v>0</c:v>
                </c:pt>
                <c:pt idx="5">
                  <c:v>1</c:v>
                </c:pt>
                <c:pt idx="6">
                  <c:v>2</c:v>
                </c:pt>
                <c:pt idx="7">
                  <c:v>1</c:v>
                </c:pt>
                <c:pt idx="8">
                  <c:v>0</c:v>
                </c:pt>
                <c:pt idx="9">
                  <c:v>0</c:v>
                </c:pt>
                <c:pt idx="10">
                  <c:v>0</c:v>
                </c:pt>
                <c:pt idx="11">
                  <c:v>2</c:v>
                </c:pt>
                <c:pt idx="12">
                  <c:v>6</c:v>
                </c:pt>
                <c:pt idx="13">
                  <c:v>0</c:v>
                </c:pt>
                <c:pt idx="14">
                  <c:v>2</c:v>
                </c:pt>
                <c:pt idx="15">
                  <c:v>0</c:v>
                </c:pt>
                <c:pt idx="16">
                  <c:v>1</c:v>
                </c:pt>
                <c:pt idx="17">
                  <c:v>2</c:v>
                </c:pt>
                <c:pt idx="18">
                  <c:v>0</c:v>
                </c:pt>
                <c:pt idx="19">
                  <c:v>0</c:v>
                </c:pt>
                <c:pt idx="20">
                  <c:v>0</c:v>
                </c:pt>
                <c:pt idx="21">
                  <c:v>2</c:v>
                </c:pt>
                <c:pt idx="23">
                  <c:v>23</c:v>
                </c:pt>
              </c:numCache>
            </c:numRef>
          </c:val>
          <c:extLst>
            <c:ext xmlns:c16="http://schemas.microsoft.com/office/drawing/2014/chart" uri="{C3380CC4-5D6E-409C-BE32-E72D297353CC}">
              <c16:uniqueId val="{00000000-C19E-44B0-9E51-26260B1BE34A}"/>
            </c:ext>
          </c:extLst>
        </c:ser>
        <c:ser>
          <c:idx val="3"/>
          <c:order val="3"/>
          <c:tx>
            <c:strRef>
              <c:f>'Dash Board'!$F$2</c:f>
              <c:strCache>
                <c:ptCount val="1"/>
                <c:pt idx="0">
                  <c:v>Canceled</c:v>
                </c:pt>
              </c:strCache>
            </c:strRef>
          </c:tx>
          <c:spPr>
            <a:solidFill>
              <a:schemeClr val="accent3">
                <a:lumMod val="60000"/>
                <a:lumOff val="40000"/>
              </a:schemeClr>
            </a:solidFill>
            <a:ln>
              <a:noFill/>
            </a:ln>
            <a:effectLst/>
          </c:spPr>
          <c:invertIfNegative val="0"/>
          <c:val>
            <c:numRef>
              <c:f>'Dash Board'!$F$3:$F$24</c:f>
              <c:numCache>
                <c:formatCode>General</c:formatCode>
                <c:ptCount val="22"/>
                <c:pt idx="0">
                  <c:v>6</c:v>
                </c:pt>
                <c:pt idx="1">
                  <c:v>0</c:v>
                </c:pt>
                <c:pt idx="2">
                  <c:v>2</c:v>
                </c:pt>
                <c:pt idx="3">
                  <c:v>0</c:v>
                </c:pt>
                <c:pt idx="4">
                  <c:v>1</c:v>
                </c:pt>
                <c:pt idx="5">
                  <c:v>2</c:v>
                </c:pt>
                <c:pt idx="6">
                  <c:v>1</c:v>
                </c:pt>
                <c:pt idx="7">
                  <c:v>0</c:v>
                </c:pt>
                <c:pt idx="8">
                  <c:v>2</c:v>
                </c:pt>
                <c:pt idx="9">
                  <c:v>0</c:v>
                </c:pt>
                <c:pt idx="10">
                  <c:v>0</c:v>
                </c:pt>
                <c:pt idx="11">
                  <c:v>3</c:v>
                </c:pt>
                <c:pt idx="12">
                  <c:v>1</c:v>
                </c:pt>
                <c:pt idx="13">
                  <c:v>0</c:v>
                </c:pt>
                <c:pt idx="14">
                  <c:v>0</c:v>
                </c:pt>
                <c:pt idx="15">
                  <c:v>1</c:v>
                </c:pt>
                <c:pt idx="16">
                  <c:v>2</c:v>
                </c:pt>
                <c:pt idx="17">
                  <c:v>2</c:v>
                </c:pt>
                <c:pt idx="18">
                  <c:v>0</c:v>
                </c:pt>
                <c:pt idx="19">
                  <c:v>0</c:v>
                </c:pt>
                <c:pt idx="20">
                  <c:v>0</c:v>
                </c:pt>
                <c:pt idx="21">
                  <c:v>0</c:v>
                </c:pt>
              </c:numCache>
            </c:numRef>
          </c:val>
          <c:extLst>
            <c:ext xmlns:c16="http://schemas.microsoft.com/office/drawing/2014/chart" uri="{C3380CC4-5D6E-409C-BE32-E72D297353CC}">
              <c16:uniqueId val="{00000000-749A-4228-8128-28E7CE098CBF}"/>
            </c:ext>
          </c:extLst>
        </c:ser>
        <c:dLbls>
          <c:showLegendKey val="0"/>
          <c:showVal val="0"/>
          <c:showCatName val="0"/>
          <c:showSerName val="0"/>
          <c:showPercent val="0"/>
          <c:showBubbleSize val="0"/>
        </c:dLbls>
        <c:gapWidth val="150"/>
        <c:overlap val="100"/>
        <c:axId val="657304760"/>
        <c:axId val="657306072"/>
      </c:barChart>
      <c:catAx>
        <c:axId val="657304760"/>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657306072"/>
        <c:crosses val="autoZero"/>
        <c:auto val="1"/>
        <c:lblAlgn val="ctr"/>
        <c:lblOffset val="100"/>
        <c:noMultiLvlLbl val="0"/>
      </c:catAx>
      <c:valAx>
        <c:axId val="657306072"/>
        <c:scaling>
          <c:orientation val="minMax"/>
        </c:scaling>
        <c:delete val="0"/>
        <c:axPos val="r"/>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57304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940779946246221"/>
          <c:y val="0.23334416593036997"/>
          <c:w val="0.47913696987350718"/>
          <c:h val="0.53149270847819963"/>
        </c:manualLayout>
      </c:layout>
      <c:pieChart>
        <c:varyColors val="1"/>
        <c:ser>
          <c:idx val="0"/>
          <c:order val="0"/>
          <c:dPt>
            <c:idx val="0"/>
            <c:bubble3D val="0"/>
            <c:spPr>
              <a:solidFill>
                <a:schemeClr val="accent2">
                  <a:lumMod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797-4F02-9B98-67A16CC815C8}"/>
              </c:ext>
            </c:extLst>
          </c:dPt>
          <c:dPt>
            <c:idx val="1"/>
            <c:bubble3D val="0"/>
            <c:spPr>
              <a:solidFill>
                <a:schemeClr val="accent6">
                  <a:lumMod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31DA-41AD-84CC-0A85A59288BB}"/>
              </c:ext>
            </c:extLst>
          </c:dPt>
          <c:dPt>
            <c:idx val="2"/>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31DA-41AD-84CC-0A85A59288BB}"/>
              </c:ext>
            </c:extLst>
          </c:dPt>
          <c:dPt>
            <c:idx val="3"/>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797-4F02-9B98-67A16CC815C8}"/>
              </c:ext>
            </c:extLst>
          </c:dPt>
          <c:dPt>
            <c:idx val="4"/>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1DA-41AD-84CC-0A85A59288BB}"/>
              </c:ext>
            </c:extLst>
          </c:dPt>
          <c:dPt>
            <c:idx val="5"/>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6415-4CA3-B9F3-05D9AD63B33D}"/>
              </c:ext>
            </c:extLst>
          </c:dPt>
          <c:dLbls>
            <c:dLbl>
              <c:idx val="0"/>
              <c:layout>
                <c:manualLayout>
                  <c:x val="2.8895496210172726E-2"/>
                  <c:y val="-2.5860307048984298E-2"/>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797-4F02-9B98-67A16CC815C8}"/>
                </c:ext>
              </c:extLst>
            </c:dLbl>
            <c:dLbl>
              <c:idx val="2"/>
              <c:layout>
                <c:manualLayout>
                  <c:x val="-5.2223618401889028E-2"/>
                  <c:y val="1.6516869848280144E-2"/>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31DA-41AD-84CC-0A85A59288BB}"/>
                </c:ext>
              </c:extLst>
            </c:dLbl>
            <c:dLbl>
              <c:idx val="3"/>
              <c:layout>
                <c:manualLayout>
                  <c:x val="-4.0669112649491072E-3"/>
                  <c:y val="-8.3047825892045776E-2"/>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2797-4F02-9B98-67A16CC815C8}"/>
                </c:ext>
              </c:extLst>
            </c:dLbl>
            <c:dLbl>
              <c:idx val="4"/>
              <c:layout>
                <c:manualLayout>
                  <c:x val="0.11778355014574664"/>
                  <c:y val="-7.9728725798705935E-2"/>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31DA-41AD-84CC-0A85A59288BB}"/>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eparator>; </c:separator>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'Dash Board'!$C$67:$G$67</c:f>
              <c:strCache>
                <c:ptCount val="5"/>
                <c:pt idx="0">
                  <c:v>SOC - Unsafe Act</c:v>
                </c:pt>
                <c:pt idx="1">
                  <c:v>SOC - Unsafe Condition</c:v>
                </c:pt>
                <c:pt idx="2">
                  <c:v>SOC - Near Miss</c:v>
                </c:pt>
                <c:pt idx="3">
                  <c:v>Safety Improvement Suggestion</c:v>
                </c:pt>
                <c:pt idx="4">
                  <c:v>Good Practice</c:v>
                </c:pt>
              </c:strCache>
            </c:strRef>
          </c:cat>
          <c:val>
            <c:numRef>
              <c:f>'Dash Board'!$C$68:$G$68</c:f>
              <c:numCache>
                <c:formatCode>General</c:formatCode>
                <c:ptCount val="5"/>
                <c:pt idx="0">
                  <c:v>51</c:v>
                </c:pt>
                <c:pt idx="1">
                  <c:v>322</c:v>
                </c:pt>
                <c:pt idx="2">
                  <c:v>12</c:v>
                </c:pt>
                <c:pt idx="3">
                  <c:v>12</c:v>
                </c:pt>
                <c:pt idx="4">
                  <c:v>42</c:v>
                </c:pt>
              </c:numCache>
            </c:numRef>
          </c:val>
          <c:extLst>
            <c:ext xmlns:c16="http://schemas.microsoft.com/office/drawing/2014/chart" uri="{C3380CC4-5D6E-409C-BE32-E72D297353CC}">
              <c16:uniqueId val="{00000005-31DA-41AD-84CC-0A85A59288BB}"/>
            </c:ext>
          </c:extLst>
        </c:ser>
        <c:dLbls>
          <c:dLblPos val="ctr"/>
          <c:showLegendKey val="0"/>
          <c:showVal val="1"/>
          <c:showCatName val="0"/>
          <c:showSerName val="0"/>
          <c:showPercent val="0"/>
          <c:showBubbleSize val="0"/>
          <c:showLeaderLines val="1"/>
        </c:dLbls>
        <c:firstSliceAng val="36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Observer </a:t>
            </a:r>
            <a:r>
              <a:rPr lang="en-US" sz="1400" b="0" i="0" u="none" strike="noStrike" baseline="0">
                <a:effectLst/>
              </a:rPr>
              <a:t>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strRef>
              <c:f>'Dash Board'!$A$45:$A$63</c:f>
              <c:strCache>
                <c:ptCount val="19"/>
                <c:pt idx="0">
                  <c:v>Department</c:v>
                </c:pt>
                <c:pt idx="1">
                  <c:v>Admin</c:v>
                </c:pt>
                <c:pt idx="2">
                  <c:v>Corrosion</c:v>
                </c:pt>
                <c:pt idx="3">
                  <c:v>Electric</c:v>
                </c:pt>
                <c:pt idx="4">
                  <c:v>ESP</c:v>
                </c:pt>
                <c:pt idx="5">
                  <c:v>General Maint</c:v>
                </c:pt>
                <c:pt idx="6">
                  <c:v>HSE</c:v>
                </c:pt>
                <c:pt idx="7">
                  <c:v>Instrument</c:v>
                </c:pt>
                <c:pt idx="8">
                  <c:v>Lab</c:v>
                </c:pt>
                <c:pt idx="9">
                  <c:v>Materials</c:v>
                </c:pt>
                <c:pt idx="10">
                  <c:v>Mechanic</c:v>
                </c:pt>
                <c:pt idx="11">
                  <c:v>Medical</c:v>
                </c:pt>
                <c:pt idx="12">
                  <c:v>Process</c:v>
                </c:pt>
                <c:pt idx="13">
                  <c:v>Production Eng.</c:v>
                </c:pt>
                <c:pt idx="14">
                  <c:v>Projects</c:v>
                </c:pt>
                <c:pt idx="15">
                  <c:v>Security</c:v>
                </c:pt>
                <c:pt idx="16">
                  <c:v>Telecom</c:v>
                </c:pt>
                <c:pt idx="17">
                  <c:v>Turbines</c:v>
                </c:pt>
                <c:pt idx="18">
                  <c:v>WA GM</c:v>
                </c:pt>
              </c:strCache>
            </c:strRef>
          </c:cat>
          <c:val>
            <c:numRef>
              <c:f>'Dash Board'!$B$45:$B$63</c:f>
              <c:numCache>
                <c:formatCode>General</c:formatCode>
                <c:ptCount val="19"/>
                <c:pt idx="0">
                  <c:v>0</c:v>
                </c:pt>
                <c:pt idx="1">
                  <c:v>18</c:v>
                </c:pt>
                <c:pt idx="2">
                  <c:v>22</c:v>
                </c:pt>
                <c:pt idx="3">
                  <c:v>8</c:v>
                </c:pt>
                <c:pt idx="4">
                  <c:v>2</c:v>
                </c:pt>
                <c:pt idx="5">
                  <c:v>27</c:v>
                </c:pt>
                <c:pt idx="6">
                  <c:v>21</c:v>
                </c:pt>
                <c:pt idx="7">
                  <c:v>18</c:v>
                </c:pt>
                <c:pt idx="8">
                  <c:v>15</c:v>
                </c:pt>
                <c:pt idx="9">
                  <c:v>0</c:v>
                </c:pt>
                <c:pt idx="10">
                  <c:v>9</c:v>
                </c:pt>
                <c:pt idx="11">
                  <c:v>0</c:v>
                </c:pt>
                <c:pt idx="12">
                  <c:v>19</c:v>
                </c:pt>
                <c:pt idx="13">
                  <c:v>128</c:v>
                </c:pt>
                <c:pt idx="14">
                  <c:v>108</c:v>
                </c:pt>
                <c:pt idx="15">
                  <c:v>14</c:v>
                </c:pt>
                <c:pt idx="16">
                  <c:v>6</c:v>
                </c:pt>
                <c:pt idx="17">
                  <c:v>7</c:v>
                </c:pt>
                <c:pt idx="18">
                  <c:v>3</c:v>
                </c:pt>
              </c:numCache>
            </c:numRef>
          </c:val>
          <c:extLst>
            <c:ext xmlns:c16="http://schemas.microsoft.com/office/drawing/2014/chart" uri="{C3380CC4-5D6E-409C-BE32-E72D297353CC}">
              <c16:uniqueId val="{00000000-B2C7-42D3-9598-5625C38304CA}"/>
            </c:ext>
          </c:extLst>
        </c:ser>
        <c:dLbls>
          <c:showLegendKey val="0"/>
          <c:showVal val="0"/>
          <c:showCatName val="0"/>
          <c:showSerName val="0"/>
          <c:showPercent val="0"/>
          <c:showBubbleSize val="0"/>
        </c:dLbls>
        <c:gapWidth val="219"/>
        <c:overlap val="-27"/>
        <c:axId val="667743912"/>
        <c:axId val="709442640"/>
      </c:barChart>
      <c:catAx>
        <c:axId val="667743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442640"/>
        <c:crosses val="autoZero"/>
        <c:auto val="1"/>
        <c:lblAlgn val="ctr"/>
        <c:lblOffset val="100"/>
        <c:noMultiLvlLbl val="0"/>
      </c:catAx>
      <c:valAx>
        <c:axId val="70944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743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'Dash Board'!$B$29</c:f>
              <c:strCache>
                <c:ptCount val="1"/>
                <c:pt idx="0">
                  <c:v>Progress</c:v>
                </c:pt>
              </c:strCache>
            </c:strRef>
          </c:tx>
          <c:spPr>
            <a:ln w="28575" cap="rnd">
              <a:solidFill>
                <a:schemeClr val="accent1"/>
              </a:solidFill>
              <a:round/>
            </a:ln>
            <a:effectLst/>
          </c:spPr>
          <c:marker>
            <c:symbol val="none"/>
          </c:marker>
          <c:dLbls>
            <c:dLbl>
              <c:idx val="0"/>
              <c:layout>
                <c:manualLayout>
                  <c:x val="-3.1136344236231319E-2"/>
                  <c:y val="-9.46415142145468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A3E-4EEB-A27A-2747A5B192BD}"/>
                </c:ext>
              </c:extLst>
            </c:dLbl>
            <c:dLbl>
              <c:idx val="1"/>
              <c:layout>
                <c:manualLayout>
                  <c:x val="-3.1136344236231378E-2"/>
                  <c:y val="-7.886792851212237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A3E-4EEB-A27A-2747A5B192BD}"/>
                </c:ext>
              </c:extLst>
            </c:dLbl>
            <c:dLbl>
              <c:idx val="2"/>
              <c:layout>
                <c:manualLayout>
                  <c:x val="-1.3861675060457249E-2"/>
                  <c:y val="-8.675472136333464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A3E-4EEB-A27A-2747A5B192BD}"/>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 Board'!$A$30:$A$40</c:f>
              <c:numCache>
                <c:formatCode>[$-409]d/mmm/yyyy;@</c:formatCode>
                <c:ptCount val="11"/>
                <c:pt idx="0">
                  <c:v>45321</c:v>
                </c:pt>
                <c:pt idx="1">
                  <c:v>45334</c:v>
                </c:pt>
                <c:pt idx="2">
                  <c:v>45346</c:v>
                </c:pt>
                <c:pt idx="3">
                  <c:v>45355</c:v>
                </c:pt>
                <c:pt idx="4">
                  <c:v>45374</c:v>
                </c:pt>
                <c:pt idx="5">
                  <c:v>45400</c:v>
                </c:pt>
                <c:pt idx="6">
                  <c:v>45433</c:v>
                </c:pt>
                <c:pt idx="7">
                  <c:v>45475</c:v>
                </c:pt>
                <c:pt idx="8">
                  <c:v>45492</c:v>
                </c:pt>
                <c:pt idx="9">
                  <c:v>45517</c:v>
                </c:pt>
                <c:pt idx="10">
                  <c:v>45544</c:v>
                </c:pt>
              </c:numCache>
            </c:numRef>
          </c:cat>
          <c:val>
            <c:numRef>
              <c:f>'Dash Board'!$B$30:$B$40</c:f>
              <c:numCache>
                <c:formatCode>0%</c:formatCode>
                <c:ptCount val="11"/>
                <c:pt idx="0">
                  <c:v>0.55000000000000004</c:v>
                </c:pt>
                <c:pt idx="1">
                  <c:v>0.53</c:v>
                </c:pt>
                <c:pt idx="2">
                  <c:v>0.64</c:v>
                </c:pt>
                <c:pt idx="3">
                  <c:v>0.74</c:v>
                </c:pt>
                <c:pt idx="4">
                  <c:v>0.74</c:v>
                </c:pt>
                <c:pt idx="5">
                  <c:v>0.79</c:v>
                </c:pt>
                <c:pt idx="6">
                  <c:v>0.86</c:v>
                </c:pt>
                <c:pt idx="7">
                  <c:v>0.81</c:v>
                </c:pt>
                <c:pt idx="8">
                  <c:v>0.88</c:v>
                </c:pt>
                <c:pt idx="9">
                  <c:v>0.86</c:v>
                </c:pt>
                <c:pt idx="10">
                  <c:v>0.87</c:v>
                </c:pt>
              </c:numCache>
            </c:numRef>
          </c:val>
          <c:smooth val="0"/>
          <c:extLst>
            <c:ext xmlns:c16="http://schemas.microsoft.com/office/drawing/2014/chart" uri="{C3380CC4-5D6E-409C-BE32-E72D297353CC}">
              <c16:uniqueId val="{00000000-6A3E-4EEB-A27A-2747A5B192BD}"/>
            </c:ext>
          </c:extLst>
        </c:ser>
        <c:dLbls>
          <c:dLblPos val="ctr"/>
          <c:showLegendKey val="0"/>
          <c:showVal val="1"/>
          <c:showCatName val="0"/>
          <c:showSerName val="0"/>
          <c:showPercent val="0"/>
          <c:showBubbleSize val="0"/>
        </c:dLbls>
        <c:smooth val="0"/>
        <c:axId val="706781776"/>
        <c:axId val="706787024"/>
      </c:lineChart>
      <c:dateAx>
        <c:axId val="706781776"/>
        <c:scaling>
          <c:orientation val="minMax"/>
        </c:scaling>
        <c:delete val="0"/>
        <c:axPos val="b"/>
        <c:numFmt formatCode="[$-409]d/mmm/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787024"/>
        <c:crosses val="autoZero"/>
        <c:auto val="1"/>
        <c:lblOffset val="100"/>
        <c:baseTimeUnit val="days"/>
      </c:dateAx>
      <c:valAx>
        <c:axId val="7067870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781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B48-4C38-B88E-D981F796FF5A}"/>
              </c:ext>
            </c:extLst>
          </c:dPt>
          <c:dPt>
            <c:idx val="1"/>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BB48-4C38-B88E-D981F796FF5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'Dash Board'!$A$67:$B$67</c:f>
              <c:strCache>
                <c:ptCount val="2"/>
                <c:pt idx="0">
                  <c:v>Critical</c:v>
                </c:pt>
                <c:pt idx="1">
                  <c:v>Noncritical</c:v>
                </c:pt>
              </c:strCache>
            </c:strRef>
          </c:cat>
          <c:val>
            <c:numRef>
              <c:f>'Dash Board'!$A$68:$B$68</c:f>
              <c:numCache>
                <c:formatCode>General</c:formatCode>
                <c:ptCount val="2"/>
                <c:pt idx="0">
                  <c:v>163</c:v>
                </c:pt>
                <c:pt idx="1">
                  <c:v>274</c:v>
                </c:pt>
              </c:numCache>
            </c:numRef>
          </c:val>
          <c:extLst>
            <c:ext xmlns:c16="http://schemas.microsoft.com/office/drawing/2014/chart" uri="{C3380CC4-5D6E-409C-BE32-E72D297353CC}">
              <c16:uniqueId val="{00000000-BB48-4C38-B88E-D981F796FF5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US" sz="2400" b="1"/>
              <a:t>KAL SOC CAT Progress% Pie Chart</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032972336496012"/>
          <c:y val="0.13099843787843643"/>
          <c:w val="0.80967027663503977"/>
          <c:h val="0.80932740777951062"/>
        </c:manualLayout>
      </c:layout>
      <c:ofPieChart>
        <c:ofPieType val="bar"/>
        <c:varyColors val="1"/>
        <c:ser>
          <c:idx val="0"/>
          <c:order val="0"/>
          <c:dPt>
            <c:idx val="0"/>
            <c:bubble3D val="0"/>
            <c:spPr>
              <a:solidFill>
                <a:schemeClr val="accent2"/>
              </a:solidFill>
              <a:ln w="19050">
                <a:solidFill>
                  <a:schemeClr val="lt1"/>
                </a:solidFill>
              </a:ln>
              <a:effectLst/>
            </c:spPr>
            <c:extLst>
              <c:ext xmlns:c16="http://schemas.microsoft.com/office/drawing/2014/chart" uri="{C3380CC4-5D6E-409C-BE32-E72D297353CC}">
                <c16:uniqueId val="{00000003-97A3-4DD3-B08E-1D06EC64071B}"/>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2-97A3-4DD3-B08E-1D06EC64071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996-49B7-B216-A7D20CB851C2}"/>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97A3-4DD3-B08E-1D06EC64071B}"/>
              </c:ext>
            </c:extLst>
          </c:dPt>
          <c:dPt>
            <c:idx val="4"/>
            <c:bubble3D val="0"/>
            <c:spPr>
              <a:solidFill>
                <a:schemeClr val="accent3"/>
              </a:solidFill>
              <a:ln w="19050">
                <a:solidFill>
                  <a:schemeClr val="lt1"/>
                </a:solidFill>
              </a:ln>
              <a:effectLst/>
            </c:spPr>
            <c:extLst>
              <c:ext xmlns:c16="http://schemas.microsoft.com/office/drawing/2014/chart" uri="{C3380CC4-5D6E-409C-BE32-E72D297353CC}">
                <c16:uniqueId val="{00000001-97A3-4DD3-B08E-1D06EC64071B}"/>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65000"/>
                        <a:lumOff val="3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 Board'!$C$2:$F$2</c:f>
              <c:strCache>
                <c:ptCount val="4"/>
                <c:pt idx="0">
                  <c:v>Not Done</c:v>
                </c:pt>
                <c:pt idx="1">
                  <c:v>In progress</c:v>
                </c:pt>
                <c:pt idx="2">
                  <c:v>Done</c:v>
                </c:pt>
                <c:pt idx="3">
                  <c:v>Canceled</c:v>
                </c:pt>
              </c:strCache>
            </c:strRef>
          </c:cat>
          <c:val>
            <c:numRef>
              <c:f>'Dash Board'!$C$26:$F$26</c:f>
              <c:numCache>
                <c:formatCode>General</c:formatCode>
                <c:ptCount val="4"/>
                <c:pt idx="0">
                  <c:v>23</c:v>
                </c:pt>
                <c:pt idx="1">
                  <c:v>17</c:v>
                </c:pt>
                <c:pt idx="2">
                  <c:v>376</c:v>
                </c:pt>
                <c:pt idx="3">
                  <c:v>23</c:v>
                </c:pt>
              </c:numCache>
            </c:numRef>
          </c:val>
          <c:extLst>
            <c:ext xmlns:c16="http://schemas.microsoft.com/office/drawing/2014/chart" uri="{C3380CC4-5D6E-409C-BE32-E72D297353CC}">
              <c16:uniqueId val="{00000000-97A3-4DD3-B08E-1D06EC64071B}"/>
            </c:ext>
          </c:extLst>
        </c:ser>
        <c:dLbls>
          <c:dLblPos val="ctr"/>
          <c:showLegendKey val="0"/>
          <c:showVal val="1"/>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l"/>
      <c:layout>
        <c:manualLayout>
          <c:xMode val="edge"/>
          <c:yMode val="edge"/>
          <c:x val="4.6830028947835327E-2"/>
          <c:y val="0.36927537123346948"/>
          <c:w val="0.13043084912935679"/>
          <c:h val="0.32734840436778928"/>
        </c:manualLayout>
      </c:layout>
      <c:overlay val="0"/>
      <c:spPr>
        <a:noFill/>
        <a:ln>
          <a:noFill/>
        </a:ln>
        <a:effectLst/>
      </c:spPr>
      <c:txPr>
        <a:bodyPr rot="0" spcFirstLastPara="1" vertOverflow="ellipsis" vert="horz" wrap="square" anchor="ctr" anchorCtr="1"/>
        <a:lstStyle/>
        <a:p>
          <a:pPr rtl="0">
            <a:defRPr sz="2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8658</xdr:colOff>
      <xdr:row>42</xdr:row>
      <xdr:rowOff>13854</xdr:rowOff>
    </xdr:from>
    <xdr:to>
      <xdr:col>6</xdr:col>
      <xdr:colOff>1617517</xdr:colOff>
      <xdr:row>42</xdr:row>
      <xdr:rowOff>5165912</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11206</xdr:colOff>
      <xdr:row>68</xdr:row>
      <xdr:rowOff>1120</xdr:rowOff>
    </xdr:from>
    <xdr:to>
      <xdr:col>7</xdr:col>
      <xdr:colOff>33618</xdr:colOff>
      <xdr:row>95</xdr:row>
      <xdr:rowOff>11206</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44824</xdr:colOff>
      <xdr:row>44</xdr:row>
      <xdr:rowOff>11206</xdr:rowOff>
    </xdr:from>
    <xdr:to>
      <xdr:col>6</xdr:col>
      <xdr:colOff>1580029</xdr:colOff>
      <xdr:row>64</xdr:row>
      <xdr:rowOff>224117</xdr:rowOff>
    </xdr:to>
    <xdr:graphicFrame macro="">
      <xdr:nvGraphicFramePr>
        <xdr:cNvPr id="5" name="Chart 4">
          <a:extLst>
            <a:ext uri="{FF2B5EF4-FFF2-40B4-BE49-F238E27FC236}">
              <a16:creationId xmlns:a16="http://schemas.microsoft.com/office/drawing/2014/main" id="{0BDF1CCC-3B61-4180-B25D-EAC9452DEA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28014</xdr:colOff>
      <xdr:row>28</xdr:row>
      <xdr:rowOff>1120</xdr:rowOff>
    </xdr:from>
    <xdr:to>
      <xdr:col>7</xdr:col>
      <xdr:colOff>0</xdr:colOff>
      <xdr:row>41</xdr:row>
      <xdr:rowOff>11207</xdr:rowOff>
    </xdr:to>
    <xdr:graphicFrame macro="">
      <xdr:nvGraphicFramePr>
        <xdr:cNvPr id="3" name="Chart 2">
          <a:extLst>
            <a:ext uri="{FF2B5EF4-FFF2-40B4-BE49-F238E27FC236}">
              <a16:creationId xmlns:a16="http://schemas.microsoft.com/office/drawing/2014/main" id="{35C36F9D-3437-4D22-BC29-FE8472FC43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68</xdr:row>
      <xdr:rowOff>12327</xdr:rowOff>
    </xdr:from>
    <xdr:to>
      <xdr:col>2</xdr:col>
      <xdr:colOff>11206</xdr:colOff>
      <xdr:row>95</xdr:row>
      <xdr:rowOff>11206</xdr:rowOff>
    </xdr:to>
    <xdr:graphicFrame macro="">
      <xdr:nvGraphicFramePr>
        <xdr:cNvPr id="6" name="Chart 5">
          <a:extLst>
            <a:ext uri="{FF2B5EF4-FFF2-40B4-BE49-F238E27FC236}">
              <a16:creationId xmlns:a16="http://schemas.microsoft.com/office/drawing/2014/main" id="{25EF4629-911E-4F23-AC37-5079E6D3F2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26</xdr:row>
      <xdr:rowOff>13607</xdr:rowOff>
    </xdr:from>
    <xdr:to>
      <xdr:col>7</xdr:col>
      <xdr:colOff>40821</xdr:colOff>
      <xdr:row>27</xdr:row>
      <xdr:rowOff>14843</xdr:rowOff>
    </xdr:to>
    <xdr:graphicFrame macro="">
      <xdr:nvGraphicFramePr>
        <xdr:cNvPr id="8" name="Chart 7">
          <a:extLst>
            <a:ext uri="{FF2B5EF4-FFF2-40B4-BE49-F238E27FC236}">
              <a16:creationId xmlns:a16="http://schemas.microsoft.com/office/drawing/2014/main" id="{87C47074-9D73-4BF5-BBD7-23CC2DDA34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hairy.wahid\AppData\Local\Microsoft\Windows\INetCache\Content.Outlook\JEO1YZU6\SOC-CAT%202024%208-2-202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alam-fs\Salam_FS\DEPARTMENTS\Kalabsha\HSE\Public\CAT\SOC\SOC-Reports\SOC-2023\SOC-CAT%20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cking Form 2023"/>
      <sheetName val="Tracking Form 2024"/>
      <sheetName val="Dash Board"/>
      <sheetName val="Source Input"/>
      <sheetName val="Observers"/>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cking Form"/>
      <sheetName val="Source Input"/>
      <sheetName val="Dash Board"/>
      <sheetName val="Observers"/>
    </sheetNames>
    <sheetDataSet>
      <sheetData sheetId="0"/>
      <sheetData sheetId="1"/>
      <sheetData sheetId="2"/>
      <sheetData sheetId="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03-Mar-2024/09-03-2024%20Service%20Camp-KAL%20SOC%202.docx" TargetMode="External"/><Relationship Id="rId299" Type="http://schemas.openxmlformats.org/officeDocument/2006/relationships/hyperlink" Target="07-Jul-2024/SOC%20-%20%20Berenice%20Main%20water%20Injection%20manifold.docx" TargetMode="External"/><Relationship Id="rId21" Type="http://schemas.openxmlformats.org/officeDocument/2006/relationships/hyperlink" Target="02-Feb-2024/16-02-2024%20Soc%20Electricity%20transformers.docx" TargetMode="External"/><Relationship Id="rId63" Type="http://schemas.openxmlformats.org/officeDocument/2006/relationships/hyperlink" Target="01-Jan-2024/13-01-2024%20KAL%20new%20KPOF%20admin%20building.docx" TargetMode="External"/><Relationship Id="rId159" Type="http://schemas.openxmlformats.org/officeDocument/2006/relationships/hyperlink" Target="04-Apr-2024/07-04-2024%20KAL%20New%20API%20SOC%20Poor%20housekeeping%2006-April-2024.docx" TargetMode="External"/><Relationship Id="rId324" Type="http://schemas.openxmlformats.org/officeDocument/2006/relationships/hyperlink" Target="07-Jul-2024\18-07-2024%20Soc%20AC%20drain.docx" TargetMode="External"/><Relationship Id="rId366" Type="http://schemas.openxmlformats.org/officeDocument/2006/relationships/hyperlink" Target="08-Aug-2024\12-08-2024%20Safety%20Observation%20Card%20(SOC)%20%20KAL%20camp%20Villa-5%20entrance.docx" TargetMode="External"/><Relationship Id="rId170" Type="http://schemas.openxmlformats.org/officeDocument/2006/relationships/hyperlink" Target="04-Apr-2024/16-04-2024%20KAL%20Yard%20Free%20Working%20at%20Heights%20(SOC).DOCX" TargetMode="External"/><Relationship Id="rId226" Type="http://schemas.openxmlformats.org/officeDocument/2006/relationships/hyperlink" Target="05-May-2024/21-05-202,%20W.Kal-J1&amp;%20W.Kal-N6%20guard%20cable.DOCX" TargetMode="External"/><Relationship Id="rId268" Type="http://schemas.openxmlformats.org/officeDocument/2006/relationships/hyperlink" Target="06-Jun-2024/28-06-2024%20SOC%20Project%20office%20fire%20alarm%20panel%20fault%20-%2028.06.24%20.%20CM.docx" TargetMode="External"/><Relationship Id="rId32" Type="http://schemas.openxmlformats.org/officeDocument/2006/relationships/hyperlink" Target="02-Feb-2024/21-02-2024%20Safety%20Observation%20WKAL-J01%20no%20earthing.docx" TargetMode="External"/><Relationship Id="rId74" Type="http://schemas.openxmlformats.org/officeDocument/2006/relationships/hyperlink" Target="01-Jan-2024/16-01-2024%20SOC%20-%20MISSED%20%20blankets%20for%20employees%20at%20winter.docx" TargetMode="External"/><Relationship Id="rId128" Type="http://schemas.openxmlformats.org/officeDocument/2006/relationships/hyperlink" Target="03-Mar-2024/14-3-2024%20KAL.%20NEW%20API%20For%20welding%20activity%20by%20EMC%20Company.docx" TargetMode="External"/><Relationship Id="rId335" Type="http://schemas.openxmlformats.org/officeDocument/2006/relationships/hyperlink" Target="07-Jul-2024\27-07-2024%20Safety%20Observation%20behind%20corrosion%20building.docx" TargetMode="External"/><Relationship Id="rId377" Type="http://schemas.openxmlformats.org/officeDocument/2006/relationships/hyperlink" Target="08-Aug-2024\16-08-2024%20SOC%20-%20Bernice%20Old%20Water%20MNFD%20%2016-8-24.DOCX" TargetMode="External"/><Relationship Id="rId5" Type="http://schemas.openxmlformats.org/officeDocument/2006/relationships/hyperlink" Target="03-Mar-2024/06-03-2024%20Safety%20Observation%20Card%20(SOC)%206-3-24%20Gas%20Compressor%20F%20suction%20flange%20loose%20bolt..DOCX" TargetMode="External"/><Relationship Id="rId181" Type="http://schemas.openxmlformats.org/officeDocument/2006/relationships/hyperlink" Target="02-Feb-2024/25-02-2024%20SOC%20Kal%20Camp%20Positive%20Observation.docx" TargetMode="External"/><Relationship Id="rId237" Type="http://schemas.openxmlformats.org/officeDocument/2006/relationships/hyperlink" Target="05-May-2024/29-05-2024%20Safety%20Observation%20Card%20(SOC)%20Pre-use%20vehicle%20inspection%20positive%20SOC.DOCX" TargetMode="External"/><Relationship Id="rId402" Type="http://schemas.openxmlformats.org/officeDocument/2006/relationships/hyperlink" Target="08-Aug-2024\SOC%20-%20PHIOPS%2031-8.docx" TargetMode="External"/><Relationship Id="rId279" Type="http://schemas.openxmlformats.org/officeDocument/2006/relationships/hyperlink" Target="06-Jun-2024/13-06-2024%20SOC%20-%20%20Berenice%20field%20diesel%20filler%20caps%2013-06.docx" TargetMode="External"/><Relationship Id="rId43" Type="http://schemas.openxmlformats.org/officeDocument/2006/relationships/hyperlink" Target="01-Jan-2024/04-01-2024%20Safety%20Observation%20Card%20(SOC)%20%20FAG-D1.docx" TargetMode="External"/><Relationship Id="rId139" Type="http://schemas.openxmlformats.org/officeDocument/2006/relationships/hyperlink" Target="03-Mar-2024/SOC-18.03.24%20KOPF%20Electrical%20Power%20Cable%20Distribution%20.%20CM.DOCX" TargetMode="External"/><Relationship Id="rId290" Type="http://schemas.openxmlformats.org/officeDocument/2006/relationships/hyperlink" Target="06-Jun-2024/30-06-2024%20SoC%20Berenice%20-10%20ESP%20cable.docx" TargetMode="External"/><Relationship Id="rId304" Type="http://schemas.openxmlformats.org/officeDocument/2006/relationships/hyperlink" Target="07-Jul-2024/05-07-2024%20Weel%20Heads%20Housekeeping" TargetMode="External"/><Relationship Id="rId346" Type="http://schemas.openxmlformats.org/officeDocument/2006/relationships/hyperlink" Target="07-Jul-2024\30-07-2024%20Safety%20Observation%20-SIWA%20R%20MFD.pdf" TargetMode="External"/><Relationship Id="rId388" Type="http://schemas.openxmlformats.org/officeDocument/2006/relationships/hyperlink" Target="08-Aug-2024\21-08-2024%20Safety%20Observation%20Card%20(SOC).DOCX" TargetMode="External"/><Relationship Id="rId85" Type="http://schemas.openxmlformats.org/officeDocument/2006/relationships/hyperlink" Target="01-Jan-2024/21-01-2024%20Corroded%20leaking%20Electric%20heater.docx" TargetMode="External"/><Relationship Id="rId150" Type="http://schemas.openxmlformats.org/officeDocument/2006/relationships/hyperlink" Target="03-Mar-2024/SOC_berenice%20injection%20mnf.docx" TargetMode="External"/><Relationship Id="rId192" Type="http://schemas.openxmlformats.org/officeDocument/2006/relationships/hyperlink" Target="04-Apr-2024/29-04-2024%20Bernice%20Manifold%20Housekeeping.DOCX" TargetMode="External"/><Relationship Id="rId206" Type="http://schemas.openxmlformats.org/officeDocument/2006/relationships/hyperlink" Target="05-May-2024/SOC%20at%20projects.docx" TargetMode="External"/><Relationship Id="rId413" Type="http://schemas.openxmlformats.org/officeDocument/2006/relationships/hyperlink" Target="09-Sep-2024\08-09-2024%20Safety%20Observation%20Card%20(SOC)%20Berenice-33%20test%20truck%20re-fuelling.DOCX" TargetMode="External"/><Relationship Id="rId248" Type="http://schemas.openxmlformats.org/officeDocument/2006/relationships/hyperlink" Target="06-Jun-2024/06-06-2024%20SOC-KPC-%20Camp.pdf" TargetMode="External"/><Relationship Id="rId12" Type="http://schemas.openxmlformats.org/officeDocument/2006/relationships/hyperlink" Target="../../02.Feb/SOC/SOC%20LITHUM-01X.docx" TargetMode="External"/><Relationship Id="rId108" Type="http://schemas.openxmlformats.org/officeDocument/2006/relationships/hyperlink" Target="02-Feb-2024/08-02-2024%20Safety%20Observation%20Card%20(SOC)%20WKAL-I08%20good%20practice%20while%20using%20N2.DOCX" TargetMode="External"/><Relationship Id="rId315" Type="http://schemas.openxmlformats.org/officeDocument/2006/relationships/hyperlink" Target="07-Jul-2024/11-07-2024%20Non-functioning%20Restroom%20(WC)%20with%20Hygiene%20Concerns%20on%20Bus%20875.docx" TargetMode="External"/><Relationship Id="rId357" Type="http://schemas.openxmlformats.org/officeDocument/2006/relationships/hyperlink" Target="08-Aug-2024\06-08-2024%20unsecured%20tools%20SOC.docx" TargetMode="External"/><Relationship Id="rId54" Type="http://schemas.openxmlformats.org/officeDocument/2006/relationships/hyperlink" Target="01-Jan-2024/11-01-2024%20Electric%20Shock%20Villa%2011%20SOC.docx" TargetMode="External"/><Relationship Id="rId96" Type="http://schemas.openxmlformats.org/officeDocument/2006/relationships/hyperlink" Target="01-Jan-2024/24-01-2024%20PTAH%2037.docx" TargetMode="External"/><Relationship Id="rId161" Type="http://schemas.openxmlformats.org/officeDocument/2006/relationships/hyperlink" Target="04-Apr-2024/12-04-2024%20(Good%20SOC)%20at%20%20BERENICE.DOCX" TargetMode="External"/><Relationship Id="rId217" Type="http://schemas.openxmlformats.org/officeDocument/2006/relationships/hyperlink" Target="05-May-2024/16-05-2024%20Distracted%20Worker%20Talking%20on%20Phone%20While%20on%20Villa%2016%20Rooftop%20-%20Potential%20Fall%20Hazard.docx" TargetMode="External"/><Relationship Id="rId399" Type="http://schemas.openxmlformats.org/officeDocument/2006/relationships/hyperlink" Target="08-Aug-2024\SOC_Vacuum%20truck%20offloading%202.docx" TargetMode="External"/><Relationship Id="rId259" Type="http://schemas.openxmlformats.org/officeDocument/2006/relationships/hyperlink" Target="06-Jun-2024/23-06-2024%20SOC%20-%20%20PTAH-32%20Injection%20pump.docx" TargetMode="External"/><Relationship Id="rId424" Type="http://schemas.openxmlformats.org/officeDocument/2006/relationships/hyperlink" Target="09-Sep-2024\22-9-2024%20Safety%20Observation%20Card%20(SOC)%20Shipping%20pump%20B%20water%20jetting.DOCX" TargetMode="External"/><Relationship Id="rId23" Type="http://schemas.openxmlformats.org/officeDocument/2006/relationships/hyperlink" Target="02-Feb-2024/17-02-2024%20SOC%20-%20spark%20at%20surface%20electrical%20cable%20at%20BERENICE-22.docx" TargetMode="External"/><Relationship Id="rId119" Type="http://schemas.openxmlformats.org/officeDocument/2006/relationships/hyperlink" Target="03-Mar-2024/09-03-2024%20SOC-%20Office%20waste%20separation%20system.docx" TargetMode="External"/><Relationship Id="rId270" Type="http://schemas.openxmlformats.org/officeDocument/2006/relationships/hyperlink" Target="06-Jun-2024/29-06-2024%20SOC%20-%20%20RPF%20Windsock.docx" TargetMode="External"/><Relationship Id="rId326" Type="http://schemas.openxmlformats.org/officeDocument/2006/relationships/hyperlink" Target="07-Jul-2024\20-07-2024%20Safety%20Observation%20Card%20(SOC)%20Berenice-35%20missing%20blind%20flange.DOCX" TargetMode="External"/><Relationship Id="rId65" Type="http://schemas.openxmlformats.org/officeDocument/2006/relationships/hyperlink" Target="01-Jan-2024/13-01-2024%20SOC%20-%20%20Lithium%20flow%20line%20Fallen%20TK.docx" TargetMode="External"/><Relationship Id="rId130" Type="http://schemas.openxmlformats.org/officeDocument/2006/relationships/hyperlink" Target="03-Mar-2024/15-3-2024%20Electrical%20panel%20beside%20corrosion%20building.docx" TargetMode="External"/><Relationship Id="rId368" Type="http://schemas.openxmlformats.org/officeDocument/2006/relationships/hyperlink" Target="08-Aug-2024\12-08-2024%20Safety%20Observation%20Card%20(SOC)%20@%20KAL%20Service%20Camp%20Mess.DOCX" TargetMode="External"/><Relationship Id="rId172" Type="http://schemas.openxmlformats.org/officeDocument/2006/relationships/hyperlink" Target="04-Apr-2024/16-04-2024%20BERINCE%2031%20and%20Phiops%2017%20FE.docx" TargetMode="External"/><Relationship Id="rId228" Type="http://schemas.openxmlformats.org/officeDocument/2006/relationships/hyperlink" Target="05-May-2024\22-05-2024%20SOC%20-%20Road%20Speed%20Bump.docx" TargetMode="External"/><Relationship Id="rId281" Type="http://schemas.openxmlformats.org/officeDocument/2006/relationships/hyperlink" Target="06-Jun-2024/17-06-2024%20SOC-KALABSHA%20(OLD%20Mosque)%20opposite%20diesel%20station%20.%20DS.docx" TargetMode="External"/><Relationship Id="rId337" Type="http://schemas.openxmlformats.org/officeDocument/2006/relationships/hyperlink" Target="07-Jul-2024\27-07-2024%20Safety%20Observation%20Card%20(SOC)%20-%2026-july-2024.docx" TargetMode="External"/><Relationship Id="rId34" Type="http://schemas.openxmlformats.org/officeDocument/2006/relationships/hyperlink" Target="02-Feb-2024/21-02-2024%20Safety%20Observation%20WKAL-N04%20no%20fire%20extinguisher.docx" TargetMode="External"/><Relationship Id="rId76" Type="http://schemas.openxmlformats.org/officeDocument/2006/relationships/hyperlink" Target="01-Jan-2024/17-01-2024%20SOC%20-%20%20Lithium%20TK%20flange%20management.docx" TargetMode="External"/><Relationship Id="rId141" Type="http://schemas.openxmlformats.org/officeDocument/2006/relationships/hyperlink" Target="03-Mar-2024/20-3-2024%20Soc%20Kalabsha%20camp%20electrical%20panel.docx" TargetMode="External"/><Relationship Id="rId379" Type="http://schemas.openxmlformats.org/officeDocument/2006/relationships/hyperlink" Target="08-Aug-2024\17-08-2024%20Safety%20Observation%20Unit%20845.docx" TargetMode="External"/><Relationship Id="rId7" Type="http://schemas.openxmlformats.org/officeDocument/2006/relationships/hyperlink" Target="03-Mar-2024/05-03-2024%20KAL%20new%20API%20SOC%20unprotected%20excavation%2005-Mar-2024.docx" TargetMode="External"/><Relationship Id="rId183" Type="http://schemas.openxmlformats.org/officeDocument/2006/relationships/hyperlink" Target="02-Feb-2024/27-02-2024%20WKAL-A10%20Cable%20hazard.docx" TargetMode="External"/><Relationship Id="rId239" Type="http://schemas.openxmlformats.org/officeDocument/2006/relationships/hyperlink" Target="05-May-2024/30-05-2024%20Safety%20Observation%20Card%20(SOC)%20KOPF%20Emergancy%20gate.docx" TargetMode="External"/><Relationship Id="rId390" Type="http://schemas.openxmlformats.org/officeDocument/2006/relationships/hyperlink" Target="08-Aug-2024\22-08-2024%20Safety%20Observation%20Card%20(SOC)22-8-24,%20Tayim%20W6%20Generator%20door%20handle%20faulty..DOCX" TargetMode="External"/><Relationship Id="rId404" Type="http://schemas.openxmlformats.org/officeDocument/2006/relationships/hyperlink" Target="09-Sep-2024\03-09-2024%20SOC%20-%20Snake%20in%20the%20Wireline%20Workshop.docx" TargetMode="External"/><Relationship Id="rId250" Type="http://schemas.openxmlformats.org/officeDocument/2006/relationships/hyperlink" Target="06-Jun-2024/06-06-2024%20Safety%20Observation%20Card%20(SOC)%20Unsuitable%20crane%20hook%20latch%20on%20Petrojet%20Crane%20at%20MAAT.DOCX" TargetMode="External"/><Relationship Id="rId292" Type="http://schemas.openxmlformats.org/officeDocument/2006/relationships/hyperlink" Target="07-Jul-2024/01-07-2024%20Safety%20Observation%20Card%20(SOC)%201-7-24,%20Bernice%2044%20leaking%20plug,%20HIGH%20POTENTIAL.DOCX" TargetMode="External"/><Relationship Id="rId306" Type="http://schemas.openxmlformats.org/officeDocument/2006/relationships/hyperlink" Target="07-Jul-2024/06-07-2024%20Soc%20Carafan%2026.docx" TargetMode="External"/><Relationship Id="rId45" Type="http://schemas.openxmlformats.org/officeDocument/2006/relationships/hyperlink" Target="01-Jan-2024/07-01-2024%20SOC%20Matrouh%20Bus.docx" TargetMode="External"/><Relationship Id="rId87" Type="http://schemas.openxmlformats.org/officeDocument/2006/relationships/hyperlink" Target="01-Jan-2024/22-01-2024%20SOC%20BERENICE-%2049%20%20new%20well%20location(elekhlas%20campany).docx" TargetMode="External"/><Relationship Id="rId110" Type="http://schemas.openxmlformats.org/officeDocument/2006/relationships/hyperlink" Target="02-Feb-2024/08-02-2024%20Safety%20Observation%20Card%20(SOC)%20WKAL-C03%20Insufficient%20ramp%20causing%20damage%20to%20flowline.DOCX" TargetMode="External"/><Relationship Id="rId348" Type="http://schemas.openxmlformats.org/officeDocument/2006/relationships/hyperlink" Target="07-Jul-2024\31-07-2024%20Safety%20Observation%20Card%20petrojet%20camp.docx" TargetMode="External"/><Relationship Id="rId152" Type="http://schemas.openxmlformats.org/officeDocument/2006/relationships/hyperlink" Target="04-Apr-2024/01-04-2024%20SOC-01.04" TargetMode="External"/><Relationship Id="rId194" Type="http://schemas.openxmlformats.org/officeDocument/2006/relationships/hyperlink" Target="04-Apr-2024/29-04-2024%20SOC%20-%20%20Berenice%20Manifold%20chemical%20injection%20pump.docx" TargetMode="External"/><Relationship Id="rId208" Type="http://schemas.openxmlformats.org/officeDocument/2006/relationships/hyperlink" Target="05-May-2024/09-05-2024%20SOC%20-Service%20villa%20Fire%20panel..docx.docx" TargetMode="External"/><Relationship Id="rId415" Type="http://schemas.openxmlformats.org/officeDocument/2006/relationships/hyperlink" Target="09-Sep-2024\11-09-2024%20Safety%20Observation%20Card%20(SOC)%20Vill-12%20Upper%20floor.docx" TargetMode="External"/><Relationship Id="rId261" Type="http://schemas.openxmlformats.org/officeDocument/2006/relationships/hyperlink" Target="06-Jun-2024/26-06-2024%20SOC%20WKAL-I02%20Damaged%20Battery.pdf" TargetMode="External"/><Relationship Id="rId14" Type="http://schemas.openxmlformats.org/officeDocument/2006/relationships/hyperlink" Target="02-Feb-2024/12-02-2024%20Safety%20Observation%20WKAL-J1x.docx" TargetMode="External"/><Relationship Id="rId56" Type="http://schemas.openxmlformats.org/officeDocument/2006/relationships/hyperlink" Target="01-Jan-2024/11-01-2024%20Ashtray%20on%20balacones.docx" TargetMode="External"/><Relationship Id="rId317" Type="http://schemas.openxmlformats.org/officeDocument/2006/relationships/hyperlink" Target="07-Jul-2024/13-07-2024%20Safety%20Observation%20Card%20(SOC)%207-13-2024%20Wkal-D3%20Grating.DOCX" TargetMode="External"/><Relationship Id="rId359" Type="http://schemas.openxmlformats.org/officeDocument/2006/relationships/hyperlink" Target="08-Aug-2024\07-08-2024%20SOC-%20keys%20box.docx" TargetMode="External"/><Relationship Id="rId98" Type="http://schemas.openxmlformats.org/officeDocument/2006/relationships/hyperlink" Target="01-Jan-2024/30-01-2024%20Safety%20Observation%20Card%20(SOC)%20Diesel%20fuel.docx" TargetMode="External"/><Relationship Id="rId121" Type="http://schemas.openxmlformats.org/officeDocument/2006/relationships/hyperlink" Target="03-Mar-2024/11-03-2024%20Ramadan%20tent_.docx" TargetMode="External"/><Relationship Id="rId163" Type="http://schemas.openxmlformats.org/officeDocument/2006/relationships/hyperlink" Target="04-Apr-2024/12-04-2024%20Spill%20on%20road%20Safety%20Observation%20Card%20(SOC).pdf" TargetMode="External"/><Relationship Id="rId219" Type="http://schemas.openxmlformats.org/officeDocument/2006/relationships/hyperlink" Target="05-May-2024/17-05-2024%20KCPF%20Compressor%20E%20&amp;%20F%20House%20Keeping.DOCX" TargetMode="External"/><Relationship Id="rId370" Type="http://schemas.openxmlformats.org/officeDocument/2006/relationships/hyperlink" Target="08-Aug-2024\13-08-2024%20Safety%20Observation%20Card%20(SOC)%20Convex%20mirror.DOCX" TargetMode="External"/><Relationship Id="rId426" Type="http://schemas.openxmlformats.org/officeDocument/2006/relationships/hyperlink" Target="09-Sep-2024\SIWA%20R03%20new%20pipe%20line%20SOC%2023-Sept-2024.docx" TargetMode="External"/><Relationship Id="rId230" Type="http://schemas.openxmlformats.org/officeDocument/2006/relationships/hyperlink" Target="05-May-2024/26-05-2024%20Safety%20Observation%20Card%20(SOC)%20for%20Unfixed%20Sun%20Shade.docx" TargetMode="External"/><Relationship Id="rId25" Type="http://schemas.openxmlformats.org/officeDocument/2006/relationships/hyperlink" Target="02-Feb-2024/17-02-2024%20Safety%20Observation%20Card%20(SOC)-%20KCPF%20CR.pdf" TargetMode="External"/><Relationship Id="rId67" Type="http://schemas.openxmlformats.org/officeDocument/2006/relationships/hyperlink" Target="01-Jan-2024/13-01-2024%20SOC-%20No%20check%20point%20for%20contractor%20monitoring.%20CM.DOCX" TargetMode="External"/><Relationship Id="rId272" Type="http://schemas.openxmlformats.org/officeDocument/2006/relationships/hyperlink" Target="06-Jun-2024/SOC-%20KCPF%2008-06-2024.docx" TargetMode="External"/><Relationship Id="rId328" Type="http://schemas.openxmlformats.org/officeDocument/2006/relationships/hyperlink" Target="07-Jul-2024\21-07-2024%20Safety%20Observation%20Card%20(SOC)%20Safe%20Driving%20while%20taking%20or%20making%20calls.DOCX" TargetMode="External"/><Relationship Id="rId132" Type="http://schemas.openxmlformats.org/officeDocument/2006/relationships/hyperlink" Target="03-Mar-2024/SOC%20-15-3-2024%20Lighting%20Pole%20at%20camp%20area.docx" TargetMode="External"/><Relationship Id="rId174" Type="http://schemas.openxmlformats.org/officeDocument/2006/relationships/hyperlink" Target="04-Apr-2024/17-04-2024%20Safety%20Observation%20Card%20(SOC)%20Tile.docx" TargetMode="External"/><Relationship Id="rId381" Type="http://schemas.openxmlformats.org/officeDocument/2006/relationships/hyperlink" Target="08-Aug-2024\18-08-2024%20SOC-Gas%20Piping%20corrosion%20in%20KGCF.pdf" TargetMode="External"/><Relationship Id="rId241" Type="http://schemas.openxmlformats.org/officeDocument/2006/relationships/hyperlink" Target="05-May-2024/31-05-2024%20SOC%2031-05-2024.docx" TargetMode="External"/><Relationship Id="rId36" Type="http://schemas.openxmlformats.org/officeDocument/2006/relationships/hyperlink" Target="02-Feb-2024/22-02-2024%20SOC%20-%20NO%20NORM%20Reading%20device.docx" TargetMode="External"/><Relationship Id="rId283" Type="http://schemas.openxmlformats.org/officeDocument/2006/relationships/hyperlink" Target="06-Jun-2024/18-06-2024%20SoC%20Berenice%20Manifold%20de-emulisifier%20pump%20leakage.docx" TargetMode="External"/><Relationship Id="rId339" Type="http://schemas.openxmlformats.org/officeDocument/2006/relationships/hyperlink" Target="07-Jul-2024\27-07-2024%20Safety%20Observation%20Card%20(SOC)%20Unstable%20load%20in%20transport.DOCX" TargetMode="External"/><Relationship Id="rId78" Type="http://schemas.openxmlformats.org/officeDocument/2006/relationships/hyperlink" Target="01-Jan-2024/16-01-2024%20Safety%20Observation%20Card%20(SOC)%20WKAL-A%20TO%20WKAL%206%20INCH%20T-L.docx" TargetMode="External"/><Relationship Id="rId101" Type="http://schemas.openxmlformats.org/officeDocument/2006/relationships/hyperlink" Target="01-Jan-2024/29-01-2024%20SOC%20-%20PHIOPS-17%20%20Well%20earthing%20cable%20for%20SWB%20panel..docx" TargetMode="External"/><Relationship Id="rId143" Type="http://schemas.openxmlformats.org/officeDocument/2006/relationships/hyperlink" Target="03-Mar-2024/SOC%20Electrical%20hazard%20at%20well%20WKAL-FERRIS-W02.docx" TargetMode="External"/><Relationship Id="rId185" Type="http://schemas.openxmlformats.org/officeDocument/2006/relationships/hyperlink" Target="04-Apr-2024/19-04-2024%20SOC%20-%20WKAL-O%208%20inch%20TL.pdf" TargetMode="External"/><Relationship Id="rId350" Type="http://schemas.openxmlformats.org/officeDocument/2006/relationships/hyperlink" Target="07-Jul-2024\Safety%20Observation%20Card%20(SOC)%20Working%20at%20height%20violation%20at%20KAL%20camp.DOCX" TargetMode="External"/><Relationship Id="rId406" Type="http://schemas.openxmlformats.org/officeDocument/2006/relationships/hyperlink" Target="09-Sep-2024\03-09-2024%20SOC%20-%20vehicle%20blocking%20vision.docx" TargetMode="External"/><Relationship Id="rId9" Type="http://schemas.openxmlformats.org/officeDocument/2006/relationships/hyperlink" Target="03-Mar-2024/05-03-2024%20KAL%20new%20API%20damaged%20web%20slings%20SOC%2005-Mar-2024.docx" TargetMode="External"/><Relationship Id="rId210" Type="http://schemas.openxmlformats.org/officeDocument/2006/relationships/hyperlink" Target="05-May-2024/11-05-2024%20SoC%20Berenice%20-11.docx" TargetMode="External"/><Relationship Id="rId392" Type="http://schemas.openxmlformats.org/officeDocument/2006/relationships/hyperlink" Target="08-Aug-2024\23-08-2024%20SOC%20-%20KCPF%20online%20cleaning%20-%20positive%20observation.docx" TargetMode="External"/><Relationship Id="rId252" Type="http://schemas.openxmlformats.org/officeDocument/2006/relationships/hyperlink" Target="06-Jun-2024/06-06-2024%20Catching%20dogs%20in%20Kalabsha%20camp.docx" TargetMode="External"/><Relationship Id="rId294" Type="http://schemas.openxmlformats.org/officeDocument/2006/relationships/hyperlink" Target="07-Jul-2024/01-07-2024%20SOC-%20Bereniece%207%20Leak.pdf" TargetMode="External"/><Relationship Id="rId308" Type="http://schemas.openxmlformats.org/officeDocument/2006/relationships/hyperlink" Target="07-Jul-2024/07-07-2024%20SOC_Vacuum%20truck%20offloading.docx" TargetMode="External"/><Relationship Id="rId47" Type="http://schemas.openxmlformats.org/officeDocument/2006/relationships/hyperlink" Target="01-Jan-2024/09-01-2024%20SOC%20Rats%20around%20Project%20Building.docx" TargetMode="External"/><Relationship Id="rId89" Type="http://schemas.openxmlformats.org/officeDocument/2006/relationships/hyperlink" Target="01-Jan-2024/23-01-2024%20SOC%20PTJ%20Forged%20Welding%20Machine.docx" TargetMode="External"/><Relationship Id="rId112" Type="http://schemas.openxmlformats.org/officeDocument/2006/relationships/hyperlink" Target="02-Feb-2024/13-02-2024%20(SOC)%20at%20chemical%20skid%20of%20Ptah%20-37%20(13-2-2024).DOCX" TargetMode="External"/><Relationship Id="rId154" Type="http://schemas.openxmlformats.org/officeDocument/2006/relationships/hyperlink" Target="04-Apr-2024/03-04-2024%20SOC%20Kal%20Disposal%20line.docx" TargetMode="External"/><Relationship Id="rId361" Type="http://schemas.openxmlformats.org/officeDocument/2006/relationships/hyperlink" Target="08-Aug-2024\08-08-2024%20SOC%20W%20kal-N4.pdf" TargetMode="External"/><Relationship Id="rId196" Type="http://schemas.openxmlformats.org/officeDocument/2006/relationships/hyperlink" Target="05-May-2024/02-05-2024%20SOC%20EDC-83%20Crew%20Change.docx" TargetMode="External"/><Relationship Id="rId417" Type="http://schemas.openxmlformats.org/officeDocument/2006/relationships/hyperlink" Target="09-Sep-2024\19-09-2024%20Safety%20Observation%20Card%20(SOC)%20Good%20practice%20and%20team%20work.DOCX" TargetMode="External"/><Relationship Id="rId16" Type="http://schemas.openxmlformats.org/officeDocument/2006/relationships/hyperlink" Target="02-Feb-2024/16-02-2024%20SOC%20-%20electrical%20panel%20at%20OHTL%20BESIDE%20PHIOPS%20MANIFOLD..docx" TargetMode="External"/><Relationship Id="rId221" Type="http://schemas.openxmlformats.org/officeDocument/2006/relationships/hyperlink" Target="05-May-2024/18-05-2024%20(SOC)%20Berenice-54%20MTU%20Barriers%20in%20place.DOCX" TargetMode="External"/><Relationship Id="rId263" Type="http://schemas.openxmlformats.org/officeDocument/2006/relationships/hyperlink" Target="06-Jun-2024/27-06-2024%20KAL%20%20Trailer%20SOC.docx" TargetMode="External"/><Relationship Id="rId319" Type="http://schemas.openxmlformats.org/officeDocument/2006/relationships/hyperlink" Target="07-Jul-2024/15-07-2024%20Safety%20Observation%20Card%20(SOC)%20HSE%20meeting%20room%20air%20con%20not%20working.DOCX" TargetMode="External"/><Relationship Id="rId58" Type="http://schemas.openxmlformats.org/officeDocument/2006/relationships/hyperlink" Target="01-Jan-2024/12-01-2024%20Safety%20WS%20SOC.pdf" TargetMode="External"/><Relationship Id="rId123" Type="http://schemas.openxmlformats.org/officeDocument/2006/relationships/hyperlink" Target="03-Mar-2024/11-03-2024%20WKal%20EPF%20Shipping%20pump%201%20extremely%20high%20temperature%20operating%20condition..DOCX" TargetMode="External"/><Relationship Id="rId330" Type="http://schemas.openxmlformats.org/officeDocument/2006/relationships/hyperlink" Target="07-Jul-2024\23-07-2024%20SOC%20Damaged%20Tires.pdf" TargetMode="External"/><Relationship Id="rId165" Type="http://schemas.openxmlformats.org/officeDocument/2006/relationships/hyperlink" Target="04-Apr-2024/13-04-2024%20(SOC)%20KWKAL-O03%20various%20issues.DOCX" TargetMode="External"/><Relationship Id="rId372" Type="http://schemas.openxmlformats.org/officeDocument/2006/relationships/hyperlink" Target="08-Aug-2024\14-08-2024%20SOC%20-%20%20Corrosion%20Injection%20pumps.docx" TargetMode="External"/><Relationship Id="rId428" Type="http://schemas.openxmlformats.org/officeDocument/2006/relationships/hyperlink" Target="09-Sep-2024\SOC%20-%20tire%20bad%20condition.docx" TargetMode="External"/><Relationship Id="rId232" Type="http://schemas.openxmlformats.org/officeDocument/2006/relationships/hyperlink" Target="05-May-2024/26-05-2024%20Safety%20Observation%20KOPF%20gate%20beside%20corrosion%20building.docx" TargetMode="External"/><Relationship Id="rId274" Type="http://schemas.openxmlformats.org/officeDocument/2006/relationships/hyperlink" Target="06-Jun-2024/SOC-KAL-KPR%20Black%20road%2009-06-2024.docx" TargetMode="External"/><Relationship Id="rId27" Type="http://schemas.openxmlformats.org/officeDocument/2006/relationships/hyperlink" Target="02-Feb-2024/18-02-2024%20Safety%20Observation%20Card%20(SOC)%20Kalabsha%20camp-18-feb-2024.docx" TargetMode="External"/><Relationship Id="rId69" Type="http://schemas.openxmlformats.org/officeDocument/2006/relationships/hyperlink" Target="01-Jan-2024/15-01-2024%20SOC-%20Fire%20Extinguisher%20Inspection%20Lables%202024.%20CM.DOCX" TargetMode="External"/><Relationship Id="rId134" Type="http://schemas.openxmlformats.org/officeDocument/2006/relationships/hyperlink" Target="03-Mar-2024/Safety%20Observationemergency%20exit-15-3-2024%20Projects.docx" TargetMode="External"/><Relationship Id="rId80" Type="http://schemas.openxmlformats.org/officeDocument/2006/relationships/hyperlink" Target="01-Jan-2024/18-01-2024%20Safety%20Observation%20Card%20(SOC)%20Golf%20Good%20Practice.DOCX" TargetMode="External"/><Relationship Id="rId176" Type="http://schemas.openxmlformats.org/officeDocument/2006/relationships/hyperlink" Target="04-Apr-2024/17-04-2024%20SOC%20for%20Booster%20Pumps" TargetMode="External"/><Relationship Id="rId341" Type="http://schemas.openxmlformats.org/officeDocument/2006/relationships/hyperlink" Target="07-Jul-2024\28-07-2024%20SOC,%20Welding%20Operation%20at%20KAL%20camp%20(Working%20at%20height%20issue).DOCX" TargetMode="External"/><Relationship Id="rId383" Type="http://schemas.openxmlformats.org/officeDocument/2006/relationships/hyperlink" Target="08-Aug-2024\19-08-2024%20SOC%20FGHR-D01%20Electrical%20Shock.docx" TargetMode="External"/><Relationship Id="rId201" Type="http://schemas.openxmlformats.org/officeDocument/2006/relationships/hyperlink" Target="05-May-2024/Safety%20Observation%20Card%20(SOC)%20Berenice-20%20electris%20panel%20missing%20glands.DOCX" TargetMode="External"/><Relationship Id="rId243" Type="http://schemas.openxmlformats.org/officeDocument/2006/relationships/hyperlink" Target="06-Jun-2024/01-06-2024%20Safety%20Observation%20Card%20(SOC)%20KCPF%20PPE%20not%20worn.DOCX" TargetMode="External"/><Relationship Id="rId285" Type="http://schemas.openxmlformats.org/officeDocument/2006/relationships/hyperlink" Target="06-Jun-2024/19-06-2024%20SOC%20-%20%20KCPF%20eye%20wash%20stations.docx" TargetMode="External"/><Relationship Id="rId38" Type="http://schemas.openxmlformats.org/officeDocument/2006/relationships/hyperlink" Target="01-Jan-2024/02-01-2024%20FGHR-N%20base%20course%20road%20SOC.docx" TargetMode="External"/><Relationship Id="rId103" Type="http://schemas.openxmlformats.org/officeDocument/2006/relationships/hyperlink" Target="02-Feb-2024/01-02-2024%20SOC%20The%20diesel%20tank%20filling%20hatch.docx" TargetMode="External"/><Relationship Id="rId310" Type="http://schemas.openxmlformats.org/officeDocument/2006/relationships/hyperlink" Target="07-Jul-2024/10-07-2024%20Safety%20Observation%20Card%20(SOC)%20Camp%20Fire%20Alarm%20System%20..pdf" TargetMode="External"/><Relationship Id="rId91" Type="http://schemas.openxmlformats.org/officeDocument/2006/relationships/hyperlink" Target="01-Jan-2024/24-01-2024%20Safety%20Observation%20WKAL-A06.docx" TargetMode="External"/><Relationship Id="rId145" Type="http://schemas.openxmlformats.org/officeDocument/2006/relationships/hyperlink" Target="03-Mar-2024/Safety%20Observation%20Card%20(SOC)%203-24-2024%20Vehicle%20823%20fire%20extinguisher%20and%20tires.DOCX" TargetMode="External"/><Relationship Id="rId187" Type="http://schemas.openxmlformats.org/officeDocument/2006/relationships/hyperlink" Target="04-Apr-2024/18-04-2024%20SOC%20broken%20door%20for%20new%20transformer%20at%20KAL%20mat.%20Yard.docx" TargetMode="External"/><Relationship Id="rId352" Type="http://schemas.openxmlformats.org/officeDocument/2006/relationships/hyperlink" Target="08-Aug-2024\05-08-2024%20Safety%20Observation%20Card%20(SOC)%20Berence%20main%20manifold%20housekeeping.DOCX" TargetMode="External"/><Relationship Id="rId394" Type="http://schemas.openxmlformats.org/officeDocument/2006/relationships/hyperlink" Target="08-Aug-2024\25-08-2024%20KAL%20Phiops%20W01%20Good%20Practice%20%20SOC%2025-Aug-2024.docx" TargetMode="External"/><Relationship Id="rId408" Type="http://schemas.openxmlformats.org/officeDocument/2006/relationships/hyperlink" Target="09-Sep-2024\04-09-2024%20Safety%20Observation%20Card%20(SOC)%20%20W-KAL-A%20MFD.docx" TargetMode="External"/><Relationship Id="rId1" Type="http://schemas.openxmlformats.org/officeDocument/2006/relationships/hyperlink" Target="03-Mar-2024/08-03-2024%20Safety%20Observation%20Card%20(SOC)%2008-03-24,Hydrotest%20at%20new%20API.DOCX" TargetMode="External"/><Relationship Id="rId212" Type="http://schemas.openxmlformats.org/officeDocument/2006/relationships/hyperlink" Target="05-May-2024/11-05-2024%20SOC%20-%20%20Berenice%20-33%20diesel%20filler%20caps.docx" TargetMode="External"/><Relationship Id="rId233" Type="http://schemas.openxmlformats.org/officeDocument/2006/relationships/hyperlink" Target="05-May-2024/26-05-2024%20SOC-%20Dogs%20Service%20Camp.DOCX" TargetMode="External"/><Relationship Id="rId254" Type="http://schemas.openxmlformats.org/officeDocument/2006/relationships/hyperlink" Target="06-Jun-2024\08-06-2024%20SOC-Oil%20Spill%20On%20Main%20Road.pdf" TargetMode="External"/><Relationship Id="rId28" Type="http://schemas.openxmlformats.org/officeDocument/2006/relationships/hyperlink" Target="02-Feb-2024/10-02-2024%20Safety%20Observation%20Card%20(SOC)%20PAS%20plane.pdf" TargetMode="External"/><Relationship Id="rId49" Type="http://schemas.openxmlformats.org/officeDocument/2006/relationships/hyperlink" Target="01-Jan-2024/10-01-2024%20SOC%20Diesel%20Fuel%20Spills%20On%20%20Kalabsha%20Facility%20Roads.%20CM.DOCX" TargetMode="External"/><Relationship Id="rId114" Type="http://schemas.openxmlformats.org/officeDocument/2006/relationships/hyperlink" Target="03-Mar-2024/03-03-2024%20Ptah-01.docx" TargetMode="External"/><Relationship Id="rId275" Type="http://schemas.openxmlformats.org/officeDocument/2006/relationships/hyperlink" Target="06-Jun-2024/SOC-KCPF%20FW%20TANK%20-%20WINDSOCK%20-%2010.06.24%20.%20DS.DOCX" TargetMode="External"/><Relationship Id="rId296" Type="http://schemas.openxmlformats.org/officeDocument/2006/relationships/hyperlink" Target="07-Jul-2024/02-07-2024%20Safety%20Observation%20Card%20(SOC)%20KAL-Maint%20Yard.docx" TargetMode="External"/><Relationship Id="rId300" Type="http://schemas.openxmlformats.org/officeDocument/2006/relationships/hyperlink" Target="07-Jul-2024/SOC%20-%20%20Berenice%20old%20water%20injection%20manifold.docx" TargetMode="External"/><Relationship Id="rId60" Type="http://schemas.openxmlformats.org/officeDocument/2006/relationships/hyperlink" Target="01-Jan-2024/12-01-2024%20SOC%20-%20%20FGHR-D01%20unsecured%20and%20loose%20cellar%20grating.docx" TargetMode="External"/><Relationship Id="rId81" Type="http://schemas.openxmlformats.org/officeDocument/2006/relationships/hyperlink" Target="01-Jan-2024/19-01-2024%20Safety%20Observation%20Card%20(SOC)%20NEW%20KAL-API.docx" TargetMode="External"/><Relationship Id="rId135" Type="http://schemas.openxmlformats.org/officeDocument/2006/relationships/hyperlink" Target="03-Mar-2024/Safety%20Observation%20Card%20(SOC)%2016-03-24,%20sandblasting%20machine.DOCX" TargetMode="External"/><Relationship Id="rId156" Type="http://schemas.openxmlformats.org/officeDocument/2006/relationships/hyperlink" Target="04-Apr-2024/06-04-2024%20Service%20Camp%20Sunshade%20-KAL%20SOC.docx" TargetMode="External"/><Relationship Id="rId177" Type="http://schemas.openxmlformats.org/officeDocument/2006/relationships/hyperlink" Target="04-Apr-2024/17-04-2024%20%20SOC-%20W%20KAL%20R%20Road.docx" TargetMode="External"/><Relationship Id="rId198" Type="http://schemas.openxmlformats.org/officeDocument/2006/relationships/hyperlink" Target="05-May-2024/03-05-2024%20SOC%20Maintenance%2003.05.24.docx" TargetMode="External"/><Relationship Id="rId321" Type="http://schemas.openxmlformats.org/officeDocument/2006/relationships/hyperlink" Target="07-Jul-2024/16-07-2024%20SOC%20Ac%20-%20.%20CM.docx" TargetMode="External"/><Relationship Id="rId342" Type="http://schemas.openxmlformats.org/officeDocument/2006/relationships/hyperlink" Target="07-Jul-2024\29-07-2024%20(SOC)%2029-7-2024%20(KAL%20Projects%20Yard%20).docx" TargetMode="External"/><Relationship Id="rId363" Type="http://schemas.openxmlformats.org/officeDocument/2006/relationships/hyperlink" Target="08-Aug-2024\12-08-2024%20Safety%20Observation%20Card%20(SOC)%20KOPF.docx" TargetMode="External"/><Relationship Id="rId384" Type="http://schemas.openxmlformats.org/officeDocument/2006/relationships/hyperlink" Target="08-Aug-2024\19-08-2024%20SOC%20Kalabsha%20Surrounding%20Security%20Berm%20-%2019.08.24%20.%20CM.docx" TargetMode="External"/><Relationship Id="rId419" Type="http://schemas.openxmlformats.org/officeDocument/2006/relationships/hyperlink" Target="09-Sep-2024\20-9-2024%20Safety%20Observation%20Card%20(SOC).docx" TargetMode="External"/><Relationship Id="rId202" Type="http://schemas.openxmlformats.org/officeDocument/2006/relationships/hyperlink" Target="05-May-2024/Safety%20Observation%20Card%20(SOC)%20Berenice-20&amp;33%20Ex%20panles.%20.DOCX" TargetMode="External"/><Relationship Id="rId223" Type="http://schemas.openxmlformats.org/officeDocument/2006/relationships/hyperlink" Target="05-May-2024/18-05-2024%20Tayem%20W-8%20Fire%20Extinguisher.docx" TargetMode="External"/><Relationship Id="rId244" Type="http://schemas.openxmlformats.org/officeDocument/2006/relationships/hyperlink" Target="06-Jun-2024/01-06-2024%20Safety%20Observation%20Card%20(SOC)%20SIWA-L%20manifold%20Open%20Electrical%20Panel.DOCX" TargetMode="External"/><Relationship Id="rId18" Type="http://schemas.openxmlformats.org/officeDocument/2006/relationships/hyperlink" Target="02-Feb-2024/16-02-2024%20SOC_berenice%20manifold.docx" TargetMode="External"/><Relationship Id="rId39" Type="http://schemas.openxmlformats.org/officeDocument/2006/relationships/hyperlink" Target="01-Jan-2024/01-01-2024%20Safety%20Observation%20Card%20(SOC)%20%20Tayium%20W04.docx" TargetMode="External"/><Relationship Id="rId265" Type="http://schemas.openxmlformats.org/officeDocument/2006/relationships/hyperlink" Target="06-Jun-2024/27-06-2024%20SOC-Excessive%20black%20smoke%20emission%20from%20flare%20Tip%20at%20KCPF.pdf" TargetMode="External"/><Relationship Id="rId286" Type="http://schemas.openxmlformats.org/officeDocument/2006/relationships/hyperlink" Target="06-Jun-2024/19-06-2024%20SOC%20-%20%20parking%20area%20in%20front%20of%20the%20corrosion%20building.docx" TargetMode="External"/><Relationship Id="rId50" Type="http://schemas.openxmlformats.org/officeDocument/2006/relationships/hyperlink" Target="01-Jan-2024/10-01-2024%20SOC%20Maintenance%20WS%20Gate.docx" TargetMode="External"/><Relationship Id="rId104" Type="http://schemas.openxmlformats.org/officeDocument/2006/relationships/hyperlink" Target="02-Feb-2024/01-02-2024%20SOC%20Malfunction%20ESP%20panel%20door%20lock.docx" TargetMode="External"/><Relationship Id="rId125" Type="http://schemas.openxmlformats.org/officeDocument/2006/relationships/hyperlink" Target="03-Mar-2024/12-3-2024%20S%20O%20C%20Remnants%20KOPF.docx" TargetMode="External"/><Relationship Id="rId146" Type="http://schemas.openxmlformats.org/officeDocument/2006/relationships/hyperlink" Target="03-Mar-2024/Safety%20Observation%20Card%20(SOC)%20tanks%20MI%20co.docx" TargetMode="External"/><Relationship Id="rId167" Type="http://schemas.openxmlformats.org/officeDocument/2006/relationships/hyperlink" Target="04-Apr-2024/14-04-2024%20Safety%20Observation%20Card%20M.%20MOUSSA%20(002).docx" TargetMode="External"/><Relationship Id="rId188" Type="http://schemas.openxmlformats.org/officeDocument/2006/relationships/hyperlink" Target="04-Apr-2024/20-04-2024%20SOC%20prod.%20vehicles%20department.docx" TargetMode="External"/><Relationship Id="rId311" Type="http://schemas.openxmlformats.org/officeDocument/2006/relationships/hyperlink" Target="07-Jul-2024/11-07-2024%20SOC%20projects%20bldg%20Air%20condition.docx" TargetMode="External"/><Relationship Id="rId332" Type="http://schemas.openxmlformats.org/officeDocument/2006/relationships/hyperlink" Target="07-Jul-2024\24-07-2024%20Safety%20Observation%20Card%20(SOC)%20Safety%20suggestion%20for%20cycle%20helmets.DOCX" TargetMode="External"/><Relationship Id="rId353" Type="http://schemas.openxmlformats.org/officeDocument/2006/relationships/hyperlink" Target="08-Aug-2024\05-08-2024%20Safety%20Observation%20Card%20(SOC)%20Berence-33%20missing%20bolts%20from%20flange,%20panel%20door%20open%20and%20damaged%20sample%20point.DOCX" TargetMode="External"/><Relationship Id="rId374" Type="http://schemas.openxmlformats.org/officeDocument/2006/relationships/hyperlink" Target="08-Aug-2024\15-08-2024%20SOC%20-%20No%20spare%20tires.docx" TargetMode="External"/><Relationship Id="rId395" Type="http://schemas.openxmlformats.org/officeDocument/2006/relationships/hyperlink" Target="08-Aug-2024\25-08-2024%20KAL%20Phiops%20W01%20SOC%2025-Aug-2024%20Welding%20machines%20trailer.docx" TargetMode="External"/><Relationship Id="rId409" Type="http://schemas.openxmlformats.org/officeDocument/2006/relationships/hyperlink" Target="09-Sep-2024\04-09-2024%20SOC%20-%20Scorpion%20at%20disposal%20area%20beside%20PPEs.docx" TargetMode="External"/><Relationship Id="rId71" Type="http://schemas.openxmlformats.org/officeDocument/2006/relationships/hyperlink" Target="01-Jan-2024/15-01-2024%20Safety%20Observation%20Card%20(SOC)%20NEW%20KALABSHA%20API.docx" TargetMode="External"/><Relationship Id="rId92" Type="http://schemas.openxmlformats.org/officeDocument/2006/relationships/hyperlink" Target="01-Jan-2024/24-01-2024%20Safety%20Observation%20WKAL-A10.docx" TargetMode="External"/><Relationship Id="rId213" Type="http://schemas.openxmlformats.org/officeDocument/2006/relationships/hyperlink" Target="05-May-2024/14-05-2024%20SOC%20projects%20bldg.docx" TargetMode="External"/><Relationship Id="rId234" Type="http://schemas.openxmlformats.org/officeDocument/2006/relationships/hyperlink" Target="05-May-2024/28-05-2024%20Safety%20Observation%20Card%20(SOC)%20KAL%20Admin%20Building%20Loose%20Taps.DOCX" TargetMode="External"/><Relationship Id="rId420" Type="http://schemas.openxmlformats.org/officeDocument/2006/relationships/hyperlink" Target="09-Sep-2024\20-9-2024%20Safety%20Observation%20Card%20(SOC)%20Unsafe%20act%20at%20KAL%20fuel%20station.DOCX" TargetMode="External"/><Relationship Id="rId2" Type="http://schemas.openxmlformats.org/officeDocument/2006/relationships/hyperlink" Target="03-Mar-2024/08-03-2024%20Safety%20Observation%20Card.docx" TargetMode="External"/><Relationship Id="rId29" Type="http://schemas.openxmlformats.org/officeDocument/2006/relationships/hyperlink" Target="02-Feb-2024/19-02-2024%20W.KAL%20R4.docx" TargetMode="External"/><Relationship Id="rId255" Type="http://schemas.openxmlformats.org/officeDocument/2006/relationships/hyperlink" Target="06-Jun-2024/08-06-2024%20Safety%20Observation%20Card%20(SOC)%20Bernice-31%20open%20electrical%20panel.DOCX" TargetMode="External"/><Relationship Id="rId276" Type="http://schemas.openxmlformats.org/officeDocument/2006/relationships/hyperlink" Target="06-Jun-2024/SOC%20-%20KCPF%20EMC%20+ve%20%2010.06.24%20.%20DS.docx" TargetMode="External"/><Relationship Id="rId297" Type="http://schemas.openxmlformats.org/officeDocument/2006/relationships/hyperlink" Target="07-Jul-2024/Safety%20Observation%20Card%20(SOC)2-7-24,%20Bernice%20Water%20Injection%20Manifold%20leaking%20Valve%20&amp;%20flow%20meter..DOCX" TargetMode="External"/><Relationship Id="rId40" Type="http://schemas.openxmlformats.org/officeDocument/2006/relationships/hyperlink" Target="01-Jan-2024/02-01-2024%20SOC%20for%20plumbing%20and%20carpentry%20office%20and%20main%20electrical%20power%20supply%20panel.docx" TargetMode="External"/><Relationship Id="rId115" Type="http://schemas.openxmlformats.org/officeDocument/2006/relationships/hyperlink" Target="03-Mar-2024/08-03-2024%20Safety%20Observation%20Card%20(SOC)%20fagour%20D-1.docx" TargetMode="External"/><Relationship Id="rId136" Type="http://schemas.openxmlformats.org/officeDocument/2006/relationships/hyperlink" Target="03-Mar-2024/Safety%20Observation%20Card%20(SOC)%2017-03-24,%20PTJ%20Fab.%20shop.DOCX" TargetMode="External"/><Relationship Id="rId157" Type="http://schemas.openxmlformats.org/officeDocument/2006/relationships/hyperlink" Target="04-Apr-2024/06-04-2024%20SOC%20(Near%20miss)%20for%20SAPESCO%20TMU%20Truck%20head.docx" TargetMode="External"/><Relationship Id="rId178" Type="http://schemas.openxmlformats.org/officeDocument/2006/relationships/hyperlink" Target="04-Apr-2024/17-04-2024%20Soc%20kal%20kitchen.docx" TargetMode="External"/><Relationship Id="rId301" Type="http://schemas.openxmlformats.org/officeDocument/2006/relationships/hyperlink" Target="07-Jul-2024/Safety%20Observation%20Card%20(SOC)4-7-24,%20Bernice%2019%20Water%20Injection%20flow%20line%20flange%20leaking..DOCX" TargetMode="External"/><Relationship Id="rId322" Type="http://schemas.openxmlformats.org/officeDocument/2006/relationships/hyperlink" Target="07-Jul-2024\17-07-2024%20SOC%20during%20emergency.docx" TargetMode="External"/><Relationship Id="rId343" Type="http://schemas.openxmlformats.org/officeDocument/2006/relationships/hyperlink" Target="07-Jul-2024\29-07-2024%20GOLF%20(SOC).docx" TargetMode="External"/><Relationship Id="rId364" Type="http://schemas.openxmlformats.org/officeDocument/2006/relationships/hyperlink" Target="08-Aug-2024\12-08-2024%20SOC%20@%20KAL%20cafeteia.docx" TargetMode="External"/><Relationship Id="rId61" Type="http://schemas.openxmlformats.org/officeDocument/2006/relationships/hyperlink" Target="01-Jan-2024/12-01-2024%20SOC%20For%20the%20area%20infront%20of%20Carpentry%20workshop.pdf" TargetMode="External"/><Relationship Id="rId82" Type="http://schemas.openxmlformats.org/officeDocument/2006/relationships/hyperlink" Target="01-Jan-2024/19-01-2024%20Safety%20Observation%20Card%20(SOC)%20Berenice%20OHTL.pdf" TargetMode="External"/><Relationship Id="rId199" Type="http://schemas.openxmlformats.org/officeDocument/2006/relationships/hyperlink" Target="05-May-2024/panel%20beside%20corrosion.docx" TargetMode="External"/><Relationship Id="rId203" Type="http://schemas.openxmlformats.org/officeDocument/2006/relationships/hyperlink" Target="05-May-2024/Safety%20Observation%20Card%20(SOC)%20Berenice-33%20PPDK%20skid%20leaking%20chemicals..DOCX" TargetMode="External"/><Relationship Id="rId385" Type="http://schemas.openxmlformats.org/officeDocument/2006/relationships/hyperlink" Target="08-Aug-2024\20-08-2024%20Soc%20Process%20waste.docx" TargetMode="External"/><Relationship Id="rId19" Type="http://schemas.openxmlformats.org/officeDocument/2006/relationships/hyperlink" Target="02-Feb-2024/16-02-2024%20SOC_berenice-11.docx" TargetMode="External"/><Relationship Id="rId224" Type="http://schemas.openxmlformats.org/officeDocument/2006/relationships/hyperlink" Target="05-May-2024/18-05-2024%20Tayem%20W-8%20Flare%20pit.docx" TargetMode="External"/><Relationship Id="rId245" Type="http://schemas.openxmlformats.org/officeDocument/2006/relationships/hyperlink" Target="06-Jun-2024/01-06-2024%20Safety%20Observation%20Card%20(SOC)%20SWIA-R-NW-01%20missing%20plug.DOCX" TargetMode="External"/><Relationship Id="rId266" Type="http://schemas.openxmlformats.org/officeDocument/2006/relationships/hyperlink" Target="06-Jun-2024/28-06-2024%20(SOC)%2027-6-2024%20(KAL%20Projects%20Yard%20).docx" TargetMode="External"/><Relationship Id="rId287" Type="http://schemas.openxmlformats.org/officeDocument/2006/relationships/hyperlink" Target="06-Jun-2024\20-06-2024%20Safety%20Observation%20Card%20(SOC)%20KHP-KAL%20road.docx" TargetMode="External"/><Relationship Id="rId410" Type="http://schemas.openxmlformats.org/officeDocument/2006/relationships/hyperlink" Target="09-Sep-2024\06-09-2024%20Safety%20Observation%20Card%20(SOC)%20__%20W.KAL%20" TargetMode="External"/><Relationship Id="rId30" Type="http://schemas.openxmlformats.org/officeDocument/2006/relationships/hyperlink" Target="02-Feb-2024/21-02-2024%20(SOC)%20at%20W%20KAL%20A-30.DOCX" TargetMode="External"/><Relationship Id="rId105" Type="http://schemas.openxmlformats.org/officeDocument/2006/relationships/hyperlink" Target="02-Feb-2024/05-02-2024%20KAL%20API%2005-Feb-2024%20SOC.docx" TargetMode="External"/><Relationship Id="rId126" Type="http://schemas.openxmlformats.org/officeDocument/2006/relationships/hyperlink" Target="03-Mar-2024/13-03-2024%20Soc%20Generator%20waste%20(%20kopf%20).docx" TargetMode="External"/><Relationship Id="rId147" Type="http://schemas.openxmlformats.org/officeDocument/2006/relationships/hyperlink" Target="03-Mar-2024/Safety%20Observation%20Card%20(SOC)%20Berenice-49%20missing%20blind%20flange.DOCX" TargetMode="External"/><Relationship Id="rId168" Type="http://schemas.openxmlformats.org/officeDocument/2006/relationships/hyperlink" Target="04-Apr-2024/15-04-2024%20Safety%20Observation%20Card%20W%20KAL%20A20.docx" TargetMode="External"/><Relationship Id="rId312" Type="http://schemas.openxmlformats.org/officeDocument/2006/relationships/hyperlink" Target="07-Jul-2024/11-07-2024%20Safety%20Observation%20Card%20(SOC)%20Heqet-06%20missing%20bolts%20from%20flange.DOCX" TargetMode="External"/><Relationship Id="rId333" Type="http://schemas.openxmlformats.org/officeDocument/2006/relationships/hyperlink" Target="07-Jul-2024\24-07-2024%20Safety%20Observation%20Card%20(SOC)%20Working%20at%20height%20and%20other%20safety%20violations%20at%20KAL%20camp.DOCX" TargetMode="External"/><Relationship Id="rId354" Type="http://schemas.openxmlformats.org/officeDocument/2006/relationships/hyperlink" Target="08-Aug-2024\05-08-2024%20unit%20591%20SOC.docx" TargetMode="External"/><Relationship Id="rId51" Type="http://schemas.openxmlformats.org/officeDocument/2006/relationships/hyperlink" Target="01-Jan-2024\09-01-2024%20Lithium%20FL%20SOC.docx" TargetMode="External"/><Relationship Id="rId72" Type="http://schemas.openxmlformats.org/officeDocument/2006/relationships/hyperlink" Target="01-Jan-2024/15-01-2024%20Safety%20Observation%20Card%20(SOC)%20EMC%20WORK%20SHOP.docx" TargetMode="External"/><Relationship Id="rId93" Type="http://schemas.openxmlformats.org/officeDocument/2006/relationships/hyperlink" Target="01-Jan-2024/24-01-2024%20ElEkhlas%20Loader%20(SOC).docx" TargetMode="External"/><Relationship Id="rId189" Type="http://schemas.openxmlformats.org/officeDocument/2006/relationships/hyperlink" Target="04-Apr-2024/23-04-2024%20Safety%20Observation%20Card%20(SOC)_Kalabsha_newEngine.docx" TargetMode="External"/><Relationship Id="rId375" Type="http://schemas.openxmlformats.org/officeDocument/2006/relationships/hyperlink" Target="08-Aug-2024\15-08-2024%20SOC%20-%20PHIOPS-17%20ESP%20Panel.docx" TargetMode="External"/><Relationship Id="rId396" Type="http://schemas.openxmlformats.org/officeDocument/2006/relationships/hyperlink" Target="08-Aug-2024\Safety%20Observation%20Card%20(SOC)28-8-24,%20Bernice%2036%20leaking%20fuel%20tank..DOCX" TargetMode="External"/><Relationship Id="rId3" Type="http://schemas.openxmlformats.org/officeDocument/2006/relationships/hyperlink" Target="03-Mar-2024/07-03-2024%20SOC%20-%20Leaking%20Flange%20Over%20WKAL" TargetMode="External"/><Relationship Id="rId214" Type="http://schemas.openxmlformats.org/officeDocument/2006/relationships/hyperlink" Target="05-May-2024/14-05-2024%20SOC-14.05.24%20water%20heater.DOCX" TargetMode="External"/><Relationship Id="rId235" Type="http://schemas.openxmlformats.org/officeDocument/2006/relationships/hyperlink" Target="05-May-2024/28-05-2024%20Safety%20Observation%20Card%20(SOC)%20KOPF%20Working%20at%20height%20good%20practice.DOCX" TargetMode="External"/><Relationship Id="rId256" Type="http://schemas.openxmlformats.org/officeDocument/2006/relationships/hyperlink" Target="06-Jun-2024/08-06-2024%20Safety%20Observation%20Card%20(SOC)%20Berenice-54%20and%2037%20filler%20caps%20open.DOCX" TargetMode="External"/><Relationship Id="rId277" Type="http://schemas.openxmlformats.org/officeDocument/2006/relationships/hyperlink" Target="06-Jun-2024/12-06-2024%20SOC%20tripping%20hazard.docx" TargetMode="External"/><Relationship Id="rId298" Type="http://schemas.openxmlformats.org/officeDocument/2006/relationships/hyperlink" Target="07-Jul-2024/SOC_%20Changing%20the%20equipment.docx" TargetMode="External"/><Relationship Id="rId400" Type="http://schemas.openxmlformats.org/officeDocument/2006/relationships/hyperlink" Target="08-Aug-2024\Safety%20Observation%20Card%20(SOC)30-8-24,%20Gas%20Comp%20C%20difficult%20working%20conditions.DOCX" TargetMode="External"/><Relationship Id="rId421" Type="http://schemas.openxmlformats.org/officeDocument/2006/relationships/hyperlink" Target="09-Sep-2024\20-9-2024%20SOC_PHIOPS-W01%20(PICO%20test%20unit).docx" TargetMode="External"/><Relationship Id="rId116" Type="http://schemas.openxmlformats.org/officeDocument/2006/relationships/hyperlink" Target="03-Mar-2024/09-03-2024%20Safety%20Observation%20Card%20(SOC)%20KOPF.docx" TargetMode="External"/><Relationship Id="rId137" Type="http://schemas.openxmlformats.org/officeDocument/2006/relationships/hyperlink" Target="03-Mar-2024/SOC%20of%20water%20heater%20at%20VILLA-7%20ROOM%20-6.docx" TargetMode="External"/><Relationship Id="rId158" Type="http://schemas.openxmlformats.org/officeDocument/2006/relationships/hyperlink" Target="04-Apr-2024/07-04-2024%20KAL%20New%20API%20SOC%20cutting%20the%20elect%20cable%20using%20hand%20saw%2006-April-2024.docx" TargetMode="External"/><Relationship Id="rId302" Type="http://schemas.openxmlformats.org/officeDocument/2006/relationships/hyperlink" Target="07-Jul-2024/SOC%20by%20Turbines%205-7-2024.docx" TargetMode="External"/><Relationship Id="rId323" Type="http://schemas.openxmlformats.org/officeDocument/2006/relationships/hyperlink" Target="07-Jul-2024\18-07-2024%20Safety%20Observation%20Tyre%20damage.docx" TargetMode="External"/><Relationship Id="rId344" Type="http://schemas.openxmlformats.org/officeDocument/2006/relationships/hyperlink" Target="07-Jul-2024\30-07-2024%20Safety%20Observation%20-FAG%20road.pdf" TargetMode="External"/><Relationship Id="rId20" Type="http://schemas.openxmlformats.org/officeDocument/2006/relationships/hyperlink" Target="02-Feb-2024\16-02-2024%20Soc%20Water%20heaters%20(003).docx" TargetMode="External"/><Relationship Id="rId41" Type="http://schemas.openxmlformats.org/officeDocument/2006/relationships/hyperlink" Target="01-Jan-2024/02-01-2024%20BERENICE-20%20&amp;%2033%20SOC.docx" TargetMode="External"/><Relationship Id="rId62" Type="http://schemas.openxmlformats.org/officeDocument/2006/relationships/hyperlink" Target="01-Jan-2024/12-01-2024%20KAL%20Camp.docx" TargetMode="External"/><Relationship Id="rId83" Type="http://schemas.openxmlformats.org/officeDocument/2006/relationships/hyperlink" Target="01-Jan-2024/20-01-2024%20BERINCE%2029.docx" TargetMode="External"/><Relationship Id="rId179" Type="http://schemas.openxmlformats.org/officeDocument/2006/relationships/hyperlink" Target="02-Feb-2024/24-2%20(SOC)%20at%20%20KAL-New%20API.DOCX" TargetMode="External"/><Relationship Id="rId365" Type="http://schemas.openxmlformats.org/officeDocument/2006/relationships/hyperlink" Target="08-Aug-2024\12-08-2024%20SOC%20-%20%20EMC%20camp%20waste%20management.docx" TargetMode="External"/><Relationship Id="rId386" Type="http://schemas.openxmlformats.org/officeDocument/2006/relationships/hyperlink" Target="08-Aug-2024\20-08-2024%20SOC%20PTAH-04.docx" TargetMode="External"/><Relationship Id="rId190" Type="http://schemas.openxmlformats.org/officeDocument/2006/relationships/hyperlink" Target="04-Apr-2024/KAL%20New%20API%20SOC%20line%20of%20file,%20No%20PPE%2024-April-2024.docx" TargetMode="External"/><Relationship Id="rId204" Type="http://schemas.openxmlformats.org/officeDocument/2006/relationships/hyperlink" Target="05-May-2024/Safety%20Observation%20Card%20(SOC)%20Berenice-38%20heater%20jacket.%20.DOCX" TargetMode="External"/><Relationship Id="rId225" Type="http://schemas.openxmlformats.org/officeDocument/2006/relationships/hyperlink" Target="05-May-2024/18-05-2024%20Tayem%20area%20entrance%20road.docx" TargetMode="External"/><Relationship Id="rId246" Type="http://schemas.openxmlformats.org/officeDocument/2006/relationships/hyperlink" Target="06-Jun-2024/01-06-2024%20Safety%20Observation%20Card%20(SOC)%20Unsafe%20working%20at%20height%20and%20lack%20of%20PPE%20balanced%20by%20full%20PPE%20by%20other%20team%20in%20area.DOCX" TargetMode="External"/><Relationship Id="rId267" Type="http://schemas.openxmlformats.org/officeDocument/2006/relationships/hyperlink" Target="06-Jun-2024/28-06-2024%20SOC%20-kalabsha%20camp.docx" TargetMode="External"/><Relationship Id="rId288" Type="http://schemas.openxmlformats.org/officeDocument/2006/relationships/hyperlink" Target="06-Jun-2024/21-06-2024%20SOC%20-%20%20Road%20Bump%20speed%20down.docx" TargetMode="External"/><Relationship Id="rId411" Type="http://schemas.openxmlformats.org/officeDocument/2006/relationships/hyperlink" Target="09-Sep-2024\07-09-2024%20Safety%20Observation%20Card%20(SOC)%20%20KAL%20Service%20mess.docx" TargetMode="External"/><Relationship Id="rId106" Type="http://schemas.openxmlformats.org/officeDocument/2006/relationships/hyperlink" Target="02-Feb-2024/05-02-2024%20SOC-05.02.24%20KOPF%20Compressor%20location%202024.%20DS.docx" TargetMode="External"/><Relationship Id="rId127" Type="http://schemas.openxmlformats.org/officeDocument/2006/relationships/hyperlink" Target="03-Mar-2024/13-03-2024%20Deluge%20Skid%20-%20Expected%20Collapse.pdf" TargetMode="External"/><Relationship Id="rId313" Type="http://schemas.openxmlformats.org/officeDocument/2006/relationships/hyperlink" Target="07-Jul-2024/11-07-2024%20Safety%20Observation%20Card%20(SOC)%20Safe%20Driving.DOCX" TargetMode="External"/><Relationship Id="rId10" Type="http://schemas.openxmlformats.org/officeDocument/2006/relationships/hyperlink" Target="03-Mar-2024/04-03-2024%20SOC-04.03.24%20Kalabsha%20Security%20Gate%20Berm.%20CM.DOCX" TargetMode="External"/><Relationship Id="rId31" Type="http://schemas.openxmlformats.org/officeDocument/2006/relationships/hyperlink" Target="02-Feb-2024/21-02-2024%20(SOC)%20at%20%20KAL-New%20API.DOCX" TargetMode="External"/><Relationship Id="rId52" Type="http://schemas.openxmlformats.org/officeDocument/2006/relationships/hyperlink" Target="01-Jan-2024/09-01-2024%20SOC%20Electrical%20panel%20at%20KAL%20Camp.docx" TargetMode="External"/><Relationship Id="rId73" Type="http://schemas.openxmlformats.org/officeDocument/2006/relationships/hyperlink" Target="01-Jan-2024/16-01-2024%20SOC%20-%20%20SIWA-NW01%20ESP%20cable.docx" TargetMode="External"/><Relationship Id="rId94" Type="http://schemas.openxmlformats.org/officeDocument/2006/relationships/hyperlink" Target="01-Jan-2024/25-01-2024%20SOC-%20unsafe%20transfer%20for%20excavators%20by%20long%20bed%20vehicle.docx" TargetMode="External"/><Relationship Id="rId148" Type="http://schemas.openxmlformats.org/officeDocument/2006/relationships/hyperlink" Target="03-Mar-2024/SOC%20SIWA-R%20NW01%20Fuel%20Tanks.docx" TargetMode="External"/><Relationship Id="rId169" Type="http://schemas.openxmlformats.org/officeDocument/2006/relationships/hyperlink" Target="04-Apr-2024/16-04-2024%20PPE%20API%20PTJ%20%20(SOC).docx" TargetMode="External"/><Relationship Id="rId334" Type="http://schemas.openxmlformats.org/officeDocument/2006/relationships/hyperlink" Target="07-Jul-2024\22-07-2024%20(SOC).pdf" TargetMode="External"/><Relationship Id="rId355" Type="http://schemas.openxmlformats.org/officeDocument/2006/relationships/hyperlink" Target="08-Aug-2024\05-08-2024%20unit%201112-1111%20SOC.docx" TargetMode="External"/><Relationship Id="rId376" Type="http://schemas.openxmlformats.org/officeDocument/2006/relationships/hyperlink" Target="08-Aug-2024\15-08-2024%20SOC_%20Pre%20job%20safety%20meeting.docx" TargetMode="External"/><Relationship Id="rId397" Type="http://schemas.openxmlformats.org/officeDocument/2006/relationships/hyperlink" Target="08-Aug-2024\Safety%20Observation%20Card%20(SOC)28-8-24,%20KOPF%20air%20compressor%20B%20oil%20leak.DOCX" TargetMode="External"/><Relationship Id="rId4" Type="http://schemas.openxmlformats.org/officeDocument/2006/relationships/hyperlink" Target="03-Mar-2024\07-03-2024%20Safety%20Observation%20Card%20(SOC)%20mud%20tanks%20%20EPIS%20co.docx" TargetMode="External"/><Relationship Id="rId180" Type="http://schemas.openxmlformats.org/officeDocument/2006/relationships/hyperlink" Target="02-Feb-2024/25-2%20(SOC)%20at%20%20(SIWA-D%20-%20FGHR)%208%20TL%20.DOCX" TargetMode="External"/><Relationship Id="rId215" Type="http://schemas.openxmlformats.org/officeDocument/2006/relationships/hyperlink" Target="05-May-2024/14-05-2024%20Dogs%20Kalabsha%20Camp.DOCX" TargetMode="External"/><Relationship Id="rId236" Type="http://schemas.openxmlformats.org/officeDocument/2006/relationships/hyperlink" Target="05-May-2024/29-05-2024%20Safety%20Observation%20Card%20(SOC)%20Phiops-7%20area.docx" TargetMode="External"/><Relationship Id="rId257" Type="http://schemas.openxmlformats.org/officeDocument/2006/relationships/hyperlink" Target="06-Jun-2024/22-06-2024%20SOC%20-%20%20WKAL-I02%20Gen%20Diese-fuel%20leakage.docx" TargetMode="External"/><Relationship Id="rId278" Type="http://schemas.openxmlformats.org/officeDocument/2006/relationships/hyperlink" Target="06-Jun-2024/12-06-2024%20SOC%20-%20Electrical%20Cable.docx" TargetMode="External"/><Relationship Id="rId401" Type="http://schemas.openxmlformats.org/officeDocument/2006/relationships/hyperlink" Target="08-Aug-2024\SOC%20Villa%202%20Snake%20-%2030.08.24%20.%20CM.docx" TargetMode="External"/><Relationship Id="rId422" Type="http://schemas.openxmlformats.org/officeDocument/2006/relationships/hyperlink" Target="09-Sep-2024\21-9-2024%20Safety%20Observation%20Card%20(SOC)%20KAL-Maint%20Yard.docx" TargetMode="External"/><Relationship Id="rId303" Type="http://schemas.openxmlformats.org/officeDocument/2006/relationships/hyperlink" Target="07-Jul-2024/02-07-2024%20OHTL%20SOC.docx" TargetMode="External"/><Relationship Id="rId42" Type="http://schemas.openxmlformats.org/officeDocument/2006/relationships/hyperlink" Target="01-Jan-2024/09-01-2024%20SOC%20Car%20stopped%20due%20to%20fuel%20freezing.docx" TargetMode="External"/><Relationship Id="rId84" Type="http://schemas.openxmlformats.org/officeDocument/2006/relationships/hyperlink" Target="01-Jan-2024/21-01-2024%20Safety%20Observation%20Card%20-%20Bereniece10.pdf" TargetMode="External"/><Relationship Id="rId138" Type="http://schemas.openxmlformats.org/officeDocument/2006/relationships/hyperlink" Target="03-Mar-2024/SOC%20%20Berenice-62.docx" TargetMode="External"/><Relationship Id="rId345" Type="http://schemas.openxmlformats.org/officeDocument/2006/relationships/hyperlink" Target="07-Jul-2024\30-07-2024%20Safety%20Observation%20-SIWA%20%20V.pdf" TargetMode="External"/><Relationship Id="rId387" Type="http://schemas.openxmlformats.org/officeDocument/2006/relationships/hyperlink" Target="08-Aug-2024\20-8-24,%20Lithium%20Well%20house%20keeping..DOCX" TargetMode="External"/><Relationship Id="rId191" Type="http://schemas.openxmlformats.org/officeDocument/2006/relationships/hyperlink" Target="04-Apr-2024/KAL%20New%20API%20SOC%20unsafe%20scaffolding%20condition%2024-April-2024.docx" TargetMode="External"/><Relationship Id="rId205" Type="http://schemas.openxmlformats.org/officeDocument/2006/relationships/hyperlink" Target="05-May-2024/Safety%20Observation%20Card%20(SOC)%20Berenice%20road_unsecured%20load.DOCX" TargetMode="External"/><Relationship Id="rId247" Type="http://schemas.openxmlformats.org/officeDocument/2006/relationships/hyperlink" Target="06-Jun-2024/04-06-2024%20Safety%20Observation%20Card%20(SOC)%20Missing%20fan%20blade%20cover%20in%20WC.DOCX" TargetMode="External"/><Relationship Id="rId412" Type="http://schemas.openxmlformats.org/officeDocument/2006/relationships/hyperlink" Target="09-Sep-2024\08-09-2024%20Safety%20Observation%20Card%20(SOC)%20Berenice-34%20oil%20leak.DOCX" TargetMode="External"/><Relationship Id="rId107" Type="http://schemas.openxmlformats.org/officeDocument/2006/relationships/hyperlink" Target="02-Feb-2024/05-02-2024%20KAL%20live%20plant%20SOC%2005-Feb-2024.docx" TargetMode="External"/><Relationship Id="rId289" Type="http://schemas.openxmlformats.org/officeDocument/2006/relationships/hyperlink" Target="06-Jun-2024/30-06-2024%20SOC%20%20-%20Berenice%20manifold.docx" TargetMode="External"/><Relationship Id="rId11" Type="http://schemas.openxmlformats.org/officeDocument/2006/relationships/hyperlink" Target="03-Mar-2024/04-03-2024%20SOC%20-%20%20Kalabsha%20gate%20house%20keeping.docx" TargetMode="External"/><Relationship Id="rId53" Type="http://schemas.openxmlformats.org/officeDocument/2006/relationships/hyperlink" Target="01-Jan-2024/10-01-2024%20SOC%20Berenice%20to%20WKAL-R%20road.docx" TargetMode="External"/><Relationship Id="rId149" Type="http://schemas.openxmlformats.org/officeDocument/2006/relationships/hyperlink" Target="03-Mar-2024/SOC%20Plan.%20RO.%20station.pdf" TargetMode="External"/><Relationship Id="rId314" Type="http://schemas.openxmlformats.org/officeDocument/2006/relationships/hyperlink" Target="07-Jul-2024/12-07-2024%20Safety%20Observation%20Card%20(SOC)%20Berenice-28%20missing%20flange%20bolts%20at%20TK%20valve.DOCX" TargetMode="External"/><Relationship Id="rId356" Type="http://schemas.openxmlformats.org/officeDocument/2006/relationships/hyperlink" Target="08-Aug-2024\05-08-2024%20unit%20781%20SOC.docx" TargetMode="External"/><Relationship Id="rId398" Type="http://schemas.openxmlformats.org/officeDocument/2006/relationships/hyperlink" Target="08-Aug-2024\SOC%20-%20KCPF%20eyewash%20station%20at%20chemical%20injection%20skids.docx" TargetMode="External"/><Relationship Id="rId95" Type="http://schemas.openxmlformats.org/officeDocument/2006/relationships/hyperlink" Target="01-Jan-2024/25-01-2024%20SOC%20working%20without%20PTW%20and%20uninspected%20Equipment%2025-1-2024.DOCX" TargetMode="External"/><Relationship Id="rId160" Type="http://schemas.openxmlformats.org/officeDocument/2006/relationships/hyperlink" Target="04-Apr-2024/08-4-2024%20SOC-KALABSHA%20Car%20park%20between%20Villa%202%20&amp;%203%20-%2008.04.2024%20.%20DS.docx" TargetMode="External"/><Relationship Id="rId216" Type="http://schemas.openxmlformats.org/officeDocument/2006/relationships/hyperlink" Target="05-May-2024/14-05-2024%20SOC-%20Lack%20of%20designated%20parking%20area.DOCX" TargetMode="External"/><Relationship Id="rId423" Type="http://schemas.openxmlformats.org/officeDocument/2006/relationships/hyperlink" Target="09-Sep-2024\22-9-2024%20Safety%20Observation%20Card%20%20villa%2019%20%20Bulding.docx" TargetMode="External"/><Relationship Id="rId258" Type="http://schemas.openxmlformats.org/officeDocument/2006/relationships/hyperlink" Target="06-Jun-2024/22-06-2024%20SOC%20-%20%20WKAL-I02%20missing%20cable%20glands%20at%20SRP%20SAM%20panel.docx" TargetMode="External"/><Relationship Id="rId22" Type="http://schemas.openxmlformats.org/officeDocument/2006/relationships/hyperlink" Target="02-Feb-2024/16-02-2024%20Safety%20Observation%20Card%20(SOC)%20Unsafe%20Power%20Cables%20at%20KCPF.docx" TargetMode="External"/><Relationship Id="rId64" Type="http://schemas.openxmlformats.org/officeDocument/2006/relationships/hyperlink" Target="01-Jan-2024/13-01-2024%20WKAL-%20Lithium%20new%20pipe%20line.docx" TargetMode="External"/><Relationship Id="rId118" Type="http://schemas.openxmlformats.org/officeDocument/2006/relationships/hyperlink" Target="03-Mar-2024/09-03-2024%20SOC%20EMC%20API%209-3-2024.docx" TargetMode="External"/><Relationship Id="rId325" Type="http://schemas.openxmlformats.org/officeDocument/2006/relationships/hyperlink" Target="07-Jul-2024\19-07-2024%20Safety%20Observation%20Card%20(SOC)%20SIWA%20road%20requires%20repairs.DOCX" TargetMode="External"/><Relationship Id="rId367" Type="http://schemas.openxmlformats.org/officeDocument/2006/relationships/hyperlink" Target="08-Aug-2024\12-08-2024%20Safety%20Observation%20Card%20(SOC)%20%20Beside%20KAL%20Mess.docx" TargetMode="External"/><Relationship Id="rId171" Type="http://schemas.openxmlformats.org/officeDocument/2006/relationships/hyperlink" Target="04-Apr-2024/16-04-2024%20API%20Good%20Practice%2018%20in%20line.docx" TargetMode="External"/><Relationship Id="rId227" Type="http://schemas.openxmlformats.org/officeDocument/2006/relationships/hyperlink" Target="05-May-2024/22-05-2024%20Golf%20SOC.docx" TargetMode="External"/><Relationship Id="rId269" Type="http://schemas.openxmlformats.org/officeDocument/2006/relationships/hyperlink" Target="06-Jun-2024/29-06-2024%20SOC%20-%20%20PICO%20Compressor%20isolation.docx" TargetMode="External"/><Relationship Id="rId33" Type="http://schemas.openxmlformats.org/officeDocument/2006/relationships/hyperlink" Target="02-Feb-2024/21-02-2024%20Safety%20Observation%20WKAL-J01%20no%20grating.docx" TargetMode="External"/><Relationship Id="rId129" Type="http://schemas.openxmlformats.org/officeDocument/2006/relationships/hyperlink" Target="03-Mar-2024/15-3-2024%20%20BERENICE-32%20&amp;%2062%20(WIW)For%20welding%20activity%20by%20EMC%20Company.docx" TargetMode="External"/><Relationship Id="rId280" Type="http://schemas.openxmlformats.org/officeDocument/2006/relationships/hyperlink" Target="06-Jun-2024/16-06-2024%20SOC%20-%20%20KCPF%20Wind%20sock.docx" TargetMode="External"/><Relationship Id="rId336" Type="http://schemas.openxmlformats.org/officeDocument/2006/relationships/hyperlink" Target="07-Jul-2024\27-07-2024%20Safety%20Observation%20BERENICE-08.docx" TargetMode="External"/><Relationship Id="rId75" Type="http://schemas.openxmlformats.org/officeDocument/2006/relationships/hyperlink" Target="01-Jan-2024/16-01-2024%20SOC%20-%20missed%20equipment%20from%20NORM%20Solution%20staff.docx" TargetMode="External"/><Relationship Id="rId140" Type="http://schemas.openxmlformats.org/officeDocument/2006/relationships/hyperlink" Target="03-Mar-2024/(SOC)%20Lithium-1x%20move%20protrusions.docx" TargetMode="External"/><Relationship Id="rId182" Type="http://schemas.openxmlformats.org/officeDocument/2006/relationships/hyperlink" Target="02-Feb-2024/27-02-2024%20Safety%20Observation%20Card%20(SOC)%20%20UNIT-48(Auto.dept%20&#1575;&#1604;&#1587;&#1610;&#1575;&#1585;&#1575;&#1578;).DOCX" TargetMode="External"/><Relationship Id="rId378" Type="http://schemas.openxmlformats.org/officeDocument/2006/relationships/hyperlink" Target="08-Aug-2024\16-08-2024%20SOC%20for%20BERENICE%20Road.pdf" TargetMode="External"/><Relationship Id="rId403" Type="http://schemas.openxmlformats.org/officeDocument/2006/relationships/hyperlink" Target="09-Sep-2024\02-09-2024%20SOC%20Kalabsha%20Surrounding%20Security%20Berm%20-%2002.09.24%20.%20CM.docx" TargetMode="External"/><Relationship Id="rId6" Type="http://schemas.openxmlformats.org/officeDocument/2006/relationships/hyperlink" Target="03-Mar-2024/05-03-2024%20Safety%20Observation%20Card%20(SOC)%20%20Lab%20Area.docx" TargetMode="External"/><Relationship Id="rId238" Type="http://schemas.openxmlformats.org/officeDocument/2006/relationships/hyperlink" Target="05-May-2024/29-05-2024%20Safety%20Observation%20Card%20(SOC)%20Tayim-W08%20missing%20plug,%20blind%20and%20need%20for%20ESP%20cable%20protection.DOCX" TargetMode="External"/><Relationship Id="rId291" Type="http://schemas.openxmlformats.org/officeDocument/2006/relationships/hyperlink" Target="07-Jul-2024/01-07-2024%20API%20Area%20Emergency%20eyewash%20equipment%20poor%20condition.DOCX" TargetMode="External"/><Relationship Id="rId305" Type="http://schemas.openxmlformats.org/officeDocument/2006/relationships/hyperlink" Target="07-Jul-2024/06-07-2024%20SOC%20-Service%20Camp%20Gate.docx" TargetMode="External"/><Relationship Id="rId347" Type="http://schemas.openxmlformats.org/officeDocument/2006/relationships/hyperlink" Target="07-Jul-2024\30-07-2024%20SOC-%20KAL%20PROJECT%20VEHICLE%20-%20EXTINGUISHER%20.%20-%2029.07.24%20.%20DS.pdf" TargetMode="External"/><Relationship Id="rId44" Type="http://schemas.openxmlformats.org/officeDocument/2006/relationships/hyperlink" Target="01-Jan-2024/05-01-2024%20SOC%20Electrical%20panel%20in%20kalabsha%20camp%20beside%20VILLA-13.docx" TargetMode="External"/><Relationship Id="rId86" Type="http://schemas.openxmlformats.org/officeDocument/2006/relationships/hyperlink" Target="01-Jan-2024/21-01-2024%20BERINCE%2033.docx" TargetMode="External"/><Relationship Id="rId151" Type="http://schemas.openxmlformats.org/officeDocument/2006/relationships/hyperlink" Target="04-Apr-2024/01-04-2024%20KAL%20New%20API%20SOC%20unsafe%20hand%20tools%2001-April-2024.docx" TargetMode="External"/><Relationship Id="rId389" Type="http://schemas.openxmlformats.org/officeDocument/2006/relationships/hyperlink" Target="08-Aug-2024\21-08-2024%20Safety%20Observation%20Card%20(SOC)%2021-8-24.DOCX" TargetMode="External"/><Relationship Id="rId193" Type="http://schemas.openxmlformats.org/officeDocument/2006/relationships/hyperlink" Target="04-Apr-2024/29-04-2024%20SOC%20-%20%20Berenice%20field%20diesel%20filler%20caps.docx" TargetMode="External"/><Relationship Id="rId207" Type="http://schemas.openxmlformats.org/officeDocument/2006/relationships/hyperlink" Target="05-May-2024/09-05-2024%20Kalabsha%20Camp.docx" TargetMode="External"/><Relationship Id="rId249" Type="http://schemas.openxmlformats.org/officeDocument/2006/relationships/hyperlink" Target="06-Jun-2024/06-06-2024%20Scaffold%20at%20KOPF%20SOC.docx" TargetMode="External"/><Relationship Id="rId414" Type="http://schemas.openxmlformats.org/officeDocument/2006/relationships/hyperlink" Target="09-Sep-2024\08-09-2024%20Safety%20Observation%20Card%20(SOC)%20Berenice-33%20gas%20leak%20and%20missing%20bolts.DOCX" TargetMode="External"/><Relationship Id="rId13" Type="http://schemas.openxmlformats.org/officeDocument/2006/relationships/hyperlink" Target="02-Feb-2024/12-02-2024%20Safety%20Observation%20Card%20(SOC)%20KCPF%20Aggresive,%20WIld%20Dogs.DOCX" TargetMode="External"/><Relationship Id="rId109" Type="http://schemas.openxmlformats.org/officeDocument/2006/relationships/hyperlink" Target="02-Feb-2024/08-02-2024%20Safety%20Observation%20Card%20(SOC)%20KCPF%20Lifting%20good%20practice.DOCX" TargetMode="External"/><Relationship Id="rId260" Type="http://schemas.openxmlformats.org/officeDocument/2006/relationships/hyperlink" Target="06-Jun-2024/25-06-2024%20Safety%20Observation%20Card%20(SOC)%2025-6-24,%20Unsafe%20Manhole%20Condition%20@%20Villa%202..DOCX" TargetMode="External"/><Relationship Id="rId316" Type="http://schemas.openxmlformats.org/officeDocument/2006/relationships/hyperlink" Target="07-Jul-2024/13-07-2024%20Safety%20Observation%20Card%20(SOC)%20Safe%20Working%20at%20KCPF%20air%20compressor%20drains....docx" TargetMode="External"/><Relationship Id="rId55" Type="http://schemas.openxmlformats.org/officeDocument/2006/relationships/hyperlink" Target="01-Jan-2024/11-01-2024%20Rats%20around%20Project%20Building.docx" TargetMode="External"/><Relationship Id="rId97" Type="http://schemas.openxmlformats.org/officeDocument/2006/relationships/hyperlink" Target="01-Jan-2024\31-01-2024.docx" TargetMode="External"/><Relationship Id="rId120" Type="http://schemas.openxmlformats.org/officeDocument/2006/relationships/hyperlink" Target="03-Mar-2024/10-03-2024%20Elect.%20WKAL%20A%2017.docx" TargetMode="External"/><Relationship Id="rId358" Type="http://schemas.openxmlformats.org/officeDocument/2006/relationships/hyperlink" Target="08-Aug-2024\06-08-2024%20OC-%20KALABSHA%20&#8211;%20SERVICES%20TEAM%20Tea%20boys,%20Security%20reps.docx" TargetMode="External"/><Relationship Id="rId162" Type="http://schemas.openxmlformats.org/officeDocument/2006/relationships/hyperlink" Target="04-Apr-2024/12-04-2024%20Loader%20sand%20on%20spill%20(SOC.docx" TargetMode="External"/><Relationship Id="rId218" Type="http://schemas.openxmlformats.org/officeDocument/2006/relationships/hyperlink" Target="05-May-2024/17-05-2024%20wooden%20pieces%20on%20the%20black%20road.DOCX" TargetMode="External"/><Relationship Id="rId425" Type="http://schemas.openxmlformats.org/officeDocument/2006/relationships/hyperlink" Target="09-Sep-2024\Projects%20office%20garbage%20left%20on%20the%20ground%20%20%20SOC%2023-Sept-2024.docx" TargetMode="External"/><Relationship Id="rId271" Type="http://schemas.openxmlformats.org/officeDocument/2006/relationships/hyperlink" Target="06-Jun-2024/29-06-2024%20SOC%20for%20KGCF%20And%20KCPF.docx" TargetMode="External"/><Relationship Id="rId24" Type="http://schemas.openxmlformats.org/officeDocument/2006/relationships/hyperlink" Target="02-Feb-2024/17-02-2024%20Safety%20Observation%20Card%20(SOC)%20service%20camp_Turbines_KCPF_16feb2024.docx" TargetMode="External"/><Relationship Id="rId66" Type="http://schemas.openxmlformats.org/officeDocument/2006/relationships/hyperlink" Target="01-Jan-2024/13-01-2024%20SOC%20-%20%20PTAH-W%20manifold.docx" TargetMode="External"/><Relationship Id="rId131" Type="http://schemas.openxmlformats.org/officeDocument/2006/relationships/hyperlink" Target="03-Mar-2024/SOC%20-15-3-2024%20KCPF%20waste%20management.docx" TargetMode="External"/><Relationship Id="rId327" Type="http://schemas.openxmlformats.org/officeDocument/2006/relationships/hyperlink" Target="07-Jul-2024\20-07-2024%20Safety%20Observation%20Card%20(SOC)%20Berenice-35%20MTU%20good%20practice.DOCX" TargetMode="External"/><Relationship Id="rId369" Type="http://schemas.openxmlformats.org/officeDocument/2006/relationships/hyperlink" Target="08-Aug-2024\12-08-2024%20Safety%20Observation%20Card%20(SOC)%20%20SIWA-NW01x.docx" TargetMode="External"/><Relationship Id="rId173" Type="http://schemas.openxmlformats.org/officeDocument/2006/relationships/hyperlink" Target="04-Apr-2024/17-04-2024%20food%20waste%20service%20mess.docx" TargetMode="External"/><Relationship Id="rId229" Type="http://schemas.openxmlformats.org/officeDocument/2006/relationships/hyperlink" Target="05-May-2024/24-05-2024%20Safety%20Observation%20Card%20(SOC)%2024-5-2024.DOCX" TargetMode="External"/><Relationship Id="rId380" Type="http://schemas.openxmlformats.org/officeDocument/2006/relationships/hyperlink" Target="08-Aug-2024\18-08-2024%20SOC%20-%20Berenice-N01%20WSW%20leakage.docx" TargetMode="External"/><Relationship Id="rId240" Type="http://schemas.openxmlformats.org/officeDocument/2006/relationships/hyperlink" Target="05-May-2024/31-05-2024%20Safety%20Observation%20Card%20(SOC)%20EDC-09%20team%20members%20PPE%20positive%20SOC.DOCX" TargetMode="External"/><Relationship Id="rId35" Type="http://schemas.openxmlformats.org/officeDocument/2006/relationships/hyperlink" Target="02-Feb-2024/21-02-2024%20Safety%20Observation%20WKAL-N04%20no%20ladder.docx" TargetMode="External"/><Relationship Id="rId77" Type="http://schemas.openxmlformats.org/officeDocument/2006/relationships/hyperlink" Target="01-Jan-2024/17-01-2024%20Safety%20Observation%20Card%20(SOC)%20BERENICE%20%20W%20KAL%20R%20Track.docx" TargetMode="External"/><Relationship Id="rId100" Type="http://schemas.openxmlformats.org/officeDocument/2006/relationships/hyperlink" Target="01-Jan-2024/28-01-2024%20Safety%20Observation%20Card%20SOC%20KOPF%20control%20room.docx" TargetMode="External"/><Relationship Id="rId282" Type="http://schemas.openxmlformats.org/officeDocument/2006/relationships/hyperlink" Target="06-Jun-2024/17-06-2024%20SOC-KAL%20Admin%20Carpark%20-%20Ladders%20inside%20carspace%20coud%20be%20damaged.docx" TargetMode="External"/><Relationship Id="rId338" Type="http://schemas.openxmlformats.org/officeDocument/2006/relationships/hyperlink" Target="07-Jul-2024\27-07-2024%20Safety%20Observation%20Card%20(SOC)%20Safety%20suggestion%20for%20rig%20moves.docx" TargetMode="External"/><Relationship Id="rId8" Type="http://schemas.openxmlformats.org/officeDocument/2006/relationships/hyperlink" Target="03-Mar-2024/05-03-2024%20KAL%20new%20API%20SOC%20lifting%20activities%2005-Mar-2024.docx" TargetMode="External"/><Relationship Id="rId142" Type="http://schemas.openxmlformats.org/officeDocument/2006/relationships/hyperlink" Target="03-Mar-2024/SOC%20%20power%20cable%20reel.pdf" TargetMode="External"/><Relationship Id="rId184" Type="http://schemas.openxmlformats.org/officeDocument/2006/relationships/hyperlink" Target="04-Apr-2024/18-04-2024%20SOC-WKAL-A20%20PETROMAINT%2018.04.2024%20.%20DS.docx" TargetMode="External"/><Relationship Id="rId391" Type="http://schemas.openxmlformats.org/officeDocument/2006/relationships/hyperlink" Target="08-Aug-2024\22-08-2024%20SOC%20-%20Tayim-W06%20ESP%20cable.docx" TargetMode="External"/><Relationship Id="rId405" Type="http://schemas.openxmlformats.org/officeDocument/2006/relationships/hyperlink" Target="09-Sep-2024\02-09-2024%20Safety%20Observation%20Card%20(SOC)%20KPC%20Main%20Mess%20Entrance%20Fire%20Alarm%20Bell.pdf.docx.pdf" TargetMode="External"/><Relationship Id="rId251" Type="http://schemas.openxmlformats.org/officeDocument/2006/relationships/hyperlink" Target="06-Jun-2024/05-06-2024%20SOC%20Berenice-26%20ESP%20cable.docx" TargetMode="External"/><Relationship Id="rId46" Type="http://schemas.openxmlformats.org/officeDocument/2006/relationships/hyperlink" Target="01-Jan-2024/09-01-2024%20SOC%20Fuel%20type.docx" TargetMode="External"/><Relationship Id="rId293" Type="http://schemas.openxmlformats.org/officeDocument/2006/relationships/hyperlink" Target="07-Jul-2024/01-07-2024%20SOC%20-%20%20Berenice-44%20cellar%20grating.docx" TargetMode="External"/><Relationship Id="rId307" Type="http://schemas.openxmlformats.org/officeDocument/2006/relationships/hyperlink" Target="07-Jul-2024/06-07-2024%20Soc%20Weeds%20@%20R.O.docx" TargetMode="External"/><Relationship Id="rId349" Type="http://schemas.openxmlformats.org/officeDocument/2006/relationships/hyperlink" Target="07-Jul-2024\SOC%20-%20PHIOPS-17%20ESP%20Panel.docx" TargetMode="External"/><Relationship Id="rId88" Type="http://schemas.openxmlformats.org/officeDocument/2006/relationships/hyperlink" Target="01-Jan-2024/23-01-2024%20Safety%20Observation%20Card%20(SOC)%20%20BERENICE-31.docx" TargetMode="External"/><Relationship Id="rId111" Type="http://schemas.openxmlformats.org/officeDocument/2006/relationships/hyperlink" Target="02-Feb-2024/09-02-2024%20SOC%20-%20Khalda%20CAMP%20Park%20Lighting.pdf" TargetMode="External"/><Relationship Id="rId153" Type="http://schemas.openxmlformats.org/officeDocument/2006/relationships/hyperlink" Target="04-Apr-2024/02-04-2024%20SOC-R.O%20Water%20bacterial%20Analysis%20for%20accomodation%20CAMP.pdf" TargetMode="External"/><Relationship Id="rId195" Type="http://schemas.openxmlformats.org/officeDocument/2006/relationships/hyperlink" Target="04-Apr-2024/29-04-2024%20SOC-Electrical%20Power%20Cable%2029.04.2024%20.%20CM.DOCX" TargetMode="External"/><Relationship Id="rId209" Type="http://schemas.openxmlformats.org/officeDocument/2006/relationships/hyperlink" Target="05-May-2024/11-05-2024%20SOC_EMC%20Bus.docx" TargetMode="External"/><Relationship Id="rId360" Type="http://schemas.openxmlformats.org/officeDocument/2006/relationships/hyperlink" Target="08-Aug-2024\07-08-2024%20SOC%20-%20Cigarette%20%20butts%20in%20bathroom%20basket.docx" TargetMode="External"/><Relationship Id="rId416" Type="http://schemas.openxmlformats.org/officeDocument/2006/relationships/hyperlink" Target="09-Sep-2024\15-09-2024%20Safety%20Observation%20Card%20(SOC)%20Safety%20suggestion%20for%20parking%20at%20KAL%20admin.DOCX" TargetMode="External"/><Relationship Id="rId220" Type="http://schemas.openxmlformats.org/officeDocument/2006/relationships/hyperlink" Target="05-May-2024/18-05-2024%20SOC_Handrail%20beside%20telecom%20building.docx" TargetMode="External"/><Relationship Id="rId15" Type="http://schemas.openxmlformats.org/officeDocument/2006/relationships/hyperlink" Target="02-Feb-2024\15-02-2024%20Safety%20Observation%20Card%20(SOC)%20for%20concrete-based%20support.docx" TargetMode="External"/><Relationship Id="rId57" Type="http://schemas.openxmlformats.org/officeDocument/2006/relationships/hyperlink" Target="01-Jan-2024/12-01-2024%20SOC%20Vehicles%20spare%20parts.docx" TargetMode="External"/><Relationship Id="rId262" Type="http://schemas.openxmlformats.org/officeDocument/2006/relationships/hyperlink" Target="06-Jun-2024/26-06-2024%20SOC-PTAH.docx" TargetMode="External"/><Relationship Id="rId318" Type="http://schemas.openxmlformats.org/officeDocument/2006/relationships/hyperlink" Target="07-Jul-2024/13-07-2024%20Safety%20Observation%20Card%20(SOC)%20Bernice-23%20open%20electrical%20panel,%20missing%20plug%20and%20flange%20bolts.DOCX" TargetMode="External"/><Relationship Id="rId99" Type="http://schemas.openxmlformats.org/officeDocument/2006/relationships/hyperlink" Target="01-Jan-2024/27-01-2024%20Safety%20Observation%20Card%20(SOC)%20KCPF%20-Shipping%20lines%20valves%20unsafe%20operating%20conditions.docx" TargetMode="External"/><Relationship Id="rId122" Type="http://schemas.openxmlformats.org/officeDocument/2006/relationships/hyperlink" Target="03-Mar-2024/11-03-2024%20Safety%20Observation%20Card%20(SOC)%203-12-2024%20Improper%20Disposal%20of%20waste.DOCX" TargetMode="External"/><Relationship Id="rId164" Type="http://schemas.openxmlformats.org/officeDocument/2006/relationships/hyperlink" Target="04-Apr-2024/14-04-2024%20SOC%20-%20PPD%20Chemical%20Injection%20Skids.pdf" TargetMode="External"/><Relationship Id="rId371" Type="http://schemas.openxmlformats.org/officeDocument/2006/relationships/hyperlink" Target="08-Aug-2024\13-08-2024%20KGCF%20Safety%20Observation%20Card%20(SOC).DOCX" TargetMode="External"/><Relationship Id="rId427" Type="http://schemas.openxmlformats.org/officeDocument/2006/relationships/hyperlink" Target="09-Sep-2024\Safety%20Observation%20-PTAH-19.docx" TargetMode="External"/><Relationship Id="rId26" Type="http://schemas.openxmlformats.org/officeDocument/2006/relationships/hyperlink" Target="02-Feb-2024/18-02-2024%20Safety%20Observation%20Card%20(SOC)%20Kalabsha%20camp-18-feb-2024.docx" TargetMode="External"/><Relationship Id="rId231" Type="http://schemas.openxmlformats.org/officeDocument/2006/relationships/hyperlink" Target="05-May-2024/26-05-2024%20Safety%20Observation%20Card%20(SOC)%20KAL%20Camp,%20WIld%20Dogs.DOCX" TargetMode="External"/><Relationship Id="rId273" Type="http://schemas.openxmlformats.org/officeDocument/2006/relationships/hyperlink" Target="06-Jun-2024/SOC-%20KCPF%2009-06-2024.docx" TargetMode="External"/><Relationship Id="rId329" Type="http://schemas.openxmlformats.org/officeDocument/2006/relationships/hyperlink" Target="07-Jul-2024\22-07-2024%20Kalabsha%20-%20Sewage%20pump%20area%20(SOC).docx" TargetMode="External"/><Relationship Id="rId68" Type="http://schemas.openxmlformats.org/officeDocument/2006/relationships/hyperlink" Target="01-Jan-2024/14-01-2024%20SOC%20Concrete%20failure%20above%20Villa%20Drain%20line..DOCX" TargetMode="External"/><Relationship Id="rId133" Type="http://schemas.openxmlformats.org/officeDocument/2006/relationships/hyperlink" Target="03-Mar-2024\SOC%20-15-3-2024%20Old%20Evaporation%20Pond.docx" TargetMode="External"/><Relationship Id="rId175" Type="http://schemas.openxmlformats.org/officeDocument/2006/relationships/hyperlink" Target="04-Apr-2024/16-04-2024%20Disposable%20Cups.docx" TargetMode="External"/><Relationship Id="rId340" Type="http://schemas.openxmlformats.org/officeDocument/2006/relationships/hyperlink" Target="07-Jul-2024\27-07-2024%20Safety%20Observation%20Card%20(SOC)%20Good%20practice%20at%20Berenice%2010%20inch%20trunkline%20blasting.DOCX" TargetMode="External"/><Relationship Id="rId200" Type="http://schemas.openxmlformats.org/officeDocument/2006/relationships/hyperlink" Target="05-May-2024/SOC%20that%20Camphor%20Tree%20over%20growth%20under%20Overhead.docx" TargetMode="External"/><Relationship Id="rId382" Type="http://schemas.openxmlformats.org/officeDocument/2006/relationships/hyperlink" Target="08-Aug-2024\19-08-2024%20Safety%20Observation%20-SIWA-I01.docx" TargetMode="External"/><Relationship Id="rId242" Type="http://schemas.openxmlformats.org/officeDocument/2006/relationships/hyperlink" Target="05-May-2024/31-05-2024%20SOC%20Berenice-54%20ESP%20cable.docx" TargetMode="External"/><Relationship Id="rId284" Type="http://schemas.openxmlformats.org/officeDocument/2006/relationships/hyperlink" Target="06-Jun-2024/18-06-2024%20SoC%20Berenice%2025%20ESP%20cable.docx" TargetMode="External"/><Relationship Id="rId37" Type="http://schemas.openxmlformats.org/officeDocument/2006/relationships/hyperlink" Target="01-Jan-2024/01-01-2024%20Scotch%20SOC.pdf" TargetMode="External"/><Relationship Id="rId79" Type="http://schemas.openxmlformats.org/officeDocument/2006/relationships/hyperlink" Target="01-Jan-2024/18-01-2024%20Safety%20Observation%20Card%20(SOC)%20Improper%20Disposal%20of%20waste.DOCX" TargetMode="External"/><Relationship Id="rId102" Type="http://schemas.openxmlformats.org/officeDocument/2006/relationships/hyperlink" Target="02-Feb-2024/01-02-2024%20SOC%20-%20villa%2014,12,15%20area(good%20observation).docx" TargetMode="External"/><Relationship Id="rId144" Type="http://schemas.openxmlformats.org/officeDocument/2006/relationships/hyperlink" Target="03-Mar-2024/SOC-25.03.24%20Disposal%20Area%20Evaporation%20Ponds.%20CM.DOCX" TargetMode="External"/><Relationship Id="rId90" Type="http://schemas.openxmlformats.org/officeDocument/2006/relationships/hyperlink" Target="01-Jan-2024/24-01-2024%20Safety%20Observation%20PTAH-07.docx" TargetMode="External"/><Relationship Id="rId186" Type="http://schemas.openxmlformats.org/officeDocument/2006/relationships/hyperlink" Target="04-Apr-2024/18-04-2024%20SOC%20W%20KAL%20A17.pdf" TargetMode="External"/><Relationship Id="rId351" Type="http://schemas.openxmlformats.org/officeDocument/2006/relationships/hyperlink" Target="08-Aug-2024\03-08-2024%20Safety%20Observation%20Card%20(SOC)%20Good%20practice%20at%20Ramadan%20tent%20area.DOCX" TargetMode="External"/><Relationship Id="rId393" Type="http://schemas.openxmlformats.org/officeDocument/2006/relationships/hyperlink" Target="08-Aug-2024\19-08-2024%20Safety%20Observation%20Card%20(SOC)19-8-24,%20Bernice%2016%20Water%20Injection%20flow%20line%20flange%20leaking..DOCX" TargetMode="External"/><Relationship Id="rId407" Type="http://schemas.openxmlformats.org/officeDocument/2006/relationships/hyperlink" Target="09-Sep-2024\04-09-2024%20Safety%20Observation%20Card%20(SOC)%20Rags.docx" TargetMode="External"/><Relationship Id="rId211" Type="http://schemas.openxmlformats.org/officeDocument/2006/relationships/hyperlink" Target="05-May-2024/11-05-2024%20SoC%20Berenice%20-53.docx" TargetMode="External"/><Relationship Id="rId253" Type="http://schemas.openxmlformats.org/officeDocument/2006/relationships/hyperlink" Target="06-Jun-2024/08-06-2024%20SOC%20-%20Diesel%20truck%20tires%20in%20bad%20condition.docx" TargetMode="External"/><Relationship Id="rId295" Type="http://schemas.openxmlformats.org/officeDocument/2006/relationships/hyperlink" Target="07-Jul-2024\01-07-2024%20SOC%20Kalabsha%20Surrounding%20Security%20Berm%20-%2001.07.24%20.%20CM.docx" TargetMode="External"/><Relationship Id="rId309" Type="http://schemas.openxmlformats.org/officeDocument/2006/relationships/hyperlink" Target="07-Jul-2024/09-07-2024%20Safety%20Observation%20Card%20(SOC)%207-9-2024%20Ambulance%20flat%20tire.DOCX" TargetMode="External"/><Relationship Id="rId48" Type="http://schemas.openxmlformats.org/officeDocument/2006/relationships/hyperlink" Target="01-Jan-2024/10-01-2024%20SOC%20Dogs%20Kalabsha%20Camp.%20CM.DOCX" TargetMode="External"/><Relationship Id="rId113" Type="http://schemas.openxmlformats.org/officeDocument/2006/relationships/hyperlink" Target="02-Feb-2024/12-02.-2024%20KAL%20Admin%20Carpark.%20DS%20SOC.DOCX" TargetMode="External"/><Relationship Id="rId320" Type="http://schemas.openxmlformats.org/officeDocument/2006/relationships/hyperlink" Target="07-Jul-2024/15-07-2024%20Safety%20Observation%20Card%20(SOC)%207-15-2024%20Camp%20Blocked%20Sewage%20Main%20Pipe.DOCX" TargetMode="External"/><Relationship Id="rId155" Type="http://schemas.openxmlformats.org/officeDocument/2006/relationships/hyperlink" Target="04-Apr-2024/05-04-2024%20SOC%20Berenice%2037%20Fuel%20tanks.docx" TargetMode="External"/><Relationship Id="rId197" Type="http://schemas.openxmlformats.org/officeDocument/2006/relationships/hyperlink" Target="05-May-2024/02-05-2024Safety%20Observation%20Card%20(SOC).docx" TargetMode="External"/><Relationship Id="rId362" Type="http://schemas.openxmlformats.org/officeDocument/2006/relationships/hyperlink" Target="08-Aug-2024\09-08-2024%20SOC%20-%20%20Berenice%20old%20WI%20manifold%20Berenice%2027%20check%20valve%20leakage.docx" TargetMode="External"/><Relationship Id="rId418" Type="http://schemas.openxmlformats.org/officeDocument/2006/relationships/hyperlink" Target="09-Sep-2024\20-09-2024%20SOC%20-%20KAL%20camp%20irrigation%20hose.docx" TargetMode="External"/><Relationship Id="rId222" Type="http://schemas.openxmlformats.org/officeDocument/2006/relationships/hyperlink" Target="05-May-2024/18-05-2024%20(SOC)%20Berenice-54%20EDC%20Grinding%20and%20Cutting.DOCX" TargetMode="External"/><Relationship Id="rId264" Type="http://schemas.openxmlformats.org/officeDocument/2006/relationships/hyperlink" Target="06-Jun-2024/27-06-2024%20Soc%20Waste%20room%20door.docx" TargetMode="External"/><Relationship Id="rId17" Type="http://schemas.openxmlformats.org/officeDocument/2006/relationships/hyperlink" Target="02-Feb-2024/16-02-2024%20SOC_berenice-10.docx" TargetMode="External"/><Relationship Id="rId59" Type="http://schemas.openxmlformats.org/officeDocument/2006/relationships/hyperlink" Target="01-Jan-2024/12-01-2024%20SOC%20-%20%20WKAL%20D02%20Generator%20oil%20leakage.docx" TargetMode="External"/><Relationship Id="rId124" Type="http://schemas.openxmlformats.org/officeDocument/2006/relationships/hyperlink" Target="03-Mar-2024/13-03-2024%20KAL-API%20%20SOC.docx" TargetMode="External"/><Relationship Id="rId70" Type="http://schemas.openxmlformats.org/officeDocument/2006/relationships/hyperlink" Target="01-Jan-2024/15-01-2024%20Safety%20Observation%20Card%20(SOC)%20Neith-Kal%208%20inch%20%20Date.docx" TargetMode="External"/><Relationship Id="rId166" Type="http://schemas.openxmlformats.org/officeDocument/2006/relationships/hyperlink" Target="04-Apr-2024/13-04-2024%20(SOC)%20Overloaded%20elec%20plug.DOCX" TargetMode="External"/><Relationship Id="rId331" Type="http://schemas.openxmlformats.org/officeDocument/2006/relationships/hyperlink" Target="07-Jul-2024\24-07-2024%20Safety%20Observation%20Card%20(SOC)%20Open%20cable%20entries%20on%20lighting%20poles%20in%20KAL%20camp.DOCX" TargetMode="External"/><Relationship Id="rId373" Type="http://schemas.openxmlformats.org/officeDocument/2006/relationships/hyperlink" Target="08-Aug-2024\14-08-2024%20SOC%20BERENICE-16%20Chemical%20leakage.docx" TargetMode="External"/><Relationship Id="rId42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file:///C:\Users\Khairy.wahid\AppData\Local\Microsoft\Windows\INetCache\Content.Outlook\Karim.Amer\AppData\Roaming\Microsoft\Excel\01-Jan-2023\21-01-2023%20Safety%20Observation%20Card%20(SOC)%20-%20Chemical%20Refilling.docx" TargetMode="External"/><Relationship Id="rId13" Type="http://schemas.openxmlformats.org/officeDocument/2006/relationships/hyperlink" Target="file:///C:\Users\Khairy.wahid\AppData\Local\Microsoft\Windows\INetCache\Content.Outlook\JEO1YZU6\10-Oct-2023\29-10-2023%20Mantrac%20rental%20generator%20a%20Berenice13.pdf" TargetMode="External"/><Relationship Id="rId18" Type="http://schemas.openxmlformats.org/officeDocument/2006/relationships/hyperlink" Target="file:///C:\Users\Khairy.wahid\AppData\Local\Microsoft\Windows\INetCache\Content.Outlook\JEO1YZU6\11-Nov-2023\Safety%20Observation%20Card%20(SOC)%20Gaballah%20Moftah%20Guard%20rooms-23nov-2023.docx" TargetMode="External"/><Relationship Id="rId26" Type="http://schemas.openxmlformats.org/officeDocument/2006/relationships/hyperlink" Target="file:///C:\Users\Khairy.wahid\AppData\Local\Microsoft\Windows\INetCache\Content.Outlook\JEO1YZU6\12-Dec-2023\29-12-2023%20Safety%20Observation%20Card%20(SOC)%20unsafe%20act.DOCX" TargetMode="External"/><Relationship Id="rId3" Type="http://schemas.openxmlformats.org/officeDocument/2006/relationships/hyperlink" Target="file:///C:\Users\Khairy.wahid\AppData\Local\Microsoft\Windows\INetCache\Content.Outlook\Karim.Amer\AppData\Roaming\Microsoft\Excel\05-May-2023\05-05-2023%20SOC_control%20room.docx" TargetMode="External"/><Relationship Id="rId21" Type="http://schemas.openxmlformats.org/officeDocument/2006/relationships/hyperlink" Target="file:///C:\Users\Khairy.wahid\AppData\Local\Microsoft\Windows\INetCache\Content.Outlook\JEO1YZU6\12-Dec-2023\Safety%20Observation%20Card%20(SOC)%20WKAL%20I%20And%20J%20Separator%20oil%20outlet%20pipe%20movement.DOCX" TargetMode="External"/><Relationship Id="rId7" Type="http://schemas.openxmlformats.org/officeDocument/2006/relationships/hyperlink" Target="file:///C:\Users\Khairy.wahid\AppData\Local\Microsoft\Windows\INetCache\Content.Outlook\Karim.Amer\AppData\Roaming\Microsoft\Excel\03-March-2023\19-03-2023%20Unproper%20Emergency%20Exit%20Doors%20At%20Manintenace%20Work%20Shop%20Building.pdf" TargetMode="External"/><Relationship Id="rId12" Type="http://schemas.openxmlformats.org/officeDocument/2006/relationships/hyperlink" Target="file:///C:\Users\Khairy.wahid\AppData\Local\Microsoft\Windows\INetCache\Content.Outlook\AppData\Local\Microsoft\Windows\INetCache\Content.Outlook\46JQZZEA\09-Sep-2023\21-09-2023%20Halliburton%20Truck%20driver.docx" TargetMode="External"/><Relationship Id="rId17" Type="http://schemas.openxmlformats.org/officeDocument/2006/relationships/hyperlink" Target="file:///C:\Users\Khairy.wahid\AppData\Local\Microsoft\Windows\INetCache\Content.Outlook\JEO1YZU6\11-Nov-2023\20-11-2023%20KALABSHA%20PROJECT%20YARD.docx" TargetMode="External"/><Relationship Id="rId25" Type="http://schemas.openxmlformats.org/officeDocument/2006/relationships/hyperlink" Target="file:///C:\Users\Khairy.wahid\AppData\Local\Microsoft\Windows\INetCache\Content.Outlook\JEO1YZU6\12-Dec-2023\28-12-2023%20Safety%20Observation%20Card%20(SOC)%20Berince%2022.docx" TargetMode="External"/><Relationship Id="rId2" Type="http://schemas.openxmlformats.org/officeDocument/2006/relationships/hyperlink" Target="file:///C:\Users\Khairy.wahid\AppData\Local\Microsoft\Windows\INetCache\Content.Outlook\Karim.Amer\AppData\Roaming\Microsoft\Excel\05-May-2023\17-05-2023%20Caravans%20service%20camp.docx" TargetMode="External"/><Relationship Id="rId16" Type="http://schemas.openxmlformats.org/officeDocument/2006/relationships/hyperlink" Target="file:///C:\Users\Khairy.wahid\AppData\Local\Microsoft\Windows\INetCache\Content.Outlook\JEO1YZU6\11-Nov-2023\18-11-2023%20SOC-18.11.23%20Access%20Road%20into%20Bernice%20Locations.%20CM.DOCX" TargetMode="External"/><Relationship Id="rId20" Type="http://schemas.openxmlformats.org/officeDocument/2006/relationships/hyperlink" Target="file:///C:\Users\Khairy.wahid\AppData\Local\Microsoft\Windows\INetCache\Content.Outlook\JEO1YZU6\12-Dec-2023\a12-12-2023%20Safety%20Observation%20Card%20(SOC)%20WKAL-R%20MWW%20Pit%20missing%20lifebuoy.DOCX" TargetMode="External"/><Relationship Id="rId1" Type="http://schemas.openxmlformats.org/officeDocument/2006/relationships/hyperlink" Target="file:///C:\Users\Khairy.wahid\AppData\Local\Microsoft\Windows\INetCache\Content.Outlook\Karim.Amer\AppData\Roaming\Microsoft\Excel\06-Jun-2023\16-06-2023%20Conference%20room%20floor%20tiles.doc" TargetMode="External"/><Relationship Id="rId6" Type="http://schemas.openxmlformats.org/officeDocument/2006/relationships/hyperlink" Target="file:///C:\Users\Khairy.wahid\AppData\Local\Microsoft\Windows\INetCache\Content.Outlook\Karim.Amer\AppData\Roaming\Microsoft\Excel\03-March-2023\21-03-2023%20KAL%20Fuel%20station.docx" TargetMode="External"/><Relationship Id="rId11" Type="http://schemas.openxmlformats.org/officeDocument/2006/relationships/hyperlink" Target="file:///C:\Users\Khairy.wahid\AppData\Local\Microsoft\Windows\INetCache\Content.Outlook\AppData\Local\Microsoft\Windows\INetCache\Content.Outlook\46JQZZEA\07-July-2023\30-07-2023%20SOC%20Maintenance%2030.07.23_Project%20Yard.docx" TargetMode="External"/><Relationship Id="rId24" Type="http://schemas.openxmlformats.org/officeDocument/2006/relationships/hyperlink" Target="file:///C:\Users\Khairy.wahid\AppData\Local\Microsoft\Windows\INetCache\Content.Outlook\JEO1YZU6\12-Dec-2023\22-12-2023%20SOC%20BERENICE%20-53&amp;55%20draining%20drilling%20water%20pond.docx" TargetMode="External"/><Relationship Id="rId5" Type="http://schemas.openxmlformats.org/officeDocument/2006/relationships/hyperlink" Target="file:///C:\Users\Khairy.wahid\AppData\Local\Microsoft\Windows\INetCache\Content.Outlook\Karim.Amer\AppData\Roaming\Microsoft\Excel\04-April-2023\03-04-2023%20SOC%20Chemical%20Inhibator%20KCPF%2003.04.23.docx" TargetMode="External"/><Relationship Id="rId15" Type="http://schemas.openxmlformats.org/officeDocument/2006/relationships/hyperlink" Target="file:///C:\Users\Khairy.wahid\AppData\Local\Microsoft\Windows\INetCache\Content.Outlook\JEO1YZU6\11-Nov-2023\18-11-2023%20Safety%20Observation%20Card%20-%20service%20camp%20lighting.docx" TargetMode="External"/><Relationship Id="rId23" Type="http://schemas.openxmlformats.org/officeDocument/2006/relationships/hyperlink" Target="file:///C:\Users\Khairy.wahid\AppData\Local\Microsoft\Windows\INetCache\Content.Outlook\JEO1YZU6\12-Dec-2023\19-12-2023%20SOC%20Fuel%20Station.docx" TargetMode="External"/><Relationship Id="rId10" Type="http://schemas.openxmlformats.org/officeDocument/2006/relationships/hyperlink" Target="file://C:\Users\Khairy.wahid\AppData\Local\Microsoft\Windows\INetCache\Content.Outlook\AppData\Local\Microsoft\Windows\INetCache\Content.Outlook\46JQZZEA\07-July-2023\29-07-2023%20Safety%20Observation%20Card%20(SOC)%2029-07-23,Fire%20Pump%20control%20wire%20harness%20in%20bas%20condition%20..DOCX" TargetMode="External"/><Relationship Id="rId19" Type="http://schemas.openxmlformats.org/officeDocument/2006/relationships/hyperlink" Target="12-Dec-2023/04-12-2023%20API%20Area%20poor%20lighting..DOCX" TargetMode="External"/><Relationship Id="rId4" Type="http://schemas.openxmlformats.org/officeDocument/2006/relationships/hyperlink" Target="file:///C:\Users\Khairy.wahid\AppData\Local\Microsoft\Windows\INetCache\Content.Outlook\Karim.Amer\AppData\Roaming\Microsoft\Excel\04-April-2023\27-04-2023%20Fagour%20Road%20defcets.docx" TargetMode="External"/><Relationship Id="rId9" Type="http://schemas.openxmlformats.org/officeDocument/2006/relationships/hyperlink" Target="file:///C:\Users\Khairy.wahid\AppData\Local\Microsoft\Windows\INetCache\Content.Outlook\AppData\Local\Microsoft\Windows\INetCache\Content.Outlook\46JQZZEA\07-July-2023\10-07-2023%20WKAL-I&amp;J%20road%20reroute.docx" TargetMode="External"/><Relationship Id="rId14" Type="http://schemas.openxmlformats.org/officeDocument/2006/relationships/hyperlink" Target="file:///C:\Users\Khairy.wahid\AppData\Local\Microsoft\Windows\INetCache\Content.Outlook\JEO1YZU6\11-Nov-2023\15-11-2023%20SOC%20Project%20Parking%20Area.docx" TargetMode="External"/><Relationship Id="rId22" Type="http://schemas.openxmlformats.org/officeDocument/2006/relationships/hyperlink" Target="file:///C:\Users\Khairy.wahid\AppData\Local\Microsoft\Windows\INetCache\Content.Outlook\JEO1YZU6\12-Dec-2023\Safety%20Observation%20Card%20(SOC)%20Gaballah%20Moftah%20Guard%20rooms.docx" TargetMode="External"/><Relationship Id="rId27"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O440"/>
  <sheetViews>
    <sheetView view="pageBreakPreview" zoomScale="85" zoomScaleNormal="70" zoomScaleSheetLayoutView="85" workbookViewId="0">
      <pane ySplit="1" topLeftCell="A259" activePane="bottomLeft" state="frozen"/>
      <selection pane="bottomLeft" activeCell="G260" sqref="G260"/>
    </sheetView>
  </sheetViews>
  <sheetFormatPr defaultColWidth="9.140625" defaultRowHeight="150" customHeight="1" x14ac:dyDescent="0.25"/>
  <cols>
    <col min="1" max="1" width="6.42578125" style="39" bestFit="1" customWidth="1"/>
    <col min="2" max="2" width="18.85546875" style="18" bestFit="1" customWidth="1"/>
    <col min="3" max="3" width="16.7109375" style="4" customWidth="1"/>
    <col min="4" max="5" width="15.5703125" style="4" customWidth="1"/>
    <col min="6" max="6" width="70.5703125" style="10" customWidth="1"/>
    <col min="7" max="7" width="71.140625" style="10" customWidth="1"/>
    <col min="8" max="8" width="20.7109375" style="18" bestFit="1" customWidth="1"/>
    <col min="9" max="9" width="22.7109375" style="4" customWidth="1"/>
    <col min="10" max="10" width="20.5703125" style="56" customWidth="1"/>
    <col min="11" max="11" width="20.5703125" style="22" customWidth="1"/>
    <col min="12" max="13" width="20.5703125" style="4" customWidth="1"/>
    <col min="14" max="14" width="36.85546875" style="4" customWidth="1"/>
    <col min="15" max="15" width="30.5703125" style="4" customWidth="1"/>
    <col min="16" max="16384" width="9.140625" style="4"/>
  </cols>
  <sheetData>
    <row r="1" spans="1:15" s="5" customFormat="1" ht="92.25" customHeight="1" x14ac:dyDescent="0.25">
      <c r="A1" s="37" t="s">
        <v>61</v>
      </c>
      <c r="B1" s="17" t="s">
        <v>0</v>
      </c>
      <c r="C1" s="16" t="s">
        <v>4</v>
      </c>
      <c r="D1" s="16" t="s">
        <v>3</v>
      </c>
      <c r="E1" s="16" t="s">
        <v>2</v>
      </c>
      <c r="F1" s="16" t="s">
        <v>1</v>
      </c>
      <c r="G1" s="16" t="s">
        <v>5</v>
      </c>
      <c r="H1" s="17" t="s">
        <v>6</v>
      </c>
      <c r="I1" s="16" t="s">
        <v>19</v>
      </c>
      <c r="J1" s="16" t="s">
        <v>68</v>
      </c>
      <c r="K1" s="16" t="s">
        <v>7</v>
      </c>
      <c r="L1" s="16" t="s">
        <v>73</v>
      </c>
      <c r="M1" s="16" t="s">
        <v>557</v>
      </c>
      <c r="N1" s="16" t="s">
        <v>8</v>
      </c>
      <c r="O1" s="16" t="s">
        <v>183</v>
      </c>
    </row>
    <row r="2" spans="1:15" ht="150" customHeight="1" x14ac:dyDescent="0.25">
      <c r="A2" s="38">
        <v>1</v>
      </c>
      <c r="B2" s="45">
        <v>45292</v>
      </c>
      <c r="C2" s="19" t="s">
        <v>52</v>
      </c>
      <c r="D2" s="19" t="s">
        <v>105</v>
      </c>
      <c r="E2" s="19" t="s">
        <v>12</v>
      </c>
      <c r="F2" s="20" t="s">
        <v>272</v>
      </c>
      <c r="G2" s="20" t="s">
        <v>273</v>
      </c>
      <c r="H2" s="45">
        <f t="shared" ref="H2:H65" si="0">IF(E2="Critical", B2+7,B2+28)</f>
        <v>45299</v>
      </c>
      <c r="I2" s="55" t="s">
        <v>47</v>
      </c>
      <c r="J2" s="19" t="s">
        <v>9</v>
      </c>
      <c r="K2" s="73" t="s">
        <v>479</v>
      </c>
      <c r="L2" s="19" t="s">
        <v>88</v>
      </c>
      <c r="M2" s="19" t="s">
        <v>141</v>
      </c>
      <c r="N2" s="19"/>
      <c r="O2" s="19" t="str">
        <f t="shared" ref="O2:O33" si="1">CONCATENATE("SOC-",TEXT(B2,"yyyy"),"-ITEM",RIGHT("00"&amp;A2,4),": ")</f>
        <v xml:space="preserve">SOC-2024-ITEM001: </v>
      </c>
    </row>
    <row r="3" spans="1:15" ht="150" customHeight="1" x14ac:dyDescent="0.25">
      <c r="A3" s="38">
        <v>2</v>
      </c>
      <c r="B3" s="45">
        <v>45293</v>
      </c>
      <c r="C3" s="19" t="s">
        <v>52</v>
      </c>
      <c r="D3" s="19" t="s">
        <v>105</v>
      </c>
      <c r="E3" s="19" t="s">
        <v>12</v>
      </c>
      <c r="F3" s="20" t="s">
        <v>274</v>
      </c>
      <c r="G3" s="20" t="s">
        <v>275</v>
      </c>
      <c r="H3" s="45">
        <f t="shared" si="0"/>
        <v>45300</v>
      </c>
      <c r="I3" s="55" t="s">
        <v>140</v>
      </c>
      <c r="J3" s="19" t="s">
        <v>9</v>
      </c>
      <c r="K3" s="73" t="s">
        <v>624</v>
      </c>
      <c r="L3" s="19" t="s">
        <v>278</v>
      </c>
      <c r="M3" s="19" t="s">
        <v>140</v>
      </c>
      <c r="N3" s="19"/>
      <c r="O3" s="19" t="str">
        <f t="shared" si="1"/>
        <v xml:space="preserve">SOC-2024-ITEM002: </v>
      </c>
    </row>
    <row r="4" spans="1:15" ht="206.25" x14ac:dyDescent="0.25">
      <c r="A4" s="38">
        <v>3</v>
      </c>
      <c r="B4" s="45">
        <v>45293</v>
      </c>
      <c r="C4" s="19" t="s">
        <v>52</v>
      </c>
      <c r="D4" s="19" t="s">
        <v>280</v>
      </c>
      <c r="E4" s="19" t="s">
        <v>12</v>
      </c>
      <c r="F4" s="20" t="s">
        <v>276</v>
      </c>
      <c r="G4" s="20" t="s">
        <v>277</v>
      </c>
      <c r="H4" s="45">
        <f t="shared" si="0"/>
        <v>45300</v>
      </c>
      <c r="I4" s="55" t="s">
        <v>30</v>
      </c>
      <c r="J4" s="19" t="s">
        <v>9</v>
      </c>
      <c r="K4" s="73" t="s">
        <v>480</v>
      </c>
      <c r="L4" s="19" t="s">
        <v>279</v>
      </c>
      <c r="M4" s="19" t="s">
        <v>140</v>
      </c>
      <c r="N4" s="19"/>
      <c r="O4" s="19" t="str">
        <f t="shared" si="1"/>
        <v xml:space="preserve">SOC-2024-ITEM003: </v>
      </c>
    </row>
    <row r="5" spans="1:15" ht="150" customHeight="1" x14ac:dyDescent="0.25">
      <c r="A5" s="38">
        <v>4</v>
      </c>
      <c r="B5" s="45">
        <v>45293</v>
      </c>
      <c r="C5" s="19" t="s">
        <v>52</v>
      </c>
      <c r="D5" s="19" t="s">
        <v>105</v>
      </c>
      <c r="E5" s="19" t="s">
        <v>12</v>
      </c>
      <c r="F5" s="20" t="s">
        <v>281</v>
      </c>
      <c r="G5" s="20" t="s">
        <v>282</v>
      </c>
      <c r="H5" s="45">
        <f t="shared" si="0"/>
        <v>45300</v>
      </c>
      <c r="I5" s="55" t="s">
        <v>30</v>
      </c>
      <c r="J5" s="19" t="s">
        <v>9</v>
      </c>
      <c r="K5" s="73" t="s">
        <v>481</v>
      </c>
      <c r="L5" s="19" t="s">
        <v>196</v>
      </c>
      <c r="M5" s="19" t="s">
        <v>140</v>
      </c>
      <c r="N5" s="19" t="s">
        <v>482</v>
      </c>
      <c r="O5" s="19" t="str">
        <f t="shared" si="1"/>
        <v xml:space="preserve">SOC-2024-ITEM004: </v>
      </c>
    </row>
    <row r="6" spans="1:15" ht="150" customHeight="1" x14ac:dyDescent="0.25">
      <c r="A6" s="38">
        <v>5</v>
      </c>
      <c r="B6" s="45">
        <v>45292</v>
      </c>
      <c r="C6" s="19" t="s">
        <v>52</v>
      </c>
      <c r="D6" s="19" t="s">
        <v>105</v>
      </c>
      <c r="E6" s="19" t="s">
        <v>12</v>
      </c>
      <c r="F6" s="20" t="s">
        <v>283</v>
      </c>
      <c r="G6" s="20" t="s">
        <v>284</v>
      </c>
      <c r="H6" s="45">
        <f t="shared" si="0"/>
        <v>45299</v>
      </c>
      <c r="I6" s="55" t="s">
        <v>30</v>
      </c>
      <c r="J6" s="19" t="s">
        <v>9</v>
      </c>
      <c r="K6" s="73" t="s">
        <v>289</v>
      </c>
      <c r="L6" s="19" t="s">
        <v>192</v>
      </c>
      <c r="M6" s="19" t="s">
        <v>26</v>
      </c>
      <c r="N6" s="19" t="s">
        <v>1101</v>
      </c>
      <c r="O6" s="19" t="str">
        <f t="shared" si="1"/>
        <v xml:space="preserve">SOC-2024-ITEM005: </v>
      </c>
    </row>
    <row r="7" spans="1:15" ht="150" customHeight="1" x14ac:dyDescent="0.25">
      <c r="A7" s="38">
        <v>6</v>
      </c>
      <c r="B7" s="45">
        <v>45295</v>
      </c>
      <c r="C7" s="19" t="s">
        <v>52</v>
      </c>
      <c r="D7" s="19" t="s">
        <v>105</v>
      </c>
      <c r="E7" s="19" t="s">
        <v>12</v>
      </c>
      <c r="F7" s="20" t="s">
        <v>285</v>
      </c>
      <c r="G7" s="20" t="s">
        <v>286</v>
      </c>
      <c r="H7" s="45">
        <f t="shared" si="0"/>
        <v>45302</v>
      </c>
      <c r="I7" s="55" t="s">
        <v>140</v>
      </c>
      <c r="J7" s="19" t="s">
        <v>9</v>
      </c>
      <c r="K7" s="73" t="s">
        <v>290</v>
      </c>
      <c r="L7" s="19" t="s">
        <v>99</v>
      </c>
      <c r="M7" s="19" t="s">
        <v>26</v>
      </c>
      <c r="N7" s="19"/>
      <c r="O7" s="19" t="str">
        <f t="shared" si="1"/>
        <v xml:space="preserve">SOC-2024-ITEM006: </v>
      </c>
    </row>
    <row r="8" spans="1:15" ht="183" customHeight="1" x14ac:dyDescent="0.25">
      <c r="A8" s="38">
        <v>7</v>
      </c>
      <c r="B8" s="45">
        <v>45296</v>
      </c>
      <c r="C8" s="19" t="s">
        <v>52</v>
      </c>
      <c r="D8" s="19" t="s">
        <v>48</v>
      </c>
      <c r="E8" s="19" t="s">
        <v>54</v>
      </c>
      <c r="F8" s="20" t="s">
        <v>287</v>
      </c>
      <c r="G8" s="20" t="s">
        <v>288</v>
      </c>
      <c r="H8" s="45">
        <f t="shared" si="0"/>
        <v>45324</v>
      </c>
      <c r="I8" s="55" t="s">
        <v>30</v>
      </c>
      <c r="J8" s="19" t="s">
        <v>9</v>
      </c>
      <c r="K8" s="73" t="s">
        <v>291</v>
      </c>
      <c r="L8" s="19" t="s">
        <v>279</v>
      </c>
      <c r="M8" s="19" t="s">
        <v>140</v>
      </c>
      <c r="N8" s="19"/>
      <c r="O8" s="19" t="str">
        <f t="shared" si="1"/>
        <v xml:space="preserve">SOC-2024-ITEM007: </v>
      </c>
    </row>
    <row r="9" spans="1:15" ht="366.75" customHeight="1" x14ac:dyDescent="0.25">
      <c r="A9" s="38">
        <v>8</v>
      </c>
      <c r="B9" s="45">
        <v>45298</v>
      </c>
      <c r="C9" s="19" t="s">
        <v>51</v>
      </c>
      <c r="D9" s="19" t="s">
        <v>165</v>
      </c>
      <c r="E9" s="19" t="s">
        <v>12</v>
      </c>
      <c r="F9" s="20" t="s">
        <v>292</v>
      </c>
      <c r="G9" s="20" t="s">
        <v>293</v>
      </c>
      <c r="H9" s="45">
        <f t="shared" si="0"/>
        <v>45305</v>
      </c>
      <c r="I9" s="55" t="s">
        <v>14</v>
      </c>
      <c r="J9" s="19" t="s">
        <v>9</v>
      </c>
      <c r="K9" s="73" t="s">
        <v>294</v>
      </c>
      <c r="L9" s="19" t="s">
        <v>295</v>
      </c>
      <c r="M9" s="19" t="s">
        <v>17</v>
      </c>
      <c r="N9" s="19" t="s">
        <v>395</v>
      </c>
      <c r="O9" s="19" t="str">
        <f t="shared" si="1"/>
        <v xml:space="preserve">SOC-2024-ITEM008: </v>
      </c>
    </row>
    <row r="10" spans="1:15" ht="150" customHeight="1" x14ac:dyDescent="0.25">
      <c r="A10" s="38">
        <v>9</v>
      </c>
      <c r="B10" s="45">
        <v>45300</v>
      </c>
      <c r="C10" s="19" t="s">
        <v>52</v>
      </c>
      <c r="D10" s="19" t="s">
        <v>165</v>
      </c>
      <c r="E10" s="19" t="s">
        <v>54</v>
      </c>
      <c r="F10" s="20" t="s">
        <v>296</v>
      </c>
      <c r="G10" s="20" t="s">
        <v>297</v>
      </c>
      <c r="H10" s="45">
        <f t="shared" si="0"/>
        <v>45328</v>
      </c>
      <c r="I10" s="55" t="s">
        <v>47</v>
      </c>
      <c r="J10" s="19" t="s">
        <v>558</v>
      </c>
      <c r="K10" s="73" t="s">
        <v>298</v>
      </c>
      <c r="L10" s="19" t="s">
        <v>299</v>
      </c>
      <c r="M10" s="19" t="s">
        <v>26</v>
      </c>
      <c r="N10" s="19"/>
      <c r="O10" s="19" t="str">
        <f t="shared" si="1"/>
        <v xml:space="preserve">SOC-2024-ITEM009: </v>
      </c>
    </row>
    <row r="11" spans="1:15" ht="150" customHeight="1" x14ac:dyDescent="0.25">
      <c r="A11" s="38">
        <v>10</v>
      </c>
      <c r="B11" s="45">
        <v>45300</v>
      </c>
      <c r="C11" s="19" t="s">
        <v>52</v>
      </c>
      <c r="D11" s="19" t="s">
        <v>96</v>
      </c>
      <c r="E11" s="19" t="s">
        <v>54</v>
      </c>
      <c r="F11" s="20" t="s">
        <v>300</v>
      </c>
      <c r="G11" s="20" t="s">
        <v>301</v>
      </c>
      <c r="H11" s="45">
        <f t="shared" si="0"/>
        <v>45328</v>
      </c>
      <c r="I11" s="55" t="s">
        <v>14</v>
      </c>
      <c r="J11" s="19" t="s">
        <v>9</v>
      </c>
      <c r="K11" s="73" t="s">
        <v>302</v>
      </c>
      <c r="L11" s="19" t="s">
        <v>176</v>
      </c>
      <c r="M11" s="19" t="s">
        <v>16</v>
      </c>
      <c r="N11" s="19"/>
      <c r="O11" s="19" t="str">
        <f t="shared" si="1"/>
        <v xml:space="preserve">SOC-2024-ITEM0010: </v>
      </c>
    </row>
    <row r="12" spans="1:15" ht="150" customHeight="1" x14ac:dyDescent="0.25">
      <c r="A12" s="38">
        <v>11</v>
      </c>
      <c r="B12" s="45">
        <v>45300</v>
      </c>
      <c r="C12" s="19" t="s">
        <v>52</v>
      </c>
      <c r="D12" s="19" t="s">
        <v>165</v>
      </c>
      <c r="E12" s="19" t="s">
        <v>54</v>
      </c>
      <c r="F12" s="20" t="s">
        <v>303</v>
      </c>
      <c r="G12" s="20" t="s">
        <v>304</v>
      </c>
      <c r="H12" s="45">
        <f t="shared" si="0"/>
        <v>45328</v>
      </c>
      <c r="I12" s="55" t="s">
        <v>47</v>
      </c>
      <c r="J12" s="19" t="s">
        <v>558</v>
      </c>
      <c r="K12" s="73" t="s">
        <v>306</v>
      </c>
      <c r="L12" s="19" t="s">
        <v>305</v>
      </c>
      <c r="M12" s="19" t="s">
        <v>16</v>
      </c>
      <c r="N12" s="19"/>
      <c r="O12" s="19" t="str">
        <f t="shared" si="1"/>
        <v xml:space="preserve">SOC-2024-ITEM0011: </v>
      </c>
    </row>
    <row r="13" spans="1:15" ht="150" customHeight="1" x14ac:dyDescent="0.25">
      <c r="A13" s="38">
        <v>12</v>
      </c>
      <c r="B13" s="45">
        <v>45301</v>
      </c>
      <c r="C13" s="19" t="s">
        <v>52</v>
      </c>
      <c r="D13" s="19" t="s">
        <v>48</v>
      </c>
      <c r="E13" s="19" t="s">
        <v>54</v>
      </c>
      <c r="F13" s="20" t="s">
        <v>307</v>
      </c>
      <c r="G13" s="20" t="s">
        <v>308</v>
      </c>
      <c r="H13" s="45">
        <f t="shared" si="0"/>
        <v>45329</v>
      </c>
      <c r="I13" s="55" t="s">
        <v>14</v>
      </c>
      <c r="J13" s="19" t="s">
        <v>9</v>
      </c>
      <c r="K13" s="73" t="s">
        <v>309</v>
      </c>
      <c r="L13" s="19" t="s">
        <v>95</v>
      </c>
      <c r="M13" s="19" t="s">
        <v>16</v>
      </c>
      <c r="N13" s="19"/>
      <c r="O13" s="19" t="str">
        <f t="shared" si="1"/>
        <v xml:space="preserve">SOC-2024-ITEM0012: </v>
      </c>
    </row>
    <row r="14" spans="1:15" ht="150" customHeight="1" x14ac:dyDescent="0.25">
      <c r="A14" s="38">
        <v>13</v>
      </c>
      <c r="B14" s="45">
        <v>45301</v>
      </c>
      <c r="C14" s="19" t="s">
        <v>52</v>
      </c>
      <c r="D14" s="19" t="s">
        <v>165</v>
      </c>
      <c r="E14" s="19" t="s">
        <v>54</v>
      </c>
      <c r="F14" s="20" t="s">
        <v>310</v>
      </c>
      <c r="G14" s="20" t="s">
        <v>311</v>
      </c>
      <c r="H14" s="45">
        <f t="shared" si="0"/>
        <v>45329</v>
      </c>
      <c r="I14" s="55" t="s">
        <v>140</v>
      </c>
      <c r="J14" s="19" t="s">
        <v>9</v>
      </c>
      <c r="K14" s="73" t="s">
        <v>312</v>
      </c>
      <c r="L14" s="19" t="s">
        <v>95</v>
      </c>
      <c r="M14" s="19" t="s">
        <v>16</v>
      </c>
      <c r="N14" s="19" t="s">
        <v>628</v>
      </c>
      <c r="O14" s="19" t="str">
        <f t="shared" si="1"/>
        <v xml:space="preserve">SOC-2024-ITEM0013: </v>
      </c>
    </row>
    <row r="15" spans="1:15" ht="150" customHeight="1" x14ac:dyDescent="0.25">
      <c r="A15" s="38">
        <v>14</v>
      </c>
      <c r="B15" s="45">
        <v>45301</v>
      </c>
      <c r="C15" s="19" t="s">
        <v>52</v>
      </c>
      <c r="D15" s="19" t="s">
        <v>145</v>
      </c>
      <c r="E15" s="19" t="s">
        <v>54</v>
      </c>
      <c r="F15" s="20" t="s">
        <v>313</v>
      </c>
      <c r="G15" s="20" t="s">
        <v>314</v>
      </c>
      <c r="H15" s="45">
        <f t="shared" si="0"/>
        <v>45329</v>
      </c>
      <c r="I15" s="55" t="s">
        <v>39</v>
      </c>
      <c r="J15" s="19" t="s">
        <v>9</v>
      </c>
      <c r="K15" s="73" t="s">
        <v>316</v>
      </c>
      <c r="L15" s="19" t="s">
        <v>315</v>
      </c>
      <c r="M15" s="19" t="s">
        <v>13</v>
      </c>
      <c r="N15" s="19"/>
      <c r="O15" s="19" t="str">
        <f t="shared" si="1"/>
        <v xml:space="preserve">SOC-2024-ITEM0014: </v>
      </c>
    </row>
    <row r="16" spans="1:15" ht="292.5" customHeight="1" x14ac:dyDescent="0.25">
      <c r="A16" s="38">
        <v>15</v>
      </c>
      <c r="B16" s="45">
        <v>45300</v>
      </c>
      <c r="C16" s="19" t="s">
        <v>52</v>
      </c>
      <c r="D16" s="19" t="s">
        <v>105</v>
      </c>
      <c r="E16" s="19" t="s">
        <v>54</v>
      </c>
      <c r="F16" s="20" t="s">
        <v>317</v>
      </c>
      <c r="G16" s="20" t="s">
        <v>318</v>
      </c>
      <c r="H16" s="45">
        <f t="shared" si="0"/>
        <v>45328</v>
      </c>
      <c r="I16" s="55" t="s">
        <v>140</v>
      </c>
      <c r="J16" s="19" t="s">
        <v>11</v>
      </c>
      <c r="K16" s="73" t="s">
        <v>320</v>
      </c>
      <c r="L16" s="19" t="s">
        <v>319</v>
      </c>
      <c r="M16" s="19" t="s">
        <v>16</v>
      </c>
      <c r="N16" s="19" t="s">
        <v>335</v>
      </c>
      <c r="O16" s="19" t="str">
        <f t="shared" si="1"/>
        <v xml:space="preserve">SOC-2024-ITEM0015: </v>
      </c>
    </row>
    <row r="17" spans="1:15" ht="150" customHeight="1" x14ac:dyDescent="0.25">
      <c r="A17" s="38">
        <v>16</v>
      </c>
      <c r="B17" s="45">
        <v>45300</v>
      </c>
      <c r="C17" s="19" t="s">
        <v>52</v>
      </c>
      <c r="D17" s="19" t="s">
        <v>48</v>
      </c>
      <c r="E17" s="19" t="s">
        <v>54</v>
      </c>
      <c r="F17" s="20" t="s">
        <v>321</v>
      </c>
      <c r="G17" s="20" t="s">
        <v>323</v>
      </c>
      <c r="H17" s="45">
        <f t="shared" si="0"/>
        <v>45328</v>
      </c>
      <c r="I17" s="55" t="s">
        <v>30</v>
      </c>
      <c r="J17" s="19" t="s">
        <v>9</v>
      </c>
      <c r="K17" s="73" t="s">
        <v>324</v>
      </c>
      <c r="L17" s="19" t="s">
        <v>322</v>
      </c>
      <c r="M17" s="19" t="s">
        <v>28</v>
      </c>
      <c r="N17" s="19"/>
      <c r="O17" s="19" t="str">
        <f t="shared" si="1"/>
        <v xml:space="preserve">SOC-2024-ITEM0016: </v>
      </c>
    </row>
    <row r="18" spans="1:15" ht="150" customHeight="1" x14ac:dyDescent="0.25">
      <c r="A18" s="38">
        <v>17</v>
      </c>
      <c r="B18" s="45">
        <v>45301</v>
      </c>
      <c r="C18" s="19" t="s">
        <v>52</v>
      </c>
      <c r="D18" s="19" t="s">
        <v>105</v>
      </c>
      <c r="E18" s="19" t="s">
        <v>54</v>
      </c>
      <c r="F18" s="20" t="s">
        <v>325</v>
      </c>
      <c r="G18" s="20" t="s">
        <v>625</v>
      </c>
      <c r="H18" s="45">
        <f t="shared" si="0"/>
        <v>45329</v>
      </c>
      <c r="I18" s="55" t="s">
        <v>69</v>
      </c>
      <c r="J18" s="19" t="s">
        <v>9</v>
      </c>
      <c r="K18" s="73" t="s">
        <v>327</v>
      </c>
      <c r="L18" s="19" t="s">
        <v>326</v>
      </c>
      <c r="M18" s="19" t="s">
        <v>28</v>
      </c>
      <c r="N18" s="19" t="s">
        <v>937</v>
      </c>
      <c r="O18" s="19" t="str">
        <f t="shared" si="1"/>
        <v xml:space="preserve">SOC-2024-ITEM0017: </v>
      </c>
    </row>
    <row r="19" spans="1:15" ht="150" customHeight="1" x14ac:dyDescent="0.25">
      <c r="A19" s="38">
        <v>18</v>
      </c>
      <c r="B19" s="45">
        <v>45302</v>
      </c>
      <c r="C19" s="19" t="s">
        <v>53</v>
      </c>
      <c r="D19" s="19" t="s">
        <v>48</v>
      </c>
      <c r="E19" s="19" t="s">
        <v>12</v>
      </c>
      <c r="F19" s="20" t="s">
        <v>328</v>
      </c>
      <c r="G19" s="20" t="s">
        <v>329</v>
      </c>
      <c r="H19" s="45">
        <f t="shared" si="0"/>
        <v>45309</v>
      </c>
      <c r="I19" s="55" t="s">
        <v>30</v>
      </c>
      <c r="J19" s="19" t="s">
        <v>9</v>
      </c>
      <c r="K19" s="73" t="s">
        <v>330</v>
      </c>
      <c r="L19" s="19" t="s">
        <v>195</v>
      </c>
      <c r="M19" s="19" t="s">
        <v>16</v>
      </c>
      <c r="N19" s="19" t="s">
        <v>334</v>
      </c>
      <c r="O19" s="19" t="str">
        <f t="shared" si="1"/>
        <v xml:space="preserve">SOC-2024-ITEM0018: </v>
      </c>
    </row>
    <row r="20" spans="1:15" ht="150" customHeight="1" x14ac:dyDescent="0.25">
      <c r="A20" s="38">
        <v>19</v>
      </c>
      <c r="B20" s="45">
        <v>45302</v>
      </c>
      <c r="C20" s="19" t="s">
        <v>52</v>
      </c>
      <c r="D20" s="19" t="s">
        <v>96</v>
      </c>
      <c r="E20" s="19" t="s">
        <v>54</v>
      </c>
      <c r="F20" s="20" t="s">
        <v>300</v>
      </c>
      <c r="G20" s="20" t="s">
        <v>331</v>
      </c>
      <c r="H20" s="45">
        <f t="shared" si="0"/>
        <v>45330</v>
      </c>
      <c r="I20" s="55" t="s">
        <v>14</v>
      </c>
      <c r="J20" s="19" t="s">
        <v>9</v>
      </c>
      <c r="K20" s="73" t="s">
        <v>333</v>
      </c>
      <c r="L20" s="19" t="s">
        <v>319</v>
      </c>
      <c r="M20" s="19" t="s">
        <v>16</v>
      </c>
      <c r="N20" s="19" t="s">
        <v>332</v>
      </c>
      <c r="O20" s="19" t="str">
        <f t="shared" si="1"/>
        <v xml:space="preserve">SOC-2024-ITEM0019: </v>
      </c>
    </row>
    <row r="21" spans="1:15" ht="231.75" customHeight="1" x14ac:dyDescent="0.25">
      <c r="A21" s="38">
        <v>20</v>
      </c>
      <c r="B21" s="45">
        <v>45302</v>
      </c>
      <c r="C21" s="19" t="s">
        <v>70</v>
      </c>
      <c r="D21" s="19" t="s">
        <v>48</v>
      </c>
      <c r="E21" s="19" t="s">
        <v>54</v>
      </c>
      <c r="F21" s="20" t="s">
        <v>559</v>
      </c>
      <c r="G21" s="20" t="s">
        <v>560</v>
      </c>
      <c r="H21" s="45">
        <f t="shared" si="0"/>
        <v>45330</v>
      </c>
      <c r="I21" s="55" t="s">
        <v>14</v>
      </c>
      <c r="J21" s="19" t="s">
        <v>558</v>
      </c>
      <c r="K21" s="73" t="s">
        <v>561</v>
      </c>
      <c r="L21" s="19" t="s">
        <v>562</v>
      </c>
      <c r="M21" s="19" t="s">
        <v>140</v>
      </c>
      <c r="N21" s="19"/>
      <c r="O21" s="19" t="str">
        <f t="shared" si="1"/>
        <v xml:space="preserve">SOC-2024-ITEM0020: </v>
      </c>
    </row>
    <row r="22" spans="1:15" ht="150" customHeight="1" x14ac:dyDescent="0.25">
      <c r="A22" s="38">
        <v>21</v>
      </c>
      <c r="B22" s="45">
        <v>45303</v>
      </c>
      <c r="C22" s="19" t="s">
        <v>52</v>
      </c>
      <c r="D22" s="19" t="s">
        <v>165</v>
      </c>
      <c r="E22" s="19" t="s">
        <v>54</v>
      </c>
      <c r="F22" s="20" t="s">
        <v>563</v>
      </c>
      <c r="G22" s="20" t="s">
        <v>564</v>
      </c>
      <c r="H22" s="45">
        <f t="shared" si="0"/>
        <v>45331</v>
      </c>
      <c r="I22" s="55" t="s">
        <v>47</v>
      </c>
      <c r="J22" s="19" t="s">
        <v>558</v>
      </c>
      <c r="K22" s="73" t="s">
        <v>565</v>
      </c>
      <c r="L22" s="19" t="s">
        <v>319</v>
      </c>
      <c r="M22" s="19" t="s">
        <v>16</v>
      </c>
      <c r="N22" s="52" t="s">
        <v>566</v>
      </c>
      <c r="O22" s="19" t="str">
        <f t="shared" si="1"/>
        <v xml:space="preserve">SOC-2024-ITEM0021: </v>
      </c>
    </row>
    <row r="23" spans="1:15" ht="150" customHeight="1" x14ac:dyDescent="0.25">
      <c r="A23" s="38">
        <v>22</v>
      </c>
      <c r="B23" s="45">
        <v>45303</v>
      </c>
      <c r="C23" s="19" t="s">
        <v>52</v>
      </c>
      <c r="D23" s="19" t="s">
        <v>154</v>
      </c>
      <c r="E23" s="19" t="s">
        <v>54</v>
      </c>
      <c r="F23" s="20" t="s">
        <v>336</v>
      </c>
      <c r="G23" s="20" t="s">
        <v>337</v>
      </c>
      <c r="H23" s="45">
        <f t="shared" si="0"/>
        <v>45331</v>
      </c>
      <c r="I23" s="55" t="s">
        <v>15</v>
      </c>
      <c r="J23" s="19" t="s">
        <v>9</v>
      </c>
      <c r="K23" s="73" t="s">
        <v>339</v>
      </c>
      <c r="L23" s="19" t="s">
        <v>338</v>
      </c>
      <c r="M23" s="19" t="s">
        <v>15</v>
      </c>
      <c r="N23" s="19"/>
      <c r="O23" s="19" t="str">
        <f t="shared" si="1"/>
        <v xml:space="preserve">SOC-2024-ITEM0022: </v>
      </c>
    </row>
    <row r="24" spans="1:15" ht="150" customHeight="1" x14ac:dyDescent="0.25">
      <c r="A24" s="38">
        <v>23</v>
      </c>
      <c r="B24" s="45">
        <v>45303</v>
      </c>
      <c r="C24" s="19" t="s">
        <v>52</v>
      </c>
      <c r="D24" s="19" t="s">
        <v>105</v>
      </c>
      <c r="E24" s="19" t="s">
        <v>54</v>
      </c>
      <c r="F24" s="20" t="s">
        <v>340</v>
      </c>
      <c r="G24" s="20" t="s">
        <v>341</v>
      </c>
      <c r="H24" s="45">
        <f t="shared" si="0"/>
        <v>45331</v>
      </c>
      <c r="I24" s="55" t="s">
        <v>39</v>
      </c>
      <c r="J24" s="19" t="s">
        <v>9</v>
      </c>
      <c r="K24" s="73" t="s">
        <v>345</v>
      </c>
      <c r="L24" s="19" t="s">
        <v>100</v>
      </c>
      <c r="M24" s="19" t="s">
        <v>140</v>
      </c>
      <c r="N24" s="52" t="s">
        <v>665</v>
      </c>
      <c r="O24" s="19" t="str">
        <f t="shared" si="1"/>
        <v xml:space="preserve">SOC-2024-ITEM0023: </v>
      </c>
    </row>
    <row r="25" spans="1:15" ht="150" customHeight="1" x14ac:dyDescent="0.25">
      <c r="A25" s="38">
        <v>24</v>
      </c>
      <c r="B25" s="45">
        <v>45303</v>
      </c>
      <c r="C25" s="19" t="s">
        <v>52</v>
      </c>
      <c r="D25" s="19" t="s">
        <v>105</v>
      </c>
      <c r="E25" s="19" t="s">
        <v>12</v>
      </c>
      <c r="F25" s="20" t="s">
        <v>342</v>
      </c>
      <c r="G25" s="20" t="s">
        <v>343</v>
      </c>
      <c r="H25" s="45">
        <f t="shared" si="0"/>
        <v>45310</v>
      </c>
      <c r="I25" s="55" t="s">
        <v>140</v>
      </c>
      <c r="J25" s="19" t="s">
        <v>9</v>
      </c>
      <c r="K25" s="73" t="s">
        <v>344</v>
      </c>
      <c r="L25" s="19" t="s">
        <v>100</v>
      </c>
      <c r="M25" s="19" t="s">
        <v>140</v>
      </c>
      <c r="N25" s="19"/>
      <c r="O25" s="19" t="str">
        <f t="shared" si="1"/>
        <v xml:space="preserve">SOC-2024-ITEM0024: </v>
      </c>
    </row>
    <row r="26" spans="1:15" ht="150" customHeight="1" x14ac:dyDescent="0.25">
      <c r="A26" s="38">
        <v>25</v>
      </c>
      <c r="B26" s="45">
        <v>45303</v>
      </c>
      <c r="C26" s="19" t="s">
        <v>52</v>
      </c>
      <c r="D26" s="19" t="s">
        <v>48</v>
      </c>
      <c r="E26" s="19" t="s">
        <v>12</v>
      </c>
      <c r="F26" s="20" t="s">
        <v>346</v>
      </c>
      <c r="G26" s="20" t="s">
        <v>347</v>
      </c>
      <c r="H26" s="45">
        <f t="shared" si="0"/>
        <v>45310</v>
      </c>
      <c r="I26" s="55" t="s">
        <v>14</v>
      </c>
      <c r="J26" s="19" t="s">
        <v>9</v>
      </c>
      <c r="K26" s="73" t="s">
        <v>348</v>
      </c>
      <c r="L26" s="19" t="s">
        <v>89</v>
      </c>
      <c r="M26" s="19" t="s">
        <v>26</v>
      </c>
      <c r="N26" s="19"/>
      <c r="O26" s="19" t="str">
        <f t="shared" si="1"/>
        <v xml:space="preserve">SOC-2024-ITEM0025: </v>
      </c>
    </row>
    <row r="27" spans="1:15" ht="150" customHeight="1" x14ac:dyDescent="0.25">
      <c r="A27" s="38">
        <v>26</v>
      </c>
      <c r="B27" s="45">
        <v>45303</v>
      </c>
      <c r="C27" s="19" t="s">
        <v>52</v>
      </c>
      <c r="D27" s="19" t="s">
        <v>280</v>
      </c>
      <c r="E27" s="19" t="s">
        <v>54</v>
      </c>
      <c r="F27" s="20" t="s">
        <v>350</v>
      </c>
      <c r="G27" s="20" t="s">
        <v>349</v>
      </c>
      <c r="H27" s="45">
        <f t="shared" si="0"/>
        <v>45331</v>
      </c>
      <c r="I27" s="55" t="s">
        <v>14</v>
      </c>
      <c r="J27" s="19" t="s">
        <v>9</v>
      </c>
      <c r="K27" s="73" t="s">
        <v>351</v>
      </c>
      <c r="L27" s="19" t="s">
        <v>199</v>
      </c>
      <c r="M27" s="19" t="s">
        <v>37</v>
      </c>
      <c r="N27" s="19"/>
      <c r="O27" s="19" t="str">
        <f t="shared" si="1"/>
        <v xml:space="preserve">SOC-2024-ITEM0026: </v>
      </c>
    </row>
    <row r="28" spans="1:15" ht="150" customHeight="1" x14ac:dyDescent="0.25">
      <c r="A28" s="38">
        <v>27</v>
      </c>
      <c r="B28" s="45">
        <v>45304</v>
      </c>
      <c r="C28" s="19" t="s">
        <v>51</v>
      </c>
      <c r="D28" s="19" t="s">
        <v>50</v>
      </c>
      <c r="E28" s="19" t="s">
        <v>54</v>
      </c>
      <c r="F28" s="20" t="s">
        <v>352</v>
      </c>
      <c r="G28" s="20" t="s">
        <v>353</v>
      </c>
      <c r="H28" s="45">
        <f t="shared" si="0"/>
        <v>45332</v>
      </c>
      <c r="I28" s="55" t="s">
        <v>16</v>
      </c>
      <c r="J28" s="19" t="s">
        <v>9</v>
      </c>
      <c r="K28" s="73" t="s">
        <v>354</v>
      </c>
      <c r="L28" s="19" t="s">
        <v>81</v>
      </c>
      <c r="M28" s="19" t="s">
        <v>16</v>
      </c>
      <c r="N28" s="19"/>
      <c r="O28" s="19" t="str">
        <f t="shared" si="1"/>
        <v xml:space="preserve">SOC-2024-ITEM0027: </v>
      </c>
    </row>
    <row r="29" spans="1:15" ht="150" customHeight="1" x14ac:dyDescent="0.25">
      <c r="A29" s="38">
        <v>28</v>
      </c>
      <c r="B29" s="45">
        <v>45304</v>
      </c>
      <c r="C29" s="19" t="s">
        <v>52</v>
      </c>
      <c r="D29" s="19" t="s">
        <v>105</v>
      </c>
      <c r="E29" s="19" t="s">
        <v>54</v>
      </c>
      <c r="F29" s="20" t="s">
        <v>356</v>
      </c>
      <c r="G29" s="20" t="s">
        <v>355</v>
      </c>
      <c r="H29" s="45">
        <f t="shared" si="0"/>
        <v>45332</v>
      </c>
      <c r="I29" s="55" t="s">
        <v>16</v>
      </c>
      <c r="J29" s="19" t="s">
        <v>9</v>
      </c>
      <c r="K29" s="73" t="s">
        <v>357</v>
      </c>
      <c r="L29" s="19" t="s">
        <v>81</v>
      </c>
      <c r="M29" s="19" t="s">
        <v>16</v>
      </c>
      <c r="N29" s="19"/>
      <c r="O29" s="19" t="str">
        <f t="shared" si="1"/>
        <v xml:space="preserve">SOC-2024-ITEM0028: </v>
      </c>
    </row>
    <row r="30" spans="1:15" ht="150" customHeight="1" x14ac:dyDescent="0.25">
      <c r="A30" s="38">
        <v>29</v>
      </c>
      <c r="B30" s="45">
        <v>45304</v>
      </c>
      <c r="C30" s="19" t="s">
        <v>52</v>
      </c>
      <c r="D30" s="19" t="s">
        <v>105</v>
      </c>
      <c r="E30" s="19" t="s">
        <v>54</v>
      </c>
      <c r="F30" s="20" t="s">
        <v>358</v>
      </c>
      <c r="G30" s="20" t="s">
        <v>359</v>
      </c>
      <c r="H30" s="45">
        <f t="shared" si="0"/>
        <v>45332</v>
      </c>
      <c r="I30" s="55" t="s">
        <v>140</v>
      </c>
      <c r="J30" s="19" t="s">
        <v>9</v>
      </c>
      <c r="K30" s="73" t="s">
        <v>360</v>
      </c>
      <c r="L30" s="19" t="s">
        <v>100</v>
      </c>
      <c r="M30" s="19" t="s">
        <v>140</v>
      </c>
      <c r="N30" s="19" t="s">
        <v>364</v>
      </c>
      <c r="O30" s="19" t="str">
        <f t="shared" si="1"/>
        <v xml:space="preserve">SOC-2024-ITEM0029: </v>
      </c>
    </row>
    <row r="31" spans="1:15" ht="150" customHeight="1" x14ac:dyDescent="0.25">
      <c r="A31" s="38">
        <v>30</v>
      </c>
      <c r="B31" s="45">
        <v>45304</v>
      </c>
      <c r="C31" s="19" t="s">
        <v>52</v>
      </c>
      <c r="D31" s="19" t="s">
        <v>105</v>
      </c>
      <c r="E31" s="19" t="s">
        <v>54</v>
      </c>
      <c r="F31" s="20" t="s">
        <v>362</v>
      </c>
      <c r="G31" s="20" t="s">
        <v>363</v>
      </c>
      <c r="H31" s="45">
        <f t="shared" si="0"/>
        <v>45332</v>
      </c>
      <c r="I31" s="55" t="s">
        <v>140</v>
      </c>
      <c r="J31" s="19" t="s">
        <v>9</v>
      </c>
      <c r="K31" s="73" t="s">
        <v>361</v>
      </c>
      <c r="L31" s="19" t="s">
        <v>100</v>
      </c>
      <c r="M31" s="19" t="s">
        <v>140</v>
      </c>
      <c r="N31" s="19" t="s">
        <v>629</v>
      </c>
      <c r="O31" s="19" t="str">
        <f t="shared" si="1"/>
        <v xml:space="preserve">SOC-2024-ITEM0030: </v>
      </c>
    </row>
    <row r="32" spans="1:15" ht="195" customHeight="1" x14ac:dyDescent="0.25">
      <c r="A32" s="38">
        <v>31</v>
      </c>
      <c r="B32" s="45">
        <v>45304</v>
      </c>
      <c r="C32" s="19" t="s">
        <v>52</v>
      </c>
      <c r="D32" s="19" t="s">
        <v>171</v>
      </c>
      <c r="E32" s="19" t="s">
        <v>54</v>
      </c>
      <c r="F32" s="20" t="s">
        <v>365</v>
      </c>
      <c r="G32" s="20" t="s">
        <v>366</v>
      </c>
      <c r="H32" s="45">
        <f t="shared" si="0"/>
        <v>45332</v>
      </c>
      <c r="I32" s="55" t="s">
        <v>13</v>
      </c>
      <c r="J32" s="19" t="s">
        <v>558</v>
      </c>
      <c r="K32" s="73" t="s">
        <v>367</v>
      </c>
      <c r="L32" s="19" t="s">
        <v>95</v>
      </c>
      <c r="M32" s="19" t="s">
        <v>16</v>
      </c>
      <c r="N32" s="19" t="s">
        <v>1747</v>
      </c>
      <c r="O32" s="19" t="str">
        <f t="shared" si="1"/>
        <v xml:space="preserve">SOC-2024-ITEM0031: </v>
      </c>
    </row>
    <row r="33" spans="1:15" ht="150" customHeight="1" x14ac:dyDescent="0.25">
      <c r="A33" s="38">
        <v>32</v>
      </c>
      <c r="B33" s="45">
        <v>45305</v>
      </c>
      <c r="C33" s="19" t="s">
        <v>52</v>
      </c>
      <c r="D33" s="19" t="s">
        <v>48</v>
      </c>
      <c r="E33" s="19" t="s">
        <v>12</v>
      </c>
      <c r="F33" s="20" t="s">
        <v>368</v>
      </c>
      <c r="G33" s="20" t="s">
        <v>369</v>
      </c>
      <c r="H33" s="45">
        <f t="shared" si="0"/>
        <v>45312</v>
      </c>
      <c r="I33" s="55" t="s">
        <v>14</v>
      </c>
      <c r="J33" s="19" t="s">
        <v>9</v>
      </c>
      <c r="K33" s="73" t="s">
        <v>371</v>
      </c>
      <c r="L33" s="19" t="s">
        <v>94</v>
      </c>
      <c r="M33" s="19" t="s">
        <v>141</v>
      </c>
      <c r="N33" s="19" t="s">
        <v>370</v>
      </c>
      <c r="O33" s="19" t="str">
        <f t="shared" si="1"/>
        <v xml:space="preserve">SOC-2024-ITEM0032: </v>
      </c>
    </row>
    <row r="34" spans="1:15" ht="150" customHeight="1" x14ac:dyDescent="0.25">
      <c r="A34" s="38">
        <v>33</v>
      </c>
      <c r="B34" s="45">
        <v>45306</v>
      </c>
      <c r="C34" s="19" t="s">
        <v>52</v>
      </c>
      <c r="D34" s="19" t="s">
        <v>49</v>
      </c>
      <c r="E34" s="19" t="s">
        <v>54</v>
      </c>
      <c r="F34" s="20" t="s">
        <v>372</v>
      </c>
      <c r="G34" s="20" t="s">
        <v>373</v>
      </c>
      <c r="H34" s="45">
        <f t="shared" si="0"/>
        <v>45334</v>
      </c>
      <c r="I34" s="55" t="s">
        <v>15</v>
      </c>
      <c r="J34" s="19" t="s">
        <v>9</v>
      </c>
      <c r="K34" s="73" t="s">
        <v>375</v>
      </c>
      <c r="L34" s="19" t="s">
        <v>95</v>
      </c>
      <c r="M34" s="19" t="s">
        <v>16</v>
      </c>
      <c r="N34" s="19" t="s">
        <v>374</v>
      </c>
      <c r="O34" s="19" t="str">
        <f t="shared" ref="O34:O65" si="2">CONCATENATE("SOC-",TEXT(B34,"yyyy"),"-ITEM",RIGHT("00"&amp;A34,4),": ")</f>
        <v xml:space="preserve">SOC-2024-ITEM0033: </v>
      </c>
    </row>
    <row r="35" spans="1:15" ht="150" customHeight="1" x14ac:dyDescent="0.25">
      <c r="A35" s="38">
        <v>34</v>
      </c>
      <c r="B35" s="45">
        <v>45306</v>
      </c>
      <c r="C35" s="19" t="s">
        <v>64</v>
      </c>
      <c r="D35" s="19" t="s">
        <v>105</v>
      </c>
      <c r="E35" s="19" t="s">
        <v>54</v>
      </c>
      <c r="F35" s="20" t="s">
        <v>377</v>
      </c>
      <c r="G35" s="20" t="s">
        <v>376</v>
      </c>
      <c r="H35" s="45">
        <f t="shared" si="0"/>
        <v>45334</v>
      </c>
      <c r="I35" s="55" t="s">
        <v>16</v>
      </c>
      <c r="J35" s="19" t="s">
        <v>9</v>
      </c>
      <c r="K35" s="73" t="s">
        <v>379</v>
      </c>
      <c r="L35" s="19" t="s">
        <v>378</v>
      </c>
      <c r="M35" s="19" t="s">
        <v>16</v>
      </c>
      <c r="N35" s="19"/>
      <c r="O35" s="19" t="str">
        <f t="shared" si="2"/>
        <v xml:space="preserve">SOC-2024-ITEM0034: </v>
      </c>
    </row>
    <row r="36" spans="1:15" ht="150" customHeight="1" x14ac:dyDescent="0.25">
      <c r="A36" s="38">
        <v>35</v>
      </c>
      <c r="B36" s="45">
        <v>45306</v>
      </c>
      <c r="C36" s="19" t="s">
        <v>64</v>
      </c>
      <c r="D36" s="19" t="s">
        <v>164</v>
      </c>
      <c r="E36" s="19" t="s">
        <v>54</v>
      </c>
      <c r="F36" s="20" t="s">
        <v>380</v>
      </c>
      <c r="G36" s="20" t="s">
        <v>381</v>
      </c>
      <c r="H36" s="45">
        <f t="shared" si="0"/>
        <v>45334</v>
      </c>
      <c r="I36" s="55" t="s">
        <v>16</v>
      </c>
      <c r="J36" s="19" t="s">
        <v>9</v>
      </c>
      <c r="K36" s="73" t="s">
        <v>382</v>
      </c>
      <c r="L36" s="19" t="s">
        <v>378</v>
      </c>
      <c r="M36" s="19" t="s">
        <v>16</v>
      </c>
      <c r="N36" s="19"/>
      <c r="O36" s="19" t="str">
        <f t="shared" si="2"/>
        <v xml:space="preserve">SOC-2024-ITEM0035: </v>
      </c>
    </row>
    <row r="37" spans="1:15" ht="150" customHeight="1" x14ac:dyDescent="0.25">
      <c r="A37" s="38">
        <v>36</v>
      </c>
      <c r="B37" s="45">
        <v>45306</v>
      </c>
      <c r="C37" s="19" t="s">
        <v>64</v>
      </c>
      <c r="D37" s="19" t="s">
        <v>171</v>
      </c>
      <c r="E37" s="19" t="s">
        <v>54</v>
      </c>
      <c r="F37" s="20" t="s">
        <v>384</v>
      </c>
      <c r="G37" s="20" t="s">
        <v>383</v>
      </c>
      <c r="H37" s="45">
        <f t="shared" si="0"/>
        <v>45334</v>
      </c>
      <c r="I37" s="55" t="s">
        <v>16</v>
      </c>
      <c r="J37" s="19" t="s">
        <v>9</v>
      </c>
      <c r="K37" s="73" t="s">
        <v>385</v>
      </c>
      <c r="L37" s="19" t="s">
        <v>378</v>
      </c>
      <c r="M37" s="19" t="s">
        <v>16</v>
      </c>
      <c r="N37" s="19"/>
      <c r="O37" s="19" t="str">
        <f t="shared" si="2"/>
        <v xml:space="preserve">SOC-2024-ITEM0036: </v>
      </c>
    </row>
    <row r="38" spans="1:15" ht="150" customHeight="1" x14ac:dyDescent="0.25">
      <c r="A38" s="38">
        <v>37</v>
      </c>
      <c r="B38" s="45">
        <v>45307</v>
      </c>
      <c r="C38" s="19" t="s">
        <v>52</v>
      </c>
      <c r="D38" s="19" t="s">
        <v>105</v>
      </c>
      <c r="E38" s="19" t="s">
        <v>54</v>
      </c>
      <c r="F38" s="20" t="s">
        <v>386</v>
      </c>
      <c r="G38" s="20" t="s">
        <v>387</v>
      </c>
      <c r="H38" s="45">
        <f t="shared" si="0"/>
        <v>45335</v>
      </c>
      <c r="I38" s="55" t="s">
        <v>65</v>
      </c>
      <c r="J38" s="19" t="s">
        <v>10</v>
      </c>
      <c r="K38" s="73" t="s">
        <v>626</v>
      </c>
      <c r="L38" s="19" t="s">
        <v>100</v>
      </c>
      <c r="M38" s="19" t="s">
        <v>140</v>
      </c>
      <c r="N38" s="19"/>
      <c r="O38" s="19" t="str">
        <f t="shared" si="2"/>
        <v xml:space="preserve">SOC-2024-ITEM0037: </v>
      </c>
    </row>
    <row r="39" spans="1:15" ht="198" customHeight="1" x14ac:dyDescent="0.25">
      <c r="A39" s="38">
        <v>38</v>
      </c>
      <c r="B39" s="45">
        <v>45307</v>
      </c>
      <c r="C39" s="19" t="s">
        <v>52</v>
      </c>
      <c r="D39" s="19" t="s">
        <v>139</v>
      </c>
      <c r="E39" s="19" t="s">
        <v>54</v>
      </c>
      <c r="F39" s="20" t="s">
        <v>388</v>
      </c>
      <c r="G39" s="20" t="s">
        <v>389</v>
      </c>
      <c r="H39" s="45">
        <f t="shared" si="0"/>
        <v>45335</v>
      </c>
      <c r="I39" s="55" t="s">
        <v>14</v>
      </c>
      <c r="J39" s="19" t="s">
        <v>9</v>
      </c>
      <c r="K39" s="73" t="s">
        <v>391</v>
      </c>
      <c r="L39" s="19" t="s">
        <v>390</v>
      </c>
      <c r="M39" s="19" t="s">
        <v>15</v>
      </c>
      <c r="N39" s="19"/>
      <c r="O39" s="19" t="str">
        <f t="shared" si="2"/>
        <v xml:space="preserve">SOC-2024-ITEM0038: </v>
      </c>
    </row>
    <row r="40" spans="1:15" ht="280.5" customHeight="1" x14ac:dyDescent="0.25">
      <c r="A40" s="38">
        <v>39</v>
      </c>
      <c r="B40" s="45">
        <v>45307</v>
      </c>
      <c r="C40" s="19" t="s">
        <v>51</v>
      </c>
      <c r="D40" s="19" t="s">
        <v>164</v>
      </c>
      <c r="E40" s="19" t="s">
        <v>54</v>
      </c>
      <c r="F40" s="20" t="s">
        <v>392</v>
      </c>
      <c r="G40" s="20" t="s">
        <v>393</v>
      </c>
      <c r="H40" s="45">
        <f t="shared" si="0"/>
        <v>45335</v>
      </c>
      <c r="I40" s="55" t="s">
        <v>17</v>
      </c>
      <c r="J40" s="19" t="s">
        <v>9</v>
      </c>
      <c r="K40" s="73" t="s">
        <v>394</v>
      </c>
      <c r="L40" s="19" t="s">
        <v>390</v>
      </c>
      <c r="M40" s="19" t="s">
        <v>15</v>
      </c>
      <c r="N40" s="19"/>
      <c r="O40" s="19" t="str">
        <f t="shared" si="2"/>
        <v xml:space="preserve">SOC-2024-ITEM0039: </v>
      </c>
    </row>
    <row r="41" spans="1:15" ht="150" customHeight="1" x14ac:dyDescent="0.25">
      <c r="A41" s="38">
        <v>40</v>
      </c>
      <c r="B41" s="45">
        <v>45308</v>
      </c>
      <c r="C41" s="19" t="s">
        <v>52</v>
      </c>
      <c r="D41" s="19" t="s">
        <v>105</v>
      </c>
      <c r="E41" s="19" t="s">
        <v>54</v>
      </c>
      <c r="F41" s="20" t="s">
        <v>396</v>
      </c>
      <c r="G41" s="20" t="s">
        <v>397</v>
      </c>
      <c r="H41" s="45">
        <f t="shared" si="0"/>
        <v>45336</v>
      </c>
      <c r="I41" s="55" t="s">
        <v>140</v>
      </c>
      <c r="J41" s="19" t="s">
        <v>9</v>
      </c>
      <c r="K41" s="73" t="s">
        <v>398</v>
      </c>
      <c r="L41" s="19" t="s">
        <v>100</v>
      </c>
      <c r="M41" s="19" t="s">
        <v>140</v>
      </c>
      <c r="N41" s="19"/>
      <c r="O41" s="19" t="str">
        <f t="shared" si="2"/>
        <v xml:space="preserve">SOC-2024-ITEM0040: </v>
      </c>
    </row>
    <row r="42" spans="1:15" ht="150" customHeight="1" x14ac:dyDescent="0.25">
      <c r="A42" s="38">
        <v>41</v>
      </c>
      <c r="B42" s="45">
        <v>45308</v>
      </c>
      <c r="C42" s="19" t="s">
        <v>51</v>
      </c>
      <c r="D42" s="19" t="s">
        <v>105</v>
      </c>
      <c r="E42" s="19" t="s">
        <v>54</v>
      </c>
      <c r="F42" s="20" t="s">
        <v>399</v>
      </c>
      <c r="G42" s="20" t="s">
        <v>400</v>
      </c>
      <c r="H42" s="45">
        <f t="shared" si="0"/>
        <v>45336</v>
      </c>
      <c r="I42" s="55" t="s">
        <v>69</v>
      </c>
      <c r="J42" s="19" t="s">
        <v>9</v>
      </c>
      <c r="K42" s="73" t="s">
        <v>402</v>
      </c>
      <c r="L42" s="19" t="s">
        <v>401</v>
      </c>
      <c r="M42" s="19" t="s">
        <v>13</v>
      </c>
      <c r="N42" s="19"/>
      <c r="O42" s="19" t="str">
        <f t="shared" si="2"/>
        <v xml:space="preserve">SOC-2024-ITEM0041: </v>
      </c>
    </row>
    <row r="43" spans="1:15" ht="150" customHeight="1" x14ac:dyDescent="0.25">
      <c r="A43" s="38">
        <v>42</v>
      </c>
      <c r="B43" s="45">
        <v>45307</v>
      </c>
      <c r="C43" s="19" t="s">
        <v>64</v>
      </c>
      <c r="D43" s="19" t="s">
        <v>105</v>
      </c>
      <c r="E43" s="19" t="s">
        <v>54</v>
      </c>
      <c r="F43" s="20" t="s">
        <v>404</v>
      </c>
      <c r="G43" s="20" t="s">
        <v>403</v>
      </c>
      <c r="H43" s="45">
        <f t="shared" si="0"/>
        <v>45335</v>
      </c>
      <c r="I43" s="55" t="s">
        <v>16</v>
      </c>
      <c r="J43" s="19" t="s">
        <v>9</v>
      </c>
      <c r="K43" s="73" t="s">
        <v>405</v>
      </c>
      <c r="L43" s="19" t="s">
        <v>107</v>
      </c>
      <c r="M43" s="19" t="s">
        <v>16</v>
      </c>
      <c r="N43" s="19"/>
      <c r="O43" s="19" t="str">
        <f t="shared" si="2"/>
        <v xml:space="preserve">SOC-2024-ITEM0042: </v>
      </c>
    </row>
    <row r="44" spans="1:15" ht="150" customHeight="1" x14ac:dyDescent="0.25">
      <c r="A44" s="38">
        <v>43</v>
      </c>
      <c r="B44" s="45">
        <v>45309</v>
      </c>
      <c r="C44" s="19" t="s">
        <v>51</v>
      </c>
      <c r="D44" s="19" t="s">
        <v>48</v>
      </c>
      <c r="E44" s="19" t="s">
        <v>54</v>
      </c>
      <c r="F44" s="20" t="s">
        <v>406</v>
      </c>
      <c r="G44" s="20" t="s">
        <v>407</v>
      </c>
      <c r="H44" s="45">
        <f t="shared" si="0"/>
        <v>45337</v>
      </c>
      <c r="I44" s="55" t="s">
        <v>14</v>
      </c>
      <c r="J44" s="19" t="s">
        <v>9</v>
      </c>
      <c r="K44" s="73" t="s">
        <v>408</v>
      </c>
      <c r="L44" s="19" t="s">
        <v>123</v>
      </c>
      <c r="M44" s="19" t="s">
        <v>623</v>
      </c>
      <c r="N44" s="19"/>
      <c r="O44" s="19" t="str">
        <f t="shared" si="2"/>
        <v xml:space="preserve">SOC-2024-ITEM0043: </v>
      </c>
    </row>
    <row r="45" spans="1:15" ht="150" customHeight="1" x14ac:dyDescent="0.25">
      <c r="A45" s="38">
        <v>44</v>
      </c>
      <c r="B45" s="45">
        <v>45309</v>
      </c>
      <c r="C45" s="19" t="s">
        <v>64</v>
      </c>
      <c r="D45" s="19" t="s">
        <v>48</v>
      </c>
      <c r="E45" s="19" t="s">
        <v>54</v>
      </c>
      <c r="F45" s="20" t="s">
        <v>409</v>
      </c>
      <c r="G45" s="20" t="s">
        <v>410</v>
      </c>
      <c r="H45" s="45">
        <f t="shared" si="0"/>
        <v>45337</v>
      </c>
      <c r="I45" s="55" t="s">
        <v>16</v>
      </c>
      <c r="J45" s="19" t="s">
        <v>9</v>
      </c>
      <c r="K45" s="73" t="s">
        <v>411</v>
      </c>
      <c r="L45" s="19" t="s">
        <v>123</v>
      </c>
      <c r="M45" s="19" t="s">
        <v>623</v>
      </c>
      <c r="N45" s="19"/>
      <c r="O45" s="19" t="str">
        <f t="shared" si="2"/>
        <v xml:space="preserve">SOC-2024-ITEM0044: </v>
      </c>
    </row>
    <row r="46" spans="1:15" ht="150" customHeight="1" x14ac:dyDescent="0.25">
      <c r="A46" s="38">
        <v>45</v>
      </c>
      <c r="B46" s="45">
        <v>45310</v>
      </c>
      <c r="C46" s="19" t="s">
        <v>64</v>
      </c>
      <c r="D46" s="19" t="s">
        <v>164</v>
      </c>
      <c r="E46" s="19" t="s">
        <v>54</v>
      </c>
      <c r="F46" s="20" t="s">
        <v>412</v>
      </c>
      <c r="G46" s="20" t="s">
        <v>413</v>
      </c>
      <c r="H46" s="45">
        <f t="shared" si="0"/>
        <v>45338</v>
      </c>
      <c r="I46" s="55" t="s">
        <v>16</v>
      </c>
      <c r="J46" s="19" t="s">
        <v>9</v>
      </c>
      <c r="K46" s="73" t="s">
        <v>414</v>
      </c>
      <c r="L46" s="19" t="s">
        <v>107</v>
      </c>
      <c r="M46" s="19" t="s">
        <v>16</v>
      </c>
      <c r="N46" s="19"/>
      <c r="O46" s="19" t="str">
        <f t="shared" si="2"/>
        <v xml:space="preserve">SOC-2024-ITEM0045: </v>
      </c>
    </row>
    <row r="47" spans="1:15" ht="216.75" customHeight="1" x14ac:dyDescent="0.25">
      <c r="A47" s="38">
        <v>46</v>
      </c>
      <c r="B47" s="45">
        <v>45310</v>
      </c>
      <c r="C47" s="19" t="s">
        <v>52</v>
      </c>
      <c r="D47" s="19" t="s">
        <v>105</v>
      </c>
      <c r="E47" s="19" t="s">
        <v>12</v>
      </c>
      <c r="F47" s="20" t="s">
        <v>415</v>
      </c>
      <c r="G47" s="20" t="s">
        <v>416</v>
      </c>
      <c r="H47" s="45">
        <f t="shared" si="0"/>
        <v>45317</v>
      </c>
      <c r="I47" s="55" t="s">
        <v>30</v>
      </c>
      <c r="J47" s="19" t="s">
        <v>9</v>
      </c>
      <c r="K47" s="73" t="s">
        <v>418</v>
      </c>
      <c r="L47" s="19" t="s">
        <v>417</v>
      </c>
      <c r="M47" s="19" t="s">
        <v>30</v>
      </c>
      <c r="N47" s="19"/>
      <c r="O47" s="19" t="str">
        <f t="shared" si="2"/>
        <v xml:space="preserve">SOC-2024-ITEM0046: </v>
      </c>
    </row>
    <row r="48" spans="1:15" ht="150" customHeight="1" x14ac:dyDescent="0.25">
      <c r="A48" s="38">
        <v>47</v>
      </c>
      <c r="B48" s="45">
        <v>45311</v>
      </c>
      <c r="C48" s="19" t="s">
        <v>52</v>
      </c>
      <c r="D48" s="19" t="s">
        <v>105</v>
      </c>
      <c r="E48" s="19" t="s">
        <v>12</v>
      </c>
      <c r="F48" s="20" t="s">
        <v>419</v>
      </c>
      <c r="G48" s="20" t="s">
        <v>420</v>
      </c>
      <c r="H48" s="45">
        <f t="shared" si="0"/>
        <v>45318</v>
      </c>
      <c r="I48" s="55" t="s">
        <v>208</v>
      </c>
      <c r="J48" s="19" t="s">
        <v>9</v>
      </c>
      <c r="K48" s="73" t="s">
        <v>422</v>
      </c>
      <c r="L48" s="19" t="s">
        <v>421</v>
      </c>
      <c r="M48" s="19" t="s">
        <v>45</v>
      </c>
      <c r="N48" s="19"/>
      <c r="O48" s="19" t="str">
        <f t="shared" si="2"/>
        <v xml:space="preserve">SOC-2024-ITEM0047: </v>
      </c>
    </row>
    <row r="49" spans="1:15" ht="150" customHeight="1" x14ac:dyDescent="0.25">
      <c r="A49" s="38">
        <v>48</v>
      </c>
      <c r="B49" s="45">
        <v>45312</v>
      </c>
      <c r="C49" s="19" t="s">
        <v>52</v>
      </c>
      <c r="D49" s="19" t="s">
        <v>105</v>
      </c>
      <c r="E49" s="19" t="s">
        <v>54</v>
      </c>
      <c r="F49" s="20" t="s">
        <v>424</v>
      </c>
      <c r="G49" s="20" t="s">
        <v>423</v>
      </c>
      <c r="H49" s="45">
        <f t="shared" si="0"/>
        <v>45340</v>
      </c>
      <c r="I49" s="55" t="s">
        <v>140</v>
      </c>
      <c r="J49" s="19" t="s">
        <v>9</v>
      </c>
      <c r="K49" s="73" t="s">
        <v>425</v>
      </c>
      <c r="L49" s="19" t="s">
        <v>97</v>
      </c>
      <c r="M49" s="19" t="s">
        <v>32</v>
      </c>
      <c r="N49" s="19"/>
      <c r="O49" s="19" t="str">
        <f t="shared" si="2"/>
        <v xml:space="preserve">SOC-2024-ITEM0048: </v>
      </c>
    </row>
    <row r="50" spans="1:15" ht="237.75" customHeight="1" x14ac:dyDescent="0.25">
      <c r="A50" s="38">
        <v>49</v>
      </c>
      <c r="B50" s="45">
        <v>45312</v>
      </c>
      <c r="C50" s="19" t="s">
        <v>52</v>
      </c>
      <c r="D50" s="19" t="s">
        <v>139</v>
      </c>
      <c r="E50" s="19" t="s">
        <v>54</v>
      </c>
      <c r="F50" s="20" t="s">
        <v>427</v>
      </c>
      <c r="G50" s="20" t="s">
        <v>426</v>
      </c>
      <c r="H50" s="45">
        <f t="shared" si="0"/>
        <v>45340</v>
      </c>
      <c r="I50" s="55" t="s">
        <v>14</v>
      </c>
      <c r="J50" s="19" t="s">
        <v>9</v>
      </c>
      <c r="K50" s="73" t="s">
        <v>428</v>
      </c>
      <c r="L50" s="19" t="s">
        <v>429</v>
      </c>
      <c r="M50" s="19" t="s">
        <v>65</v>
      </c>
      <c r="N50" s="19" t="s">
        <v>470</v>
      </c>
      <c r="O50" s="19" t="str">
        <f t="shared" si="2"/>
        <v xml:space="preserve">SOC-2024-ITEM0049: </v>
      </c>
    </row>
    <row r="51" spans="1:15" ht="150" customHeight="1" x14ac:dyDescent="0.25">
      <c r="A51" s="38">
        <v>50</v>
      </c>
      <c r="B51" s="45">
        <v>45312</v>
      </c>
      <c r="C51" s="19" t="s">
        <v>52</v>
      </c>
      <c r="D51" s="19" t="s">
        <v>105</v>
      </c>
      <c r="E51" s="19" t="s">
        <v>54</v>
      </c>
      <c r="F51" s="20" t="s">
        <v>430</v>
      </c>
      <c r="G51" s="20" t="s">
        <v>431</v>
      </c>
      <c r="H51" s="45">
        <f t="shared" si="0"/>
        <v>45340</v>
      </c>
      <c r="I51" s="55" t="s">
        <v>30</v>
      </c>
      <c r="J51" s="19" t="s">
        <v>9</v>
      </c>
      <c r="K51" s="73" t="s">
        <v>432</v>
      </c>
      <c r="L51" s="19" t="s">
        <v>421</v>
      </c>
      <c r="M51" s="19" t="s">
        <v>45</v>
      </c>
      <c r="N51" s="19" t="s">
        <v>433</v>
      </c>
      <c r="O51" s="19" t="str">
        <f t="shared" si="2"/>
        <v xml:space="preserve">SOC-2024-ITEM0050: </v>
      </c>
    </row>
    <row r="52" spans="1:15" ht="150" customHeight="1" x14ac:dyDescent="0.25">
      <c r="A52" s="38">
        <v>51</v>
      </c>
      <c r="B52" s="45">
        <v>45313</v>
      </c>
      <c r="C52" s="19" t="s">
        <v>51</v>
      </c>
      <c r="D52" s="19" t="s">
        <v>105</v>
      </c>
      <c r="E52" s="19" t="s">
        <v>12</v>
      </c>
      <c r="F52" s="20" t="s">
        <v>434</v>
      </c>
      <c r="G52" s="20" t="s">
        <v>435</v>
      </c>
      <c r="H52" s="45">
        <f t="shared" si="0"/>
        <v>45320</v>
      </c>
      <c r="I52" s="55" t="s">
        <v>69</v>
      </c>
      <c r="J52" s="19" t="s">
        <v>9</v>
      </c>
      <c r="K52" s="73" t="s">
        <v>436</v>
      </c>
      <c r="L52" s="19" t="s">
        <v>279</v>
      </c>
      <c r="M52" s="19" t="s">
        <v>140</v>
      </c>
      <c r="N52" s="19"/>
      <c r="O52" s="19" t="str">
        <f t="shared" si="2"/>
        <v xml:space="preserve">SOC-2024-ITEM0051: </v>
      </c>
    </row>
    <row r="53" spans="1:15" ht="150" customHeight="1" x14ac:dyDescent="0.25">
      <c r="A53" s="38">
        <v>52</v>
      </c>
      <c r="B53" s="45">
        <v>45314</v>
      </c>
      <c r="C53" s="19" t="s">
        <v>51</v>
      </c>
      <c r="D53" s="19" t="s">
        <v>105</v>
      </c>
      <c r="E53" s="19" t="s">
        <v>54</v>
      </c>
      <c r="F53" s="20" t="s">
        <v>437</v>
      </c>
      <c r="G53" s="20" t="s">
        <v>438</v>
      </c>
      <c r="H53" s="45">
        <f t="shared" si="0"/>
        <v>45342</v>
      </c>
      <c r="I53" s="55" t="s">
        <v>16</v>
      </c>
      <c r="J53" s="19" t="s">
        <v>9</v>
      </c>
      <c r="K53" s="73" t="s">
        <v>439</v>
      </c>
      <c r="L53" s="19" t="s">
        <v>89</v>
      </c>
      <c r="M53" s="19" t="s">
        <v>26</v>
      </c>
      <c r="N53" s="19"/>
      <c r="O53" s="19" t="str">
        <f t="shared" si="2"/>
        <v xml:space="preserve">SOC-2024-ITEM0052: </v>
      </c>
    </row>
    <row r="54" spans="1:15" ht="391.5" customHeight="1" x14ac:dyDescent="0.25">
      <c r="A54" s="38">
        <v>53</v>
      </c>
      <c r="B54" s="45">
        <v>45313</v>
      </c>
      <c r="C54" s="19" t="s">
        <v>51</v>
      </c>
      <c r="D54" s="19" t="s">
        <v>164</v>
      </c>
      <c r="E54" s="19" t="s">
        <v>54</v>
      </c>
      <c r="F54" s="20" t="s">
        <v>440</v>
      </c>
      <c r="G54" s="20" t="s">
        <v>441</v>
      </c>
      <c r="H54" s="45">
        <f t="shared" si="0"/>
        <v>45341</v>
      </c>
      <c r="I54" s="55" t="s">
        <v>16</v>
      </c>
      <c r="J54" s="19" t="s">
        <v>9</v>
      </c>
      <c r="K54" s="73" t="s">
        <v>443</v>
      </c>
      <c r="L54" s="19" t="s">
        <v>442</v>
      </c>
      <c r="M54" s="19" t="s">
        <v>15</v>
      </c>
      <c r="N54" s="19" t="s">
        <v>475</v>
      </c>
      <c r="O54" s="19" t="str">
        <f t="shared" si="2"/>
        <v xml:space="preserve">SOC-2024-ITEM0053: </v>
      </c>
    </row>
    <row r="55" spans="1:15" ht="150" customHeight="1" x14ac:dyDescent="0.25">
      <c r="A55" s="38">
        <v>54</v>
      </c>
      <c r="B55" s="45">
        <v>45315</v>
      </c>
      <c r="C55" s="19" t="s">
        <v>52</v>
      </c>
      <c r="D55" s="19" t="s">
        <v>105</v>
      </c>
      <c r="E55" s="19" t="s">
        <v>12</v>
      </c>
      <c r="F55" s="20" t="s">
        <v>445</v>
      </c>
      <c r="G55" s="20" t="s">
        <v>444</v>
      </c>
      <c r="H55" s="45">
        <f t="shared" si="0"/>
        <v>45322</v>
      </c>
      <c r="I55" s="55" t="s">
        <v>30</v>
      </c>
      <c r="J55" s="19" t="s">
        <v>9</v>
      </c>
      <c r="K55" s="73" t="s">
        <v>447</v>
      </c>
      <c r="L55" s="19" t="s">
        <v>446</v>
      </c>
      <c r="M55" s="19" t="s">
        <v>28</v>
      </c>
      <c r="N55" s="19"/>
      <c r="O55" s="19" t="str">
        <f t="shared" si="2"/>
        <v xml:space="preserve">SOC-2024-ITEM0054: </v>
      </c>
    </row>
    <row r="56" spans="1:15" ht="150" customHeight="1" x14ac:dyDescent="0.25">
      <c r="A56" s="38">
        <v>55</v>
      </c>
      <c r="B56" s="45">
        <v>45315</v>
      </c>
      <c r="C56" s="19" t="s">
        <v>52</v>
      </c>
      <c r="D56" s="19" t="s">
        <v>105</v>
      </c>
      <c r="E56" s="19" t="s">
        <v>12</v>
      </c>
      <c r="F56" s="20" t="s">
        <v>450</v>
      </c>
      <c r="G56" s="20" t="s">
        <v>448</v>
      </c>
      <c r="H56" s="45">
        <f t="shared" si="0"/>
        <v>45322</v>
      </c>
      <c r="I56" s="55" t="s">
        <v>140</v>
      </c>
      <c r="J56" s="19" t="s">
        <v>9</v>
      </c>
      <c r="K56" s="73" t="s">
        <v>451</v>
      </c>
      <c r="L56" s="19" t="s">
        <v>449</v>
      </c>
      <c r="M56" s="19" t="s">
        <v>28</v>
      </c>
      <c r="N56" s="19" t="s">
        <v>630</v>
      </c>
      <c r="O56" s="19" t="str">
        <f t="shared" si="2"/>
        <v xml:space="preserve">SOC-2024-ITEM0055: </v>
      </c>
    </row>
    <row r="57" spans="1:15" ht="150" customHeight="1" x14ac:dyDescent="0.25">
      <c r="A57" s="38">
        <v>56</v>
      </c>
      <c r="B57" s="45">
        <v>45315</v>
      </c>
      <c r="C57" s="19" t="s">
        <v>52</v>
      </c>
      <c r="D57" s="19" t="s">
        <v>105</v>
      </c>
      <c r="E57" s="19" t="s">
        <v>12</v>
      </c>
      <c r="F57" s="20" t="s">
        <v>453</v>
      </c>
      <c r="G57" s="20" t="s">
        <v>448</v>
      </c>
      <c r="H57" s="45">
        <f t="shared" si="0"/>
        <v>45322</v>
      </c>
      <c r="I57" s="55" t="s">
        <v>140</v>
      </c>
      <c r="J57" s="19" t="s">
        <v>9</v>
      </c>
      <c r="K57" s="73" t="s">
        <v>452</v>
      </c>
      <c r="L57" s="19" t="s">
        <v>454</v>
      </c>
      <c r="M57" s="19" t="s">
        <v>28</v>
      </c>
      <c r="N57" s="19" t="s">
        <v>630</v>
      </c>
      <c r="O57" s="19" t="str">
        <f t="shared" si="2"/>
        <v xml:space="preserve">SOC-2024-ITEM0056: </v>
      </c>
    </row>
    <row r="58" spans="1:15" ht="205.5" customHeight="1" x14ac:dyDescent="0.25">
      <c r="A58" s="38">
        <v>57</v>
      </c>
      <c r="B58" s="45">
        <v>45315</v>
      </c>
      <c r="C58" s="19" t="s">
        <v>52</v>
      </c>
      <c r="D58" s="19" t="s">
        <v>105</v>
      </c>
      <c r="E58" s="19" t="s">
        <v>54</v>
      </c>
      <c r="F58" s="20" t="s">
        <v>455</v>
      </c>
      <c r="G58" s="20" t="s">
        <v>456</v>
      </c>
      <c r="H58" s="45">
        <f t="shared" si="0"/>
        <v>45343</v>
      </c>
      <c r="I58" s="55" t="s">
        <v>69</v>
      </c>
      <c r="J58" s="19" t="s">
        <v>9</v>
      </c>
      <c r="K58" s="73" t="s">
        <v>458</v>
      </c>
      <c r="L58" s="19" t="s">
        <v>457</v>
      </c>
      <c r="M58" s="19" t="s">
        <v>16</v>
      </c>
      <c r="N58" s="19"/>
      <c r="O58" s="19" t="str">
        <f t="shared" si="2"/>
        <v xml:space="preserve">SOC-2024-ITEM0057: </v>
      </c>
    </row>
    <row r="59" spans="1:15" ht="195" customHeight="1" x14ac:dyDescent="0.25">
      <c r="A59" s="38">
        <v>58</v>
      </c>
      <c r="B59" s="45">
        <v>45315</v>
      </c>
      <c r="C59" s="19" t="s">
        <v>52</v>
      </c>
      <c r="D59" s="19" t="s">
        <v>105</v>
      </c>
      <c r="E59" s="19" t="s">
        <v>54</v>
      </c>
      <c r="F59" s="20" t="s">
        <v>459</v>
      </c>
      <c r="G59" s="20" t="s">
        <v>460</v>
      </c>
      <c r="H59" s="45">
        <f t="shared" si="0"/>
        <v>45343</v>
      </c>
      <c r="I59" s="55" t="s">
        <v>69</v>
      </c>
      <c r="J59" s="19" t="s">
        <v>9</v>
      </c>
      <c r="K59" s="73" t="s">
        <v>462</v>
      </c>
      <c r="L59" s="19" t="s">
        <v>461</v>
      </c>
      <c r="M59" s="19" t="s">
        <v>15</v>
      </c>
      <c r="N59" s="19"/>
      <c r="O59" s="19" t="str">
        <f t="shared" si="2"/>
        <v xml:space="preserve">SOC-2024-ITEM0058: </v>
      </c>
    </row>
    <row r="60" spans="1:15" ht="150" customHeight="1" x14ac:dyDescent="0.25">
      <c r="A60" s="38">
        <v>59</v>
      </c>
      <c r="B60" s="45">
        <v>45315</v>
      </c>
      <c r="C60" s="19" t="s">
        <v>52</v>
      </c>
      <c r="D60" s="19" t="s">
        <v>105</v>
      </c>
      <c r="E60" s="19" t="s">
        <v>54</v>
      </c>
      <c r="F60" s="20" t="s">
        <v>463</v>
      </c>
      <c r="G60" s="20" t="s">
        <v>464</v>
      </c>
      <c r="H60" s="45">
        <f t="shared" si="0"/>
        <v>45343</v>
      </c>
      <c r="I60" s="55" t="s">
        <v>30</v>
      </c>
      <c r="J60" s="19" t="s">
        <v>9</v>
      </c>
      <c r="K60" s="73" t="s">
        <v>465</v>
      </c>
      <c r="L60" s="19" t="s">
        <v>421</v>
      </c>
      <c r="M60" s="19" t="s">
        <v>45</v>
      </c>
      <c r="N60" s="19"/>
      <c r="O60" s="19" t="str">
        <f t="shared" si="2"/>
        <v xml:space="preserve">SOC-2024-ITEM0059: </v>
      </c>
    </row>
    <row r="61" spans="1:15" ht="150" customHeight="1" x14ac:dyDescent="0.25">
      <c r="A61" s="38">
        <v>60</v>
      </c>
      <c r="B61" s="45">
        <v>45316</v>
      </c>
      <c r="C61" s="19" t="s">
        <v>51</v>
      </c>
      <c r="D61" s="19" t="s">
        <v>158</v>
      </c>
      <c r="E61" s="19" t="s">
        <v>12</v>
      </c>
      <c r="F61" s="20" t="s">
        <v>466</v>
      </c>
      <c r="G61" s="20" t="s">
        <v>467</v>
      </c>
      <c r="H61" s="45">
        <f t="shared" si="0"/>
        <v>45323</v>
      </c>
      <c r="I61" s="55" t="s">
        <v>16</v>
      </c>
      <c r="J61" s="19" t="s">
        <v>9</v>
      </c>
      <c r="K61" s="73" t="s">
        <v>468</v>
      </c>
      <c r="L61" s="19" t="s">
        <v>469</v>
      </c>
      <c r="M61" s="19" t="s">
        <v>13</v>
      </c>
      <c r="N61" s="19"/>
      <c r="O61" s="19" t="str">
        <f t="shared" si="2"/>
        <v xml:space="preserve">SOC-2024-ITEM0060: </v>
      </c>
    </row>
    <row r="62" spans="1:15" ht="282.75" customHeight="1" x14ac:dyDescent="0.25">
      <c r="A62" s="38">
        <v>61</v>
      </c>
      <c r="B62" s="45">
        <v>45318</v>
      </c>
      <c r="C62" s="19" t="s">
        <v>52</v>
      </c>
      <c r="D62" s="19" t="s">
        <v>49</v>
      </c>
      <c r="E62" s="19" t="s">
        <v>12</v>
      </c>
      <c r="F62" s="20" t="s">
        <v>471</v>
      </c>
      <c r="G62" s="20" t="s">
        <v>472</v>
      </c>
      <c r="H62" s="45">
        <f t="shared" si="0"/>
        <v>45325</v>
      </c>
      <c r="I62" s="55" t="s">
        <v>17</v>
      </c>
      <c r="J62" s="19" t="s">
        <v>11</v>
      </c>
      <c r="K62" s="73" t="s">
        <v>474</v>
      </c>
      <c r="L62" s="19" t="s">
        <v>473</v>
      </c>
      <c r="M62" s="19" t="s">
        <v>17</v>
      </c>
      <c r="N62" s="19" t="s">
        <v>1563</v>
      </c>
      <c r="O62" s="19" t="str">
        <f t="shared" si="2"/>
        <v xml:space="preserve">SOC-2024-ITEM0061: </v>
      </c>
    </row>
    <row r="63" spans="1:15" ht="218.25" customHeight="1" x14ac:dyDescent="0.25">
      <c r="A63" s="38">
        <v>62</v>
      </c>
      <c r="B63" s="45">
        <v>45321</v>
      </c>
      <c r="C63" s="19" t="s">
        <v>52</v>
      </c>
      <c r="D63" s="19" t="s">
        <v>165</v>
      </c>
      <c r="E63" s="19" t="s">
        <v>12</v>
      </c>
      <c r="F63" s="20" t="s">
        <v>476</v>
      </c>
      <c r="G63" s="20" t="s">
        <v>477</v>
      </c>
      <c r="H63" s="45">
        <f t="shared" si="0"/>
        <v>45328</v>
      </c>
      <c r="I63" s="55" t="s">
        <v>47</v>
      </c>
      <c r="J63" s="19" t="s">
        <v>9</v>
      </c>
      <c r="K63" s="73" t="s">
        <v>478</v>
      </c>
      <c r="L63" s="19" t="s">
        <v>76</v>
      </c>
      <c r="M63" s="19" t="s">
        <v>141</v>
      </c>
      <c r="N63" s="19" t="s">
        <v>865</v>
      </c>
      <c r="O63" s="19" t="str">
        <f t="shared" si="2"/>
        <v xml:space="preserve">SOC-2024-ITEM0062: </v>
      </c>
    </row>
    <row r="64" spans="1:15" ht="150" customHeight="1" x14ac:dyDescent="0.25">
      <c r="A64" s="38">
        <v>63</v>
      </c>
      <c r="B64" s="45">
        <v>45320</v>
      </c>
      <c r="C64" s="19" t="s">
        <v>52</v>
      </c>
      <c r="D64" s="19" t="s">
        <v>105</v>
      </c>
      <c r="E64" s="19" t="s">
        <v>12</v>
      </c>
      <c r="F64" s="20" t="s">
        <v>483</v>
      </c>
      <c r="G64" s="20" t="s">
        <v>484</v>
      </c>
      <c r="H64" s="45">
        <f t="shared" si="0"/>
        <v>45327</v>
      </c>
      <c r="I64" s="55" t="s">
        <v>30</v>
      </c>
      <c r="J64" s="19" t="s">
        <v>9</v>
      </c>
      <c r="K64" s="73" t="s">
        <v>485</v>
      </c>
      <c r="L64" s="19" t="s">
        <v>279</v>
      </c>
      <c r="M64" s="19" t="s">
        <v>140</v>
      </c>
      <c r="N64" s="19" t="s">
        <v>666</v>
      </c>
      <c r="O64" s="19" t="str">
        <f t="shared" si="2"/>
        <v xml:space="preserve">SOC-2024-ITEM0063: </v>
      </c>
    </row>
    <row r="65" spans="1:15" ht="150" customHeight="1" x14ac:dyDescent="0.25">
      <c r="A65" s="38">
        <v>64</v>
      </c>
      <c r="B65" s="45">
        <v>45319</v>
      </c>
      <c r="C65" s="19" t="s">
        <v>52</v>
      </c>
      <c r="D65" s="19" t="s">
        <v>50</v>
      </c>
      <c r="E65" s="19" t="s">
        <v>12</v>
      </c>
      <c r="F65" s="20" t="s">
        <v>486</v>
      </c>
      <c r="G65" s="20" t="s">
        <v>487</v>
      </c>
      <c r="H65" s="45">
        <f t="shared" si="0"/>
        <v>45326</v>
      </c>
      <c r="I65" s="55" t="s">
        <v>16</v>
      </c>
      <c r="J65" s="19" t="s">
        <v>9</v>
      </c>
      <c r="K65" s="73" t="s">
        <v>488</v>
      </c>
      <c r="L65" s="19" t="s">
        <v>262</v>
      </c>
      <c r="M65" s="19" t="s">
        <v>14</v>
      </c>
      <c r="N65" s="19"/>
      <c r="O65" s="19" t="str">
        <f t="shared" si="2"/>
        <v xml:space="preserve">SOC-2024-ITEM0064: </v>
      </c>
    </row>
    <row r="66" spans="1:15" ht="150" customHeight="1" x14ac:dyDescent="0.25">
      <c r="A66" s="38">
        <v>65</v>
      </c>
      <c r="B66" s="45">
        <v>45322</v>
      </c>
      <c r="C66" s="19" t="s">
        <v>52</v>
      </c>
      <c r="D66" s="19" t="s">
        <v>105</v>
      </c>
      <c r="E66" s="19" t="s">
        <v>12</v>
      </c>
      <c r="F66" s="76" t="s">
        <v>489</v>
      </c>
      <c r="G66" s="20" t="s">
        <v>490</v>
      </c>
      <c r="H66" s="45">
        <f t="shared" ref="H66:H129" si="3">IF(E66="Critical", B66+7,B66+28)</f>
        <v>45329</v>
      </c>
      <c r="I66" s="55" t="s">
        <v>16</v>
      </c>
      <c r="J66" s="19" t="s">
        <v>9</v>
      </c>
      <c r="K66" s="73" t="s">
        <v>496</v>
      </c>
      <c r="L66" s="19" t="s">
        <v>497</v>
      </c>
      <c r="M66" s="19" t="s">
        <v>140</v>
      </c>
      <c r="N66" s="19" t="s">
        <v>952</v>
      </c>
      <c r="O66" s="19" t="str">
        <f t="shared" ref="O66:O97" si="4">CONCATENATE("SOC-",TEXT(B66,"yyyy"),"-ITEM",RIGHT("00"&amp;A66,4),": ")</f>
        <v xml:space="preserve">SOC-2024-ITEM0065: </v>
      </c>
    </row>
    <row r="67" spans="1:15" ht="150" customHeight="1" x14ac:dyDescent="0.25">
      <c r="A67" s="38">
        <v>66</v>
      </c>
      <c r="B67" s="45">
        <v>45323</v>
      </c>
      <c r="C67" s="19" t="s">
        <v>64</v>
      </c>
      <c r="D67" s="19" t="s">
        <v>139</v>
      </c>
      <c r="E67" s="19" t="s">
        <v>12</v>
      </c>
      <c r="F67" s="20" t="s">
        <v>491</v>
      </c>
      <c r="G67" s="20" t="s">
        <v>492</v>
      </c>
      <c r="H67" s="45">
        <f t="shared" si="3"/>
        <v>45330</v>
      </c>
      <c r="I67" s="55" t="s">
        <v>14</v>
      </c>
      <c r="J67" s="19" t="s">
        <v>9</v>
      </c>
      <c r="K67" s="73" t="s">
        <v>498</v>
      </c>
      <c r="L67" s="19" t="s">
        <v>499</v>
      </c>
      <c r="M67" s="19" t="s">
        <v>140</v>
      </c>
      <c r="N67" s="19"/>
      <c r="O67" s="19" t="str">
        <f t="shared" si="4"/>
        <v xml:space="preserve">SOC-2024-ITEM0066: </v>
      </c>
    </row>
    <row r="68" spans="1:15" ht="150" customHeight="1" x14ac:dyDescent="0.25">
      <c r="A68" s="38">
        <v>67</v>
      </c>
      <c r="B68" s="45">
        <v>45323</v>
      </c>
      <c r="C68" s="19" t="s">
        <v>52</v>
      </c>
      <c r="D68" s="19" t="s">
        <v>105</v>
      </c>
      <c r="E68" s="19" t="s">
        <v>12</v>
      </c>
      <c r="F68" s="20" t="s">
        <v>493</v>
      </c>
      <c r="G68" s="20" t="s">
        <v>935</v>
      </c>
      <c r="H68" s="45">
        <f t="shared" si="3"/>
        <v>45330</v>
      </c>
      <c r="I68" s="55" t="s">
        <v>39</v>
      </c>
      <c r="J68" s="19" t="s">
        <v>11</v>
      </c>
      <c r="K68" s="73" t="s">
        <v>500</v>
      </c>
      <c r="L68" s="19" t="s">
        <v>501</v>
      </c>
      <c r="M68" s="19" t="s">
        <v>140</v>
      </c>
      <c r="N68" s="19"/>
      <c r="O68" s="19" t="str">
        <f t="shared" si="4"/>
        <v xml:space="preserve">SOC-2024-ITEM0067: </v>
      </c>
    </row>
    <row r="69" spans="1:15" ht="150" customHeight="1" x14ac:dyDescent="0.25">
      <c r="A69" s="38">
        <v>68</v>
      </c>
      <c r="B69" s="45">
        <v>45323</v>
      </c>
      <c r="C69" s="19" t="s">
        <v>52</v>
      </c>
      <c r="D69" s="19" t="s">
        <v>105</v>
      </c>
      <c r="E69" s="19" t="s">
        <v>12</v>
      </c>
      <c r="F69" s="20" t="s">
        <v>494</v>
      </c>
      <c r="G69" s="20" t="s">
        <v>495</v>
      </c>
      <c r="H69" s="45">
        <f t="shared" si="3"/>
        <v>45330</v>
      </c>
      <c r="I69" s="55" t="s">
        <v>65</v>
      </c>
      <c r="J69" s="19" t="s">
        <v>9</v>
      </c>
      <c r="K69" s="73" t="s">
        <v>502</v>
      </c>
      <c r="L69" s="19" t="s">
        <v>501</v>
      </c>
      <c r="M69" s="19" t="s">
        <v>140</v>
      </c>
      <c r="N69" s="19"/>
      <c r="O69" s="19" t="str">
        <f t="shared" si="4"/>
        <v xml:space="preserve">SOC-2024-ITEM0068: </v>
      </c>
    </row>
    <row r="70" spans="1:15" ht="150" customHeight="1" x14ac:dyDescent="0.25">
      <c r="A70" s="38">
        <v>69</v>
      </c>
      <c r="B70" s="45">
        <v>45327</v>
      </c>
      <c r="C70" s="19" t="s">
        <v>52</v>
      </c>
      <c r="D70" s="19" t="s">
        <v>164</v>
      </c>
      <c r="E70" s="19" t="s">
        <v>54</v>
      </c>
      <c r="F70" s="20" t="s">
        <v>510</v>
      </c>
      <c r="G70" s="20" t="s">
        <v>511</v>
      </c>
      <c r="H70" s="45">
        <f t="shared" si="3"/>
        <v>45355</v>
      </c>
      <c r="I70" s="55" t="s">
        <v>16</v>
      </c>
      <c r="J70" s="19" t="s">
        <v>9</v>
      </c>
      <c r="K70" s="73" t="s">
        <v>503</v>
      </c>
      <c r="L70" s="19" t="s">
        <v>81</v>
      </c>
      <c r="M70" s="19" t="s">
        <v>16</v>
      </c>
      <c r="N70" s="19"/>
      <c r="O70" s="19" t="str">
        <f t="shared" si="4"/>
        <v xml:space="preserve">SOC-2024-ITEM0069: </v>
      </c>
    </row>
    <row r="71" spans="1:15" ht="150" customHeight="1" x14ac:dyDescent="0.25">
      <c r="A71" s="38">
        <v>70</v>
      </c>
      <c r="B71" s="45">
        <v>45327</v>
      </c>
      <c r="C71" s="19" t="s">
        <v>64</v>
      </c>
      <c r="D71" s="19" t="s">
        <v>49</v>
      </c>
      <c r="E71" s="19" t="s">
        <v>54</v>
      </c>
      <c r="F71" s="20" t="s">
        <v>512</v>
      </c>
      <c r="G71" s="20" t="s">
        <v>513</v>
      </c>
      <c r="H71" s="45">
        <f t="shared" si="3"/>
        <v>45355</v>
      </c>
      <c r="I71" s="55" t="s">
        <v>16</v>
      </c>
      <c r="J71" s="19" t="s">
        <v>9</v>
      </c>
      <c r="K71" s="73" t="s">
        <v>504</v>
      </c>
      <c r="L71" s="19" t="s">
        <v>81</v>
      </c>
      <c r="M71" s="19" t="s">
        <v>16</v>
      </c>
      <c r="N71" s="19"/>
      <c r="O71" s="19" t="str">
        <f t="shared" si="4"/>
        <v xml:space="preserve">SOC-2024-ITEM0070: </v>
      </c>
    </row>
    <row r="72" spans="1:15" ht="198.75" customHeight="1" x14ac:dyDescent="0.25">
      <c r="A72" s="38">
        <v>71</v>
      </c>
      <c r="B72" s="45">
        <v>45327</v>
      </c>
      <c r="C72" s="19" t="s">
        <v>52</v>
      </c>
      <c r="D72" s="19" t="s">
        <v>50</v>
      </c>
      <c r="E72" s="19" t="s">
        <v>54</v>
      </c>
      <c r="F72" s="20" t="s">
        <v>514</v>
      </c>
      <c r="G72" s="20" t="s">
        <v>515</v>
      </c>
      <c r="H72" s="45">
        <f t="shared" si="3"/>
        <v>45355</v>
      </c>
      <c r="I72" s="69" t="s">
        <v>15</v>
      </c>
      <c r="J72" s="19" t="s">
        <v>9</v>
      </c>
      <c r="K72" s="73" t="s">
        <v>505</v>
      </c>
      <c r="L72" s="19" t="s">
        <v>194</v>
      </c>
      <c r="M72" s="19" t="s">
        <v>16</v>
      </c>
      <c r="N72" s="19" t="s">
        <v>802</v>
      </c>
      <c r="O72" s="19" t="str">
        <f t="shared" si="4"/>
        <v xml:space="preserve">SOC-2024-ITEM0071: </v>
      </c>
    </row>
    <row r="73" spans="1:15" ht="150" customHeight="1" x14ac:dyDescent="0.25">
      <c r="A73" s="38">
        <v>72</v>
      </c>
      <c r="B73" s="45">
        <v>45330</v>
      </c>
      <c r="C73" s="19" t="s">
        <v>64</v>
      </c>
      <c r="D73" s="19" t="s">
        <v>49</v>
      </c>
      <c r="E73" s="19" t="s">
        <v>54</v>
      </c>
      <c r="F73" s="20" t="s">
        <v>516</v>
      </c>
      <c r="G73" s="20" t="s">
        <v>517</v>
      </c>
      <c r="H73" s="45">
        <f t="shared" si="3"/>
        <v>45358</v>
      </c>
      <c r="I73" s="55" t="s">
        <v>15</v>
      </c>
      <c r="J73" s="19" t="s">
        <v>9</v>
      </c>
      <c r="K73" s="73" t="s">
        <v>506</v>
      </c>
      <c r="L73" s="19" t="s">
        <v>74</v>
      </c>
      <c r="M73" s="19" t="s">
        <v>140</v>
      </c>
      <c r="N73" s="19"/>
      <c r="O73" s="19" t="str">
        <f t="shared" si="4"/>
        <v xml:space="preserve">SOC-2024-ITEM0072: </v>
      </c>
    </row>
    <row r="74" spans="1:15" ht="287.25" customHeight="1" x14ac:dyDescent="0.25">
      <c r="A74" s="38">
        <v>73</v>
      </c>
      <c r="B74" s="45">
        <v>45330</v>
      </c>
      <c r="C74" s="19" t="s">
        <v>52</v>
      </c>
      <c r="D74" s="19" t="s">
        <v>105</v>
      </c>
      <c r="E74" s="19" t="s">
        <v>12</v>
      </c>
      <c r="F74" s="20" t="s">
        <v>518</v>
      </c>
      <c r="G74" s="20" t="s">
        <v>519</v>
      </c>
      <c r="H74" s="45">
        <f t="shared" si="3"/>
        <v>45337</v>
      </c>
      <c r="I74" s="55" t="s">
        <v>140</v>
      </c>
      <c r="J74" s="19" t="s">
        <v>9</v>
      </c>
      <c r="K74" s="73" t="s">
        <v>507</v>
      </c>
      <c r="L74" s="19" t="s">
        <v>74</v>
      </c>
      <c r="M74" s="19" t="s">
        <v>140</v>
      </c>
      <c r="N74" s="19" t="s">
        <v>631</v>
      </c>
      <c r="O74" s="19" t="str">
        <f t="shared" si="4"/>
        <v xml:space="preserve">SOC-2024-ITEM0073: </v>
      </c>
    </row>
    <row r="75" spans="1:15" ht="150" customHeight="1" x14ac:dyDescent="0.25">
      <c r="A75" s="38">
        <v>74</v>
      </c>
      <c r="B75" s="45">
        <v>45330</v>
      </c>
      <c r="C75" s="19" t="s">
        <v>64</v>
      </c>
      <c r="D75" s="19" t="s">
        <v>105</v>
      </c>
      <c r="E75" s="19" t="s">
        <v>54</v>
      </c>
      <c r="F75" s="20" t="s">
        <v>520</v>
      </c>
      <c r="G75" s="20" t="s">
        <v>517</v>
      </c>
      <c r="H75" s="45">
        <f t="shared" si="3"/>
        <v>45358</v>
      </c>
      <c r="I75" s="55" t="s">
        <v>140</v>
      </c>
      <c r="J75" s="19" t="s">
        <v>9</v>
      </c>
      <c r="K75" s="73" t="s">
        <v>508</v>
      </c>
      <c r="L75" s="19" t="s">
        <v>74</v>
      </c>
      <c r="M75" s="19" t="s">
        <v>140</v>
      </c>
      <c r="N75" s="19"/>
      <c r="O75" s="19" t="str">
        <f t="shared" si="4"/>
        <v xml:space="preserve">SOC-2024-ITEM0074: </v>
      </c>
    </row>
    <row r="76" spans="1:15" ht="191.25" customHeight="1" x14ac:dyDescent="0.25">
      <c r="A76" s="38">
        <v>75</v>
      </c>
      <c r="B76" s="45">
        <v>45331</v>
      </c>
      <c r="C76" s="19" t="s">
        <v>52</v>
      </c>
      <c r="D76" s="19" t="s">
        <v>48</v>
      </c>
      <c r="E76" s="19" t="s">
        <v>54</v>
      </c>
      <c r="F76" s="20" t="s">
        <v>521</v>
      </c>
      <c r="G76" s="20" t="s">
        <v>523</v>
      </c>
      <c r="H76" s="45">
        <f t="shared" si="3"/>
        <v>45359</v>
      </c>
      <c r="I76" s="55" t="s">
        <v>30</v>
      </c>
      <c r="J76" s="19" t="s">
        <v>9</v>
      </c>
      <c r="K76" s="73" t="s">
        <v>509</v>
      </c>
      <c r="L76" s="19" t="s">
        <v>522</v>
      </c>
      <c r="M76" s="19" t="s">
        <v>32</v>
      </c>
      <c r="N76" s="19"/>
      <c r="O76" s="19" t="str">
        <f t="shared" si="4"/>
        <v xml:space="preserve">SOC-2024-ITEM0075: </v>
      </c>
    </row>
    <row r="77" spans="1:15" ht="150" customHeight="1" x14ac:dyDescent="0.25">
      <c r="A77" s="38">
        <v>76</v>
      </c>
      <c r="B77" s="45">
        <v>45334</v>
      </c>
      <c r="C77" s="19" t="s">
        <v>52</v>
      </c>
      <c r="D77" s="19" t="s">
        <v>48</v>
      </c>
      <c r="E77" s="19" t="s">
        <v>54</v>
      </c>
      <c r="F77" s="20" t="s">
        <v>525</v>
      </c>
      <c r="G77" s="20" t="s">
        <v>526</v>
      </c>
      <c r="H77" s="45">
        <f t="shared" si="3"/>
        <v>45362</v>
      </c>
      <c r="I77" s="55" t="s">
        <v>39</v>
      </c>
      <c r="J77" s="19" t="s">
        <v>9</v>
      </c>
      <c r="K77" s="73" t="s">
        <v>627</v>
      </c>
      <c r="L77" s="19" t="s">
        <v>194</v>
      </c>
      <c r="M77" s="19" t="s">
        <v>16</v>
      </c>
      <c r="N77" s="19"/>
      <c r="O77" s="19" t="str">
        <f t="shared" si="4"/>
        <v xml:space="preserve">SOC-2024-ITEM0076: </v>
      </c>
    </row>
    <row r="78" spans="1:15" ht="165.75" customHeight="1" x14ac:dyDescent="0.25">
      <c r="A78" s="38">
        <v>77</v>
      </c>
      <c r="B78" s="45">
        <v>45335</v>
      </c>
      <c r="C78" s="19" t="s">
        <v>52</v>
      </c>
      <c r="D78" s="19" t="s">
        <v>105</v>
      </c>
      <c r="E78" s="19" t="s">
        <v>54</v>
      </c>
      <c r="F78" s="20" t="s">
        <v>527</v>
      </c>
      <c r="G78" s="20" t="s">
        <v>528</v>
      </c>
      <c r="H78" s="45">
        <f t="shared" si="3"/>
        <v>45363</v>
      </c>
      <c r="I78" s="55" t="s">
        <v>26</v>
      </c>
      <c r="J78" s="19" t="s">
        <v>9</v>
      </c>
      <c r="K78" s="73" t="s">
        <v>524</v>
      </c>
      <c r="L78" s="19" t="s">
        <v>191</v>
      </c>
      <c r="M78" s="19" t="s">
        <v>30</v>
      </c>
      <c r="N78" s="19"/>
      <c r="O78" s="19" t="str">
        <f t="shared" si="4"/>
        <v xml:space="preserve">SOC-2024-ITEM0077: </v>
      </c>
    </row>
    <row r="79" spans="1:15" ht="150" customHeight="1" x14ac:dyDescent="0.25">
      <c r="A79" s="38">
        <v>78</v>
      </c>
      <c r="B79" s="45">
        <v>45336</v>
      </c>
      <c r="C79" s="19" t="s">
        <v>52</v>
      </c>
      <c r="D79" s="19" t="s">
        <v>105</v>
      </c>
      <c r="E79" s="19" t="s">
        <v>12</v>
      </c>
      <c r="F79" s="20" t="s">
        <v>529</v>
      </c>
      <c r="G79" s="20" t="s">
        <v>530</v>
      </c>
      <c r="H79" s="45">
        <f t="shared" si="3"/>
        <v>45343</v>
      </c>
      <c r="I79" s="55" t="s">
        <v>30</v>
      </c>
      <c r="J79" s="19" t="s">
        <v>9</v>
      </c>
      <c r="K79" s="73" t="s">
        <v>532</v>
      </c>
      <c r="L79" s="19" t="s">
        <v>531</v>
      </c>
      <c r="M79" s="19" t="s">
        <v>13</v>
      </c>
      <c r="N79" s="19"/>
      <c r="O79" s="19" t="str">
        <f t="shared" si="4"/>
        <v xml:space="preserve">SOC-2024-ITEM0078: </v>
      </c>
    </row>
    <row r="80" spans="1:15" ht="136.5" customHeight="1" x14ac:dyDescent="0.25">
      <c r="A80" s="38">
        <v>79</v>
      </c>
      <c r="B80" s="45">
        <v>45337</v>
      </c>
      <c r="C80" s="19" t="s">
        <v>52</v>
      </c>
      <c r="D80" s="19" t="s">
        <v>49</v>
      </c>
      <c r="E80" s="19" t="s">
        <v>12</v>
      </c>
      <c r="F80" s="76" t="s">
        <v>543</v>
      </c>
      <c r="G80" s="20" t="s">
        <v>544</v>
      </c>
      <c r="H80" s="45">
        <f t="shared" si="3"/>
        <v>45344</v>
      </c>
      <c r="I80" s="55" t="s">
        <v>16</v>
      </c>
      <c r="J80" s="19" t="s">
        <v>11</v>
      </c>
      <c r="K80" s="73" t="s">
        <v>573</v>
      </c>
      <c r="L80" s="19" t="s">
        <v>545</v>
      </c>
      <c r="M80" s="19" t="s">
        <v>17</v>
      </c>
      <c r="N80" s="19" t="s">
        <v>1750</v>
      </c>
      <c r="O80" s="19" t="str">
        <f t="shared" si="4"/>
        <v xml:space="preserve">SOC-2024-ITEM0079: </v>
      </c>
    </row>
    <row r="81" spans="1:15" ht="150" customHeight="1" x14ac:dyDescent="0.25">
      <c r="A81" s="38">
        <v>80</v>
      </c>
      <c r="B81" s="45">
        <v>45338</v>
      </c>
      <c r="C81" s="19" t="s">
        <v>52</v>
      </c>
      <c r="D81" s="19" t="s">
        <v>105</v>
      </c>
      <c r="E81" s="19" t="s">
        <v>12</v>
      </c>
      <c r="F81" s="20" t="s">
        <v>533</v>
      </c>
      <c r="G81" s="20" t="s">
        <v>534</v>
      </c>
      <c r="H81" s="45">
        <f t="shared" si="3"/>
        <v>45345</v>
      </c>
      <c r="I81" s="55" t="s">
        <v>30</v>
      </c>
      <c r="J81" s="19" t="s">
        <v>9</v>
      </c>
      <c r="K81" s="73" t="s">
        <v>574</v>
      </c>
      <c r="L81" s="19" t="s">
        <v>279</v>
      </c>
      <c r="M81" s="19" t="s">
        <v>140</v>
      </c>
      <c r="N81" s="19"/>
      <c r="O81" s="19" t="str">
        <f t="shared" si="4"/>
        <v xml:space="preserve">SOC-2024-ITEM0080: </v>
      </c>
    </row>
    <row r="82" spans="1:15" ht="116.25" customHeight="1" x14ac:dyDescent="0.25">
      <c r="A82" s="38">
        <v>81</v>
      </c>
      <c r="B82" s="45">
        <v>45338</v>
      </c>
      <c r="C82" s="19" t="s">
        <v>52</v>
      </c>
      <c r="D82" s="19" t="s">
        <v>105</v>
      </c>
      <c r="E82" s="19" t="s">
        <v>536</v>
      </c>
      <c r="F82" s="20" t="s">
        <v>575</v>
      </c>
      <c r="G82" s="20" t="s">
        <v>535</v>
      </c>
      <c r="H82" s="45">
        <f t="shared" si="3"/>
        <v>45366</v>
      </c>
      <c r="I82" s="55" t="s">
        <v>30</v>
      </c>
      <c r="J82" s="19" t="s">
        <v>9</v>
      </c>
      <c r="K82" s="73" t="s">
        <v>576</v>
      </c>
      <c r="L82" s="19" t="s">
        <v>119</v>
      </c>
      <c r="M82" s="19" t="s">
        <v>140</v>
      </c>
      <c r="N82" s="19"/>
      <c r="O82" s="19" t="str">
        <f t="shared" si="4"/>
        <v xml:space="preserve">SOC-2024-ITEM0081: </v>
      </c>
    </row>
    <row r="83" spans="1:15" ht="102.75" customHeight="1" x14ac:dyDescent="0.25">
      <c r="A83" s="38">
        <v>82</v>
      </c>
      <c r="B83" s="45">
        <v>45338</v>
      </c>
      <c r="C83" s="19" t="s">
        <v>52</v>
      </c>
      <c r="D83" s="19" t="s">
        <v>105</v>
      </c>
      <c r="E83" s="19" t="s">
        <v>536</v>
      </c>
      <c r="F83" s="20" t="s">
        <v>580</v>
      </c>
      <c r="G83" s="20" t="s">
        <v>535</v>
      </c>
      <c r="H83" s="45">
        <f t="shared" si="3"/>
        <v>45366</v>
      </c>
      <c r="I83" s="55" t="s">
        <v>30</v>
      </c>
      <c r="J83" s="19" t="s">
        <v>9</v>
      </c>
      <c r="K83" s="73" t="s">
        <v>579</v>
      </c>
      <c r="L83" s="19" t="s">
        <v>119</v>
      </c>
      <c r="M83" s="19" t="s">
        <v>140</v>
      </c>
      <c r="N83" s="19"/>
      <c r="O83" s="19" t="str">
        <f t="shared" si="4"/>
        <v xml:space="preserve">SOC-2024-ITEM0082: </v>
      </c>
    </row>
    <row r="84" spans="1:15" ht="125.25" customHeight="1" x14ac:dyDescent="0.25">
      <c r="A84" s="38">
        <v>83</v>
      </c>
      <c r="B84" s="45">
        <v>45338</v>
      </c>
      <c r="C84" s="19" t="s">
        <v>52</v>
      </c>
      <c r="D84" s="19" t="s">
        <v>105</v>
      </c>
      <c r="E84" s="19" t="s">
        <v>536</v>
      </c>
      <c r="F84" s="20" t="s">
        <v>577</v>
      </c>
      <c r="G84" s="20" t="s">
        <v>537</v>
      </c>
      <c r="H84" s="45">
        <f t="shared" si="3"/>
        <v>45366</v>
      </c>
      <c r="I84" s="55" t="s">
        <v>30</v>
      </c>
      <c r="J84" s="19" t="s">
        <v>9</v>
      </c>
      <c r="K84" s="73" t="s">
        <v>578</v>
      </c>
      <c r="L84" s="19" t="s">
        <v>119</v>
      </c>
      <c r="M84" s="19" t="s">
        <v>140</v>
      </c>
      <c r="N84" s="19"/>
      <c r="O84" s="19" t="str">
        <f t="shared" si="4"/>
        <v xml:space="preserve">SOC-2024-ITEM0083: </v>
      </c>
    </row>
    <row r="85" spans="1:15" ht="174" customHeight="1" x14ac:dyDescent="0.25">
      <c r="A85" s="38">
        <v>84</v>
      </c>
      <c r="B85" s="45">
        <v>45338</v>
      </c>
      <c r="C85" s="19" t="s">
        <v>52</v>
      </c>
      <c r="D85" s="19" t="s">
        <v>48</v>
      </c>
      <c r="E85" s="19" t="s">
        <v>12</v>
      </c>
      <c r="F85" s="20" t="s">
        <v>538</v>
      </c>
      <c r="G85" s="20" t="s">
        <v>539</v>
      </c>
      <c r="H85" s="45">
        <f t="shared" si="3"/>
        <v>45345</v>
      </c>
      <c r="I85" s="55" t="s">
        <v>14</v>
      </c>
      <c r="J85" s="19" t="s">
        <v>9</v>
      </c>
      <c r="K85" s="73" t="s">
        <v>581</v>
      </c>
      <c r="L85" s="19" t="s">
        <v>540</v>
      </c>
      <c r="M85" s="19" t="s">
        <v>14</v>
      </c>
      <c r="N85" s="19" t="s">
        <v>1746</v>
      </c>
      <c r="O85" s="19" t="str">
        <f t="shared" si="4"/>
        <v xml:space="preserve">SOC-2024-ITEM0084: </v>
      </c>
    </row>
    <row r="86" spans="1:15" ht="120.75" customHeight="1" x14ac:dyDescent="0.25">
      <c r="A86" s="38">
        <v>85</v>
      </c>
      <c r="B86" s="45">
        <v>45339</v>
      </c>
      <c r="C86" s="19" t="s">
        <v>52</v>
      </c>
      <c r="D86" s="19" t="s">
        <v>164</v>
      </c>
      <c r="E86" s="19" t="s">
        <v>12</v>
      </c>
      <c r="F86" s="20" t="s">
        <v>541</v>
      </c>
      <c r="G86" s="20" t="s">
        <v>542</v>
      </c>
      <c r="H86" s="45">
        <f t="shared" si="3"/>
        <v>45346</v>
      </c>
      <c r="I86" s="55" t="s">
        <v>30</v>
      </c>
      <c r="J86" s="19" t="s">
        <v>9</v>
      </c>
      <c r="K86" s="73" t="s">
        <v>582</v>
      </c>
      <c r="L86" s="19" t="s">
        <v>262</v>
      </c>
      <c r="M86" s="19" t="s">
        <v>14</v>
      </c>
      <c r="N86" s="19"/>
      <c r="O86" s="19" t="str">
        <f t="shared" si="4"/>
        <v xml:space="preserve">SOC-2024-ITEM0085: </v>
      </c>
    </row>
    <row r="87" spans="1:15" ht="114.75" customHeight="1" x14ac:dyDescent="0.25">
      <c r="A87" s="38">
        <v>86</v>
      </c>
      <c r="B87" s="45">
        <v>45339</v>
      </c>
      <c r="C87" s="19" t="s">
        <v>52</v>
      </c>
      <c r="D87" s="19" t="s">
        <v>49</v>
      </c>
      <c r="E87" s="19" t="s">
        <v>12</v>
      </c>
      <c r="F87" s="20" t="s">
        <v>546</v>
      </c>
      <c r="G87" s="20" t="s">
        <v>547</v>
      </c>
      <c r="H87" s="45">
        <f t="shared" si="3"/>
        <v>45346</v>
      </c>
      <c r="I87" s="55" t="s">
        <v>32</v>
      </c>
      <c r="J87" s="19" t="s">
        <v>9</v>
      </c>
      <c r="K87" s="73" t="s">
        <v>583</v>
      </c>
      <c r="L87" s="19" t="s">
        <v>545</v>
      </c>
      <c r="M87" s="19" t="s">
        <v>17</v>
      </c>
      <c r="N87" s="19" t="s">
        <v>667</v>
      </c>
      <c r="O87" s="19" t="str">
        <f t="shared" si="4"/>
        <v xml:space="preserve">SOC-2024-ITEM0086: </v>
      </c>
    </row>
    <row r="88" spans="1:15" ht="350.25" customHeight="1" x14ac:dyDescent="0.25">
      <c r="A88" s="38">
        <v>87</v>
      </c>
      <c r="B88" s="45">
        <v>45339</v>
      </c>
      <c r="C88" s="19" t="s">
        <v>52</v>
      </c>
      <c r="D88" s="19" t="s">
        <v>49</v>
      </c>
      <c r="E88" s="19" t="s">
        <v>12</v>
      </c>
      <c r="F88" s="20" t="s">
        <v>551</v>
      </c>
      <c r="G88" s="20" t="s">
        <v>552</v>
      </c>
      <c r="H88" s="45">
        <f t="shared" si="3"/>
        <v>45346</v>
      </c>
      <c r="I88" s="55" t="s">
        <v>17</v>
      </c>
      <c r="J88" s="19" t="s">
        <v>9</v>
      </c>
      <c r="K88" s="73" t="s">
        <v>593</v>
      </c>
      <c r="L88" s="19" t="s">
        <v>553</v>
      </c>
      <c r="M88" s="19" t="s">
        <v>32</v>
      </c>
      <c r="N88" s="19" t="s">
        <v>892</v>
      </c>
      <c r="O88" s="19" t="str">
        <f t="shared" si="4"/>
        <v xml:space="preserve">SOC-2024-ITEM0087: </v>
      </c>
    </row>
    <row r="89" spans="1:15" ht="121.5" customHeight="1" x14ac:dyDescent="0.25">
      <c r="A89" s="38">
        <v>88</v>
      </c>
      <c r="B89" s="45">
        <v>45340</v>
      </c>
      <c r="C89" s="19" t="s">
        <v>64</v>
      </c>
      <c r="D89" s="19" t="s">
        <v>48</v>
      </c>
      <c r="E89" s="19" t="s">
        <v>54</v>
      </c>
      <c r="F89" s="20" t="s">
        <v>591</v>
      </c>
      <c r="G89" s="20" t="s">
        <v>592</v>
      </c>
      <c r="H89" s="45">
        <f t="shared" si="3"/>
        <v>45368</v>
      </c>
      <c r="I89" s="55" t="s">
        <v>14</v>
      </c>
      <c r="J89" s="19" t="s">
        <v>9</v>
      </c>
      <c r="K89" s="73" t="s">
        <v>594</v>
      </c>
      <c r="L89" s="19" t="s">
        <v>550</v>
      </c>
      <c r="M89" s="19" t="s">
        <v>141</v>
      </c>
      <c r="N89" s="19"/>
      <c r="O89" s="19" t="str">
        <f t="shared" si="4"/>
        <v xml:space="preserve">SOC-2024-ITEM0088: </v>
      </c>
    </row>
    <row r="90" spans="1:15" ht="121.5" customHeight="1" x14ac:dyDescent="0.25">
      <c r="A90" s="38">
        <v>89</v>
      </c>
      <c r="B90" s="45">
        <v>45340</v>
      </c>
      <c r="C90" s="19" t="s">
        <v>52</v>
      </c>
      <c r="D90" s="19" t="s">
        <v>48</v>
      </c>
      <c r="E90" s="19" t="s">
        <v>54</v>
      </c>
      <c r="F90" s="20" t="s">
        <v>549</v>
      </c>
      <c r="G90" s="20" t="s">
        <v>548</v>
      </c>
      <c r="H90" s="45">
        <f t="shared" si="3"/>
        <v>45368</v>
      </c>
      <c r="I90" s="55" t="s">
        <v>14</v>
      </c>
      <c r="J90" s="19" t="s">
        <v>9</v>
      </c>
      <c r="K90" s="73" t="s">
        <v>594</v>
      </c>
      <c r="L90" s="19" t="s">
        <v>550</v>
      </c>
      <c r="M90" s="19" t="s">
        <v>141</v>
      </c>
      <c r="N90" s="19"/>
      <c r="O90" s="19" t="str">
        <f t="shared" si="4"/>
        <v xml:space="preserve">SOC-2024-ITEM0089: </v>
      </c>
    </row>
    <row r="91" spans="1:15" ht="216" customHeight="1" x14ac:dyDescent="0.25">
      <c r="A91" s="38">
        <v>90</v>
      </c>
      <c r="B91" s="45">
        <v>45332</v>
      </c>
      <c r="C91" s="19" t="s">
        <v>52</v>
      </c>
      <c r="D91" s="19" t="s">
        <v>165</v>
      </c>
      <c r="E91" s="19" t="s">
        <v>12</v>
      </c>
      <c r="F91" s="20" t="s">
        <v>554</v>
      </c>
      <c r="G91" s="20" t="s">
        <v>555</v>
      </c>
      <c r="H91" s="45">
        <f t="shared" si="3"/>
        <v>45339</v>
      </c>
      <c r="I91" s="55" t="s">
        <v>15</v>
      </c>
      <c r="J91" s="19" t="s">
        <v>9</v>
      </c>
      <c r="K91" s="73" t="s">
        <v>595</v>
      </c>
      <c r="L91" s="19" t="s">
        <v>556</v>
      </c>
      <c r="M91" s="19" t="s">
        <v>37</v>
      </c>
      <c r="N91" s="19"/>
      <c r="O91" s="19" t="str">
        <f t="shared" si="4"/>
        <v xml:space="preserve">SOC-2024-ITEM0090: </v>
      </c>
    </row>
    <row r="92" spans="1:15" ht="150" customHeight="1" x14ac:dyDescent="0.25">
      <c r="A92" s="38">
        <v>91</v>
      </c>
      <c r="B92" s="45">
        <v>45334</v>
      </c>
      <c r="C92" s="19" t="s">
        <v>52</v>
      </c>
      <c r="D92" s="19" t="s">
        <v>48</v>
      </c>
      <c r="E92" s="19" t="s">
        <v>12</v>
      </c>
      <c r="F92" s="20" t="s">
        <v>567</v>
      </c>
      <c r="G92" s="20" t="s">
        <v>568</v>
      </c>
      <c r="H92" s="45">
        <f t="shared" si="3"/>
        <v>45341</v>
      </c>
      <c r="I92" s="55" t="s">
        <v>14</v>
      </c>
      <c r="J92" s="19" t="s">
        <v>9</v>
      </c>
      <c r="K92" s="73" t="s">
        <v>569</v>
      </c>
      <c r="L92" s="19" t="s">
        <v>74</v>
      </c>
      <c r="M92" s="19" t="s">
        <v>140</v>
      </c>
      <c r="N92" s="19"/>
      <c r="O92" s="19" t="str">
        <f t="shared" si="4"/>
        <v xml:space="preserve">SOC-2024-ITEM0091: </v>
      </c>
    </row>
    <row r="93" spans="1:15" ht="150" customHeight="1" x14ac:dyDescent="0.25">
      <c r="A93" s="38">
        <v>92</v>
      </c>
      <c r="B93" s="45">
        <v>45334</v>
      </c>
      <c r="C93" s="19" t="s">
        <v>52</v>
      </c>
      <c r="D93" s="19" t="s">
        <v>105</v>
      </c>
      <c r="E93" s="19" t="s">
        <v>12</v>
      </c>
      <c r="F93" s="20" t="s">
        <v>570</v>
      </c>
      <c r="G93" s="20" t="s">
        <v>571</v>
      </c>
      <c r="H93" s="45">
        <f t="shared" si="3"/>
        <v>45341</v>
      </c>
      <c r="I93" s="55" t="s">
        <v>140</v>
      </c>
      <c r="J93" s="19" t="s">
        <v>9</v>
      </c>
      <c r="K93" s="73" t="s">
        <v>572</v>
      </c>
      <c r="L93" s="19" t="s">
        <v>193</v>
      </c>
      <c r="M93" s="19" t="s">
        <v>28</v>
      </c>
      <c r="N93" s="19"/>
      <c r="O93" s="19" t="str">
        <f t="shared" si="4"/>
        <v xml:space="preserve">SOC-2024-ITEM0092: </v>
      </c>
    </row>
    <row r="94" spans="1:15" ht="155.25" customHeight="1" x14ac:dyDescent="0.25">
      <c r="A94" s="38">
        <v>93</v>
      </c>
      <c r="B94" s="45">
        <v>45339</v>
      </c>
      <c r="C94" s="19" t="s">
        <v>52</v>
      </c>
      <c r="D94" s="19" t="s">
        <v>105</v>
      </c>
      <c r="E94" s="19" t="s">
        <v>12</v>
      </c>
      <c r="F94" s="20" t="s">
        <v>584</v>
      </c>
      <c r="G94" s="20" t="s">
        <v>585</v>
      </c>
      <c r="H94" s="45">
        <f t="shared" si="3"/>
        <v>45346</v>
      </c>
      <c r="I94" s="55" t="s">
        <v>30</v>
      </c>
      <c r="J94" s="19" t="s">
        <v>9</v>
      </c>
      <c r="K94" s="73" t="s">
        <v>589</v>
      </c>
      <c r="L94" s="19" t="s">
        <v>586</v>
      </c>
      <c r="M94" s="19" t="s">
        <v>140</v>
      </c>
      <c r="N94" s="19"/>
      <c r="O94" s="19" t="str">
        <f t="shared" si="4"/>
        <v xml:space="preserve">SOC-2024-ITEM0093: </v>
      </c>
    </row>
    <row r="95" spans="1:15" ht="150" customHeight="1" x14ac:dyDescent="0.25">
      <c r="A95" s="38">
        <v>94</v>
      </c>
      <c r="B95" s="45">
        <v>45339</v>
      </c>
      <c r="C95" s="19" t="s">
        <v>52</v>
      </c>
      <c r="D95" s="19" t="s">
        <v>139</v>
      </c>
      <c r="E95" s="19" t="s">
        <v>54</v>
      </c>
      <c r="F95" s="20" t="s">
        <v>587</v>
      </c>
      <c r="G95" s="20" t="s">
        <v>588</v>
      </c>
      <c r="H95" s="45">
        <f t="shared" si="3"/>
        <v>45367</v>
      </c>
      <c r="I95" s="55" t="s">
        <v>14</v>
      </c>
      <c r="J95" s="19" t="s">
        <v>9</v>
      </c>
      <c r="K95" s="73" t="s">
        <v>590</v>
      </c>
      <c r="L95" s="19" t="s">
        <v>108</v>
      </c>
      <c r="M95" s="19" t="s">
        <v>37</v>
      </c>
      <c r="N95" s="19"/>
      <c r="O95" s="19" t="str">
        <f t="shared" si="4"/>
        <v xml:space="preserve">SOC-2024-ITEM0094: </v>
      </c>
    </row>
    <row r="96" spans="1:15" ht="150" customHeight="1" x14ac:dyDescent="0.25">
      <c r="A96" s="38">
        <v>95</v>
      </c>
      <c r="B96" s="45">
        <v>45341</v>
      </c>
      <c r="C96" s="19" t="s">
        <v>52</v>
      </c>
      <c r="D96" s="19" t="s">
        <v>105</v>
      </c>
      <c r="E96" s="19" t="s">
        <v>54</v>
      </c>
      <c r="F96" s="20" t="s">
        <v>597</v>
      </c>
      <c r="G96" s="20" t="s">
        <v>596</v>
      </c>
      <c r="H96" s="45">
        <f t="shared" si="3"/>
        <v>45369</v>
      </c>
      <c r="I96" s="55" t="s">
        <v>30</v>
      </c>
      <c r="J96" s="19" t="s">
        <v>9</v>
      </c>
      <c r="K96" s="73" t="s">
        <v>598</v>
      </c>
      <c r="L96" s="19" t="s">
        <v>421</v>
      </c>
      <c r="M96" s="19" t="s">
        <v>45</v>
      </c>
      <c r="N96" s="19" t="s">
        <v>668</v>
      </c>
      <c r="O96" s="19" t="str">
        <f t="shared" si="4"/>
        <v xml:space="preserve">SOC-2024-ITEM0095: </v>
      </c>
    </row>
    <row r="97" spans="1:15" ht="150" customHeight="1" x14ac:dyDescent="0.25">
      <c r="A97" s="38">
        <v>96</v>
      </c>
      <c r="B97" s="45">
        <v>45343</v>
      </c>
      <c r="C97" s="19" t="s">
        <v>64</v>
      </c>
      <c r="D97" s="19" t="s">
        <v>164</v>
      </c>
      <c r="E97" s="19" t="s">
        <v>54</v>
      </c>
      <c r="F97" s="20" t="s">
        <v>599</v>
      </c>
      <c r="G97" s="20" t="s">
        <v>600</v>
      </c>
      <c r="H97" s="45">
        <f t="shared" si="3"/>
        <v>45371</v>
      </c>
      <c r="I97" s="55" t="s">
        <v>16</v>
      </c>
      <c r="J97" s="19" t="s">
        <v>9</v>
      </c>
      <c r="K97" s="73" t="s">
        <v>601</v>
      </c>
      <c r="L97" s="19" t="s">
        <v>82</v>
      </c>
      <c r="M97" s="19" t="s">
        <v>16</v>
      </c>
      <c r="N97" s="19"/>
      <c r="O97" s="19" t="str">
        <f t="shared" si="4"/>
        <v xml:space="preserve">SOC-2024-ITEM0096: </v>
      </c>
    </row>
    <row r="98" spans="1:15" ht="150" customHeight="1" x14ac:dyDescent="0.25">
      <c r="A98" s="38">
        <v>97</v>
      </c>
      <c r="B98" s="45">
        <v>45343</v>
      </c>
      <c r="C98" s="19" t="s">
        <v>52</v>
      </c>
      <c r="D98" s="19" t="s">
        <v>164</v>
      </c>
      <c r="E98" s="19" t="s">
        <v>54</v>
      </c>
      <c r="F98" s="20" t="s">
        <v>603</v>
      </c>
      <c r="G98" s="20" t="s">
        <v>604</v>
      </c>
      <c r="H98" s="45">
        <f t="shared" si="3"/>
        <v>45371</v>
      </c>
      <c r="I98" s="55" t="s">
        <v>16</v>
      </c>
      <c r="J98" s="19" t="s">
        <v>9</v>
      </c>
      <c r="K98" s="73" t="s">
        <v>602</v>
      </c>
      <c r="L98" s="19" t="s">
        <v>82</v>
      </c>
      <c r="M98" s="19" t="s">
        <v>16</v>
      </c>
      <c r="N98" s="19"/>
      <c r="O98" s="19" t="str">
        <f t="shared" ref="O98:O139" si="5">CONCATENATE("SOC-",TEXT(B98,"yyyy"),"-ITEM",RIGHT("00"&amp;A98,4),": ")</f>
        <v xml:space="preserve">SOC-2024-ITEM0097: </v>
      </c>
    </row>
    <row r="99" spans="1:15" ht="150" customHeight="1" x14ac:dyDescent="0.25">
      <c r="A99" s="38">
        <v>98</v>
      </c>
      <c r="B99" s="45">
        <v>45343</v>
      </c>
      <c r="C99" s="19" t="s">
        <v>52</v>
      </c>
      <c r="D99" s="19" t="s">
        <v>105</v>
      </c>
      <c r="E99" s="19" t="s">
        <v>54</v>
      </c>
      <c r="F99" s="20" t="s">
        <v>605</v>
      </c>
      <c r="G99" s="20" t="s">
        <v>606</v>
      </c>
      <c r="H99" s="45">
        <f t="shared" si="3"/>
        <v>45371</v>
      </c>
      <c r="I99" s="55" t="s">
        <v>30</v>
      </c>
      <c r="J99" s="19" t="s">
        <v>9</v>
      </c>
      <c r="K99" s="73" t="s">
        <v>607</v>
      </c>
      <c r="L99" s="19" t="s">
        <v>608</v>
      </c>
      <c r="M99" s="19" t="s">
        <v>28</v>
      </c>
      <c r="N99" s="19" t="s">
        <v>668</v>
      </c>
      <c r="O99" s="19" t="str">
        <f t="shared" si="5"/>
        <v xml:space="preserve">SOC-2024-ITEM0098: </v>
      </c>
    </row>
    <row r="100" spans="1:15" ht="150" customHeight="1" x14ac:dyDescent="0.25">
      <c r="A100" s="38">
        <v>99</v>
      </c>
      <c r="B100" s="45">
        <v>45343</v>
      </c>
      <c r="C100" s="19" t="s">
        <v>52</v>
      </c>
      <c r="D100" s="19" t="s">
        <v>105</v>
      </c>
      <c r="E100" s="19" t="s">
        <v>12</v>
      </c>
      <c r="F100" s="20" t="s">
        <v>609</v>
      </c>
      <c r="G100" s="20" t="s">
        <v>610</v>
      </c>
      <c r="H100" s="45">
        <f t="shared" si="3"/>
        <v>45350</v>
      </c>
      <c r="I100" s="55" t="s">
        <v>140</v>
      </c>
      <c r="J100" s="19" t="s">
        <v>9</v>
      </c>
      <c r="K100" s="73" t="s">
        <v>615</v>
      </c>
      <c r="L100" s="19" t="s">
        <v>608</v>
      </c>
      <c r="M100" s="19" t="s">
        <v>28</v>
      </c>
      <c r="N100" s="19"/>
      <c r="O100" s="19" t="str">
        <f t="shared" si="5"/>
        <v xml:space="preserve">SOC-2024-ITEM0099: </v>
      </c>
    </row>
    <row r="101" spans="1:15" ht="153" customHeight="1" x14ac:dyDescent="0.25">
      <c r="A101" s="38">
        <v>100</v>
      </c>
      <c r="B101" s="45">
        <v>45343</v>
      </c>
      <c r="C101" s="19" t="s">
        <v>52</v>
      </c>
      <c r="D101" s="19" t="s">
        <v>105</v>
      </c>
      <c r="E101" s="19" t="s">
        <v>54</v>
      </c>
      <c r="F101" s="20" t="s">
        <v>611</v>
      </c>
      <c r="G101" s="20" t="s">
        <v>612</v>
      </c>
      <c r="H101" s="45">
        <f t="shared" si="3"/>
        <v>45371</v>
      </c>
      <c r="I101" s="55" t="s">
        <v>39</v>
      </c>
      <c r="J101" s="19" t="s">
        <v>9</v>
      </c>
      <c r="K101" s="73" t="s">
        <v>616</v>
      </c>
      <c r="L101" s="19" t="s">
        <v>608</v>
      </c>
      <c r="M101" s="19" t="s">
        <v>28</v>
      </c>
      <c r="N101" s="19" t="s">
        <v>669</v>
      </c>
      <c r="O101" s="19" t="str">
        <f t="shared" si="5"/>
        <v xml:space="preserve">SOC-2024-ITEM0100: </v>
      </c>
    </row>
    <row r="102" spans="1:15" ht="150" customHeight="1" x14ac:dyDescent="0.25">
      <c r="A102" s="38">
        <v>101</v>
      </c>
      <c r="B102" s="45">
        <v>45343</v>
      </c>
      <c r="C102" s="19" t="s">
        <v>52</v>
      </c>
      <c r="D102" s="19" t="s">
        <v>105</v>
      </c>
      <c r="E102" s="19" t="s">
        <v>54</v>
      </c>
      <c r="F102" s="20" t="s">
        <v>613</v>
      </c>
      <c r="G102" s="20" t="s">
        <v>614</v>
      </c>
      <c r="H102" s="45">
        <f t="shared" si="3"/>
        <v>45371</v>
      </c>
      <c r="I102" s="55" t="s">
        <v>140</v>
      </c>
      <c r="J102" s="19" t="s">
        <v>9</v>
      </c>
      <c r="K102" s="73" t="s">
        <v>617</v>
      </c>
      <c r="L102" s="19" t="s">
        <v>608</v>
      </c>
      <c r="M102" s="19" t="s">
        <v>28</v>
      </c>
      <c r="N102" s="19"/>
      <c r="O102" s="19" t="str">
        <f t="shared" si="5"/>
        <v xml:space="preserve">SOC-2024-ITEM0101: </v>
      </c>
    </row>
    <row r="103" spans="1:15" ht="216.75" customHeight="1" x14ac:dyDescent="0.25">
      <c r="A103" s="38">
        <v>102</v>
      </c>
      <c r="B103" s="45">
        <v>45344</v>
      </c>
      <c r="C103" s="19" t="s">
        <v>51</v>
      </c>
      <c r="D103" s="19" t="s">
        <v>164</v>
      </c>
      <c r="E103" s="19" t="s">
        <v>54</v>
      </c>
      <c r="F103" s="20" t="s">
        <v>618</v>
      </c>
      <c r="G103" s="20" t="s">
        <v>619</v>
      </c>
      <c r="H103" s="45">
        <f t="shared" si="3"/>
        <v>45372</v>
      </c>
      <c r="I103" s="55" t="s">
        <v>17</v>
      </c>
      <c r="J103" s="19" t="s">
        <v>9</v>
      </c>
      <c r="K103" s="73" t="s">
        <v>620</v>
      </c>
      <c r="L103" s="19" t="s">
        <v>621</v>
      </c>
      <c r="M103" s="19" t="s">
        <v>15</v>
      </c>
      <c r="N103" s="19"/>
      <c r="O103" s="19" t="str">
        <f t="shared" si="5"/>
        <v xml:space="preserve">SOC-2024-ITEM0102: </v>
      </c>
    </row>
    <row r="104" spans="1:15" ht="150" customHeight="1" x14ac:dyDescent="0.25">
      <c r="A104" s="38">
        <v>103</v>
      </c>
      <c r="B104" s="45">
        <v>45346</v>
      </c>
      <c r="C104" s="19" t="s">
        <v>51</v>
      </c>
      <c r="D104" s="19" t="s">
        <v>164</v>
      </c>
      <c r="E104" s="19" t="s">
        <v>54</v>
      </c>
      <c r="F104" s="20" t="s">
        <v>634</v>
      </c>
      <c r="G104" s="20" t="s">
        <v>635</v>
      </c>
      <c r="H104" s="45">
        <f t="shared" si="3"/>
        <v>45374</v>
      </c>
      <c r="I104" s="55" t="s">
        <v>16</v>
      </c>
      <c r="J104" s="19" t="s">
        <v>9</v>
      </c>
      <c r="K104" s="81" t="s">
        <v>938</v>
      </c>
      <c r="L104" s="19" t="s">
        <v>82</v>
      </c>
      <c r="M104" s="19" t="s">
        <v>16</v>
      </c>
      <c r="N104" s="19"/>
      <c r="O104" s="19" t="str">
        <f t="shared" si="5"/>
        <v xml:space="preserve">SOC-2024-ITEM0103: </v>
      </c>
    </row>
    <row r="105" spans="1:15" ht="150" customHeight="1" x14ac:dyDescent="0.25">
      <c r="A105" s="38">
        <v>104</v>
      </c>
      <c r="B105" s="45">
        <v>45347</v>
      </c>
      <c r="C105" s="19" t="s">
        <v>64</v>
      </c>
      <c r="D105" s="19" t="s">
        <v>105</v>
      </c>
      <c r="E105" s="19" t="s">
        <v>54</v>
      </c>
      <c r="F105" s="20" t="s">
        <v>636</v>
      </c>
      <c r="G105" s="20" t="s">
        <v>637</v>
      </c>
      <c r="H105" s="45">
        <f t="shared" si="3"/>
        <v>45375</v>
      </c>
      <c r="I105" s="55" t="s">
        <v>16</v>
      </c>
      <c r="J105" s="19" t="s">
        <v>9</v>
      </c>
      <c r="K105" s="21" t="s">
        <v>939</v>
      </c>
      <c r="L105" s="19" t="s">
        <v>82</v>
      </c>
      <c r="M105" s="19" t="s">
        <v>16</v>
      </c>
      <c r="N105" s="19"/>
      <c r="O105" s="19" t="str">
        <f t="shared" si="5"/>
        <v xml:space="preserve">SOC-2024-ITEM0104: </v>
      </c>
    </row>
    <row r="106" spans="1:15" ht="150" customHeight="1" x14ac:dyDescent="0.25">
      <c r="A106" s="38">
        <v>105</v>
      </c>
      <c r="B106" s="45">
        <v>45347</v>
      </c>
      <c r="C106" s="19" t="s">
        <v>64</v>
      </c>
      <c r="D106" s="19" t="s">
        <v>48</v>
      </c>
      <c r="E106" s="19" t="s">
        <v>54</v>
      </c>
      <c r="F106" s="20" t="s">
        <v>638</v>
      </c>
      <c r="G106" s="20" t="s">
        <v>639</v>
      </c>
      <c r="H106" s="45">
        <f t="shared" si="3"/>
        <v>45375</v>
      </c>
      <c r="I106" s="55" t="s">
        <v>16</v>
      </c>
      <c r="J106" s="19" t="s">
        <v>9</v>
      </c>
      <c r="K106" s="21" t="s">
        <v>940</v>
      </c>
      <c r="L106" s="19" t="s">
        <v>86</v>
      </c>
      <c r="M106" s="19" t="s">
        <v>39</v>
      </c>
      <c r="N106" s="19"/>
      <c r="O106" s="19" t="str">
        <f t="shared" si="5"/>
        <v xml:space="preserve">SOC-2024-ITEM0105: </v>
      </c>
    </row>
    <row r="107" spans="1:15" ht="279.75" customHeight="1" x14ac:dyDescent="0.25">
      <c r="A107" s="38">
        <v>106</v>
      </c>
      <c r="B107" s="45">
        <v>45349</v>
      </c>
      <c r="C107" s="19" t="s">
        <v>52</v>
      </c>
      <c r="D107" s="19" t="s">
        <v>105</v>
      </c>
      <c r="E107" s="19" t="s">
        <v>12</v>
      </c>
      <c r="F107" s="20" t="s">
        <v>640</v>
      </c>
      <c r="G107" s="20" t="s">
        <v>641</v>
      </c>
      <c r="H107" s="45">
        <f t="shared" si="3"/>
        <v>45356</v>
      </c>
      <c r="I107" s="19" t="s">
        <v>63</v>
      </c>
      <c r="J107" s="19" t="s">
        <v>9</v>
      </c>
      <c r="K107" s="21" t="s">
        <v>941</v>
      </c>
      <c r="L107" s="19" t="s">
        <v>279</v>
      </c>
      <c r="M107" s="19" t="s">
        <v>140</v>
      </c>
      <c r="N107" s="19"/>
      <c r="O107" s="19" t="str">
        <f t="shared" si="5"/>
        <v xml:space="preserve">SOC-2024-ITEM0106: </v>
      </c>
    </row>
    <row r="108" spans="1:15" ht="150" customHeight="1" x14ac:dyDescent="0.25">
      <c r="A108" s="38">
        <v>107</v>
      </c>
      <c r="B108" s="45">
        <v>45349</v>
      </c>
      <c r="C108" s="19" t="s">
        <v>52</v>
      </c>
      <c r="D108" s="19" t="s">
        <v>105</v>
      </c>
      <c r="E108" s="19" t="s">
        <v>12</v>
      </c>
      <c r="F108" s="20" t="s">
        <v>943</v>
      </c>
      <c r="G108" s="20" t="s">
        <v>642</v>
      </c>
      <c r="H108" s="45">
        <f t="shared" si="3"/>
        <v>45356</v>
      </c>
      <c r="I108" s="19" t="s">
        <v>30</v>
      </c>
      <c r="J108" s="19" t="s">
        <v>9</v>
      </c>
      <c r="K108" s="21" t="s">
        <v>942</v>
      </c>
      <c r="L108" s="19" t="s">
        <v>944</v>
      </c>
      <c r="M108" s="19" t="s">
        <v>65</v>
      </c>
      <c r="N108" s="19"/>
      <c r="O108" s="19" t="str">
        <f t="shared" si="5"/>
        <v xml:space="preserve">SOC-2024-ITEM0107: </v>
      </c>
    </row>
    <row r="109" spans="1:15" ht="150" customHeight="1" x14ac:dyDescent="0.25">
      <c r="A109" s="38">
        <v>108</v>
      </c>
      <c r="B109" s="45">
        <v>45349</v>
      </c>
      <c r="C109" s="19" t="s">
        <v>64</v>
      </c>
      <c r="D109" s="19" t="s">
        <v>105</v>
      </c>
      <c r="E109" s="19" t="s">
        <v>12</v>
      </c>
      <c r="F109" s="20" t="s">
        <v>643</v>
      </c>
      <c r="G109" s="20" t="s">
        <v>904</v>
      </c>
      <c r="H109" s="45">
        <f t="shared" si="3"/>
        <v>45356</v>
      </c>
      <c r="I109" s="19" t="s">
        <v>30</v>
      </c>
      <c r="J109" s="19" t="s">
        <v>9</v>
      </c>
      <c r="K109" s="19"/>
      <c r="L109" s="19"/>
      <c r="M109" s="19"/>
      <c r="N109" s="19"/>
      <c r="O109" s="19" t="str">
        <f t="shared" si="5"/>
        <v xml:space="preserve">SOC-2024-ITEM0108: </v>
      </c>
    </row>
    <row r="110" spans="1:15" ht="150" customHeight="1" x14ac:dyDescent="0.25">
      <c r="A110" s="38">
        <v>109</v>
      </c>
      <c r="B110" s="45">
        <v>45351</v>
      </c>
      <c r="C110" s="19" t="s">
        <v>52</v>
      </c>
      <c r="D110" s="19" t="s">
        <v>96</v>
      </c>
      <c r="E110" s="19" t="s">
        <v>54</v>
      </c>
      <c r="F110" s="20" t="s">
        <v>644</v>
      </c>
      <c r="G110" s="20" t="s">
        <v>645</v>
      </c>
      <c r="H110" s="45">
        <f t="shared" si="3"/>
        <v>45379</v>
      </c>
      <c r="I110" s="19" t="s">
        <v>14</v>
      </c>
      <c r="J110" s="19" t="s">
        <v>558</v>
      </c>
      <c r="K110" s="19"/>
      <c r="L110" s="19"/>
      <c r="M110" s="19"/>
      <c r="N110" s="52" t="s">
        <v>1102</v>
      </c>
      <c r="O110" s="19" t="str">
        <f t="shared" si="5"/>
        <v xml:space="preserve">SOC-2024-ITEM0109: </v>
      </c>
    </row>
    <row r="111" spans="1:15" ht="150" customHeight="1" x14ac:dyDescent="0.25">
      <c r="A111" s="38">
        <v>110</v>
      </c>
      <c r="B111" s="45">
        <v>45351</v>
      </c>
      <c r="C111" s="19" t="s">
        <v>52</v>
      </c>
      <c r="D111" s="19" t="s">
        <v>96</v>
      </c>
      <c r="E111" s="19" t="s">
        <v>54</v>
      </c>
      <c r="F111" s="20" t="s">
        <v>646</v>
      </c>
      <c r="G111" s="20" t="s">
        <v>645</v>
      </c>
      <c r="H111" s="45">
        <f t="shared" si="3"/>
        <v>45379</v>
      </c>
      <c r="I111" s="19" t="s">
        <v>30</v>
      </c>
      <c r="J111" s="19" t="s">
        <v>9</v>
      </c>
      <c r="K111" s="19"/>
      <c r="L111" s="19"/>
      <c r="M111" s="19"/>
      <c r="N111" s="19"/>
      <c r="O111" s="19" t="str">
        <f t="shared" si="5"/>
        <v xml:space="preserve">SOC-2024-ITEM0110: </v>
      </c>
    </row>
    <row r="112" spans="1:15" ht="150" customHeight="1" x14ac:dyDescent="0.25">
      <c r="A112" s="38">
        <v>111</v>
      </c>
      <c r="B112" s="45">
        <v>45351</v>
      </c>
      <c r="C112" s="19" t="s">
        <v>51</v>
      </c>
      <c r="D112" s="19" t="s">
        <v>96</v>
      </c>
      <c r="E112" s="19" t="s">
        <v>54</v>
      </c>
      <c r="F112" s="20" t="s">
        <v>647</v>
      </c>
      <c r="G112" s="20" t="s">
        <v>648</v>
      </c>
      <c r="H112" s="45">
        <f t="shared" si="3"/>
        <v>45379</v>
      </c>
      <c r="I112" s="19" t="s">
        <v>14</v>
      </c>
      <c r="J112" s="19" t="s">
        <v>9</v>
      </c>
      <c r="K112" s="19"/>
      <c r="L112" s="19"/>
      <c r="M112" s="19"/>
      <c r="N112" s="19"/>
      <c r="O112" s="19" t="str">
        <f t="shared" si="5"/>
        <v xml:space="preserve">SOC-2024-ITEM0111: </v>
      </c>
    </row>
    <row r="113" spans="1:15" ht="150" customHeight="1" x14ac:dyDescent="0.25">
      <c r="A113" s="38">
        <v>112</v>
      </c>
      <c r="B113" s="45">
        <v>45350</v>
      </c>
      <c r="C113" s="19" t="s">
        <v>52</v>
      </c>
      <c r="D113" s="19" t="s">
        <v>48</v>
      </c>
      <c r="E113" s="19" t="s">
        <v>54</v>
      </c>
      <c r="F113" s="20" t="s">
        <v>649</v>
      </c>
      <c r="G113" s="20" t="s">
        <v>650</v>
      </c>
      <c r="H113" s="45">
        <f t="shared" si="3"/>
        <v>45378</v>
      </c>
      <c r="I113" s="19" t="s">
        <v>14</v>
      </c>
      <c r="J113" s="52" t="s">
        <v>558</v>
      </c>
      <c r="K113" s="19"/>
      <c r="L113" s="19"/>
      <c r="M113" s="19"/>
      <c r="N113" s="19"/>
      <c r="O113" s="19" t="str">
        <f t="shared" si="5"/>
        <v xml:space="preserve">SOC-2024-ITEM0112: </v>
      </c>
    </row>
    <row r="114" spans="1:15" ht="150" customHeight="1" x14ac:dyDescent="0.25">
      <c r="A114" s="38">
        <v>113</v>
      </c>
      <c r="B114" s="45">
        <v>45349</v>
      </c>
      <c r="C114" s="19" t="s">
        <v>52</v>
      </c>
      <c r="D114" s="19" t="s">
        <v>48</v>
      </c>
      <c r="E114" s="19" t="s">
        <v>54</v>
      </c>
      <c r="F114" s="20" t="s">
        <v>651</v>
      </c>
      <c r="G114" s="20" t="s">
        <v>652</v>
      </c>
      <c r="H114" s="45">
        <f t="shared" si="3"/>
        <v>45377</v>
      </c>
      <c r="I114" s="19" t="s">
        <v>14</v>
      </c>
      <c r="J114" s="19" t="s">
        <v>9</v>
      </c>
      <c r="K114" s="19"/>
      <c r="L114" s="19"/>
      <c r="M114" s="19"/>
      <c r="N114" s="19"/>
      <c r="O114" s="19" t="str">
        <f t="shared" si="5"/>
        <v xml:space="preserve">SOC-2024-ITEM0113: </v>
      </c>
    </row>
    <row r="115" spans="1:15" ht="150" customHeight="1" x14ac:dyDescent="0.25">
      <c r="A115" s="38">
        <v>114</v>
      </c>
      <c r="B115" s="45">
        <v>45351</v>
      </c>
      <c r="C115" s="19" t="s">
        <v>51</v>
      </c>
      <c r="D115" s="19" t="s">
        <v>139</v>
      </c>
      <c r="E115" s="19" t="s">
        <v>54</v>
      </c>
      <c r="F115" s="20" t="s">
        <v>653</v>
      </c>
      <c r="G115" s="20" t="s">
        <v>654</v>
      </c>
      <c r="H115" s="45">
        <f t="shared" si="3"/>
        <v>45379</v>
      </c>
      <c r="I115" s="19" t="s">
        <v>14</v>
      </c>
      <c r="J115" s="19" t="s">
        <v>558</v>
      </c>
      <c r="K115" s="19"/>
      <c r="L115" s="19"/>
      <c r="M115" s="19"/>
      <c r="N115" s="19"/>
      <c r="O115" s="19" t="str">
        <f t="shared" si="5"/>
        <v xml:space="preserve">SOC-2024-ITEM0114: </v>
      </c>
    </row>
    <row r="116" spans="1:15" ht="150" customHeight="1" x14ac:dyDescent="0.25">
      <c r="A116" s="38">
        <v>115</v>
      </c>
      <c r="B116" s="45">
        <v>45351</v>
      </c>
      <c r="C116" s="19" t="s">
        <v>52</v>
      </c>
      <c r="D116" s="19" t="s">
        <v>161</v>
      </c>
      <c r="E116" s="19" t="s">
        <v>54</v>
      </c>
      <c r="F116" s="20" t="s">
        <v>657</v>
      </c>
      <c r="G116" s="20" t="s">
        <v>658</v>
      </c>
      <c r="H116" s="45">
        <f t="shared" si="3"/>
        <v>45379</v>
      </c>
      <c r="I116" s="19" t="s">
        <v>30</v>
      </c>
      <c r="J116" s="19" t="s">
        <v>9</v>
      </c>
      <c r="K116" s="19"/>
      <c r="L116" s="19"/>
      <c r="M116" s="19"/>
      <c r="N116" s="19" t="s">
        <v>1600</v>
      </c>
      <c r="O116" s="19" t="str">
        <f t="shared" si="5"/>
        <v xml:space="preserve">SOC-2024-ITEM0115: </v>
      </c>
    </row>
    <row r="117" spans="1:15" ht="150" customHeight="1" x14ac:dyDescent="0.25">
      <c r="A117" s="38">
        <v>116</v>
      </c>
      <c r="B117" s="45">
        <v>45350</v>
      </c>
      <c r="C117" s="19" t="s">
        <v>52</v>
      </c>
      <c r="D117" s="19" t="s">
        <v>96</v>
      </c>
      <c r="E117" s="19" t="s">
        <v>54</v>
      </c>
      <c r="F117" s="20" t="s">
        <v>659</v>
      </c>
      <c r="G117" s="20" t="s">
        <v>660</v>
      </c>
      <c r="H117" s="45">
        <f t="shared" si="3"/>
        <v>45378</v>
      </c>
      <c r="I117" s="19" t="s">
        <v>14</v>
      </c>
      <c r="J117" s="19" t="s">
        <v>9</v>
      </c>
      <c r="K117" s="19"/>
      <c r="L117" s="19"/>
      <c r="M117" s="19"/>
      <c r="N117" s="19"/>
      <c r="O117" s="19" t="str">
        <f t="shared" si="5"/>
        <v xml:space="preserve">SOC-2024-ITEM0116: </v>
      </c>
    </row>
    <row r="118" spans="1:15" ht="150" customHeight="1" x14ac:dyDescent="0.25">
      <c r="A118" s="38">
        <v>117</v>
      </c>
      <c r="B118" s="45">
        <v>45351</v>
      </c>
      <c r="C118" s="19" t="s">
        <v>51</v>
      </c>
      <c r="D118" s="19" t="s">
        <v>165</v>
      </c>
      <c r="E118" s="19" t="s">
        <v>12</v>
      </c>
      <c r="F118" s="20" t="s">
        <v>655</v>
      </c>
      <c r="G118" s="20" t="s">
        <v>656</v>
      </c>
      <c r="H118" s="45">
        <f t="shared" si="3"/>
        <v>45358</v>
      </c>
      <c r="I118" s="19" t="s">
        <v>15</v>
      </c>
      <c r="J118" s="19" t="s">
        <v>558</v>
      </c>
      <c r="K118" s="19"/>
      <c r="L118" s="19"/>
      <c r="M118" s="19"/>
      <c r="N118" s="19"/>
      <c r="O118" s="19" t="str">
        <f t="shared" si="5"/>
        <v xml:space="preserve">SOC-2024-ITEM0117: </v>
      </c>
    </row>
    <row r="119" spans="1:15" ht="150" customHeight="1" x14ac:dyDescent="0.25">
      <c r="A119" s="38">
        <v>118</v>
      </c>
      <c r="B119" s="45">
        <v>45354</v>
      </c>
      <c r="C119" s="19" t="s">
        <v>52</v>
      </c>
      <c r="D119" s="19" t="s">
        <v>105</v>
      </c>
      <c r="E119" s="19" t="s">
        <v>54</v>
      </c>
      <c r="F119" s="20" t="s">
        <v>663</v>
      </c>
      <c r="G119" s="20" t="s">
        <v>662</v>
      </c>
      <c r="H119" s="45">
        <f t="shared" si="3"/>
        <v>45382</v>
      </c>
      <c r="I119" s="19" t="s">
        <v>30</v>
      </c>
      <c r="J119" s="19" t="s">
        <v>9</v>
      </c>
      <c r="K119" s="74" t="s">
        <v>661</v>
      </c>
      <c r="L119" s="19" t="s">
        <v>664</v>
      </c>
      <c r="M119" s="19" t="s">
        <v>30</v>
      </c>
      <c r="N119" s="19"/>
      <c r="O119" s="19" t="str">
        <f t="shared" si="5"/>
        <v xml:space="preserve">SOC-2024-ITEM0118: </v>
      </c>
    </row>
    <row r="120" spans="1:15" ht="150" customHeight="1" x14ac:dyDescent="0.25">
      <c r="A120" s="38">
        <v>119</v>
      </c>
      <c r="B120" s="45">
        <v>45355</v>
      </c>
      <c r="C120" s="45" t="s">
        <v>64</v>
      </c>
      <c r="D120" s="45" t="s">
        <v>158</v>
      </c>
      <c r="E120" s="45" t="s">
        <v>54</v>
      </c>
      <c r="F120" s="75" t="s">
        <v>947</v>
      </c>
      <c r="G120" s="75" t="s">
        <v>947</v>
      </c>
      <c r="H120" s="45">
        <f t="shared" si="3"/>
        <v>45383</v>
      </c>
      <c r="I120" s="45" t="s">
        <v>13</v>
      </c>
      <c r="J120" s="19" t="s">
        <v>9</v>
      </c>
      <c r="K120" s="74" t="s">
        <v>670</v>
      </c>
      <c r="L120" s="45" t="s">
        <v>100</v>
      </c>
      <c r="M120" s="45" t="s">
        <v>140</v>
      </c>
      <c r="N120" s="45"/>
      <c r="O120" s="19" t="str">
        <f t="shared" si="5"/>
        <v xml:space="preserve">SOC-2024-ITEM0119: </v>
      </c>
    </row>
    <row r="121" spans="1:15" ht="150" customHeight="1" x14ac:dyDescent="0.25">
      <c r="A121" s="38">
        <v>120</v>
      </c>
      <c r="B121" s="45">
        <v>45355</v>
      </c>
      <c r="C121" s="19" t="s">
        <v>52</v>
      </c>
      <c r="D121" s="45" t="s">
        <v>158</v>
      </c>
      <c r="E121" s="45" t="s">
        <v>54</v>
      </c>
      <c r="F121" s="75" t="s">
        <v>679</v>
      </c>
      <c r="G121" s="75" t="s">
        <v>680</v>
      </c>
      <c r="H121" s="45">
        <f t="shared" si="3"/>
        <v>45383</v>
      </c>
      <c r="I121" s="45" t="s">
        <v>13</v>
      </c>
      <c r="J121" s="19" t="s">
        <v>9</v>
      </c>
      <c r="K121" s="74" t="s">
        <v>671</v>
      </c>
      <c r="L121" s="45" t="s">
        <v>95</v>
      </c>
      <c r="M121" s="45" t="s">
        <v>16</v>
      </c>
      <c r="N121" s="45" t="s">
        <v>948</v>
      </c>
      <c r="O121" s="19" t="str">
        <f t="shared" si="5"/>
        <v xml:space="preserve">SOC-2024-ITEM0120: </v>
      </c>
    </row>
    <row r="122" spans="1:15" ht="150" customHeight="1" x14ac:dyDescent="0.25">
      <c r="A122" s="38">
        <v>121</v>
      </c>
      <c r="B122" s="45">
        <v>45356</v>
      </c>
      <c r="C122" s="19" t="s">
        <v>52</v>
      </c>
      <c r="D122" s="45" t="s">
        <v>164</v>
      </c>
      <c r="E122" s="45" t="s">
        <v>12</v>
      </c>
      <c r="F122" s="75" t="s">
        <v>681</v>
      </c>
      <c r="G122" s="75" t="s">
        <v>682</v>
      </c>
      <c r="H122" s="45">
        <f t="shared" si="3"/>
        <v>45363</v>
      </c>
      <c r="I122" s="45" t="s">
        <v>16</v>
      </c>
      <c r="J122" s="19" t="s">
        <v>9</v>
      </c>
      <c r="K122" s="74" t="s">
        <v>672</v>
      </c>
      <c r="L122" s="45" t="s">
        <v>81</v>
      </c>
      <c r="M122" s="45" t="s">
        <v>16</v>
      </c>
      <c r="N122" s="45"/>
      <c r="O122" s="19" t="str">
        <f t="shared" si="5"/>
        <v xml:space="preserve">SOC-2024-ITEM0121: </v>
      </c>
    </row>
    <row r="123" spans="1:15" ht="150" customHeight="1" x14ac:dyDescent="0.25">
      <c r="A123" s="38">
        <v>122</v>
      </c>
      <c r="B123" s="45">
        <v>45356</v>
      </c>
      <c r="C123" s="45" t="s">
        <v>51</v>
      </c>
      <c r="D123" s="45" t="s">
        <v>164</v>
      </c>
      <c r="E123" s="45" t="s">
        <v>54</v>
      </c>
      <c r="F123" s="75" t="s">
        <v>683</v>
      </c>
      <c r="G123" s="75" t="s">
        <v>684</v>
      </c>
      <c r="H123" s="45">
        <f t="shared" si="3"/>
        <v>45384</v>
      </c>
      <c r="I123" s="45" t="s">
        <v>16</v>
      </c>
      <c r="J123" s="19" t="s">
        <v>9</v>
      </c>
      <c r="K123" s="74" t="s">
        <v>673</v>
      </c>
      <c r="L123" s="45" t="s">
        <v>81</v>
      </c>
      <c r="M123" s="45" t="s">
        <v>16</v>
      </c>
      <c r="N123" s="45"/>
      <c r="O123" s="19" t="str">
        <f t="shared" si="5"/>
        <v xml:space="preserve">SOC-2024-ITEM0122: </v>
      </c>
    </row>
    <row r="124" spans="1:15" ht="150" customHeight="1" x14ac:dyDescent="0.25">
      <c r="A124" s="38">
        <v>123</v>
      </c>
      <c r="B124" s="45">
        <v>45356</v>
      </c>
      <c r="C124" s="45" t="s">
        <v>52</v>
      </c>
      <c r="D124" s="45" t="s">
        <v>164</v>
      </c>
      <c r="E124" s="45" t="s">
        <v>54</v>
      </c>
      <c r="F124" s="75" t="s">
        <v>685</v>
      </c>
      <c r="G124" s="75" t="s">
        <v>686</v>
      </c>
      <c r="H124" s="45">
        <f t="shared" si="3"/>
        <v>45384</v>
      </c>
      <c r="I124" s="45" t="s">
        <v>16</v>
      </c>
      <c r="J124" s="19" t="s">
        <v>9</v>
      </c>
      <c r="K124" s="74" t="s">
        <v>674</v>
      </c>
      <c r="L124" s="45" t="s">
        <v>81</v>
      </c>
      <c r="M124" s="45" t="s">
        <v>16</v>
      </c>
      <c r="N124" s="45"/>
      <c r="O124" s="19" t="str">
        <f t="shared" si="5"/>
        <v xml:space="preserve">SOC-2024-ITEM0123: </v>
      </c>
    </row>
    <row r="125" spans="1:15" ht="150" customHeight="1" x14ac:dyDescent="0.25">
      <c r="A125" s="38">
        <v>124</v>
      </c>
      <c r="B125" s="45">
        <v>45356</v>
      </c>
      <c r="C125" s="45" t="s">
        <v>52</v>
      </c>
      <c r="D125" s="45" t="s">
        <v>689</v>
      </c>
      <c r="E125" s="45" t="s">
        <v>54</v>
      </c>
      <c r="F125" s="75" t="s">
        <v>687</v>
      </c>
      <c r="G125" s="75" t="s">
        <v>688</v>
      </c>
      <c r="H125" s="45">
        <f t="shared" si="3"/>
        <v>45384</v>
      </c>
      <c r="I125" s="45" t="s">
        <v>14</v>
      </c>
      <c r="J125" s="19" t="s">
        <v>9</v>
      </c>
      <c r="K125" s="74" t="s">
        <v>675</v>
      </c>
      <c r="L125" s="45" t="s">
        <v>89</v>
      </c>
      <c r="M125" s="45" t="s">
        <v>26</v>
      </c>
      <c r="N125" s="45" t="s">
        <v>799</v>
      </c>
      <c r="O125" s="19" t="str">
        <f t="shared" si="5"/>
        <v xml:space="preserve">SOC-2024-ITEM0124: </v>
      </c>
    </row>
    <row r="126" spans="1:15" ht="183" customHeight="1" x14ac:dyDescent="0.25">
      <c r="A126" s="38">
        <v>125</v>
      </c>
      <c r="B126" s="45">
        <v>45357</v>
      </c>
      <c r="C126" s="45" t="s">
        <v>53</v>
      </c>
      <c r="D126" s="45" t="s">
        <v>692</v>
      </c>
      <c r="E126" s="45" t="s">
        <v>12</v>
      </c>
      <c r="F126" s="75" t="s">
        <v>690</v>
      </c>
      <c r="G126" s="75" t="s">
        <v>691</v>
      </c>
      <c r="H126" s="45">
        <f t="shared" si="3"/>
        <v>45364</v>
      </c>
      <c r="I126" s="45" t="s">
        <v>39</v>
      </c>
      <c r="J126" s="19" t="s">
        <v>9</v>
      </c>
      <c r="K126" s="74" t="s">
        <v>676</v>
      </c>
      <c r="L126" s="45" t="s">
        <v>94</v>
      </c>
      <c r="M126" s="45" t="s">
        <v>141</v>
      </c>
      <c r="N126" s="45"/>
      <c r="O126" s="19" t="str">
        <f t="shared" si="5"/>
        <v xml:space="preserve">SOC-2024-ITEM0125: </v>
      </c>
    </row>
    <row r="127" spans="1:15" ht="150" customHeight="1" x14ac:dyDescent="0.25">
      <c r="A127" s="38">
        <v>126</v>
      </c>
      <c r="B127" s="45">
        <v>45358</v>
      </c>
      <c r="C127" s="45" t="s">
        <v>53</v>
      </c>
      <c r="D127" s="45" t="s">
        <v>165</v>
      </c>
      <c r="E127" s="45" t="s">
        <v>12</v>
      </c>
      <c r="F127" s="75" t="s">
        <v>693</v>
      </c>
      <c r="G127" s="75" t="s">
        <v>694</v>
      </c>
      <c r="H127" s="45">
        <f t="shared" si="3"/>
        <v>45365</v>
      </c>
      <c r="I127" s="45" t="s">
        <v>69</v>
      </c>
      <c r="J127" s="19" t="s">
        <v>9</v>
      </c>
      <c r="K127" s="74" t="s">
        <v>677</v>
      </c>
      <c r="L127" s="45" t="s">
        <v>695</v>
      </c>
      <c r="M127" s="45" t="s">
        <v>14</v>
      </c>
      <c r="N127" s="45"/>
      <c r="O127" s="19" t="str">
        <f t="shared" si="5"/>
        <v xml:space="preserve">SOC-2024-ITEM0126: </v>
      </c>
    </row>
    <row r="128" spans="1:15" ht="150" customHeight="1" x14ac:dyDescent="0.25">
      <c r="A128" s="38">
        <v>127</v>
      </c>
      <c r="B128" s="45">
        <v>45358</v>
      </c>
      <c r="C128" s="45" t="s">
        <v>53</v>
      </c>
      <c r="D128" s="45" t="s">
        <v>105</v>
      </c>
      <c r="E128" s="45" t="s">
        <v>12</v>
      </c>
      <c r="F128" s="75" t="s">
        <v>696</v>
      </c>
      <c r="G128" s="75" t="s">
        <v>697</v>
      </c>
      <c r="H128" s="45">
        <f t="shared" si="3"/>
        <v>45365</v>
      </c>
      <c r="I128" s="45" t="s">
        <v>140</v>
      </c>
      <c r="J128" s="19" t="s">
        <v>9</v>
      </c>
      <c r="K128" s="74" t="s">
        <v>678</v>
      </c>
      <c r="L128" s="45" t="s">
        <v>698</v>
      </c>
      <c r="M128" s="45" t="s">
        <v>32</v>
      </c>
      <c r="N128" s="45"/>
      <c r="O128" s="19" t="str">
        <f t="shared" si="5"/>
        <v xml:space="preserve">SOC-2024-ITEM0127: </v>
      </c>
    </row>
    <row r="129" spans="1:15" ht="297" customHeight="1" x14ac:dyDescent="0.25">
      <c r="A129" s="38">
        <v>128</v>
      </c>
      <c r="B129" s="45">
        <v>45359</v>
      </c>
      <c r="C129" s="19" t="s">
        <v>52</v>
      </c>
      <c r="D129" s="19" t="s">
        <v>712</v>
      </c>
      <c r="E129" s="19" t="s">
        <v>54</v>
      </c>
      <c r="F129" s="75" t="s">
        <v>710</v>
      </c>
      <c r="G129" s="20" t="s">
        <v>711</v>
      </c>
      <c r="H129" s="45">
        <f t="shared" si="3"/>
        <v>45387</v>
      </c>
      <c r="I129" s="19" t="s">
        <v>63</v>
      </c>
      <c r="J129" s="19" t="s">
        <v>9</v>
      </c>
      <c r="K129" s="74" t="s">
        <v>699</v>
      </c>
      <c r="L129" s="19" t="s">
        <v>713</v>
      </c>
      <c r="M129" s="19" t="s">
        <v>140</v>
      </c>
      <c r="N129" s="19"/>
      <c r="O129" s="19" t="str">
        <f t="shared" si="5"/>
        <v xml:space="preserve">SOC-2024-ITEM0128: </v>
      </c>
    </row>
    <row r="130" spans="1:15" ht="198" customHeight="1" x14ac:dyDescent="0.25">
      <c r="A130" s="38">
        <v>129</v>
      </c>
      <c r="B130" s="45">
        <v>45359</v>
      </c>
      <c r="C130" s="19" t="s">
        <v>52</v>
      </c>
      <c r="D130" s="19" t="s">
        <v>164</v>
      </c>
      <c r="E130" s="19" t="s">
        <v>12</v>
      </c>
      <c r="F130" s="20" t="s">
        <v>714</v>
      </c>
      <c r="G130" s="20" t="s">
        <v>715</v>
      </c>
      <c r="H130" s="45">
        <f t="shared" ref="H130:H193" si="6">IF(E130="Critical", B130+7,B130+28)</f>
        <v>45366</v>
      </c>
      <c r="I130" s="19" t="s">
        <v>16</v>
      </c>
      <c r="J130" s="19" t="s">
        <v>9</v>
      </c>
      <c r="K130" s="74" t="s">
        <v>700</v>
      </c>
      <c r="L130" s="19" t="s">
        <v>716</v>
      </c>
      <c r="M130" s="19" t="s">
        <v>15</v>
      </c>
      <c r="N130" s="19"/>
      <c r="O130" s="19" t="str">
        <f t="shared" si="5"/>
        <v xml:space="preserve">SOC-2024-ITEM0129: </v>
      </c>
    </row>
    <row r="131" spans="1:15" ht="150" customHeight="1" x14ac:dyDescent="0.25">
      <c r="A131" s="38">
        <v>130</v>
      </c>
      <c r="B131" s="45">
        <v>45359</v>
      </c>
      <c r="C131" s="19" t="s">
        <v>52</v>
      </c>
      <c r="D131" s="19" t="s">
        <v>105</v>
      </c>
      <c r="E131" s="19" t="s">
        <v>12</v>
      </c>
      <c r="F131" s="20" t="s">
        <v>798</v>
      </c>
      <c r="G131" s="20" t="s">
        <v>717</v>
      </c>
      <c r="H131" s="45">
        <f t="shared" si="6"/>
        <v>45366</v>
      </c>
      <c r="I131" s="19" t="s">
        <v>30</v>
      </c>
      <c r="J131" s="19" t="s">
        <v>9</v>
      </c>
      <c r="K131" s="74" t="s">
        <v>701</v>
      </c>
      <c r="L131" s="19" t="s">
        <v>718</v>
      </c>
      <c r="M131" s="19" t="s">
        <v>26</v>
      </c>
      <c r="N131" s="19"/>
      <c r="O131" s="19" t="str">
        <f t="shared" si="5"/>
        <v xml:space="preserve">SOC-2024-ITEM0130: </v>
      </c>
    </row>
    <row r="132" spans="1:15" ht="150" customHeight="1" x14ac:dyDescent="0.25">
      <c r="A132" s="38">
        <v>131</v>
      </c>
      <c r="B132" s="45">
        <v>45360</v>
      </c>
      <c r="C132" s="19" t="s">
        <v>52</v>
      </c>
      <c r="D132" s="19" t="s">
        <v>50</v>
      </c>
      <c r="E132" s="19" t="s">
        <v>54</v>
      </c>
      <c r="F132" s="20" t="s">
        <v>720</v>
      </c>
      <c r="G132" s="20"/>
      <c r="H132" s="45">
        <f t="shared" si="6"/>
        <v>45388</v>
      </c>
      <c r="I132" s="19" t="s">
        <v>14</v>
      </c>
      <c r="J132" s="19" t="s">
        <v>9</v>
      </c>
      <c r="K132" s="74" t="s">
        <v>702</v>
      </c>
      <c r="L132" s="19" t="s">
        <v>719</v>
      </c>
      <c r="M132" s="19" t="s">
        <v>13</v>
      </c>
      <c r="N132" s="19" t="s">
        <v>934</v>
      </c>
      <c r="O132" s="19" t="str">
        <f t="shared" si="5"/>
        <v xml:space="preserve">SOC-2024-ITEM0131: </v>
      </c>
    </row>
    <row r="133" spans="1:15" ht="150" customHeight="1" x14ac:dyDescent="0.25">
      <c r="A133" s="38">
        <v>132</v>
      </c>
      <c r="B133" s="45">
        <v>45360</v>
      </c>
      <c r="C133" s="19" t="s">
        <v>70</v>
      </c>
      <c r="D133" s="19" t="s">
        <v>139</v>
      </c>
      <c r="E133" s="19" t="s">
        <v>54</v>
      </c>
      <c r="F133" s="20" t="s">
        <v>721</v>
      </c>
      <c r="G133" s="20" t="s">
        <v>722</v>
      </c>
      <c r="H133" s="45">
        <f t="shared" si="6"/>
        <v>45388</v>
      </c>
      <c r="I133" s="19" t="s">
        <v>14</v>
      </c>
      <c r="J133" s="19" t="s">
        <v>9</v>
      </c>
      <c r="K133" s="74" t="s">
        <v>703</v>
      </c>
      <c r="L133" s="19" t="s">
        <v>144</v>
      </c>
      <c r="M133" s="19" t="s">
        <v>16</v>
      </c>
      <c r="N133" s="19" t="s">
        <v>1069</v>
      </c>
      <c r="O133" s="19" t="str">
        <f t="shared" si="5"/>
        <v xml:space="preserve">SOC-2024-ITEM0132: </v>
      </c>
    </row>
    <row r="134" spans="1:15" ht="150" customHeight="1" x14ac:dyDescent="0.25">
      <c r="A134" s="38">
        <v>133</v>
      </c>
      <c r="B134" s="45">
        <v>45360</v>
      </c>
      <c r="C134" s="19" t="s">
        <v>64</v>
      </c>
      <c r="D134" s="19" t="s">
        <v>164</v>
      </c>
      <c r="E134" s="19" t="s">
        <v>54</v>
      </c>
      <c r="F134" s="20" t="s">
        <v>723</v>
      </c>
      <c r="G134" s="20"/>
      <c r="H134" s="45">
        <f t="shared" si="6"/>
        <v>45388</v>
      </c>
      <c r="I134" s="19" t="s">
        <v>16</v>
      </c>
      <c r="J134" s="19" t="s">
        <v>9</v>
      </c>
      <c r="K134" s="74" t="s">
        <v>704</v>
      </c>
      <c r="L134" s="19" t="s">
        <v>176</v>
      </c>
      <c r="M134" s="19" t="s">
        <v>16</v>
      </c>
      <c r="N134" s="19"/>
      <c r="O134" s="19" t="str">
        <f t="shared" si="5"/>
        <v xml:space="preserve">SOC-2024-ITEM0133: </v>
      </c>
    </row>
    <row r="135" spans="1:15" ht="150" customHeight="1" x14ac:dyDescent="0.25">
      <c r="A135" s="38">
        <v>134</v>
      </c>
      <c r="B135" s="45">
        <v>45360</v>
      </c>
      <c r="C135" s="19" t="s">
        <v>70</v>
      </c>
      <c r="D135" s="19" t="s">
        <v>153</v>
      </c>
      <c r="E135" s="19" t="s">
        <v>54</v>
      </c>
      <c r="F135" s="20" t="s">
        <v>724</v>
      </c>
      <c r="G135" s="20" t="s">
        <v>725</v>
      </c>
      <c r="H135" s="45">
        <f t="shared" si="6"/>
        <v>45388</v>
      </c>
      <c r="I135" s="19" t="s">
        <v>14</v>
      </c>
      <c r="J135" s="19" t="s">
        <v>558</v>
      </c>
      <c r="K135" s="74" t="s">
        <v>705</v>
      </c>
      <c r="L135" s="19" t="s">
        <v>127</v>
      </c>
      <c r="M135" s="19" t="s">
        <v>16</v>
      </c>
      <c r="N135" s="19" t="s">
        <v>1100</v>
      </c>
      <c r="O135" s="19" t="str">
        <f t="shared" si="5"/>
        <v xml:space="preserve">SOC-2024-ITEM0134: </v>
      </c>
    </row>
    <row r="136" spans="1:15" ht="150" customHeight="1" x14ac:dyDescent="0.25">
      <c r="A136" s="38">
        <v>135</v>
      </c>
      <c r="B136" s="45">
        <v>45361</v>
      </c>
      <c r="C136" s="19" t="s">
        <v>53</v>
      </c>
      <c r="D136" s="19" t="s">
        <v>105</v>
      </c>
      <c r="E136" s="19" t="s">
        <v>12</v>
      </c>
      <c r="F136" s="20" t="s">
        <v>726</v>
      </c>
      <c r="G136" s="20" t="s">
        <v>727</v>
      </c>
      <c r="H136" s="45">
        <f t="shared" si="6"/>
        <v>45368</v>
      </c>
      <c r="I136" s="19" t="s">
        <v>30</v>
      </c>
      <c r="J136" s="19" t="s">
        <v>9</v>
      </c>
      <c r="K136" s="74" t="s">
        <v>706</v>
      </c>
      <c r="L136" s="19" t="s">
        <v>85</v>
      </c>
      <c r="M136" s="19" t="s">
        <v>30</v>
      </c>
      <c r="N136" s="19"/>
      <c r="O136" s="19" t="str">
        <f t="shared" si="5"/>
        <v xml:space="preserve">SOC-2024-ITEM0135: </v>
      </c>
    </row>
    <row r="137" spans="1:15" ht="150" customHeight="1" x14ac:dyDescent="0.25">
      <c r="A137" s="38">
        <v>136</v>
      </c>
      <c r="B137" s="45">
        <v>45362</v>
      </c>
      <c r="C137" s="19" t="s">
        <v>52</v>
      </c>
      <c r="D137" s="19" t="s">
        <v>48</v>
      </c>
      <c r="E137" s="19" t="s">
        <v>12</v>
      </c>
      <c r="F137" s="20" t="s">
        <v>728</v>
      </c>
      <c r="G137" s="20" t="s">
        <v>729</v>
      </c>
      <c r="H137" s="45">
        <f t="shared" si="6"/>
        <v>45369</v>
      </c>
      <c r="I137" s="19" t="s">
        <v>14</v>
      </c>
      <c r="J137" s="19" t="s">
        <v>9</v>
      </c>
      <c r="K137" s="74" t="s">
        <v>707</v>
      </c>
      <c r="L137" s="19" t="s">
        <v>269</v>
      </c>
      <c r="M137" s="19" t="s">
        <v>141</v>
      </c>
      <c r="N137" s="19" t="s">
        <v>800</v>
      </c>
      <c r="O137" s="19" t="str">
        <f t="shared" si="5"/>
        <v xml:space="preserve">SOC-2024-ITEM0136: </v>
      </c>
    </row>
    <row r="138" spans="1:15" ht="150" customHeight="1" x14ac:dyDescent="0.25">
      <c r="A138" s="38">
        <v>137</v>
      </c>
      <c r="B138" s="45">
        <v>45362</v>
      </c>
      <c r="C138" s="19" t="s">
        <v>52</v>
      </c>
      <c r="D138" s="19" t="s">
        <v>171</v>
      </c>
      <c r="E138" s="19" t="s">
        <v>12</v>
      </c>
      <c r="F138" s="20" t="s">
        <v>730</v>
      </c>
      <c r="G138" s="20" t="s">
        <v>731</v>
      </c>
      <c r="H138" s="45">
        <f t="shared" si="6"/>
        <v>45369</v>
      </c>
      <c r="I138" s="19" t="s">
        <v>16</v>
      </c>
      <c r="J138" s="19" t="s">
        <v>9</v>
      </c>
      <c r="K138" s="74" t="s">
        <v>708</v>
      </c>
      <c r="L138" s="19" t="s">
        <v>123</v>
      </c>
      <c r="M138" s="19" t="s">
        <v>623</v>
      </c>
      <c r="N138" s="19"/>
      <c r="O138" s="19" t="str">
        <f t="shared" si="5"/>
        <v xml:space="preserve">SOC-2024-ITEM0137: </v>
      </c>
    </row>
    <row r="139" spans="1:15" ht="150" customHeight="1" x14ac:dyDescent="0.25">
      <c r="A139" s="38">
        <v>138</v>
      </c>
      <c r="B139" s="45">
        <v>45362</v>
      </c>
      <c r="C139" s="19" t="s">
        <v>52</v>
      </c>
      <c r="D139" s="19" t="s">
        <v>163</v>
      </c>
      <c r="E139" s="19" t="s">
        <v>12</v>
      </c>
      <c r="F139" s="20" t="s">
        <v>732</v>
      </c>
      <c r="G139" s="20" t="s">
        <v>733</v>
      </c>
      <c r="H139" s="45">
        <f t="shared" si="6"/>
        <v>45369</v>
      </c>
      <c r="I139" s="19" t="s">
        <v>140</v>
      </c>
      <c r="J139" s="19" t="s">
        <v>9</v>
      </c>
      <c r="K139" s="74" t="s">
        <v>709</v>
      </c>
      <c r="L139" s="19" t="s">
        <v>734</v>
      </c>
      <c r="M139" s="19" t="s">
        <v>141</v>
      </c>
      <c r="N139" s="19"/>
      <c r="O139" s="19" t="str">
        <f t="shared" si="5"/>
        <v xml:space="preserve">SOC-2024-ITEM0138: </v>
      </c>
    </row>
    <row r="140" spans="1:15" ht="90.75" customHeight="1" x14ac:dyDescent="0.25">
      <c r="A140" s="38">
        <v>139</v>
      </c>
      <c r="B140" s="45">
        <v>45363</v>
      </c>
      <c r="C140" s="19" t="s">
        <v>52</v>
      </c>
      <c r="D140" s="19" t="s">
        <v>164</v>
      </c>
      <c r="E140" s="19" t="s">
        <v>54</v>
      </c>
      <c r="F140" s="20" t="s">
        <v>735</v>
      </c>
      <c r="G140" s="20" t="s">
        <v>736</v>
      </c>
      <c r="H140" s="45">
        <f t="shared" si="6"/>
        <v>45391</v>
      </c>
      <c r="I140" s="19" t="s">
        <v>16</v>
      </c>
      <c r="J140" s="19" t="s">
        <v>9</v>
      </c>
      <c r="K140" s="74" t="s">
        <v>737</v>
      </c>
      <c r="L140" s="19" t="s">
        <v>144</v>
      </c>
      <c r="M140" s="19" t="s">
        <v>16</v>
      </c>
      <c r="N140" s="19"/>
      <c r="O140" s="19" t="str">
        <f>CONCATENATE("SOC-",TEXT(B140,"yyyy"),"-ITEM",RIGHT("00"&amp;A140,4),": ")</f>
        <v xml:space="preserve">SOC-2024-ITEM0139: </v>
      </c>
    </row>
    <row r="141" spans="1:15" ht="76.5" customHeight="1" x14ac:dyDescent="0.25">
      <c r="A141" s="38">
        <v>140</v>
      </c>
      <c r="B141" s="45">
        <v>45363</v>
      </c>
      <c r="C141" s="19" t="s">
        <v>52</v>
      </c>
      <c r="D141" s="19" t="s">
        <v>50</v>
      </c>
      <c r="E141" s="19" t="s">
        <v>54</v>
      </c>
      <c r="F141" s="20" t="s">
        <v>738</v>
      </c>
      <c r="G141" s="20" t="s">
        <v>739</v>
      </c>
      <c r="H141" s="45">
        <f t="shared" si="6"/>
        <v>45391</v>
      </c>
      <c r="I141" s="19" t="s">
        <v>17</v>
      </c>
      <c r="J141" s="19" t="s">
        <v>9</v>
      </c>
      <c r="K141" s="74" t="s">
        <v>741</v>
      </c>
      <c r="L141" s="19" t="s">
        <v>740</v>
      </c>
      <c r="M141" s="19" t="s">
        <v>14</v>
      </c>
      <c r="N141" s="19"/>
      <c r="O141" s="19" t="str">
        <f>CONCATENATE("SOC-",TEXT(B141,"yyyy"),"-ITEM",RIGHT("00"&amp;A141,4),": ")</f>
        <v xml:space="preserve">SOC-2024-ITEM0140: </v>
      </c>
    </row>
    <row r="142" spans="1:15" ht="150" customHeight="1" x14ac:dyDescent="0.25">
      <c r="A142" s="38">
        <v>141</v>
      </c>
      <c r="B142" s="45">
        <v>45364</v>
      </c>
      <c r="C142" s="19" t="s">
        <v>52</v>
      </c>
      <c r="D142" s="19" t="s">
        <v>50</v>
      </c>
      <c r="E142" s="19" t="s">
        <v>12</v>
      </c>
      <c r="F142" s="20" t="s">
        <v>742</v>
      </c>
      <c r="G142" s="20" t="s">
        <v>743</v>
      </c>
      <c r="H142" s="45">
        <f t="shared" si="6"/>
        <v>45371</v>
      </c>
      <c r="I142" s="19" t="s">
        <v>39</v>
      </c>
      <c r="J142" s="19" t="s">
        <v>9</v>
      </c>
      <c r="K142" s="74" t="s">
        <v>745</v>
      </c>
      <c r="L142" s="19" t="s">
        <v>744</v>
      </c>
      <c r="M142" s="19" t="s">
        <v>14</v>
      </c>
      <c r="N142" s="19"/>
      <c r="O142" s="19" t="str">
        <f>CONCATENATE("SOC-",TEXT(B142,"yyyy"),"-ITEM",RIGHT("00"&amp;A142,4),": ")</f>
        <v xml:space="preserve">SOC-2024-ITEM0141: </v>
      </c>
    </row>
    <row r="143" spans="1:15" ht="165.75" customHeight="1" x14ac:dyDescent="0.25">
      <c r="A143" s="38">
        <v>142</v>
      </c>
      <c r="B143" s="45">
        <v>45364</v>
      </c>
      <c r="C143" s="19" t="s">
        <v>52</v>
      </c>
      <c r="D143" s="19" t="s">
        <v>49</v>
      </c>
      <c r="E143" s="19" t="s">
        <v>12</v>
      </c>
      <c r="F143" s="20" t="s">
        <v>746</v>
      </c>
      <c r="G143" s="20" t="s">
        <v>747</v>
      </c>
      <c r="H143" s="45">
        <f t="shared" si="6"/>
        <v>45371</v>
      </c>
      <c r="I143" s="52" t="s">
        <v>15</v>
      </c>
      <c r="J143" s="19" t="s">
        <v>11</v>
      </c>
      <c r="K143" s="74" t="s">
        <v>749</v>
      </c>
      <c r="L143" s="19" t="s">
        <v>748</v>
      </c>
      <c r="M143" s="19" t="s">
        <v>32</v>
      </c>
      <c r="N143" s="19"/>
      <c r="O143" s="19" t="str">
        <f>CONCATENATE("SOC-",TEXT(B143,"yyyy"),"-ITEM",RIGHT("00"&amp;A143,4),": ")</f>
        <v xml:space="preserve">SOC-2024-ITEM0142: </v>
      </c>
    </row>
    <row r="144" spans="1:15" ht="90.75" customHeight="1" x14ac:dyDescent="0.25">
      <c r="A144" s="38">
        <v>143</v>
      </c>
      <c r="B144" s="45">
        <v>45365</v>
      </c>
      <c r="C144" s="19" t="s">
        <v>52</v>
      </c>
      <c r="D144" s="19" t="s">
        <v>49</v>
      </c>
      <c r="E144" s="19" t="s">
        <v>12</v>
      </c>
      <c r="F144" s="20" t="s">
        <v>750</v>
      </c>
      <c r="G144" s="20" t="s">
        <v>751</v>
      </c>
      <c r="H144" s="45">
        <f t="shared" si="6"/>
        <v>45372</v>
      </c>
      <c r="I144" s="19" t="s">
        <v>16</v>
      </c>
      <c r="J144" s="19" t="s">
        <v>9</v>
      </c>
      <c r="K144" s="74" t="s">
        <v>753</v>
      </c>
      <c r="L144" s="19" t="s">
        <v>752</v>
      </c>
      <c r="M144" s="19" t="s">
        <v>140</v>
      </c>
      <c r="N144" s="19"/>
      <c r="O144" s="19" t="str">
        <f t="shared" ref="O144:O162" si="7">CONCATENATE("SOC-",TEXT(B144,"yyyy"),"-ITEM",RIGHT("00"&amp;A144,4),": ")</f>
        <v xml:space="preserve">SOC-2024-ITEM0143: </v>
      </c>
    </row>
    <row r="145" spans="1:15" ht="73.5" customHeight="1" x14ac:dyDescent="0.25">
      <c r="A145" s="38">
        <v>144</v>
      </c>
      <c r="B145" s="45">
        <v>45366</v>
      </c>
      <c r="C145" s="19" t="s">
        <v>52</v>
      </c>
      <c r="D145" s="19" t="s">
        <v>105</v>
      </c>
      <c r="E145" s="19" t="s">
        <v>54</v>
      </c>
      <c r="F145" s="20" t="s">
        <v>754</v>
      </c>
      <c r="G145" s="20" t="s">
        <v>755</v>
      </c>
      <c r="H145" s="45">
        <f t="shared" si="6"/>
        <v>45394</v>
      </c>
      <c r="I145" s="19" t="s">
        <v>16</v>
      </c>
      <c r="J145" s="19" t="s">
        <v>9</v>
      </c>
      <c r="K145" s="74" t="s">
        <v>756</v>
      </c>
      <c r="L145" s="19" t="s">
        <v>752</v>
      </c>
      <c r="M145" s="19" t="s">
        <v>140</v>
      </c>
      <c r="N145" s="19"/>
      <c r="O145" s="19" t="str">
        <f t="shared" si="7"/>
        <v xml:space="preserve">SOC-2024-ITEM0144: </v>
      </c>
    </row>
    <row r="146" spans="1:15" ht="73.5" customHeight="1" x14ac:dyDescent="0.25">
      <c r="A146" s="38">
        <v>145</v>
      </c>
      <c r="B146" s="45">
        <v>45366</v>
      </c>
      <c r="C146" s="19" t="s">
        <v>52</v>
      </c>
      <c r="D146" s="19" t="s">
        <v>113</v>
      </c>
      <c r="E146" s="19" t="s">
        <v>12</v>
      </c>
      <c r="F146" s="20" t="s">
        <v>757</v>
      </c>
      <c r="G146" s="20" t="s">
        <v>758</v>
      </c>
      <c r="H146" s="45">
        <f t="shared" si="6"/>
        <v>45373</v>
      </c>
      <c r="I146" s="19" t="s">
        <v>30</v>
      </c>
      <c r="J146" s="19" t="s">
        <v>9</v>
      </c>
      <c r="K146" s="74" t="s">
        <v>760</v>
      </c>
      <c r="L146" s="19" t="s">
        <v>759</v>
      </c>
      <c r="M146" s="19" t="s">
        <v>28</v>
      </c>
      <c r="N146" s="19"/>
      <c r="O146" s="19" t="str">
        <f t="shared" si="7"/>
        <v xml:space="preserve">SOC-2024-ITEM0145: </v>
      </c>
    </row>
    <row r="147" spans="1:15" ht="73.5" customHeight="1" x14ac:dyDescent="0.25">
      <c r="A147" s="38">
        <v>146</v>
      </c>
      <c r="B147" s="45">
        <v>45366</v>
      </c>
      <c r="C147" s="19" t="s">
        <v>52</v>
      </c>
      <c r="D147" s="19" t="s">
        <v>49</v>
      </c>
      <c r="E147" s="19" t="s">
        <v>54</v>
      </c>
      <c r="F147" s="20" t="s">
        <v>761</v>
      </c>
      <c r="G147" s="20" t="s">
        <v>762</v>
      </c>
      <c r="H147" s="45">
        <f t="shared" si="6"/>
        <v>45394</v>
      </c>
      <c r="I147" s="19" t="s">
        <v>17</v>
      </c>
      <c r="J147" s="19" t="s">
        <v>9</v>
      </c>
      <c r="K147" s="74" t="s">
        <v>763</v>
      </c>
      <c r="L147" s="19" t="s">
        <v>176</v>
      </c>
      <c r="M147" s="19" t="s">
        <v>16</v>
      </c>
      <c r="N147" s="19"/>
      <c r="O147" s="19" t="str">
        <f t="shared" si="7"/>
        <v xml:space="preserve">SOC-2024-ITEM0146: </v>
      </c>
    </row>
    <row r="148" spans="1:15" ht="73.5" customHeight="1" x14ac:dyDescent="0.25">
      <c r="A148" s="38">
        <v>147</v>
      </c>
      <c r="B148" s="45">
        <v>45366</v>
      </c>
      <c r="C148" s="19" t="s">
        <v>52</v>
      </c>
      <c r="D148" s="19" t="s">
        <v>48</v>
      </c>
      <c r="E148" s="19" t="s">
        <v>12</v>
      </c>
      <c r="F148" s="20" t="s">
        <v>764</v>
      </c>
      <c r="G148" s="20" t="s">
        <v>766</v>
      </c>
      <c r="H148" s="45">
        <f t="shared" si="6"/>
        <v>45373</v>
      </c>
      <c r="I148" s="19" t="s">
        <v>30</v>
      </c>
      <c r="J148" s="19" t="s">
        <v>9</v>
      </c>
      <c r="K148" s="74" t="s">
        <v>767</v>
      </c>
      <c r="L148" s="19" t="s">
        <v>176</v>
      </c>
      <c r="M148" s="19" t="s">
        <v>16</v>
      </c>
      <c r="N148" s="19"/>
      <c r="O148" s="19" t="str">
        <f t="shared" si="7"/>
        <v xml:space="preserve">SOC-2024-ITEM0147: </v>
      </c>
    </row>
    <row r="149" spans="1:15" ht="139.5" customHeight="1" x14ac:dyDescent="0.25">
      <c r="A149" s="38">
        <v>148</v>
      </c>
      <c r="B149" s="45">
        <v>45366</v>
      </c>
      <c r="C149" s="19" t="s">
        <v>52</v>
      </c>
      <c r="D149" s="19" t="s">
        <v>50</v>
      </c>
      <c r="E149" s="19" t="s">
        <v>12</v>
      </c>
      <c r="F149" s="20" t="s">
        <v>768</v>
      </c>
      <c r="G149" s="20" t="s">
        <v>765</v>
      </c>
      <c r="H149" s="45">
        <f t="shared" si="6"/>
        <v>45373</v>
      </c>
      <c r="I149" s="19" t="s">
        <v>30</v>
      </c>
      <c r="J149" s="19" t="s">
        <v>9</v>
      </c>
      <c r="K149" s="74" t="s">
        <v>769</v>
      </c>
      <c r="L149" s="19" t="s">
        <v>176</v>
      </c>
      <c r="M149" s="19" t="s">
        <v>16</v>
      </c>
      <c r="N149" s="19" t="s">
        <v>1601</v>
      </c>
      <c r="O149" s="19" t="str">
        <f t="shared" si="7"/>
        <v xml:space="preserve">SOC-2024-ITEM0148: </v>
      </c>
    </row>
    <row r="150" spans="1:15" ht="73.5" customHeight="1" x14ac:dyDescent="0.25">
      <c r="A150" s="38">
        <v>149</v>
      </c>
      <c r="B150" s="45">
        <v>45366</v>
      </c>
      <c r="C150" s="19" t="s">
        <v>52</v>
      </c>
      <c r="D150" s="19" t="s">
        <v>96</v>
      </c>
      <c r="E150" s="19" t="s">
        <v>54</v>
      </c>
      <c r="F150" s="20" t="s">
        <v>770</v>
      </c>
      <c r="G150" s="20" t="s">
        <v>771</v>
      </c>
      <c r="H150" s="45">
        <f t="shared" si="6"/>
        <v>45394</v>
      </c>
      <c r="I150" s="19" t="s">
        <v>16</v>
      </c>
      <c r="J150" s="19" t="s">
        <v>9</v>
      </c>
      <c r="K150" s="74" t="s">
        <v>772</v>
      </c>
      <c r="L150" s="19" t="s">
        <v>151</v>
      </c>
      <c r="M150" s="19" t="s">
        <v>16</v>
      </c>
      <c r="N150" s="19"/>
      <c r="O150" s="19" t="str">
        <f t="shared" si="7"/>
        <v xml:space="preserve">SOC-2024-ITEM0149: </v>
      </c>
    </row>
    <row r="151" spans="1:15" ht="228.75" customHeight="1" x14ac:dyDescent="0.25">
      <c r="A151" s="38">
        <v>150</v>
      </c>
      <c r="B151" s="45">
        <v>45367</v>
      </c>
      <c r="C151" s="19" t="s">
        <v>52</v>
      </c>
      <c r="D151" s="19" t="s">
        <v>171</v>
      </c>
      <c r="E151" s="19" t="s">
        <v>54</v>
      </c>
      <c r="F151" s="20" t="s">
        <v>773</v>
      </c>
      <c r="G151" s="20" t="s">
        <v>774</v>
      </c>
      <c r="H151" s="45">
        <f t="shared" si="6"/>
        <v>45395</v>
      </c>
      <c r="I151" s="19" t="s">
        <v>16</v>
      </c>
      <c r="J151" s="19" t="s">
        <v>11</v>
      </c>
      <c r="K151" s="74" t="s">
        <v>776</v>
      </c>
      <c r="L151" s="19" t="s">
        <v>775</v>
      </c>
      <c r="M151" s="19" t="s">
        <v>16</v>
      </c>
      <c r="N151" s="19" t="s">
        <v>953</v>
      </c>
      <c r="O151" s="19" t="str">
        <f t="shared" si="7"/>
        <v xml:space="preserve">SOC-2024-ITEM0150: </v>
      </c>
    </row>
    <row r="152" spans="1:15" ht="65.25" customHeight="1" x14ac:dyDescent="0.25">
      <c r="A152" s="38">
        <v>151</v>
      </c>
      <c r="B152" s="45">
        <v>45368</v>
      </c>
      <c r="C152" s="19" t="s">
        <v>52</v>
      </c>
      <c r="D152" s="19" t="s">
        <v>171</v>
      </c>
      <c r="E152" s="19" t="s">
        <v>54</v>
      </c>
      <c r="F152" s="20" t="s">
        <v>777</v>
      </c>
      <c r="G152" s="20" t="s">
        <v>778</v>
      </c>
      <c r="H152" s="45">
        <f t="shared" si="6"/>
        <v>45396</v>
      </c>
      <c r="I152" s="19" t="s">
        <v>16</v>
      </c>
      <c r="J152" s="19" t="s">
        <v>9</v>
      </c>
      <c r="K152" s="74" t="s">
        <v>779</v>
      </c>
      <c r="L152" s="19" t="s">
        <v>775</v>
      </c>
      <c r="M152" s="19" t="s">
        <v>16</v>
      </c>
      <c r="N152" s="19"/>
      <c r="O152" s="19" t="str">
        <f t="shared" si="7"/>
        <v xml:space="preserve">SOC-2024-ITEM0151: </v>
      </c>
    </row>
    <row r="153" spans="1:15" ht="70.5" customHeight="1" x14ac:dyDescent="0.25">
      <c r="A153" s="38">
        <v>152</v>
      </c>
      <c r="B153" s="45">
        <v>45368</v>
      </c>
      <c r="C153" s="19" t="s">
        <v>52</v>
      </c>
      <c r="D153" s="19" t="s">
        <v>48</v>
      </c>
      <c r="E153" s="19" t="s">
        <v>12</v>
      </c>
      <c r="F153" s="20" t="s">
        <v>780</v>
      </c>
      <c r="G153" s="20" t="s">
        <v>781</v>
      </c>
      <c r="H153" s="45">
        <f t="shared" si="6"/>
        <v>45375</v>
      </c>
      <c r="I153" s="19" t="s">
        <v>14</v>
      </c>
      <c r="J153" s="19" t="s">
        <v>9</v>
      </c>
      <c r="K153" s="74" t="s">
        <v>782</v>
      </c>
      <c r="L153" s="19" t="s">
        <v>279</v>
      </c>
      <c r="M153" s="19" t="s">
        <v>140</v>
      </c>
      <c r="N153" s="19" t="s">
        <v>801</v>
      </c>
      <c r="O153" s="19" t="str">
        <f t="shared" si="7"/>
        <v xml:space="preserve">SOC-2024-ITEM0152: </v>
      </c>
    </row>
    <row r="154" spans="1:15" ht="80.25" customHeight="1" x14ac:dyDescent="0.25">
      <c r="A154" s="38">
        <v>153</v>
      </c>
      <c r="B154" s="45">
        <v>45368</v>
      </c>
      <c r="C154" s="19" t="s">
        <v>52</v>
      </c>
      <c r="D154" s="19" t="s">
        <v>105</v>
      </c>
      <c r="E154" s="19" t="s">
        <v>12</v>
      </c>
      <c r="F154" s="20" t="s">
        <v>784</v>
      </c>
      <c r="G154" s="20" t="s">
        <v>785</v>
      </c>
      <c r="H154" s="45">
        <f t="shared" si="6"/>
        <v>45375</v>
      </c>
      <c r="I154" s="19" t="s">
        <v>140</v>
      </c>
      <c r="J154" s="19" t="s">
        <v>9</v>
      </c>
      <c r="K154" s="74" t="s">
        <v>783</v>
      </c>
      <c r="L154" s="19" t="s">
        <v>786</v>
      </c>
      <c r="M154" s="19" t="s">
        <v>16</v>
      </c>
      <c r="N154" s="19"/>
      <c r="O154" s="19" t="str">
        <f t="shared" si="7"/>
        <v xml:space="preserve">SOC-2024-ITEM0153: </v>
      </c>
    </row>
    <row r="155" spans="1:15" ht="131.25" x14ac:dyDescent="0.25">
      <c r="A155" s="38">
        <v>154</v>
      </c>
      <c r="B155" s="45">
        <v>45369</v>
      </c>
      <c r="C155" s="19" t="s">
        <v>52</v>
      </c>
      <c r="D155" s="19" t="s">
        <v>50</v>
      </c>
      <c r="E155" s="19" t="s">
        <v>12</v>
      </c>
      <c r="F155" s="20" t="s">
        <v>787</v>
      </c>
      <c r="G155" s="20" t="s">
        <v>788</v>
      </c>
      <c r="H155" s="45">
        <f t="shared" si="6"/>
        <v>45376</v>
      </c>
      <c r="I155" s="19" t="s">
        <v>30</v>
      </c>
      <c r="J155" s="19" t="s">
        <v>9</v>
      </c>
      <c r="K155" s="74" t="s">
        <v>789</v>
      </c>
      <c r="L155" s="19" t="s">
        <v>95</v>
      </c>
      <c r="M155" s="19" t="s">
        <v>16</v>
      </c>
      <c r="N155" s="19"/>
      <c r="O155" s="19" t="str">
        <f t="shared" si="7"/>
        <v xml:space="preserve">SOC-2024-ITEM0154: </v>
      </c>
    </row>
    <row r="156" spans="1:15" ht="57" customHeight="1" x14ac:dyDescent="0.25">
      <c r="A156" s="38">
        <v>155</v>
      </c>
      <c r="B156" s="45">
        <v>45369</v>
      </c>
      <c r="C156" s="19" t="s">
        <v>52</v>
      </c>
      <c r="D156" s="19" t="s">
        <v>105</v>
      </c>
      <c r="E156" s="19" t="s">
        <v>12</v>
      </c>
      <c r="F156" s="20" t="s">
        <v>790</v>
      </c>
      <c r="G156" s="20" t="s">
        <v>791</v>
      </c>
      <c r="H156" s="45">
        <f t="shared" si="6"/>
        <v>45376</v>
      </c>
      <c r="I156" s="19" t="s">
        <v>69</v>
      </c>
      <c r="J156" s="19" t="s">
        <v>9</v>
      </c>
      <c r="K156" s="74" t="s">
        <v>793</v>
      </c>
      <c r="L156" s="19" t="s">
        <v>792</v>
      </c>
      <c r="M156" s="19" t="s">
        <v>26</v>
      </c>
      <c r="N156" s="19"/>
      <c r="O156" s="19" t="str">
        <f t="shared" si="7"/>
        <v xml:space="preserve">SOC-2024-ITEM0155: </v>
      </c>
    </row>
    <row r="157" spans="1:15" ht="73.5" customHeight="1" x14ac:dyDescent="0.25">
      <c r="A157" s="38">
        <v>156</v>
      </c>
      <c r="B157" s="45">
        <v>45371</v>
      </c>
      <c r="C157" s="19" t="s">
        <v>52</v>
      </c>
      <c r="D157" s="19" t="s">
        <v>48</v>
      </c>
      <c r="E157" s="19" t="s">
        <v>12</v>
      </c>
      <c r="F157" s="20" t="s">
        <v>794</v>
      </c>
      <c r="G157" s="20" t="s">
        <v>795</v>
      </c>
      <c r="H157" s="45">
        <f t="shared" si="6"/>
        <v>45378</v>
      </c>
      <c r="I157" s="19" t="s">
        <v>30</v>
      </c>
      <c r="J157" s="19" t="s">
        <v>9</v>
      </c>
      <c r="K157" s="74" t="s">
        <v>797</v>
      </c>
      <c r="L157" s="19" t="s">
        <v>796</v>
      </c>
      <c r="M157" s="19" t="s">
        <v>14</v>
      </c>
      <c r="N157" s="19"/>
      <c r="O157" s="19" t="str">
        <f t="shared" si="7"/>
        <v xml:space="preserve">SOC-2024-ITEM0156: </v>
      </c>
    </row>
    <row r="158" spans="1:15" ht="112.5" x14ac:dyDescent="0.25">
      <c r="A158" s="38">
        <v>157</v>
      </c>
      <c r="B158" s="45">
        <v>45374</v>
      </c>
      <c r="C158" s="19" t="s">
        <v>51</v>
      </c>
      <c r="D158" s="19" t="s">
        <v>166</v>
      </c>
      <c r="E158" s="19" t="s">
        <v>12</v>
      </c>
      <c r="F158" s="20" t="s">
        <v>820</v>
      </c>
      <c r="G158" s="20" t="s">
        <v>823</v>
      </c>
      <c r="H158" s="45">
        <f t="shared" si="6"/>
        <v>45381</v>
      </c>
      <c r="I158" s="19" t="s">
        <v>69</v>
      </c>
      <c r="J158" s="19" t="s">
        <v>9</v>
      </c>
      <c r="K158" s="74" t="s">
        <v>822</v>
      </c>
      <c r="L158" s="19" t="s">
        <v>821</v>
      </c>
      <c r="M158" s="19" t="s">
        <v>13</v>
      </c>
      <c r="N158" s="19"/>
      <c r="O158" s="19" t="str">
        <f t="shared" si="7"/>
        <v xml:space="preserve">SOC-2024-ITEM0157: </v>
      </c>
    </row>
    <row r="159" spans="1:15" ht="81" customHeight="1" x14ac:dyDescent="0.25">
      <c r="A159" s="38">
        <v>158</v>
      </c>
      <c r="B159" s="45">
        <v>45375</v>
      </c>
      <c r="C159" s="19" t="s">
        <v>52</v>
      </c>
      <c r="D159" s="19" t="s">
        <v>171</v>
      </c>
      <c r="E159" s="19" t="s">
        <v>12</v>
      </c>
      <c r="F159" s="20" t="s">
        <v>816</v>
      </c>
      <c r="G159" s="20" t="s">
        <v>817</v>
      </c>
      <c r="H159" s="45">
        <f t="shared" si="6"/>
        <v>45382</v>
      </c>
      <c r="I159" s="19" t="s">
        <v>14</v>
      </c>
      <c r="J159" s="19" t="s">
        <v>9</v>
      </c>
      <c r="K159" s="74" t="s">
        <v>818</v>
      </c>
      <c r="L159" s="19" t="s">
        <v>123</v>
      </c>
      <c r="M159" s="19" t="s">
        <v>140</v>
      </c>
      <c r="N159" s="19" t="s">
        <v>819</v>
      </c>
      <c r="O159" s="19" t="str">
        <f t="shared" si="7"/>
        <v xml:space="preserve">SOC-2024-ITEM0158: </v>
      </c>
    </row>
    <row r="160" spans="1:15" ht="73.5" customHeight="1" x14ac:dyDescent="0.25">
      <c r="A160" s="38">
        <v>159</v>
      </c>
      <c r="B160" s="45">
        <v>45376</v>
      </c>
      <c r="C160" s="19" t="s">
        <v>52</v>
      </c>
      <c r="D160" s="19" t="s">
        <v>164</v>
      </c>
      <c r="E160" s="19" t="s">
        <v>12</v>
      </c>
      <c r="F160" s="20" t="s">
        <v>813</v>
      </c>
      <c r="G160" s="20" t="s">
        <v>814</v>
      </c>
      <c r="H160" s="45">
        <f t="shared" si="6"/>
        <v>45383</v>
      </c>
      <c r="I160" s="19" t="s">
        <v>17</v>
      </c>
      <c r="J160" s="19" t="s">
        <v>9</v>
      </c>
      <c r="K160" s="74" t="s">
        <v>815</v>
      </c>
      <c r="L160" s="19" t="s">
        <v>95</v>
      </c>
      <c r="M160" s="19" t="s">
        <v>16</v>
      </c>
      <c r="N160" s="19" t="s">
        <v>893</v>
      </c>
      <c r="O160" s="19" t="str">
        <f t="shared" si="7"/>
        <v xml:space="preserve">SOC-2024-ITEM0159: </v>
      </c>
    </row>
    <row r="161" spans="1:15" ht="132" customHeight="1" x14ac:dyDescent="0.25">
      <c r="A161" s="38">
        <v>160</v>
      </c>
      <c r="B161" s="45">
        <v>45377</v>
      </c>
      <c r="C161" s="19" t="s">
        <v>52</v>
      </c>
      <c r="D161" s="19" t="s">
        <v>105</v>
      </c>
      <c r="E161" s="19" t="s">
        <v>12</v>
      </c>
      <c r="F161" s="20" t="s">
        <v>810</v>
      </c>
      <c r="G161" s="20" t="s">
        <v>811</v>
      </c>
      <c r="H161" s="45">
        <f t="shared" si="6"/>
        <v>45384</v>
      </c>
      <c r="I161" s="19" t="s">
        <v>30</v>
      </c>
      <c r="J161" s="19" t="s">
        <v>9</v>
      </c>
      <c r="K161" s="74" t="s">
        <v>812</v>
      </c>
      <c r="L161" s="19" t="s">
        <v>92</v>
      </c>
      <c r="M161" s="19" t="s">
        <v>140</v>
      </c>
      <c r="N161" s="19" t="s">
        <v>1103</v>
      </c>
      <c r="O161" s="19" t="str">
        <f t="shared" si="7"/>
        <v xml:space="preserve">SOC-2024-ITEM0160: </v>
      </c>
    </row>
    <row r="162" spans="1:15" ht="361.5" customHeight="1" x14ac:dyDescent="0.25">
      <c r="A162" s="38">
        <v>161</v>
      </c>
      <c r="B162" s="45">
        <v>45378</v>
      </c>
      <c r="C162" s="19" t="s">
        <v>52</v>
      </c>
      <c r="D162" s="19" t="s">
        <v>49</v>
      </c>
      <c r="E162" s="19" t="s">
        <v>54</v>
      </c>
      <c r="F162" s="20" t="s">
        <v>806</v>
      </c>
      <c r="G162" s="20" t="s">
        <v>807</v>
      </c>
      <c r="H162" s="45">
        <f t="shared" si="6"/>
        <v>45406</v>
      </c>
      <c r="I162" s="19" t="s">
        <v>16</v>
      </c>
      <c r="J162" s="19" t="s">
        <v>9</v>
      </c>
      <c r="K162" s="74" t="s">
        <v>808</v>
      </c>
      <c r="L162" s="19" t="s">
        <v>88</v>
      </c>
      <c r="M162" s="19" t="s">
        <v>37</v>
      </c>
      <c r="N162" s="19" t="s">
        <v>809</v>
      </c>
      <c r="O162" s="19" t="str">
        <f t="shared" si="7"/>
        <v xml:space="preserve">SOC-2024-ITEM0161: </v>
      </c>
    </row>
    <row r="163" spans="1:15" ht="117" customHeight="1" x14ac:dyDescent="0.25">
      <c r="A163" s="38">
        <v>162</v>
      </c>
      <c r="B163" s="45">
        <v>45379</v>
      </c>
      <c r="C163" s="19" t="s">
        <v>52</v>
      </c>
      <c r="D163" s="19" t="s">
        <v>105</v>
      </c>
      <c r="E163" s="19" t="s">
        <v>12</v>
      </c>
      <c r="F163" s="20" t="s">
        <v>803</v>
      </c>
      <c r="G163" s="20" t="s">
        <v>804</v>
      </c>
      <c r="H163" s="45">
        <f t="shared" si="6"/>
        <v>45386</v>
      </c>
      <c r="I163" s="19" t="s">
        <v>140</v>
      </c>
      <c r="J163" s="19" t="s">
        <v>9</v>
      </c>
      <c r="K163" s="74" t="s">
        <v>805</v>
      </c>
      <c r="L163" s="19" t="s">
        <v>74</v>
      </c>
      <c r="M163" s="19" t="s">
        <v>140</v>
      </c>
      <c r="N163" s="19"/>
      <c r="O163" s="19" t="str">
        <f t="shared" ref="O163" si="8">CONCATENATE("SOC-",TEXT(B163,"yyyy"),"-ITEM",RIGHT("00"&amp;A163,4),": ")</f>
        <v xml:space="preserve">SOC-2024-ITEM0162: </v>
      </c>
    </row>
    <row r="164" spans="1:15" ht="117" customHeight="1" x14ac:dyDescent="0.25">
      <c r="A164" s="38">
        <v>163</v>
      </c>
      <c r="B164" s="45">
        <v>45380</v>
      </c>
      <c r="C164" s="19" t="s">
        <v>52</v>
      </c>
      <c r="D164" s="19" t="s">
        <v>105</v>
      </c>
      <c r="E164" s="19" t="s">
        <v>54</v>
      </c>
      <c r="F164" s="20" t="s">
        <v>829</v>
      </c>
      <c r="G164" s="20" t="s">
        <v>830</v>
      </c>
      <c r="H164" s="45">
        <f t="shared" si="6"/>
        <v>45408</v>
      </c>
      <c r="I164" s="19" t="s">
        <v>39</v>
      </c>
      <c r="J164" s="19" t="s">
        <v>558</v>
      </c>
      <c r="K164" s="74" t="s">
        <v>831</v>
      </c>
      <c r="L164" s="19" t="s">
        <v>86</v>
      </c>
      <c r="M164" s="19" t="s">
        <v>39</v>
      </c>
      <c r="N164" s="19" t="s">
        <v>936</v>
      </c>
      <c r="O164" s="19" t="str">
        <f t="shared" ref="O164:O179" si="9">CONCATENATE("SOC-",TEXT(B164,"yyyy"),"-ITEM",RIGHT("00"&amp;A164,4),": ")</f>
        <v xml:space="preserve">SOC-2024-ITEM0163: </v>
      </c>
    </row>
    <row r="165" spans="1:15" ht="117" customHeight="1" x14ac:dyDescent="0.25">
      <c r="A165" s="38">
        <v>164</v>
      </c>
      <c r="B165" s="45">
        <v>45381</v>
      </c>
      <c r="C165" s="19" t="s">
        <v>52</v>
      </c>
      <c r="D165" s="19" t="s">
        <v>172</v>
      </c>
      <c r="E165" s="19" t="s">
        <v>54</v>
      </c>
      <c r="F165" s="20" t="s">
        <v>824</v>
      </c>
      <c r="G165" s="20" t="s">
        <v>825</v>
      </c>
      <c r="H165" s="45">
        <f t="shared" si="6"/>
        <v>45409</v>
      </c>
      <c r="I165" s="19" t="s">
        <v>30</v>
      </c>
      <c r="J165" s="19" t="s">
        <v>9</v>
      </c>
      <c r="K165" s="74" t="s">
        <v>832</v>
      </c>
      <c r="L165" s="19" t="s">
        <v>826</v>
      </c>
      <c r="M165" s="19" t="s">
        <v>30</v>
      </c>
      <c r="N165" s="19"/>
      <c r="O165" s="19" t="str">
        <f t="shared" ref="O165" si="10">CONCATENATE("SOC-",TEXT(B165,"yyyy"),"-ITEM",RIGHT("00"&amp;A165,4),": ")</f>
        <v xml:space="preserve">SOC-2024-ITEM0164: </v>
      </c>
    </row>
    <row r="166" spans="1:15" ht="117" customHeight="1" x14ac:dyDescent="0.25">
      <c r="A166" s="38">
        <v>165</v>
      </c>
      <c r="B166" s="45">
        <v>45381</v>
      </c>
      <c r="C166" s="19" t="s">
        <v>64</v>
      </c>
      <c r="D166" s="19" t="s">
        <v>105</v>
      </c>
      <c r="E166" s="19" t="s">
        <v>54</v>
      </c>
      <c r="F166" s="20" t="s">
        <v>827</v>
      </c>
      <c r="G166" s="20" t="s">
        <v>828</v>
      </c>
      <c r="H166" s="45">
        <f t="shared" si="6"/>
        <v>45409</v>
      </c>
      <c r="I166" s="19" t="s">
        <v>16</v>
      </c>
      <c r="J166" s="19" t="s">
        <v>9</v>
      </c>
      <c r="K166" s="74" t="s">
        <v>833</v>
      </c>
      <c r="L166" s="19" t="s">
        <v>119</v>
      </c>
      <c r="M166" s="19" t="s">
        <v>140</v>
      </c>
      <c r="N166" s="19"/>
      <c r="O166" s="19" t="str">
        <f t="shared" si="9"/>
        <v xml:space="preserve">SOC-2024-ITEM0165: </v>
      </c>
    </row>
    <row r="167" spans="1:15" ht="117" customHeight="1" x14ac:dyDescent="0.25">
      <c r="A167" s="38">
        <v>166</v>
      </c>
      <c r="B167" s="45">
        <v>45383</v>
      </c>
      <c r="C167" s="19" t="s">
        <v>52</v>
      </c>
      <c r="D167" s="19" t="s">
        <v>164</v>
      </c>
      <c r="E167" s="19" t="s">
        <v>54</v>
      </c>
      <c r="F167" s="20" t="s">
        <v>841</v>
      </c>
      <c r="G167" s="20" t="s">
        <v>842</v>
      </c>
      <c r="H167" s="45">
        <f t="shared" si="6"/>
        <v>45411</v>
      </c>
      <c r="I167" s="19" t="s">
        <v>16</v>
      </c>
      <c r="J167" s="19" t="s">
        <v>9</v>
      </c>
      <c r="K167" s="74" t="s">
        <v>834</v>
      </c>
      <c r="L167" s="19" t="s">
        <v>843</v>
      </c>
      <c r="M167" s="19" t="s">
        <v>16</v>
      </c>
      <c r="N167" s="19"/>
      <c r="O167" s="19" t="str">
        <f t="shared" si="9"/>
        <v xml:space="preserve">SOC-2024-ITEM0166: </v>
      </c>
    </row>
    <row r="168" spans="1:15" ht="150" customHeight="1" x14ac:dyDescent="0.25">
      <c r="A168" s="38">
        <v>167</v>
      </c>
      <c r="B168" s="45">
        <v>45383</v>
      </c>
      <c r="C168" s="19" t="s">
        <v>51</v>
      </c>
      <c r="D168" s="19" t="s">
        <v>164</v>
      </c>
      <c r="E168" s="19" t="s">
        <v>54</v>
      </c>
      <c r="F168" s="20" t="s">
        <v>844</v>
      </c>
      <c r="G168" s="20" t="s">
        <v>845</v>
      </c>
      <c r="H168" s="45">
        <f t="shared" si="6"/>
        <v>45411</v>
      </c>
      <c r="I168" s="19" t="s">
        <v>16</v>
      </c>
      <c r="J168" s="19" t="s">
        <v>558</v>
      </c>
      <c r="K168" s="74" t="s">
        <v>835</v>
      </c>
      <c r="L168" s="19" t="s">
        <v>194</v>
      </c>
      <c r="M168" s="19" t="s">
        <v>16</v>
      </c>
      <c r="N168" s="19" t="s">
        <v>954</v>
      </c>
      <c r="O168" s="19" t="str">
        <f t="shared" si="9"/>
        <v xml:space="preserve">SOC-2024-ITEM0167: </v>
      </c>
    </row>
    <row r="169" spans="1:15" ht="187.5" customHeight="1" x14ac:dyDescent="0.25">
      <c r="A169" s="38">
        <v>168</v>
      </c>
      <c r="B169" s="45">
        <v>45384</v>
      </c>
      <c r="C169" s="19" t="s">
        <v>53</v>
      </c>
      <c r="D169" s="19" t="s">
        <v>172</v>
      </c>
      <c r="E169" s="19" t="s">
        <v>12</v>
      </c>
      <c r="F169" s="20" t="s">
        <v>846</v>
      </c>
      <c r="G169" s="20" t="s">
        <v>847</v>
      </c>
      <c r="H169" s="45">
        <f t="shared" si="6"/>
        <v>45391</v>
      </c>
      <c r="I169" s="19" t="s">
        <v>17</v>
      </c>
      <c r="J169" s="19" t="s">
        <v>11</v>
      </c>
      <c r="K169" s="74" t="s">
        <v>836</v>
      </c>
      <c r="L169" s="19" t="s">
        <v>83</v>
      </c>
      <c r="M169" s="19" t="s">
        <v>32</v>
      </c>
      <c r="N169" s="19" t="s">
        <v>891</v>
      </c>
      <c r="O169" s="19" t="str">
        <f t="shared" si="9"/>
        <v xml:space="preserve">SOC-2024-ITEM0168: </v>
      </c>
    </row>
    <row r="170" spans="1:15" ht="150" customHeight="1" x14ac:dyDescent="0.25">
      <c r="A170" s="38">
        <v>169</v>
      </c>
      <c r="B170" s="45">
        <v>45385</v>
      </c>
      <c r="C170" s="19" t="s">
        <v>52</v>
      </c>
      <c r="D170" s="19" t="s">
        <v>164</v>
      </c>
      <c r="E170" s="19" t="s">
        <v>54</v>
      </c>
      <c r="F170" s="20" t="s">
        <v>848</v>
      </c>
      <c r="G170" s="20" t="s">
        <v>849</v>
      </c>
      <c r="H170" s="45">
        <f t="shared" si="6"/>
        <v>45413</v>
      </c>
      <c r="I170" s="19" t="s">
        <v>17</v>
      </c>
      <c r="J170" s="19" t="s">
        <v>11</v>
      </c>
      <c r="K170" s="74" t="s">
        <v>837</v>
      </c>
      <c r="L170" s="19" t="s">
        <v>86</v>
      </c>
      <c r="M170" s="19" t="s">
        <v>39</v>
      </c>
      <c r="N170" s="19" t="s">
        <v>894</v>
      </c>
      <c r="O170" s="19" t="str">
        <f t="shared" si="9"/>
        <v xml:space="preserve">SOC-2024-ITEM0169: </v>
      </c>
    </row>
    <row r="171" spans="1:15" ht="150" customHeight="1" x14ac:dyDescent="0.25">
      <c r="A171" s="38">
        <v>170</v>
      </c>
      <c r="B171" s="45">
        <v>45386</v>
      </c>
      <c r="C171" s="19" t="s">
        <v>52</v>
      </c>
      <c r="D171" s="19" t="s">
        <v>105</v>
      </c>
      <c r="E171" s="19" t="s">
        <v>54</v>
      </c>
      <c r="F171" s="20" t="s">
        <v>850</v>
      </c>
      <c r="G171" s="20" t="s">
        <v>851</v>
      </c>
      <c r="H171" s="45">
        <f t="shared" si="6"/>
        <v>45414</v>
      </c>
      <c r="I171" s="19" t="s">
        <v>140</v>
      </c>
      <c r="J171" s="19" t="s">
        <v>9</v>
      </c>
      <c r="K171" s="74" t="s">
        <v>838</v>
      </c>
      <c r="L171" s="19" t="s">
        <v>86</v>
      </c>
      <c r="M171" s="19" t="s">
        <v>39</v>
      </c>
      <c r="N171" s="19"/>
      <c r="O171" s="19" t="str">
        <f t="shared" si="9"/>
        <v xml:space="preserve">SOC-2024-ITEM0170: </v>
      </c>
    </row>
    <row r="172" spans="1:15" ht="150" customHeight="1" x14ac:dyDescent="0.25">
      <c r="A172" s="38">
        <v>171</v>
      </c>
      <c r="B172" s="45">
        <v>45387</v>
      </c>
      <c r="C172" s="19" t="s">
        <v>70</v>
      </c>
      <c r="D172" s="19" t="s">
        <v>139</v>
      </c>
      <c r="E172" s="19" t="s">
        <v>54</v>
      </c>
      <c r="F172" s="20" t="s">
        <v>852</v>
      </c>
      <c r="G172" s="20" t="s">
        <v>852</v>
      </c>
      <c r="H172" s="45">
        <f t="shared" si="6"/>
        <v>45415</v>
      </c>
      <c r="I172" s="19" t="s">
        <v>14</v>
      </c>
      <c r="J172" s="19" t="s">
        <v>558</v>
      </c>
      <c r="K172" s="74" t="s">
        <v>839</v>
      </c>
      <c r="L172" s="19" t="s">
        <v>144</v>
      </c>
      <c r="M172" s="19" t="s">
        <v>16</v>
      </c>
      <c r="N172" s="19" t="s">
        <v>955</v>
      </c>
      <c r="O172" s="19" t="str">
        <f t="shared" si="9"/>
        <v xml:space="preserve">SOC-2024-ITEM0171: </v>
      </c>
    </row>
    <row r="173" spans="1:15" ht="150" customHeight="1" x14ac:dyDescent="0.25">
      <c r="A173" s="38">
        <v>172</v>
      </c>
      <c r="B173" s="45">
        <v>45388</v>
      </c>
      <c r="C173" s="19" t="s">
        <v>53</v>
      </c>
      <c r="D173" s="19" t="s">
        <v>166</v>
      </c>
      <c r="E173" s="19" t="s">
        <v>12</v>
      </c>
      <c r="F173" s="20" t="s">
        <v>853</v>
      </c>
      <c r="G173" s="20" t="s">
        <v>854</v>
      </c>
      <c r="H173" s="45">
        <f t="shared" si="6"/>
        <v>45395</v>
      </c>
      <c r="I173" s="19" t="s">
        <v>140</v>
      </c>
      <c r="J173" s="19" t="s">
        <v>9</v>
      </c>
      <c r="K173" s="74" t="s">
        <v>840</v>
      </c>
      <c r="L173" s="19" t="s">
        <v>855</v>
      </c>
      <c r="M173" s="19" t="s">
        <v>140</v>
      </c>
      <c r="N173" s="19"/>
      <c r="O173" s="19" t="str">
        <f t="shared" si="9"/>
        <v xml:space="preserve">SOC-2024-ITEM0172: </v>
      </c>
    </row>
    <row r="174" spans="1:15" ht="150" customHeight="1" x14ac:dyDescent="0.25">
      <c r="A174" s="38">
        <v>173</v>
      </c>
      <c r="B174" s="45">
        <v>45389</v>
      </c>
      <c r="C174" s="19" t="s">
        <v>51</v>
      </c>
      <c r="D174" s="19" t="s">
        <v>164</v>
      </c>
      <c r="E174" s="19" t="s">
        <v>54</v>
      </c>
      <c r="F174" s="20" t="s">
        <v>859</v>
      </c>
      <c r="G174" s="20" t="s">
        <v>860</v>
      </c>
      <c r="H174" s="45">
        <f t="shared" si="6"/>
        <v>45417</v>
      </c>
      <c r="I174" s="19" t="s">
        <v>16</v>
      </c>
      <c r="J174" s="19" t="s">
        <v>9</v>
      </c>
      <c r="K174" s="74" t="s">
        <v>856</v>
      </c>
      <c r="L174" s="19" t="s">
        <v>81</v>
      </c>
      <c r="M174" s="19" t="s">
        <v>16</v>
      </c>
      <c r="N174" s="19"/>
      <c r="O174" s="19" t="str">
        <f t="shared" si="9"/>
        <v xml:space="preserve">SOC-2024-ITEM0173: </v>
      </c>
    </row>
    <row r="175" spans="1:15" ht="150" customHeight="1" x14ac:dyDescent="0.25">
      <c r="A175" s="38">
        <v>174</v>
      </c>
      <c r="B175" s="45">
        <v>45389</v>
      </c>
      <c r="C175" s="19" t="s">
        <v>52</v>
      </c>
      <c r="D175" s="19" t="s">
        <v>164</v>
      </c>
      <c r="E175" s="19" t="s">
        <v>54</v>
      </c>
      <c r="F175" s="20" t="s">
        <v>861</v>
      </c>
      <c r="G175" s="20" t="s">
        <v>862</v>
      </c>
      <c r="H175" s="45">
        <f t="shared" si="6"/>
        <v>45417</v>
      </c>
      <c r="I175" s="19" t="s">
        <v>16</v>
      </c>
      <c r="J175" s="19" t="s">
        <v>9</v>
      </c>
      <c r="K175" s="74" t="s">
        <v>857</v>
      </c>
      <c r="L175" s="19" t="s">
        <v>81</v>
      </c>
      <c r="M175" s="19" t="s">
        <v>16</v>
      </c>
      <c r="N175" s="19"/>
      <c r="O175" s="19" t="str">
        <f t="shared" si="9"/>
        <v xml:space="preserve">SOC-2024-ITEM0174: </v>
      </c>
    </row>
    <row r="176" spans="1:15" ht="150" customHeight="1" x14ac:dyDescent="0.25">
      <c r="A176" s="38">
        <v>175</v>
      </c>
      <c r="B176" s="45">
        <v>45390</v>
      </c>
      <c r="C176" s="19" t="s">
        <v>52</v>
      </c>
      <c r="D176" s="19" t="s">
        <v>48</v>
      </c>
      <c r="E176" s="19" t="s">
        <v>54</v>
      </c>
      <c r="F176" s="20" t="s">
        <v>863</v>
      </c>
      <c r="G176" s="20" t="s">
        <v>864</v>
      </c>
      <c r="H176" s="45">
        <f t="shared" si="6"/>
        <v>45418</v>
      </c>
      <c r="I176" s="19" t="s">
        <v>45</v>
      </c>
      <c r="J176" s="19" t="s">
        <v>9</v>
      </c>
      <c r="K176" s="74" t="s">
        <v>858</v>
      </c>
      <c r="L176" s="19" t="s">
        <v>194</v>
      </c>
      <c r="M176" s="19" t="s">
        <v>16</v>
      </c>
      <c r="N176" s="19"/>
      <c r="O176" s="19" t="str">
        <f t="shared" si="9"/>
        <v xml:space="preserve">SOC-2024-ITEM0175: </v>
      </c>
    </row>
    <row r="177" spans="1:15" ht="150" customHeight="1" x14ac:dyDescent="0.25">
      <c r="A177" s="38">
        <v>176</v>
      </c>
      <c r="B177" s="45">
        <v>45394</v>
      </c>
      <c r="C177" s="19" t="s">
        <v>64</v>
      </c>
      <c r="D177" s="19" t="s">
        <v>105</v>
      </c>
      <c r="E177" s="19" t="s">
        <v>54</v>
      </c>
      <c r="F177" s="20" t="s">
        <v>866</v>
      </c>
      <c r="G177" s="20" t="s">
        <v>637</v>
      </c>
      <c r="H177" s="45">
        <f t="shared" si="6"/>
        <v>45422</v>
      </c>
      <c r="I177" s="19" t="s">
        <v>16</v>
      </c>
      <c r="J177" s="19" t="s">
        <v>9</v>
      </c>
      <c r="K177" s="21" t="s">
        <v>867</v>
      </c>
      <c r="L177" s="19" t="s">
        <v>82</v>
      </c>
      <c r="M177" s="19" t="s">
        <v>16</v>
      </c>
      <c r="N177" s="19"/>
      <c r="O177" s="19" t="str">
        <f t="shared" si="9"/>
        <v xml:space="preserve">SOC-2024-ITEM0176: </v>
      </c>
    </row>
    <row r="178" spans="1:15" ht="150" customHeight="1" x14ac:dyDescent="0.25">
      <c r="A178" s="38">
        <v>177</v>
      </c>
      <c r="B178" s="45">
        <v>45394</v>
      </c>
      <c r="C178" s="19" t="s">
        <v>52</v>
      </c>
      <c r="D178" s="19" t="s">
        <v>165</v>
      </c>
      <c r="E178" s="19" t="s">
        <v>12</v>
      </c>
      <c r="F178" s="20" t="s">
        <v>872</v>
      </c>
      <c r="G178" s="20" t="s">
        <v>873</v>
      </c>
      <c r="H178" s="45">
        <f t="shared" si="6"/>
        <v>45401</v>
      </c>
      <c r="I178" s="19" t="s">
        <v>14</v>
      </c>
      <c r="J178" s="19" t="s">
        <v>9</v>
      </c>
      <c r="K178" s="21" t="s">
        <v>876</v>
      </c>
      <c r="L178" s="19" t="s">
        <v>874</v>
      </c>
      <c r="M178" s="19" t="s">
        <v>37</v>
      </c>
      <c r="N178" s="19"/>
      <c r="O178" s="19" t="str">
        <f t="shared" ref="O178" si="11">CONCATENATE("SOC-",TEXT(B178,"yyyy"),"-ITEM",RIGHT("00"&amp;A178,4),": ")</f>
        <v xml:space="preserve">SOC-2024-ITEM0177: </v>
      </c>
    </row>
    <row r="179" spans="1:15" ht="157.5" customHeight="1" x14ac:dyDescent="0.25">
      <c r="A179" s="38">
        <v>178</v>
      </c>
      <c r="B179" s="45">
        <v>45394</v>
      </c>
      <c r="C179" s="19" t="s">
        <v>52</v>
      </c>
      <c r="D179" s="19" t="s">
        <v>165</v>
      </c>
      <c r="E179" s="19" t="s">
        <v>12</v>
      </c>
      <c r="F179" s="20" t="s">
        <v>868</v>
      </c>
      <c r="G179" s="20" t="s">
        <v>869</v>
      </c>
      <c r="H179" s="45">
        <f t="shared" si="6"/>
        <v>45401</v>
      </c>
      <c r="I179" s="19" t="s">
        <v>14</v>
      </c>
      <c r="J179" s="19" t="s">
        <v>9</v>
      </c>
      <c r="K179" s="21" t="s">
        <v>871</v>
      </c>
      <c r="L179" s="19" t="s">
        <v>870</v>
      </c>
      <c r="M179" s="19" t="s">
        <v>16</v>
      </c>
      <c r="N179" s="19"/>
      <c r="O179" s="19" t="str">
        <f t="shared" si="9"/>
        <v xml:space="preserve">SOC-2024-ITEM0178: </v>
      </c>
    </row>
    <row r="180" spans="1:15" ht="150" customHeight="1" x14ac:dyDescent="0.25">
      <c r="A180" s="38">
        <v>179</v>
      </c>
      <c r="B180" s="45">
        <v>45395</v>
      </c>
      <c r="C180" s="19" t="s">
        <v>52</v>
      </c>
      <c r="D180" s="19" t="s">
        <v>105</v>
      </c>
      <c r="E180" s="19" t="s">
        <v>54</v>
      </c>
      <c r="F180" s="20" t="s">
        <v>990</v>
      </c>
      <c r="G180" s="20" t="s">
        <v>875</v>
      </c>
      <c r="H180" s="45">
        <f t="shared" si="6"/>
        <v>45423</v>
      </c>
      <c r="I180" s="19" t="s">
        <v>140</v>
      </c>
      <c r="J180" s="19" t="s">
        <v>9</v>
      </c>
      <c r="K180" s="21" t="s">
        <v>880</v>
      </c>
      <c r="L180" s="19" t="s">
        <v>74</v>
      </c>
      <c r="M180" s="19" t="s">
        <v>140</v>
      </c>
      <c r="N180" s="19" t="s">
        <v>991</v>
      </c>
      <c r="O180" s="19" t="str">
        <f t="shared" ref="O180:O181" si="12">CONCATENATE("SOC-",TEXT(B180,"yyyy"),"-ITEM",RIGHT("00"&amp;A180,4),": ")</f>
        <v xml:space="preserve">SOC-2024-ITEM0179: </v>
      </c>
    </row>
    <row r="181" spans="1:15" ht="217.5" customHeight="1" x14ac:dyDescent="0.25">
      <c r="A181" s="38">
        <v>180</v>
      </c>
      <c r="B181" s="45">
        <v>45396</v>
      </c>
      <c r="C181" s="19" t="s">
        <v>52</v>
      </c>
      <c r="D181" s="19" t="s">
        <v>105</v>
      </c>
      <c r="E181" s="19" t="s">
        <v>54</v>
      </c>
      <c r="F181" s="20" t="s">
        <v>877</v>
      </c>
      <c r="G181" s="20" t="s">
        <v>878</v>
      </c>
      <c r="H181" s="45">
        <f t="shared" si="6"/>
        <v>45424</v>
      </c>
      <c r="I181" s="19" t="s">
        <v>26</v>
      </c>
      <c r="J181" s="19" t="s">
        <v>9</v>
      </c>
      <c r="K181" s="21" t="s">
        <v>879</v>
      </c>
      <c r="L181" s="19" t="s">
        <v>97</v>
      </c>
      <c r="M181" s="19" t="s">
        <v>32</v>
      </c>
      <c r="N181" s="19"/>
      <c r="O181" s="19" t="str">
        <f t="shared" si="12"/>
        <v xml:space="preserve">SOC-2024-ITEM0180: </v>
      </c>
    </row>
    <row r="182" spans="1:15" ht="150" customHeight="1" x14ac:dyDescent="0.25">
      <c r="A182" s="38">
        <v>181</v>
      </c>
      <c r="B182" s="45">
        <v>45395</v>
      </c>
      <c r="C182" s="19" t="s">
        <v>52</v>
      </c>
      <c r="D182" s="19" t="s">
        <v>105</v>
      </c>
      <c r="E182" s="19" t="s">
        <v>12</v>
      </c>
      <c r="F182" s="20" t="s">
        <v>882</v>
      </c>
      <c r="G182" s="20" t="s">
        <v>881</v>
      </c>
      <c r="H182" s="45">
        <f t="shared" si="6"/>
        <v>45402</v>
      </c>
      <c r="I182" s="19" t="s">
        <v>16</v>
      </c>
      <c r="J182" s="19" t="s">
        <v>9</v>
      </c>
      <c r="K182" s="21" t="s">
        <v>883</v>
      </c>
      <c r="L182" s="19" t="s">
        <v>82</v>
      </c>
      <c r="M182" s="19" t="s">
        <v>16</v>
      </c>
      <c r="N182" s="19"/>
      <c r="O182" s="19" t="str">
        <f t="shared" ref="O182:O187" si="13">CONCATENATE("SOC-",TEXT(B182,"yyyy"),"-ITEM",RIGHT("00"&amp;A182,4),": ")</f>
        <v xml:space="preserve">SOC-2024-ITEM0181: </v>
      </c>
    </row>
    <row r="183" spans="1:15" ht="150" customHeight="1" x14ac:dyDescent="0.25">
      <c r="A183" s="38">
        <v>182</v>
      </c>
      <c r="B183" s="45">
        <v>45396</v>
      </c>
      <c r="C183" s="19" t="s">
        <v>52</v>
      </c>
      <c r="D183" s="19" t="s">
        <v>105</v>
      </c>
      <c r="E183" s="19" t="s">
        <v>54</v>
      </c>
      <c r="F183" s="20" t="s">
        <v>884</v>
      </c>
      <c r="G183" s="20" t="s">
        <v>885</v>
      </c>
      <c r="H183" s="45">
        <f t="shared" si="6"/>
        <v>45424</v>
      </c>
      <c r="I183" s="19" t="s">
        <v>140</v>
      </c>
      <c r="J183" s="19" t="s">
        <v>9</v>
      </c>
      <c r="K183" s="21" t="s">
        <v>889</v>
      </c>
      <c r="L183" s="19" t="s">
        <v>181</v>
      </c>
      <c r="M183" s="19" t="s">
        <v>16</v>
      </c>
      <c r="N183" s="19"/>
      <c r="O183" s="19" t="str">
        <f t="shared" si="13"/>
        <v xml:space="preserve">SOC-2024-ITEM0182: </v>
      </c>
    </row>
    <row r="184" spans="1:15" ht="150" customHeight="1" x14ac:dyDescent="0.25">
      <c r="A184" s="38">
        <v>183</v>
      </c>
      <c r="B184" s="45">
        <v>45397</v>
      </c>
      <c r="C184" s="19" t="s">
        <v>51</v>
      </c>
      <c r="D184" s="19" t="s">
        <v>105</v>
      </c>
      <c r="E184" s="19" t="s">
        <v>12</v>
      </c>
      <c r="F184" s="20" t="s">
        <v>886</v>
      </c>
      <c r="G184" s="20" t="s">
        <v>887</v>
      </c>
      <c r="H184" s="45">
        <f t="shared" si="6"/>
        <v>45404</v>
      </c>
      <c r="I184" s="19" t="s">
        <v>16</v>
      </c>
      <c r="J184" s="19" t="s">
        <v>9</v>
      </c>
      <c r="K184" s="21" t="s">
        <v>890</v>
      </c>
      <c r="L184" s="19" t="s">
        <v>888</v>
      </c>
      <c r="M184" s="19" t="s">
        <v>16</v>
      </c>
      <c r="N184" s="19"/>
      <c r="O184" s="19" t="str">
        <f t="shared" si="13"/>
        <v xml:space="preserve">SOC-2024-ITEM0183: </v>
      </c>
    </row>
    <row r="185" spans="1:15" ht="150" customHeight="1" x14ac:dyDescent="0.25">
      <c r="A185" s="38">
        <v>184</v>
      </c>
      <c r="B185" s="45">
        <v>45398</v>
      </c>
      <c r="C185" s="19" t="s">
        <v>51</v>
      </c>
      <c r="D185" s="19" t="s">
        <v>164</v>
      </c>
      <c r="E185" s="19" t="s">
        <v>12</v>
      </c>
      <c r="F185" s="20" t="s">
        <v>895</v>
      </c>
      <c r="G185" s="20" t="s">
        <v>896</v>
      </c>
      <c r="H185" s="45">
        <f t="shared" si="6"/>
        <v>45405</v>
      </c>
      <c r="I185" s="19" t="s">
        <v>16</v>
      </c>
      <c r="J185" s="19" t="s">
        <v>9</v>
      </c>
      <c r="K185" s="21" t="s">
        <v>897</v>
      </c>
      <c r="L185" s="19" t="s">
        <v>898</v>
      </c>
      <c r="M185" s="19" t="s">
        <v>16</v>
      </c>
      <c r="N185" s="19"/>
      <c r="O185" s="19" t="str">
        <f t="shared" si="13"/>
        <v xml:space="preserve">SOC-2024-ITEM0184: </v>
      </c>
    </row>
    <row r="186" spans="1:15" ht="150" customHeight="1" x14ac:dyDescent="0.25">
      <c r="A186" s="38">
        <v>185</v>
      </c>
      <c r="B186" s="45">
        <v>45398</v>
      </c>
      <c r="C186" s="19" t="s">
        <v>51</v>
      </c>
      <c r="D186" s="19" t="s">
        <v>161</v>
      </c>
      <c r="E186" s="19" t="s">
        <v>12</v>
      </c>
      <c r="F186" s="20" t="s">
        <v>899</v>
      </c>
      <c r="G186" s="20" t="s">
        <v>900</v>
      </c>
      <c r="H186" s="45">
        <f t="shared" si="6"/>
        <v>45405</v>
      </c>
      <c r="I186" s="19" t="s">
        <v>30</v>
      </c>
      <c r="J186" s="19" t="s">
        <v>9</v>
      </c>
      <c r="K186" s="21" t="s">
        <v>901</v>
      </c>
      <c r="L186" s="19" t="s">
        <v>902</v>
      </c>
      <c r="M186" s="19" t="s">
        <v>16</v>
      </c>
      <c r="N186" s="19"/>
      <c r="O186" s="19" t="str">
        <f t="shared" si="13"/>
        <v xml:space="preserve">SOC-2024-ITEM0185: </v>
      </c>
    </row>
    <row r="187" spans="1:15" ht="150" customHeight="1" x14ac:dyDescent="0.25">
      <c r="A187" s="38">
        <v>186</v>
      </c>
      <c r="B187" s="45">
        <v>45398</v>
      </c>
      <c r="C187" s="19" t="s">
        <v>64</v>
      </c>
      <c r="D187" s="19" t="s">
        <v>164</v>
      </c>
      <c r="E187" s="19" t="s">
        <v>54</v>
      </c>
      <c r="F187" s="20" t="s">
        <v>903</v>
      </c>
      <c r="G187" s="20" t="s">
        <v>904</v>
      </c>
      <c r="H187" s="45">
        <f t="shared" si="6"/>
        <v>45426</v>
      </c>
      <c r="I187" s="19" t="s">
        <v>16</v>
      </c>
      <c r="J187" s="19" t="s">
        <v>9</v>
      </c>
      <c r="K187" s="21" t="s">
        <v>905</v>
      </c>
      <c r="L187" s="19" t="s">
        <v>906</v>
      </c>
      <c r="M187" s="19" t="s">
        <v>16</v>
      </c>
      <c r="N187" s="19"/>
      <c r="O187" s="19" t="str">
        <f t="shared" si="13"/>
        <v xml:space="preserve">SOC-2024-ITEM0186: </v>
      </c>
    </row>
    <row r="188" spans="1:15" ht="150" customHeight="1" x14ac:dyDescent="0.25">
      <c r="A188" s="38">
        <v>187</v>
      </c>
      <c r="B188" s="45">
        <v>45398</v>
      </c>
      <c r="C188" s="19" t="s">
        <v>52</v>
      </c>
      <c r="D188" s="19" t="s">
        <v>105</v>
      </c>
      <c r="E188" s="19" t="s">
        <v>12</v>
      </c>
      <c r="F188" s="20" t="s">
        <v>907</v>
      </c>
      <c r="G188" s="20" t="s">
        <v>908</v>
      </c>
      <c r="H188" s="45">
        <f t="shared" si="6"/>
        <v>45405</v>
      </c>
      <c r="I188" s="19" t="s">
        <v>15</v>
      </c>
      <c r="J188" s="19" t="s">
        <v>558</v>
      </c>
      <c r="K188" s="21" t="s">
        <v>909</v>
      </c>
      <c r="L188" s="19" t="s">
        <v>421</v>
      </c>
      <c r="M188" s="19" t="s">
        <v>45</v>
      </c>
      <c r="N188" s="19" t="s">
        <v>1754</v>
      </c>
      <c r="O188" s="19" t="str">
        <f t="shared" ref="O188:O191" si="14">CONCATENATE("SOC-",TEXT(B188,"yyyy"),"-ITEM",RIGHT("00"&amp;A188,4),": ")</f>
        <v xml:space="preserve">SOC-2024-ITEM0187: </v>
      </c>
    </row>
    <row r="189" spans="1:15" ht="150" customHeight="1" x14ac:dyDescent="0.25">
      <c r="A189" s="38">
        <v>188</v>
      </c>
      <c r="B189" s="45">
        <v>45399</v>
      </c>
      <c r="C189" s="19" t="s">
        <v>52</v>
      </c>
      <c r="D189" s="19" t="s">
        <v>160</v>
      </c>
      <c r="E189" s="19" t="s">
        <v>54</v>
      </c>
      <c r="F189" s="20" t="s">
        <v>910</v>
      </c>
      <c r="G189" s="20" t="s">
        <v>911</v>
      </c>
      <c r="H189" s="45">
        <f t="shared" si="6"/>
        <v>45427</v>
      </c>
      <c r="I189" s="19" t="s">
        <v>14</v>
      </c>
      <c r="J189" s="19" t="s">
        <v>9</v>
      </c>
      <c r="K189" s="21" t="s">
        <v>913</v>
      </c>
      <c r="L189" s="19" t="s">
        <v>912</v>
      </c>
      <c r="M189" s="19" t="s">
        <v>16</v>
      </c>
      <c r="N189" s="19" t="s">
        <v>933</v>
      </c>
      <c r="O189" s="19" t="str">
        <f t="shared" si="14"/>
        <v xml:space="preserve">SOC-2024-ITEM0188: </v>
      </c>
    </row>
    <row r="190" spans="1:15" ht="150" customHeight="1" x14ac:dyDescent="0.25">
      <c r="A190" s="38">
        <v>189</v>
      </c>
      <c r="B190" s="45">
        <v>45399</v>
      </c>
      <c r="C190" s="19" t="s">
        <v>52</v>
      </c>
      <c r="D190" s="19" t="s">
        <v>48</v>
      </c>
      <c r="E190" s="19" t="s">
        <v>12</v>
      </c>
      <c r="F190" s="20" t="s">
        <v>914</v>
      </c>
      <c r="G190" s="20" t="s">
        <v>915</v>
      </c>
      <c r="H190" s="45">
        <f t="shared" si="6"/>
        <v>45406</v>
      </c>
      <c r="I190" s="19" t="s">
        <v>14</v>
      </c>
      <c r="J190" s="19" t="s">
        <v>9</v>
      </c>
      <c r="K190" s="21" t="s">
        <v>916</v>
      </c>
      <c r="L190" s="19" t="s">
        <v>109</v>
      </c>
      <c r="M190" s="19" t="s">
        <v>17</v>
      </c>
      <c r="N190" s="19" t="s">
        <v>926</v>
      </c>
      <c r="O190" s="19" t="str">
        <f t="shared" si="14"/>
        <v xml:space="preserve">SOC-2024-ITEM0189: </v>
      </c>
    </row>
    <row r="191" spans="1:15" ht="150" customHeight="1" x14ac:dyDescent="0.25">
      <c r="A191" s="38">
        <v>190</v>
      </c>
      <c r="B191" s="45">
        <v>45398</v>
      </c>
      <c r="C191" s="19" t="s">
        <v>70</v>
      </c>
      <c r="D191" s="19" t="s">
        <v>135</v>
      </c>
      <c r="E191" s="19" t="s">
        <v>54</v>
      </c>
      <c r="F191" s="20" t="s">
        <v>917</v>
      </c>
      <c r="G191" s="20" t="s">
        <v>918</v>
      </c>
      <c r="H191" s="45">
        <f t="shared" si="6"/>
        <v>45426</v>
      </c>
      <c r="I191" s="19" t="s">
        <v>14</v>
      </c>
      <c r="J191" s="19" t="s">
        <v>9</v>
      </c>
      <c r="K191" s="21" t="s">
        <v>919</v>
      </c>
      <c r="L191" s="19" t="s">
        <v>109</v>
      </c>
      <c r="M191" s="19" t="s">
        <v>17</v>
      </c>
      <c r="N191" s="19" t="s">
        <v>932</v>
      </c>
      <c r="O191" s="19" t="str">
        <f t="shared" si="14"/>
        <v xml:space="preserve">SOC-2024-ITEM0190: </v>
      </c>
    </row>
    <row r="192" spans="1:15" ht="150" customHeight="1" x14ac:dyDescent="0.25">
      <c r="A192" s="38">
        <v>191</v>
      </c>
      <c r="B192" s="45">
        <v>45399</v>
      </c>
      <c r="C192" s="19" t="s">
        <v>64</v>
      </c>
      <c r="D192" s="19" t="s">
        <v>164</v>
      </c>
      <c r="E192" s="19" t="s">
        <v>54</v>
      </c>
      <c r="F192" s="20" t="s">
        <v>920</v>
      </c>
      <c r="G192" s="20" t="s">
        <v>904</v>
      </c>
      <c r="H192" s="45">
        <f t="shared" si="6"/>
        <v>45427</v>
      </c>
      <c r="I192" s="19" t="s">
        <v>16</v>
      </c>
      <c r="J192" s="19" t="s">
        <v>9</v>
      </c>
      <c r="K192" s="21" t="s">
        <v>922</v>
      </c>
      <c r="L192" s="19" t="s">
        <v>921</v>
      </c>
      <c r="M192" s="19" t="s">
        <v>16</v>
      </c>
      <c r="N192" s="19"/>
      <c r="O192" s="19" t="str">
        <f t="shared" ref="O192:O231" si="15">CONCATENATE("SOC-",TEXT(B192,"yyyy"),"-ITEM",RIGHT("00"&amp;A192,4),": ")</f>
        <v xml:space="preserve">SOC-2024-ITEM0191: </v>
      </c>
    </row>
    <row r="193" spans="1:15" ht="150" customHeight="1" x14ac:dyDescent="0.25">
      <c r="A193" s="38">
        <v>192</v>
      </c>
      <c r="B193" s="45">
        <v>45399</v>
      </c>
      <c r="C193" s="19" t="s">
        <v>52</v>
      </c>
      <c r="D193" s="19" t="s">
        <v>105</v>
      </c>
      <c r="E193" s="19" t="s">
        <v>12</v>
      </c>
      <c r="F193" s="20" t="s">
        <v>923</v>
      </c>
      <c r="G193" s="20" t="s">
        <v>924</v>
      </c>
      <c r="H193" s="45">
        <f t="shared" si="6"/>
        <v>45406</v>
      </c>
      <c r="I193" s="19" t="s">
        <v>140</v>
      </c>
      <c r="J193" s="19" t="s">
        <v>9</v>
      </c>
      <c r="K193" s="21" t="s">
        <v>925</v>
      </c>
      <c r="L193" s="19" t="s">
        <v>205</v>
      </c>
      <c r="M193" s="19" t="s">
        <v>16</v>
      </c>
      <c r="N193" s="19" t="s">
        <v>931</v>
      </c>
      <c r="O193" s="19" t="str">
        <f t="shared" si="15"/>
        <v xml:space="preserve">SOC-2024-ITEM0192: </v>
      </c>
    </row>
    <row r="194" spans="1:15" ht="150" customHeight="1" x14ac:dyDescent="0.25">
      <c r="A194" s="38">
        <v>193</v>
      </c>
      <c r="B194" s="45">
        <v>45399</v>
      </c>
      <c r="C194" s="19" t="s">
        <v>51</v>
      </c>
      <c r="D194" s="19" t="s">
        <v>135</v>
      </c>
      <c r="E194" s="19" t="s">
        <v>12</v>
      </c>
      <c r="F194" s="20" t="s">
        <v>927</v>
      </c>
      <c r="G194" s="20" t="s">
        <v>928</v>
      </c>
      <c r="H194" s="45">
        <f t="shared" ref="H194:H209" si="16">IF(E194="Critical", B194+7,B194+28)</f>
        <v>45406</v>
      </c>
      <c r="I194" s="19" t="s">
        <v>14</v>
      </c>
      <c r="J194" s="19" t="s">
        <v>9</v>
      </c>
      <c r="K194" s="21" t="s">
        <v>930</v>
      </c>
      <c r="L194" s="19" t="s">
        <v>929</v>
      </c>
      <c r="M194" s="19" t="s">
        <v>14</v>
      </c>
      <c r="N194" s="19"/>
      <c r="O194" s="19" t="str">
        <f t="shared" si="15"/>
        <v xml:space="preserve">SOC-2024-ITEM0193: </v>
      </c>
    </row>
    <row r="195" spans="1:15" ht="150" customHeight="1" x14ac:dyDescent="0.25">
      <c r="A195" s="38">
        <v>194</v>
      </c>
      <c r="B195" s="45">
        <v>45400</v>
      </c>
      <c r="C195" s="19" t="s">
        <v>70</v>
      </c>
      <c r="D195" s="19" t="s">
        <v>105</v>
      </c>
      <c r="E195" s="19" t="s">
        <v>54</v>
      </c>
      <c r="F195" s="20" t="s">
        <v>945</v>
      </c>
      <c r="G195" s="20" t="s">
        <v>946</v>
      </c>
      <c r="H195" s="45">
        <f t="shared" si="16"/>
        <v>45428</v>
      </c>
      <c r="I195" s="19" t="s">
        <v>16</v>
      </c>
      <c r="J195" s="19" t="s">
        <v>9</v>
      </c>
      <c r="K195" s="21" t="s">
        <v>960</v>
      </c>
      <c r="L195" s="19" t="s">
        <v>82</v>
      </c>
      <c r="M195" s="19" t="s">
        <v>16</v>
      </c>
      <c r="N195" s="19"/>
      <c r="O195" s="19" t="str">
        <f t="shared" si="15"/>
        <v xml:space="preserve">SOC-2024-ITEM0194: </v>
      </c>
    </row>
    <row r="196" spans="1:15" ht="150" customHeight="1" x14ac:dyDescent="0.25">
      <c r="A196" s="38">
        <v>195</v>
      </c>
      <c r="B196" s="45">
        <v>45400</v>
      </c>
      <c r="C196" s="19" t="s">
        <v>64</v>
      </c>
      <c r="D196" s="19" t="s">
        <v>105</v>
      </c>
      <c r="E196" s="19" t="s">
        <v>54</v>
      </c>
      <c r="F196" s="20" t="s">
        <v>950</v>
      </c>
      <c r="G196" s="20" t="s">
        <v>949</v>
      </c>
      <c r="H196" s="45">
        <f t="shared" si="16"/>
        <v>45428</v>
      </c>
      <c r="I196" s="19" t="s">
        <v>16</v>
      </c>
      <c r="J196" s="19" t="s">
        <v>9</v>
      </c>
      <c r="K196" s="21" t="s">
        <v>951</v>
      </c>
      <c r="L196" s="19" t="s">
        <v>194</v>
      </c>
      <c r="M196" s="19" t="s">
        <v>16</v>
      </c>
      <c r="N196" s="19"/>
      <c r="O196" s="19" t="str">
        <f t="shared" si="15"/>
        <v xml:space="preserve">SOC-2024-ITEM0195: </v>
      </c>
    </row>
    <row r="197" spans="1:15" ht="150" customHeight="1" x14ac:dyDescent="0.25">
      <c r="A197" s="38">
        <v>196</v>
      </c>
      <c r="B197" s="45">
        <v>45400</v>
      </c>
      <c r="C197" s="19" t="s">
        <v>52</v>
      </c>
      <c r="D197" s="19" t="s">
        <v>156</v>
      </c>
      <c r="E197" s="19" t="s">
        <v>54</v>
      </c>
      <c r="F197" s="20" t="s">
        <v>961</v>
      </c>
      <c r="G197" s="20" t="s">
        <v>962</v>
      </c>
      <c r="H197" s="45">
        <f t="shared" si="16"/>
        <v>45428</v>
      </c>
      <c r="I197" s="19" t="s">
        <v>30</v>
      </c>
      <c r="J197" s="19" t="s">
        <v>9</v>
      </c>
      <c r="K197" s="21" t="s">
        <v>964</v>
      </c>
      <c r="L197" s="19" t="s">
        <v>963</v>
      </c>
      <c r="M197" s="19" t="s">
        <v>140</v>
      </c>
      <c r="N197" s="19"/>
      <c r="O197" s="19" t="str">
        <f>CONCATENATE("SOC-",TEXT(B197,"yyyy"),"-ITEM",RIGHT("00"&amp;A197,4),": ")</f>
        <v xml:space="preserve">SOC-2024-ITEM0196: </v>
      </c>
    </row>
    <row r="198" spans="1:15" ht="192.75" customHeight="1" x14ac:dyDescent="0.25">
      <c r="A198" s="38">
        <v>197</v>
      </c>
      <c r="B198" s="45">
        <v>45401</v>
      </c>
      <c r="C198" s="19" t="s">
        <v>52</v>
      </c>
      <c r="D198" s="19" t="s">
        <v>105</v>
      </c>
      <c r="E198" s="19" t="s">
        <v>12</v>
      </c>
      <c r="F198" s="20" t="s">
        <v>956</v>
      </c>
      <c r="G198" s="20" t="s">
        <v>957</v>
      </c>
      <c r="H198" s="45">
        <f t="shared" si="16"/>
        <v>45408</v>
      </c>
      <c r="I198" s="19" t="s">
        <v>140</v>
      </c>
      <c r="J198" s="19" t="s">
        <v>9</v>
      </c>
      <c r="K198" s="21" t="s">
        <v>959</v>
      </c>
      <c r="L198" s="19" t="s">
        <v>958</v>
      </c>
      <c r="M198" s="19" t="s">
        <v>140</v>
      </c>
      <c r="N198" s="19"/>
      <c r="O198" s="19" t="str">
        <f t="shared" si="15"/>
        <v xml:space="preserve">SOC-2024-ITEM0197: </v>
      </c>
    </row>
    <row r="199" spans="1:15" ht="150" customHeight="1" x14ac:dyDescent="0.25">
      <c r="A199" s="38">
        <v>198</v>
      </c>
      <c r="B199" s="45">
        <v>45402</v>
      </c>
      <c r="C199" s="19" t="s">
        <v>52</v>
      </c>
      <c r="D199" s="19" t="s">
        <v>105</v>
      </c>
      <c r="E199" s="19" t="s">
        <v>12</v>
      </c>
      <c r="F199" s="20" t="s">
        <v>965</v>
      </c>
      <c r="G199" s="20" t="s">
        <v>966</v>
      </c>
      <c r="H199" s="45">
        <f t="shared" si="16"/>
        <v>45409</v>
      </c>
      <c r="I199" s="19" t="s">
        <v>63</v>
      </c>
      <c r="J199" s="19" t="s">
        <v>11</v>
      </c>
      <c r="K199" s="21" t="s">
        <v>967</v>
      </c>
      <c r="L199" s="19" t="s">
        <v>279</v>
      </c>
      <c r="M199" s="19" t="s">
        <v>140</v>
      </c>
      <c r="N199" s="19" t="s">
        <v>1104</v>
      </c>
      <c r="O199" s="19" t="str">
        <f t="shared" si="15"/>
        <v xml:space="preserve">SOC-2024-ITEM0198: </v>
      </c>
    </row>
    <row r="200" spans="1:15" ht="150" customHeight="1" x14ac:dyDescent="0.25">
      <c r="A200" s="38">
        <v>199</v>
      </c>
      <c r="B200" s="45">
        <v>45405</v>
      </c>
      <c r="C200" s="19" t="s">
        <v>52</v>
      </c>
      <c r="D200" s="19" t="s">
        <v>37</v>
      </c>
      <c r="E200" s="19" t="s">
        <v>54</v>
      </c>
      <c r="F200" s="20" t="s">
        <v>968</v>
      </c>
      <c r="G200" s="20" t="s">
        <v>969</v>
      </c>
      <c r="H200" s="45">
        <f t="shared" si="16"/>
        <v>45433</v>
      </c>
      <c r="I200" s="19" t="s">
        <v>37</v>
      </c>
      <c r="J200" s="19" t="s">
        <v>9</v>
      </c>
      <c r="K200" s="21" t="s">
        <v>970</v>
      </c>
      <c r="L200" s="19" t="s">
        <v>108</v>
      </c>
      <c r="M200" s="19" t="s">
        <v>37</v>
      </c>
      <c r="N200" s="19" t="s">
        <v>1105</v>
      </c>
      <c r="O200" s="19" t="str">
        <f t="shared" si="15"/>
        <v xml:space="preserve">SOC-2024-ITEM0199: </v>
      </c>
    </row>
    <row r="201" spans="1:15" ht="150" customHeight="1" x14ac:dyDescent="0.25">
      <c r="A201" s="38">
        <v>200</v>
      </c>
      <c r="B201" s="45">
        <v>45406</v>
      </c>
      <c r="C201" s="19" t="s">
        <v>51</v>
      </c>
      <c r="D201" s="19" t="s">
        <v>164</v>
      </c>
      <c r="E201" s="19" t="s">
        <v>12</v>
      </c>
      <c r="F201" s="20" t="s">
        <v>971</v>
      </c>
      <c r="G201" s="20" t="s">
        <v>972</v>
      </c>
      <c r="H201" s="45">
        <f t="shared" si="16"/>
        <v>45413</v>
      </c>
      <c r="I201" s="19" t="s">
        <v>16</v>
      </c>
      <c r="J201" s="19" t="s">
        <v>9</v>
      </c>
      <c r="K201" s="21" t="s">
        <v>973</v>
      </c>
      <c r="L201" s="19" t="s">
        <v>81</v>
      </c>
      <c r="M201" s="19" t="s">
        <v>16</v>
      </c>
      <c r="N201" s="19"/>
      <c r="O201" s="19" t="str">
        <f t="shared" si="15"/>
        <v xml:space="preserve">SOC-2024-ITEM0200: </v>
      </c>
    </row>
    <row r="202" spans="1:15" ht="184.5" customHeight="1" x14ac:dyDescent="0.25">
      <c r="A202" s="38">
        <v>201</v>
      </c>
      <c r="B202" s="45">
        <v>45406</v>
      </c>
      <c r="C202" s="19" t="s">
        <v>52</v>
      </c>
      <c r="D202" s="19" t="s">
        <v>164</v>
      </c>
      <c r="E202" s="19" t="s">
        <v>12</v>
      </c>
      <c r="F202" s="20" t="s">
        <v>974</v>
      </c>
      <c r="G202" s="20" t="s">
        <v>975</v>
      </c>
      <c r="H202" s="45">
        <f t="shared" si="16"/>
        <v>45413</v>
      </c>
      <c r="I202" s="19" t="s">
        <v>16</v>
      </c>
      <c r="J202" s="19" t="s">
        <v>9</v>
      </c>
      <c r="K202" s="21" t="s">
        <v>976</v>
      </c>
      <c r="L202" s="19" t="s">
        <v>81</v>
      </c>
      <c r="M202" s="19" t="s">
        <v>16</v>
      </c>
      <c r="N202" s="19"/>
      <c r="O202" s="19" t="str">
        <f t="shared" si="15"/>
        <v xml:space="preserve">SOC-2024-ITEM0201: </v>
      </c>
    </row>
    <row r="203" spans="1:15" ht="150" customHeight="1" x14ac:dyDescent="0.25">
      <c r="A203" s="38">
        <v>202</v>
      </c>
      <c r="B203" s="45">
        <v>45411</v>
      </c>
      <c r="C203" s="19" t="s">
        <v>52</v>
      </c>
      <c r="D203" s="19" t="s">
        <v>105</v>
      </c>
      <c r="E203" s="19" t="s">
        <v>54</v>
      </c>
      <c r="F203" s="20" t="s">
        <v>981</v>
      </c>
      <c r="G203" s="20" t="s">
        <v>982</v>
      </c>
      <c r="H203" s="45">
        <f t="shared" si="16"/>
        <v>45439</v>
      </c>
      <c r="I203" s="19" t="s">
        <v>26</v>
      </c>
      <c r="J203" s="19" t="s">
        <v>9</v>
      </c>
      <c r="K203" s="21" t="s">
        <v>977</v>
      </c>
      <c r="L203" s="19" t="s">
        <v>983</v>
      </c>
      <c r="M203" s="19"/>
      <c r="N203" s="19"/>
      <c r="O203" s="19" t="str">
        <f t="shared" si="15"/>
        <v xml:space="preserve">SOC-2024-ITEM0202: </v>
      </c>
    </row>
    <row r="204" spans="1:15" ht="150" customHeight="1" x14ac:dyDescent="0.25">
      <c r="A204" s="38">
        <v>203</v>
      </c>
      <c r="B204" s="45">
        <v>45411</v>
      </c>
      <c r="C204" s="19" t="s">
        <v>52</v>
      </c>
      <c r="D204" s="19" t="s">
        <v>105</v>
      </c>
      <c r="E204" s="19" t="s">
        <v>54</v>
      </c>
      <c r="F204" s="20" t="s">
        <v>984</v>
      </c>
      <c r="G204" s="20" t="s">
        <v>985</v>
      </c>
      <c r="H204" s="45">
        <f t="shared" si="16"/>
        <v>45439</v>
      </c>
      <c r="I204" s="19" t="s">
        <v>140</v>
      </c>
      <c r="J204" s="19" t="s">
        <v>9</v>
      </c>
      <c r="K204" s="21" t="s">
        <v>978</v>
      </c>
      <c r="L204" s="19" t="s">
        <v>198</v>
      </c>
      <c r="M204" s="19" t="s">
        <v>140</v>
      </c>
      <c r="N204" s="19"/>
      <c r="O204" s="19" t="str">
        <f t="shared" si="15"/>
        <v xml:space="preserve">SOC-2024-ITEM0203: </v>
      </c>
    </row>
    <row r="205" spans="1:15" ht="150" customHeight="1" x14ac:dyDescent="0.25">
      <c r="A205" s="38">
        <v>204</v>
      </c>
      <c r="B205" s="45">
        <v>45411</v>
      </c>
      <c r="C205" s="19" t="s">
        <v>52</v>
      </c>
      <c r="D205" s="19" t="s">
        <v>105</v>
      </c>
      <c r="E205" s="19" t="s">
        <v>12</v>
      </c>
      <c r="F205" s="20" t="s">
        <v>986</v>
      </c>
      <c r="G205" s="20" t="s">
        <v>987</v>
      </c>
      <c r="H205" s="45">
        <f t="shared" si="16"/>
        <v>45418</v>
      </c>
      <c r="I205" s="19" t="s">
        <v>28</v>
      </c>
      <c r="J205" s="19" t="s">
        <v>9</v>
      </c>
      <c r="K205" s="21" t="s">
        <v>979</v>
      </c>
      <c r="L205" s="19" t="s">
        <v>198</v>
      </c>
      <c r="M205" s="19" t="s">
        <v>140</v>
      </c>
      <c r="N205" s="19" t="s">
        <v>1000</v>
      </c>
      <c r="O205" s="19" t="str">
        <f t="shared" si="15"/>
        <v xml:space="preserve">SOC-2024-ITEM0204: </v>
      </c>
    </row>
    <row r="206" spans="1:15" ht="150" customHeight="1" x14ac:dyDescent="0.25">
      <c r="A206" s="38">
        <v>205</v>
      </c>
      <c r="B206" s="45">
        <v>45411</v>
      </c>
      <c r="C206" s="19" t="s">
        <v>52</v>
      </c>
      <c r="D206" s="19" t="s">
        <v>158</v>
      </c>
      <c r="E206" s="19" t="s">
        <v>12</v>
      </c>
      <c r="F206" s="20" t="s">
        <v>988</v>
      </c>
      <c r="G206" s="20" t="s">
        <v>989</v>
      </c>
      <c r="H206" s="45">
        <f t="shared" si="16"/>
        <v>45418</v>
      </c>
      <c r="I206" s="19" t="s">
        <v>45</v>
      </c>
      <c r="J206" s="19" t="s">
        <v>9</v>
      </c>
      <c r="K206" s="21" t="s">
        <v>980</v>
      </c>
      <c r="L206" s="19" t="s">
        <v>95</v>
      </c>
      <c r="M206" s="19" t="s">
        <v>16</v>
      </c>
      <c r="N206" s="77" t="s">
        <v>1106</v>
      </c>
      <c r="O206" s="19" t="str">
        <f t="shared" si="15"/>
        <v xml:space="preserve">SOC-2024-ITEM0205: </v>
      </c>
    </row>
    <row r="207" spans="1:15" ht="185.25" customHeight="1" x14ac:dyDescent="0.25">
      <c r="A207" s="38">
        <v>206</v>
      </c>
      <c r="B207" s="45">
        <v>45414</v>
      </c>
      <c r="C207" s="19" t="s">
        <v>51</v>
      </c>
      <c r="D207" s="19" t="s">
        <v>166</v>
      </c>
      <c r="E207" s="19" t="s">
        <v>12</v>
      </c>
      <c r="F207" s="20" t="s">
        <v>1593</v>
      </c>
      <c r="G207" s="20" t="s">
        <v>994</v>
      </c>
      <c r="H207" s="45">
        <f t="shared" si="16"/>
        <v>45421</v>
      </c>
      <c r="I207" s="19" t="s">
        <v>69</v>
      </c>
      <c r="J207" s="19" t="s">
        <v>9</v>
      </c>
      <c r="K207" s="21" t="s">
        <v>992</v>
      </c>
      <c r="L207" s="19" t="s">
        <v>995</v>
      </c>
      <c r="M207" s="19" t="s">
        <v>13</v>
      </c>
      <c r="N207" s="19"/>
      <c r="O207" s="19" t="str">
        <f t="shared" si="15"/>
        <v xml:space="preserve">SOC-2024-ITEM0206: </v>
      </c>
    </row>
    <row r="208" spans="1:15" ht="150" customHeight="1" x14ac:dyDescent="0.25">
      <c r="A208" s="38">
        <v>207</v>
      </c>
      <c r="B208" s="45">
        <v>45414</v>
      </c>
      <c r="C208" s="19" t="s">
        <v>52</v>
      </c>
      <c r="D208" s="19" t="s">
        <v>999</v>
      </c>
      <c r="E208" s="19" t="s">
        <v>54</v>
      </c>
      <c r="F208" s="20" t="s">
        <v>996</v>
      </c>
      <c r="G208" s="20" t="s">
        <v>997</v>
      </c>
      <c r="H208" s="45">
        <f t="shared" si="16"/>
        <v>45442</v>
      </c>
      <c r="I208" s="19" t="s">
        <v>14</v>
      </c>
      <c r="J208" s="19" t="s">
        <v>9</v>
      </c>
      <c r="K208" s="21" t="s">
        <v>993</v>
      </c>
      <c r="L208" s="19" t="s">
        <v>998</v>
      </c>
      <c r="M208" s="19" t="s">
        <v>13</v>
      </c>
      <c r="N208" s="19" t="s">
        <v>1070</v>
      </c>
      <c r="O208" s="19" t="str">
        <f t="shared" si="15"/>
        <v xml:space="preserve">SOC-2024-ITEM0207: </v>
      </c>
    </row>
    <row r="209" spans="1:15" ht="150" customHeight="1" x14ac:dyDescent="0.25">
      <c r="A209" s="38">
        <v>208</v>
      </c>
      <c r="B209" s="45">
        <v>45415</v>
      </c>
      <c r="C209" s="19" t="s">
        <v>64</v>
      </c>
      <c r="D209" s="19" t="s">
        <v>49</v>
      </c>
      <c r="E209" s="19" t="s">
        <v>54</v>
      </c>
      <c r="F209" s="20" t="s">
        <v>1002</v>
      </c>
      <c r="G209" s="20" t="s">
        <v>1003</v>
      </c>
      <c r="H209" s="45">
        <f t="shared" si="16"/>
        <v>45443</v>
      </c>
      <c r="I209" s="19" t="s">
        <v>15</v>
      </c>
      <c r="J209" s="19" t="s">
        <v>9</v>
      </c>
      <c r="K209" s="21" t="s">
        <v>1001</v>
      </c>
      <c r="L209" s="19" t="s">
        <v>98</v>
      </c>
      <c r="M209" s="19" t="s">
        <v>1004</v>
      </c>
      <c r="N209" s="19"/>
      <c r="O209" s="19" t="str">
        <f t="shared" si="15"/>
        <v xml:space="preserve">SOC-2024-ITEM0208: </v>
      </c>
    </row>
    <row r="210" spans="1:15" ht="150" customHeight="1" x14ac:dyDescent="0.25">
      <c r="A210" s="38">
        <v>209</v>
      </c>
      <c r="B210" s="45">
        <v>45418</v>
      </c>
      <c r="C210" s="19" t="s">
        <v>52</v>
      </c>
      <c r="D210" s="19" t="s">
        <v>163</v>
      </c>
      <c r="E210" s="19" t="s">
        <v>54</v>
      </c>
      <c r="F210" s="20" t="s">
        <v>1005</v>
      </c>
      <c r="G210" s="20" t="s">
        <v>1006</v>
      </c>
      <c r="H210" s="45">
        <f t="shared" ref="H210:H231" si="17">IF(E210="Critical", B210+7,B210+28)</f>
        <v>45446</v>
      </c>
      <c r="I210" s="19" t="s">
        <v>15</v>
      </c>
      <c r="J210" s="19" t="s">
        <v>9</v>
      </c>
      <c r="K210" s="21" t="s">
        <v>1010</v>
      </c>
      <c r="L210" s="19" t="s">
        <v>1007</v>
      </c>
      <c r="M210" s="19" t="s">
        <v>28</v>
      </c>
      <c r="N210" s="19"/>
      <c r="O210" s="19" t="str">
        <f t="shared" si="15"/>
        <v xml:space="preserve">SOC-2024-ITEM0209: </v>
      </c>
    </row>
    <row r="211" spans="1:15" ht="165" customHeight="1" x14ac:dyDescent="0.25">
      <c r="A211" s="38">
        <v>210</v>
      </c>
      <c r="B211" s="45">
        <v>45419</v>
      </c>
      <c r="C211" s="19" t="s">
        <v>52</v>
      </c>
      <c r="D211" s="19" t="s">
        <v>48</v>
      </c>
      <c r="E211" s="19" t="s">
        <v>54</v>
      </c>
      <c r="F211" s="20" t="s">
        <v>1012</v>
      </c>
      <c r="G211" s="20" t="s">
        <v>1008</v>
      </c>
      <c r="H211" s="45">
        <f t="shared" si="17"/>
        <v>45447</v>
      </c>
      <c r="I211" s="19" t="s">
        <v>14</v>
      </c>
      <c r="J211" s="19" t="s">
        <v>9</v>
      </c>
      <c r="K211" s="21" t="s">
        <v>1011</v>
      </c>
      <c r="L211" s="19" t="s">
        <v>1009</v>
      </c>
      <c r="M211" s="19" t="s">
        <v>13</v>
      </c>
      <c r="N211" s="19"/>
      <c r="O211" s="19" t="str">
        <f t="shared" si="15"/>
        <v xml:space="preserve">SOC-2024-ITEM0210: </v>
      </c>
    </row>
    <row r="212" spans="1:15" ht="99.75" customHeight="1" x14ac:dyDescent="0.25">
      <c r="A212" s="38">
        <v>211</v>
      </c>
      <c r="B212" s="45">
        <v>45420</v>
      </c>
      <c r="C212" s="19" t="s">
        <v>52</v>
      </c>
      <c r="D212" s="19" t="s">
        <v>105</v>
      </c>
      <c r="E212" s="19" t="s">
        <v>12</v>
      </c>
      <c r="F212" s="20" t="s">
        <v>1014</v>
      </c>
      <c r="G212" s="20" t="s">
        <v>1013</v>
      </c>
      <c r="H212" s="45">
        <f t="shared" si="17"/>
        <v>45427</v>
      </c>
      <c r="I212" s="19" t="s">
        <v>30</v>
      </c>
      <c r="J212" s="19" t="s">
        <v>9</v>
      </c>
      <c r="K212" s="21" t="s">
        <v>1016</v>
      </c>
      <c r="L212" s="19" t="s">
        <v>1015</v>
      </c>
      <c r="M212" s="19" t="s">
        <v>15</v>
      </c>
      <c r="N212" s="19"/>
      <c r="O212" s="19" t="str">
        <f t="shared" si="15"/>
        <v xml:space="preserve">SOC-2024-ITEM0211: </v>
      </c>
    </row>
    <row r="213" spans="1:15" ht="105" customHeight="1" x14ac:dyDescent="0.25">
      <c r="A213" s="38">
        <v>212</v>
      </c>
      <c r="B213" s="45">
        <v>45420</v>
      </c>
      <c r="C213" s="19" t="s">
        <v>52</v>
      </c>
      <c r="D213" s="19" t="s">
        <v>105</v>
      </c>
      <c r="E213" s="19" t="s">
        <v>12</v>
      </c>
      <c r="F213" s="20" t="s">
        <v>1018</v>
      </c>
      <c r="G213" s="20" t="s">
        <v>1017</v>
      </c>
      <c r="H213" s="45">
        <f t="shared" si="17"/>
        <v>45427</v>
      </c>
      <c r="I213" s="19" t="s">
        <v>30</v>
      </c>
      <c r="J213" s="19" t="s">
        <v>9</v>
      </c>
      <c r="K213" s="21" t="s">
        <v>1019</v>
      </c>
      <c r="L213" s="19" t="s">
        <v>1015</v>
      </c>
      <c r="M213" s="19" t="s">
        <v>15</v>
      </c>
      <c r="N213" s="19"/>
      <c r="O213" s="19" t="str">
        <f t="shared" si="15"/>
        <v xml:space="preserve">SOC-2024-ITEM0212: </v>
      </c>
    </row>
    <row r="214" spans="1:15" ht="150" customHeight="1" x14ac:dyDescent="0.25">
      <c r="A214" s="38">
        <v>213</v>
      </c>
      <c r="B214" s="45">
        <v>45420</v>
      </c>
      <c r="C214" s="19" t="s">
        <v>52</v>
      </c>
      <c r="D214" s="19" t="s">
        <v>105</v>
      </c>
      <c r="E214" s="19" t="s">
        <v>12</v>
      </c>
      <c r="F214" s="20" t="s">
        <v>1056</v>
      </c>
      <c r="G214" s="20" t="s">
        <v>1020</v>
      </c>
      <c r="H214" s="45">
        <f t="shared" si="17"/>
        <v>45427</v>
      </c>
      <c r="I214" s="19" t="s">
        <v>32</v>
      </c>
      <c r="J214" s="19" t="s">
        <v>9</v>
      </c>
      <c r="K214" s="21" t="s">
        <v>1021</v>
      </c>
      <c r="L214" s="19" t="s">
        <v>1015</v>
      </c>
      <c r="M214" s="19" t="s">
        <v>140</v>
      </c>
      <c r="N214" s="19"/>
      <c r="O214" s="19" t="str">
        <f t="shared" si="15"/>
        <v xml:space="preserve">SOC-2024-ITEM0213: </v>
      </c>
    </row>
    <row r="215" spans="1:15" ht="150" customHeight="1" x14ac:dyDescent="0.25">
      <c r="A215" s="38">
        <v>214</v>
      </c>
      <c r="B215" s="45">
        <v>45420</v>
      </c>
      <c r="C215" s="19" t="s">
        <v>52</v>
      </c>
      <c r="D215" s="19" t="s">
        <v>105</v>
      </c>
      <c r="E215" s="19" t="s">
        <v>12</v>
      </c>
      <c r="F215" s="20" t="s">
        <v>1024</v>
      </c>
      <c r="G215" s="20" t="s">
        <v>1023</v>
      </c>
      <c r="H215" s="45">
        <f t="shared" si="17"/>
        <v>45427</v>
      </c>
      <c r="I215" s="19" t="s">
        <v>30</v>
      </c>
      <c r="J215" s="19" t="s">
        <v>9</v>
      </c>
      <c r="K215" s="21" t="s">
        <v>1022</v>
      </c>
      <c r="L215" s="19" t="s">
        <v>1015</v>
      </c>
      <c r="M215" s="19" t="s">
        <v>140</v>
      </c>
      <c r="N215" s="19"/>
      <c r="O215" s="19" t="str">
        <f t="shared" si="15"/>
        <v xml:space="preserve">SOC-2024-ITEM0214: </v>
      </c>
    </row>
    <row r="216" spans="1:15" ht="150" customHeight="1" x14ac:dyDescent="0.25">
      <c r="A216" s="38">
        <v>215</v>
      </c>
      <c r="B216" s="45">
        <v>45421</v>
      </c>
      <c r="C216" s="19" t="s">
        <v>52</v>
      </c>
      <c r="D216" s="19" t="s">
        <v>105</v>
      </c>
      <c r="E216" s="19" t="s">
        <v>12</v>
      </c>
      <c r="F216" s="20" t="s">
        <v>1025</v>
      </c>
      <c r="G216" s="20" t="s">
        <v>1026</v>
      </c>
      <c r="H216" s="45">
        <f t="shared" si="17"/>
        <v>45428</v>
      </c>
      <c r="I216" s="19" t="s">
        <v>14</v>
      </c>
      <c r="J216" s="19" t="s">
        <v>9</v>
      </c>
      <c r="K216" s="21" t="s">
        <v>1027</v>
      </c>
      <c r="L216" s="19" t="s">
        <v>1028</v>
      </c>
      <c r="M216" s="19" t="s">
        <v>15</v>
      </c>
      <c r="N216" s="19" t="s">
        <v>1071</v>
      </c>
      <c r="O216" s="19" t="str">
        <f t="shared" si="15"/>
        <v xml:space="preserve">SOC-2024-ITEM0215: </v>
      </c>
    </row>
    <row r="217" spans="1:15" ht="150" customHeight="1" x14ac:dyDescent="0.25">
      <c r="A217" s="38">
        <v>216</v>
      </c>
      <c r="B217" s="45">
        <v>45422</v>
      </c>
      <c r="C217" s="19" t="s">
        <v>52</v>
      </c>
      <c r="D217" s="19" t="s">
        <v>105</v>
      </c>
      <c r="E217" s="19" t="s">
        <v>54</v>
      </c>
      <c r="F217" s="20" t="s">
        <v>1029</v>
      </c>
      <c r="G217" s="20" t="s">
        <v>1030</v>
      </c>
      <c r="H217" s="45">
        <f t="shared" si="17"/>
        <v>45450</v>
      </c>
      <c r="I217" s="19" t="s">
        <v>16</v>
      </c>
      <c r="J217" s="19" t="s">
        <v>9</v>
      </c>
      <c r="K217" s="21" t="s">
        <v>1032</v>
      </c>
      <c r="L217" s="19" t="s">
        <v>1031</v>
      </c>
      <c r="M217" s="19" t="s">
        <v>16</v>
      </c>
      <c r="N217" s="19"/>
      <c r="O217" s="19" t="str">
        <f t="shared" si="15"/>
        <v xml:space="preserve">SOC-2024-ITEM0216: </v>
      </c>
    </row>
    <row r="218" spans="1:15" ht="150" customHeight="1" x14ac:dyDescent="0.25">
      <c r="A218" s="38">
        <v>217</v>
      </c>
      <c r="B218" s="45">
        <v>45421</v>
      </c>
      <c r="C218" s="19" t="s">
        <v>52</v>
      </c>
      <c r="D218" s="19" t="s">
        <v>48</v>
      </c>
      <c r="E218" s="19" t="s">
        <v>12</v>
      </c>
      <c r="F218" s="20" t="s">
        <v>1033</v>
      </c>
      <c r="G218" s="20" t="s">
        <v>1034</v>
      </c>
      <c r="H218" s="45">
        <f t="shared" si="17"/>
        <v>45428</v>
      </c>
      <c r="I218" s="19" t="s">
        <v>30</v>
      </c>
      <c r="J218" s="19" t="s">
        <v>9</v>
      </c>
      <c r="K218" s="21" t="s">
        <v>1035</v>
      </c>
      <c r="L218" s="19" t="s">
        <v>421</v>
      </c>
      <c r="M218" s="19" t="s">
        <v>45</v>
      </c>
      <c r="N218" s="19" t="s">
        <v>1107</v>
      </c>
      <c r="O218" s="19" t="str">
        <f t="shared" si="15"/>
        <v xml:space="preserve">SOC-2024-ITEM0217: </v>
      </c>
    </row>
    <row r="219" spans="1:15" ht="216" customHeight="1" x14ac:dyDescent="0.25">
      <c r="A219" s="38">
        <v>218</v>
      </c>
      <c r="B219" s="45">
        <v>45421</v>
      </c>
      <c r="C219" s="19" t="s">
        <v>52</v>
      </c>
      <c r="D219" s="19" t="s">
        <v>154</v>
      </c>
      <c r="E219" s="19" t="s">
        <v>12</v>
      </c>
      <c r="F219" s="20" t="s">
        <v>1036</v>
      </c>
      <c r="G219" s="20" t="s">
        <v>1037</v>
      </c>
      <c r="H219" s="45">
        <f t="shared" si="17"/>
        <v>45428</v>
      </c>
      <c r="I219" s="19" t="s">
        <v>32</v>
      </c>
      <c r="J219" s="19" t="s">
        <v>9</v>
      </c>
      <c r="K219" s="21" t="s">
        <v>1038</v>
      </c>
      <c r="L219" s="19" t="s">
        <v>1039</v>
      </c>
      <c r="M219" s="19" t="s">
        <v>15</v>
      </c>
      <c r="N219" s="19"/>
      <c r="O219" s="19" t="str">
        <f t="shared" si="15"/>
        <v xml:space="preserve">SOC-2024-ITEM0218: </v>
      </c>
    </row>
    <row r="220" spans="1:15" ht="150" customHeight="1" x14ac:dyDescent="0.25">
      <c r="A220" s="38">
        <v>219</v>
      </c>
      <c r="B220" s="45">
        <v>45423</v>
      </c>
      <c r="C220" s="19" t="s">
        <v>51</v>
      </c>
      <c r="D220" s="19" t="s">
        <v>164</v>
      </c>
      <c r="E220" s="19" t="s">
        <v>12</v>
      </c>
      <c r="F220" s="20" t="s">
        <v>1040</v>
      </c>
      <c r="G220" s="20" t="s">
        <v>1041</v>
      </c>
      <c r="H220" s="45">
        <f t="shared" si="17"/>
        <v>45430</v>
      </c>
      <c r="I220" s="19" t="s">
        <v>16</v>
      </c>
      <c r="J220" s="19" t="s">
        <v>9</v>
      </c>
      <c r="K220" s="21" t="s">
        <v>1043</v>
      </c>
      <c r="L220" s="19" t="s">
        <v>1042</v>
      </c>
      <c r="M220" s="19" t="s">
        <v>17</v>
      </c>
      <c r="N220" s="19"/>
      <c r="O220" s="19" t="str">
        <f t="shared" si="15"/>
        <v xml:space="preserve">SOC-2024-ITEM0219: </v>
      </c>
    </row>
    <row r="221" spans="1:15" ht="293.25" customHeight="1" x14ac:dyDescent="0.25">
      <c r="A221" s="38">
        <v>220</v>
      </c>
      <c r="B221" s="45">
        <v>45423</v>
      </c>
      <c r="C221" s="19" t="s">
        <v>53</v>
      </c>
      <c r="D221" s="19" t="s">
        <v>105</v>
      </c>
      <c r="E221" s="19" t="s">
        <v>12</v>
      </c>
      <c r="F221" s="20" t="s">
        <v>1044</v>
      </c>
      <c r="G221" s="20" t="s">
        <v>1045</v>
      </c>
      <c r="H221" s="45">
        <f t="shared" si="17"/>
        <v>45430</v>
      </c>
      <c r="I221" s="19" t="s">
        <v>140</v>
      </c>
      <c r="J221" s="19" t="s">
        <v>9</v>
      </c>
      <c r="K221" s="21"/>
      <c r="L221" s="19" t="s">
        <v>94</v>
      </c>
      <c r="M221" s="19" t="s">
        <v>39</v>
      </c>
      <c r="N221" s="19" t="s">
        <v>1046</v>
      </c>
      <c r="O221" s="19" t="str">
        <f t="shared" si="15"/>
        <v xml:space="preserve">SOC-2024-ITEM0220: </v>
      </c>
    </row>
    <row r="222" spans="1:15" ht="150" customHeight="1" x14ac:dyDescent="0.25">
      <c r="A222" s="38">
        <v>221</v>
      </c>
      <c r="B222" s="45">
        <v>45423</v>
      </c>
      <c r="C222" s="19" t="s">
        <v>52</v>
      </c>
      <c r="D222" s="19" t="s">
        <v>105</v>
      </c>
      <c r="E222" s="19" t="s">
        <v>54</v>
      </c>
      <c r="F222" s="20" t="s">
        <v>1047</v>
      </c>
      <c r="G222" s="20" t="s">
        <v>1048</v>
      </c>
      <c r="H222" s="45">
        <f t="shared" ref="H222:H225" si="18">IF(E222="Critical", B222+7,B222+28)</f>
        <v>45451</v>
      </c>
      <c r="I222" s="19" t="s">
        <v>140</v>
      </c>
      <c r="J222" s="19" t="s">
        <v>9</v>
      </c>
      <c r="K222" s="21" t="s">
        <v>1049</v>
      </c>
      <c r="L222" s="19" t="s">
        <v>100</v>
      </c>
      <c r="M222" s="19" t="s">
        <v>140</v>
      </c>
      <c r="N222" s="19"/>
      <c r="O222" s="19" t="str">
        <f t="shared" ref="O222:O225" si="19">CONCATENATE("SOC-",TEXT(B222,"yyyy"),"-ITEM",RIGHT("00"&amp;A222,4),": ")</f>
        <v xml:space="preserve">SOC-2024-ITEM0221: </v>
      </c>
    </row>
    <row r="223" spans="1:15" ht="150" customHeight="1" x14ac:dyDescent="0.25">
      <c r="A223" s="38">
        <v>222</v>
      </c>
      <c r="B223" s="45">
        <v>45423</v>
      </c>
      <c r="C223" s="19" t="s">
        <v>51</v>
      </c>
      <c r="D223" s="19" t="s">
        <v>105</v>
      </c>
      <c r="E223" s="19" t="s">
        <v>12</v>
      </c>
      <c r="F223" s="20" t="s">
        <v>1051</v>
      </c>
      <c r="G223" s="20" t="s">
        <v>1050</v>
      </c>
      <c r="H223" s="45">
        <f t="shared" si="18"/>
        <v>45430</v>
      </c>
      <c r="I223" s="19" t="s">
        <v>140</v>
      </c>
      <c r="J223" s="19" t="s">
        <v>9</v>
      </c>
      <c r="K223" s="21" t="s">
        <v>1052</v>
      </c>
      <c r="L223" s="19" t="s">
        <v>100</v>
      </c>
      <c r="M223" s="19" t="s">
        <v>140</v>
      </c>
      <c r="N223" s="19"/>
      <c r="O223" s="19" t="str">
        <f t="shared" si="19"/>
        <v xml:space="preserve">SOC-2024-ITEM0222: </v>
      </c>
    </row>
    <row r="224" spans="1:15" ht="150" customHeight="1" x14ac:dyDescent="0.25">
      <c r="A224" s="38">
        <v>223</v>
      </c>
      <c r="B224" s="45">
        <v>45423</v>
      </c>
      <c r="C224" s="19" t="s">
        <v>51</v>
      </c>
      <c r="D224" s="19" t="s">
        <v>105</v>
      </c>
      <c r="E224" s="19" t="s">
        <v>54</v>
      </c>
      <c r="F224" s="20" t="s">
        <v>1053</v>
      </c>
      <c r="G224" s="20" t="s">
        <v>1054</v>
      </c>
      <c r="H224" s="45">
        <f t="shared" si="18"/>
        <v>45451</v>
      </c>
      <c r="I224" s="19" t="s">
        <v>140</v>
      </c>
      <c r="J224" s="19" t="s">
        <v>9</v>
      </c>
      <c r="K224" s="21" t="s">
        <v>1055</v>
      </c>
      <c r="L224" s="19" t="s">
        <v>100</v>
      </c>
      <c r="M224" s="19" t="s">
        <v>140</v>
      </c>
      <c r="N224" s="19"/>
      <c r="O224" s="19" t="str">
        <f t="shared" si="19"/>
        <v xml:space="preserve">SOC-2024-ITEM0223: </v>
      </c>
    </row>
    <row r="225" spans="1:15" ht="150" customHeight="1" x14ac:dyDescent="0.25">
      <c r="A225" s="38">
        <v>224</v>
      </c>
      <c r="B225" s="45">
        <v>45426</v>
      </c>
      <c r="C225" s="19" t="s">
        <v>52</v>
      </c>
      <c r="D225" s="19" t="s">
        <v>96</v>
      </c>
      <c r="E225" s="19" t="s">
        <v>54</v>
      </c>
      <c r="F225" s="20" t="s">
        <v>1057</v>
      </c>
      <c r="G225" s="20" t="s">
        <v>1058</v>
      </c>
      <c r="H225" s="45">
        <f t="shared" si="18"/>
        <v>45454</v>
      </c>
      <c r="I225" s="19" t="s">
        <v>14</v>
      </c>
      <c r="J225" s="19" t="s">
        <v>9</v>
      </c>
      <c r="K225" s="21" t="s">
        <v>1060</v>
      </c>
      <c r="L225" s="19" t="s">
        <v>1059</v>
      </c>
      <c r="M225" s="19" t="s">
        <v>16</v>
      </c>
      <c r="N225" s="19" t="s">
        <v>1072</v>
      </c>
      <c r="O225" s="19" t="str">
        <f t="shared" si="19"/>
        <v xml:space="preserve">SOC-2024-ITEM0224: </v>
      </c>
    </row>
    <row r="226" spans="1:15" ht="150" customHeight="1" x14ac:dyDescent="0.25">
      <c r="A226" s="38">
        <v>225</v>
      </c>
      <c r="B226" s="45">
        <v>45426</v>
      </c>
      <c r="C226" s="19" t="s">
        <v>52</v>
      </c>
      <c r="D226" s="19" t="s">
        <v>139</v>
      </c>
      <c r="E226" s="19" t="s">
        <v>54</v>
      </c>
      <c r="F226" s="20" t="s">
        <v>1061</v>
      </c>
      <c r="G226" s="20" t="s">
        <v>1058</v>
      </c>
      <c r="H226" s="45">
        <f t="shared" ref="H226:H229" si="20">IF(E226="Critical", B226+7,B226+28)</f>
        <v>45454</v>
      </c>
      <c r="I226" s="19" t="s">
        <v>14</v>
      </c>
      <c r="J226" s="19" t="s">
        <v>9</v>
      </c>
      <c r="K226" s="21" t="s">
        <v>1062</v>
      </c>
      <c r="L226" s="19" t="s">
        <v>200</v>
      </c>
      <c r="M226" s="19" t="s">
        <v>16</v>
      </c>
      <c r="N226" s="19" t="s">
        <v>1072</v>
      </c>
      <c r="O226" s="19" t="str">
        <f t="shared" ref="O226:O229" si="21">CONCATENATE("SOC-",TEXT(B226,"yyyy"),"-ITEM",RIGHT("00"&amp;A226,4),": ")</f>
        <v xml:space="preserve">SOC-2024-ITEM0225: </v>
      </c>
    </row>
    <row r="227" spans="1:15" ht="150" customHeight="1" x14ac:dyDescent="0.25">
      <c r="A227" s="38">
        <v>226</v>
      </c>
      <c r="B227" s="45">
        <v>45426</v>
      </c>
      <c r="C227" s="19" t="s">
        <v>52</v>
      </c>
      <c r="D227" s="19" t="s">
        <v>48</v>
      </c>
      <c r="E227" s="19" t="s">
        <v>54</v>
      </c>
      <c r="F227" s="20" t="s">
        <v>1063</v>
      </c>
      <c r="G227" s="20" t="s">
        <v>1064</v>
      </c>
      <c r="H227" s="45">
        <f t="shared" si="20"/>
        <v>45454</v>
      </c>
      <c r="I227" s="19" t="s">
        <v>14</v>
      </c>
      <c r="J227" s="19" t="s">
        <v>9</v>
      </c>
      <c r="K227" s="21" t="s">
        <v>1067</v>
      </c>
      <c r="L227" s="19" t="s">
        <v>82</v>
      </c>
      <c r="M227" s="19" t="s">
        <v>16</v>
      </c>
      <c r="N227" s="19" t="s">
        <v>1073</v>
      </c>
      <c r="O227" s="19" t="str">
        <f t="shared" si="21"/>
        <v xml:space="preserve">SOC-2024-ITEM0226: </v>
      </c>
    </row>
    <row r="228" spans="1:15" ht="150" customHeight="1" x14ac:dyDescent="0.25">
      <c r="A228" s="38">
        <v>227</v>
      </c>
      <c r="B228" s="45">
        <v>45426</v>
      </c>
      <c r="C228" s="19" t="s">
        <v>52</v>
      </c>
      <c r="D228" s="19" t="s">
        <v>171</v>
      </c>
      <c r="E228" s="19" t="s">
        <v>54</v>
      </c>
      <c r="F228" s="20" t="s">
        <v>1065</v>
      </c>
      <c r="G228" s="20" t="s">
        <v>1066</v>
      </c>
      <c r="H228" s="45">
        <f t="shared" si="20"/>
        <v>45454</v>
      </c>
      <c r="I228" s="19" t="s">
        <v>16</v>
      </c>
      <c r="J228" s="19" t="s">
        <v>9</v>
      </c>
      <c r="K228" s="21" t="s">
        <v>1068</v>
      </c>
      <c r="L228" s="19" t="s">
        <v>82</v>
      </c>
      <c r="M228" s="19" t="s">
        <v>16</v>
      </c>
      <c r="N228" s="19"/>
      <c r="O228" s="19" t="str">
        <f t="shared" si="21"/>
        <v xml:space="preserve">SOC-2024-ITEM0227: </v>
      </c>
    </row>
    <row r="229" spans="1:15" ht="233.25" customHeight="1" x14ac:dyDescent="0.25">
      <c r="A229" s="38">
        <v>228</v>
      </c>
      <c r="B229" s="45">
        <v>45428</v>
      </c>
      <c r="C229" s="19" t="s">
        <v>51</v>
      </c>
      <c r="D229" s="19" t="s">
        <v>139</v>
      </c>
      <c r="E229" s="19" t="s">
        <v>12</v>
      </c>
      <c r="F229" s="20" t="s">
        <v>1074</v>
      </c>
      <c r="G229" s="20" t="s">
        <v>1075</v>
      </c>
      <c r="H229" s="45">
        <f t="shared" si="20"/>
        <v>45435</v>
      </c>
      <c r="I229" s="19" t="s">
        <v>14</v>
      </c>
      <c r="J229" s="19" t="s">
        <v>9</v>
      </c>
      <c r="K229" s="21" t="s">
        <v>1076</v>
      </c>
      <c r="L229" s="19" t="s">
        <v>262</v>
      </c>
      <c r="M229" s="19" t="s">
        <v>14</v>
      </c>
      <c r="N229" s="19"/>
      <c r="O229" s="19" t="str">
        <f t="shared" si="21"/>
        <v xml:space="preserve">SOC-2024-ITEM0228: </v>
      </c>
    </row>
    <row r="230" spans="1:15" ht="150" customHeight="1" x14ac:dyDescent="0.25">
      <c r="A230" s="38">
        <v>229</v>
      </c>
      <c r="B230" s="45">
        <v>45429</v>
      </c>
      <c r="C230" s="19" t="s">
        <v>52</v>
      </c>
      <c r="D230" s="19" t="s">
        <v>165</v>
      </c>
      <c r="E230" s="19" t="s">
        <v>54</v>
      </c>
      <c r="F230" s="20" t="s">
        <v>1077</v>
      </c>
      <c r="G230" s="20" t="s">
        <v>1078</v>
      </c>
      <c r="H230" s="45">
        <f t="shared" si="17"/>
        <v>45457</v>
      </c>
      <c r="I230" s="19" t="s">
        <v>14</v>
      </c>
      <c r="J230" s="19" t="s">
        <v>9</v>
      </c>
      <c r="K230" s="21" t="s">
        <v>1081</v>
      </c>
      <c r="L230" s="19" t="s">
        <v>205</v>
      </c>
      <c r="M230" s="19" t="s">
        <v>16</v>
      </c>
      <c r="N230" s="19"/>
      <c r="O230" s="19" t="str">
        <f t="shared" si="15"/>
        <v xml:space="preserve">SOC-2024-ITEM0229: </v>
      </c>
    </row>
    <row r="231" spans="1:15" ht="150" customHeight="1" x14ac:dyDescent="0.25">
      <c r="A231" s="38">
        <v>230</v>
      </c>
      <c r="B231" s="45">
        <v>45429</v>
      </c>
      <c r="C231" s="19" t="s">
        <v>52</v>
      </c>
      <c r="D231" s="19" t="s">
        <v>71</v>
      </c>
      <c r="E231" s="19" t="s">
        <v>54</v>
      </c>
      <c r="F231" s="20" t="s">
        <v>1079</v>
      </c>
      <c r="G231" s="20" t="s">
        <v>1080</v>
      </c>
      <c r="H231" s="45">
        <f t="shared" si="17"/>
        <v>45457</v>
      </c>
      <c r="I231" s="19" t="s">
        <v>16</v>
      </c>
      <c r="J231" s="19" t="s">
        <v>9</v>
      </c>
      <c r="K231" s="21" t="s">
        <v>1082</v>
      </c>
      <c r="L231" s="19" t="s">
        <v>94</v>
      </c>
      <c r="M231" s="19" t="s">
        <v>141</v>
      </c>
      <c r="N231" s="19"/>
      <c r="O231" s="19" t="str">
        <f t="shared" si="15"/>
        <v xml:space="preserve">SOC-2024-ITEM0230: </v>
      </c>
    </row>
    <row r="232" spans="1:15" ht="150" customHeight="1" x14ac:dyDescent="0.25">
      <c r="A232" s="38">
        <v>231</v>
      </c>
      <c r="B232" s="45">
        <v>45430</v>
      </c>
      <c r="C232" s="19" t="s">
        <v>52</v>
      </c>
      <c r="D232" s="19" t="s">
        <v>159</v>
      </c>
      <c r="E232" s="19" t="s">
        <v>54</v>
      </c>
      <c r="F232" s="20" t="s">
        <v>1083</v>
      </c>
      <c r="G232" s="20" t="s">
        <v>1084</v>
      </c>
      <c r="H232" s="45">
        <f t="shared" ref="H232" si="22">IF(E232="Critical", B232+7,B232+28)</f>
        <v>45458</v>
      </c>
      <c r="I232" s="19" t="s">
        <v>14</v>
      </c>
      <c r="J232" s="19" t="s">
        <v>9</v>
      </c>
      <c r="K232" s="21" t="s">
        <v>1085</v>
      </c>
      <c r="L232" s="19" t="s">
        <v>1042</v>
      </c>
      <c r="M232" s="19" t="s">
        <v>17</v>
      </c>
      <c r="N232" s="19"/>
      <c r="O232" s="19" t="str">
        <f t="shared" ref="O232" si="23">CONCATENATE("SOC-",TEXT(B232,"yyyy"),"-ITEM",RIGHT("00"&amp;A232,4),": ")</f>
        <v xml:space="preserve">SOC-2024-ITEM0231: </v>
      </c>
    </row>
    <row r="233" spans="1:15" ht="196.5" customHeight="1" x14ac:dyDescent="0.25">
      <c r="A233" s="38">
        <v>232</v>
      </c>
      <c r="B233" s="45">
        <v>45430</v>
      </c>
      <c r="C233" s="19" t="s">
        <v>52</v>
      </c>
      <c r="D233" s="19" t="s">
        <v>105</v>
      </c>
      <c r="E233" s="19" t="s">
        <v>54</v>
      </c>
      <c r="F233" s="20" t="s">
        <v>1086</v>
      </c>
      <c r="G233" s="20" t="s">
        <v>904</v>
      </c>
      <c r="H233" s="45">
        <f t="shared" ref="H233" si="24">IF(E233="Critical", B233+7,B233+28)</f>
        <v>45458</v>
      </c>
      <c r="I233" s="19" t="s">
        <v>140</v>
      </c>
      <c r="J233" s="19" t="s">
        <v>9</v>
      </c>
      <c r="K233" s="21" t="s">
        <v>1087</v>
      </c>
      <c r="L233" s="19" t="s">
        <v>74</v>
      </c>
      <c r="M233" s="19" t="s">
        <v>140</v>
      </c>
      <c r="N233" s="19"/>
      <c r="O233" s="19" t="str">
        <f t="shared" ref="O233" si="25">CONCATENATE("SOC-",TEXT(B233,"yyyy"),"-ITEM",RIGHT("00"&amp;A233,4),": ")</f>
        <v xml:space="preserve">SOC-2024-ITEM0232: </v>
      </c>
    </row>
    <row r="234" spans="1:15" ht="168" customHeight="1" x14ac:dyDescent="0.25">
      <c r="A234" s="38">
        <v>233</v>
      </c>
      <c r="B234" s="45">
        <v>45430</v>
      </c>
      <c r="C234" s="19" t="s">
        <v>52</v>
      </c>
      <c r="D234" s="19" t="s">
        <v>105</v>
      </c>
      <c r="E234" s="19" t="s">
        <v>12</v>
      </c>
      <c r="F234" s="20" t="s">
        <v>1088</v>
      </c>
      <c r="G234" s="20" t="s">
        <v>1089</v>
      </c>
      <c r="H234" s="45">
        <f t="shared" ref="H234:H259" si="26">IF(E234="Critical", B234+7,B234+28)</f>
        <v>45437</v>
      </c>
      <c r="I234" s="19" t="s">
        <v>69</v>
      </c>
      <c r="J234" s="19" t="s">
        <v>9</v>
      </c>
      <c r="K234" s="21" t="s">
        <v>1090</v>
      </c>
      <c r="L234" s="19" t="s">
        <v>74</v>
      </c>
      <c r="M234" s="19" t="s">
        <v>140</v>
      </c>
      <c r="N234" s="19"/>
      <c r="O234" s="19" t="str">
        <f t="shared" ref="O234:O259" si="27">CONCATENATE("SOC-",TEXT(B234,"yyyy"),"-ITEM",RIGHT("00"&amp;A234,4),": ")</f>
        <v xml:space="preserve">SOC-2024-ITEM0233: </v>
      </c>
    </row>
    <row r="235" spans="1:15" ht="150" customHeight="1" x14ac:dyDescent="0.25">
      <c r="A235" s="38">
        <v>234</v>
      </c>
      <c r="B235" s="45">
        <v>45430</v>
      </c>
      <c r="C235" s="19" t="s">
        <v>52</v>
      </c>
      <c r="D235" s="19" t="s">
        <v>105</v>
      </c>
      <c r="E235" s="19" t="s">
        <v>12</v>
      </c>
      <c r="F235" s="20" t="s">
        <v>1091</v>
      </c>
      <c r="G235" s="20" t="s">
        <v>1094</v>
      </c>
      <c r="H235" s="45">
        <f t="shared" si="26"/>
        <v>45437</v>
      </c>
      <c r="I235" s="19" t="s">
        <v>39</v>
      </c>
      <c r="J235" s="19" t="s">
        <v>9</v>
      </c>
      <c r="K235" s="21" t="s">
        <v>1095</v>
      </c>
      <c r="L235" s="19" t="s">
        <v>77</v>
      </c>
      <c r="M235" s="19" t="s">
        <v>32</v>
      </c>
      <c r="N235" s="19" t="s">
        <v>1108</v>
      </c>
      <c r="O235" s="19" t="str">
        <f t="shared" si="27"/>
        <v xml:space="preserve">SOC-2024-ITEM0234: </v>
      </c>
    </row>
    <row r="236" spans="1:15" ht="150" customHeight="1" x14ac:dyDescent="0.25">
      <c r="A236" s="38">
        <v>235</v>
      </c>
      <c r="B236" s="45">
        <v>45430</v>
      </c>
      <c r="C236" s="19" t="s">
        <v>52</v>
      </c>
      <c r="D236" s="19"/>
      <c r="E236" s="19"/>
      <c r="F236" s="20" t="s">
        <v>1092</v>
      </c>
      <c r="G236" s="20" t="s">
        <v>1096</v>
      </c>
      <c r="H236" s="45">
        <f t="shared" si="26"/>
        <v>45458</v>
      </c>
      <c r="I236" s="19" t="s">
        <v>140</v>
      </c>
      <c r="J236" s="19" t="s">
        <v>9</v>
      </c>
      <c r="K236" s="21" t="s">
        <v>1097</v>
      </c>
      <c r="L236" s="19" t="s">
        <v>77</v>
      </c>
      <c r="M236" s="19" t="s">
        <v>32</v>
      </c>
      <c r="N236" s="19"/>
      <c r="O236" s="19" t="str">
        <f t="shared" si="27"/>
        <v xml:space="preserve">SOC-2024-ITEM0235: </v>
      </c>
    </row>
    <row r="237" spans="1:15" ht="150" customHeight="1" x14ac:dyDescent="0.25">
      <c r="A237" s="38">
        <v>236</v>
      </c>
      <c r="B237" s="45">
        <v>45430</v>
      </c>
      <c r="C237" s="19" t="s">
        <v>52</v>
      </c>
      <c r="D237" s="19"/>
      <c r="E237" s="19"/>
      <c r="F237" s="20" t="s">
        <v>1093</v>
      </c>
      <c r="G237" s="20" t="s">
        <v>1098</v>
      </c>
      <c r="H237" s="45">
        <f t="shared" si="26"/>
        <v>45458</v>
      </c>
      <c r="I237" s="19" t="s">
        <v>140</v>
      </c>
      <c r="J237" s="19" t="s">
        <v>9</v>
      </c>
      <c r="K237" s="21" t="s">
        <v>1099</v>
      </c>
      <c r="L237" s="19" t="s">
        <v>77</v>
      </c>
      <c r="M237" s="19" t="s">
        <v>32</v>
      </c>
      <c r="N237" s="19"/>
      <c r="O237" s="19" t="str">
        <f t="shared" si="27"/>
        <v xml:space="preserve">SOC-2024-ITEM0236: </v>
      </c>
    </row>
    <row r="238" spans="1:15" ht="150" customHeight="1" x14ac:dyDescent="0.25">
      <c r="A238" s="38">
        <v>237</v>
      </c>
      <c r="B238" s="45">
        <v>45433</v>
      </c>
      <c r="C238" s="19" t="s">
        <v>52</v>
      </c>
      <c r="D238" s="19" t="s">
        <v>105</v>
      </c>
      <c r="E238" s="19" t="s">
        <v>54</v>
      </c>
      <c r="F238" s="20" t="s">
        <v>1113</v>
      </c>
      <c r="G238" s="20" t="s">
        <v>1114</v>
      </c>
      <c r="H238" s="45">
        <f t="shared" si="26"/>
        <v>45461</v>
      </c>
      <c r="I238" s="19" t="s">
        <v>30</v>
      </c>
      <c r="J238" s="19" t="s">
        <v>9</v>
      </c>
      <c r="K238" s="21" t="s">
        <v>1109</v>
      </c>
      <c r="L238" s="19" t="s">
        <v>1115</v>
      </c>
      <c r="M238" s="19" t="s">
        <v>30</v>
      </c>
      <c r="N238" s="19"/>
      <c r="O238" s="19" t="str">
        <f t="shared" si="27"/>
        <v xml:space="preserve">SOC-2024-ITEM0237: </v>
      </c>
    </row>
    <row r="239" spans="1:15" ht="150" customHeight="1" x14ac:dyDescent="0.25">
      <c r="A239" s="38">
        <v>238</v>
      </c>
      <c r="B239" s="45">
        <v>45434</v>
      </c>
      <c r="C239" s="19" t="s">
        <v>64</v>
      </c>
      <c r="D239" s="19" t="s">
        <v>50</v>
      </c>
      <c r="E239" s="19" t="s">
        <v>54</v>
      </c>
      <c r="F239" s="20" t="s">
        <v>1116</v>
      </c>
      <c r="G239" s="20"/>
      <c r="H239" s="45">
        <f t="shared" si="26"/>
        <v>45462</v>
      </c>
      <c r="I239" s="19" t="s">
        <v>16</v>
      </c>
      <c r="J239" s="19" t="s">
        <v>9</v>
      </c>
      <c r="K239" s="21" t="s">
        <v>1110</v>
      </c>
      <c r="L239" s="19" t="s">
        <v>144</v>
      </c>
      <c r="M239" s="19" t="s">
        <v>16</v>
      </c>
      <c r="N239" s="19"/>
      <c r="O239" s="19" t="str">
        <f t="shared" si="27"/>
        <v xml:space="preserve">SOC-2024-ITEM0238: </v>
      </c>
    </row>
    <row r="240" spans="1:15" ht="150" customHeight="1" x14ac:dyDescent="0.25">
      <c r="A240" s="38">
        <v>239</v>
      </c>
      <c r="B240" s="45">
        <v>45434</v>
      </c>
      <c r="C240" s="19" t="s">
        <v>52</v>
      </c>
      <c r="D240" s="19" t="s">
        <v>166</v>
      </c>
      <c r="E240" s="19" t="s">
        <v>54</v>
      </c>
      <c r="F240" s="20" t="s">
        <v>1559</v>
      </c>
      <c r="G240" s="20" t="s">
        <v>1117</v>
      </c>
      <c r="H240" s="45">
        <f t="shared" si="26"/>
        <v>45462</v>
      </c>
      <c r="I240" s="52" t="s">
        <v>140</v>
      </c>
      <c r="J240" s="19" t="s">
        <v>558</v>
      </c>
      <c r="K240" s="21" t="s">
        <v>1111</v>
      </c>
      <c r="L240" s="19" t="s">
        <v>175</v>
      </c>
      <c r="M240" s="19" t="s">
        <v>32</v>
      </c>
      <c r="N240" s="19"/>
      <c r="O240" s="19" t="str">
        <f t="shared" si="27"/>
        <v xml:space="preserve">SOC-2024-ITEM0239: </v>
      </c>
    </row>
    <row r="241" spans="1:15" ht="150" customHeight="1" x14ac:dyDescent="0.25">
      <c r="A241" s="38">
        <v>240</v>
      </c>
      <c r="B241" s="45">
        <v>45436</v>
      </c>
      <c r="C241" s="19" t="s">
        <v>52</v>
      </c>
      <c r="D241" s="19" t="s">
        <v>145</v>
      </c>
      <c r="E241" s="19" t="s">
        <v>12</v>
      </c>
      <c r="F241" s="20" t="s">
        <v>1118</v>
      </c>
      <c r="G241" s="20" t="s">
        <v>1119</v>
      </c>
      <c r="H241" s="45">
        <f t="shared" si="26"/>
        <v>45443</v>
      </c>
      <c r="I241" s="19" t="s">
        <v>28</v>
      </c>
      <c r="J241" s="19" t="s">
        <v>9</v>
      </c>
      <c r="K241" s="21" t="s">
        <v>1112</v>
      </c>
      <c r="L241" s="19" t="s">
        <v>197</v>
      </c>
      <c r="M241" s="19" t="s">
        <v>39</v>
      </c>
      <c r="N241" s="19"/>
      <c r="O241" s="19" t="str">
        <f t="shared" si="27"/>
        <v xml:space="preserve">SOC-2024-ITEM0240: </v>
      </c>
    </row>
    <row r="242" spans="1:15" ht="150" customHeight="1" x14ac:dyDescent="0.25">
      <c r="A242" s="38">
        <v>241</v>
      </c>
      <c r="B242" s="45">
        <v>45438</v>
      </c>
      <c r="C242" s="19" t="s">
        <v>52</v>
      </c>
      <c r="D242" s="19" t="s">
        <v>71</v>
      </c>
      <c r="E242" s="19" t="s">
        <v>12</v>
      </c>
      <c r="F242" s="20" t="s">
        <v>1124</v>
      </c>
      <c r="G242" s="20" t="s">
        <v>1125</v>
      </c>
      <c r="H242" s="45">
        <f t="shared" si="26"/>
        <v>45445</v>
      </c>
      <c r="I242" s="19" t="s">
        <v>17</v>
      </c>
      <c r="J242" s="19" t="s">
        <v>11</v>
      </c>
      <c r="K242" s="21" t="s">
        <v>1120</v>
      </c>
      <c r="L242" s="19" t="s">
        <v>1126</v>
      </c>
      <c r="M242" s="19" t="s">
        <v>17</v>
      </c>
      <c r="N242" s="19" t="s">
        <v>1428</v>
      </c>
      <c r="O242" s="19" t="str">
        <f t="shared" si="27"/>
        <v xml:space="preserve">SOC-2024-ITEM0241: </v>
      </c>
    </row>
    <row r="243" spans="1:15" ht="150" customHeight="1" x14ac:dyDescent="0.25">
      <c r="A243" s="38">
        <v>242</v>
      </c>
      <c r="B243" s="45">
        <v>45438</v>
      </c>
      <c r="C243" s="19" t="s">
        <v>52</v>
      </c>
      <c r="D243" s="19" t="s">
        <v>48</v>
      </c>
      <c r="E243" s="19" t="s">
        <v>54</v>
      </c>
      <c r="F243" s="20" t="s">
        <v>1127</v>
      </c>
      <c r="G243" s="20" t="s">
        <v>1128</v>
      </c>
      <c r="H243" s="45">
        <f t="shared" si="26"/>
        <v>45466</v>
      </c>
      <c r="I243" s="19" t="s">
        <v>14</v>
      </c>
      <c r="J243" s="19" t="s">
        <v>9</v>
      </c>
      <c r="K243" s="21" t="s">
        <v>1121</v>
      </c>
      <c r="L243" s="19" t="s">
        <v>74</v>
      </c>
      <c r="M243" s="19" t="s">
        <v>140</v>
      </c>
      <c r="N243" s="19"/>
      <c r="O243" s="19" t="str">
        <f t="shared" si="27"/>
        <v xml:space="preserve">SOC-2024-ITEM0242: </v>
      </c>
    </row>
    <row r="244" spans="1:15" ht="173.25" customHeight="1" x14ac:dyDescent="0.25">
      <c r="A244" s="38">
        <v>243</v>
      </c>
      <c r="B244" s="45">
        <v>45438</v>
      </c>
      <c r="C244" s="19" t="s">
        <v>53</v>
      </c>
      <c r="D244" s="19" t="s">
        <v>50</v>
      </c>
      <c r="E244" s="19" t="s">
        <v>12</v>
      </c>
      <c r="F244" s="20" t="s">
        <v>1129</v>
      </c>
      <c r="G244" s="20" t="s">
        <v>1130</v>
      </c>
      <c r="H244" s="45">
        <f t="shared" si="26"/>
        <v>45445</v>
      </c>
      <c r="I244" s="19" t="s">
        <v>17</v>
      </c>
      <c r="J244" s="19" t="s">
        <v>9</v>
      </c>
      <c r="K244" s="21" t="s">
        <v>1122</v>
      </c>
      <c r="L244" s="19" t="s">
        <v>1131</v>
      </c>
      <c r="M244" s="19" t="s">
        <v>28</v>
      </c>
      <c r="N244" s="19"/>
      <c r="O244" s="19" t="str">
        <f t="shared" si="27"/>
        <v xml:space="preserve">SOC-2024-ITEM0243: </v>
      </c>
    </row>
    <row r="245" spans="1:15" ht="150" customHeight="1" x14ac:dyDescent="0.25">
      <c r="A245" s="38">
        <v>244</v>
      </c>
      <c r="B245" s="45">
        <v>45438</v>
      </c>
      <c r="C245" s="19" t="s">
        <v>52</v>
      </c>
      <c r="D245" s="19" t="s">
        <v>139</v>
      </c>
      <c r="E245" s="19" t="s">
        <v>54</v>
      </c>
      <c r="F245" s="20" t="s">
        <v>1132</v>
      </c>
      <c r="G245" s="20" t="s">
        <v>1064</v>
      </c>
      <c r="H245" s="45">
        <f t="shared" si="26"/>
        <v>45466</v>
      </c>
      <c r="I245" s="19" t="s">
        <v>14</v>
      </c>
      <c r="J245" s="19" t="s">
        <v>9</v>
      </c>
      <c r="K245" s="21" t="s">
        <v>1123</v>
      </c>
      <c r="L245" s="19" t="s">
        <v>1133</v>
      </c>
      <c r="M245" s="19" t="s">
        <v>16</v>
      </c>
      <c r="N245" s="19"/>
      <c r="O245" s="19" t="str">
        <f t="shared" si="27"/>
        <v xml:space="preserve">SOC-2024-ITEM0244: </v>
      </c>
    </row>
    <row r="246" spans="1:15" ht="150" customHeight="1" x14ac:dyDescent="0.25">
      <c r="A246" s="38">
        <v>245</v>
      </c>
      <c r="B246" s="45">
        <v>45440</v>
      </c>
      <c r="C246" s="19" t="s">
        <v>52</v>
      </c>
      <c r="D246" s="19" t="s">
        <v>153</v>
      </c>
      <c r="E246" s="19" t="s">
        <v>54</v>
      </c>
      <c r="F246" s="20" t="s">
        <v>1140</v>
      </c>
      <c r="G246" s="20" t="s">
        <v>1141</v>
      </c>
      <c r="H246" s="45">
        <f t="shared" si="26"/>
        <v>45468</v>
      </c>
      <c r="I246" s="19" t="s">
        <v>14</v>
      </c>
      <c r="J246" s="19" t="s">
        <v>9</v>
      </c>
      <c r="K246" s="21" t="s">
        <v>1134</v>
      </c>
      <c r="L246" s="19" t="s">
        <v>74</v>
      </c>
      <c r="M246" s="19" t="s">
        <v>140</v>
      </c>
      <c r="N246" s="19"/>
      <c r="O246" s="19" t="str">
        <f t="shared" si="27"/>
        <v xml:space="preserve">SOC-2024-ITEM0245: </v>
      </c>
    </row>
    <row r="247" spans="1:15" ht="150" customHeight="1" x14ac:dyDescent="0.25">
      <c r="A247" s="38">
        <v>246</v>
      </c>
      <c r="B247" s="45">
        <v>45440</v>
      </c>
      <c r="C247" s="19" t="s">
        <v>64</v>
      </c>
      <c r="D247" s="19" t="s">
        <v>50</v>
      </c>
      <c r="E247" s="19" t="s">
        <v>54</v>
      </c>
      <c r="F247" s="20" t="s">
        <v>1142</v>
      </c>
      <c r="G247" s="20" t="s">
        <v>517</v>
      </c>
      <c r="H247" s="45">
        <f t="shared" si="26"/>
        <v>45468</v>
      </c>
      <c r="I247" s="19" t="s">
        <v>15</v>
      </c>
      <c r="J247" s="19" t="s">
        <v>9</v>
      </c>
      <c r="K247" s="21" t="s">
        <v>1135</v>
      </c>
      <c r="L247" s="19" t="s">
        <v>74</v>
      </c>
      <c r="M247" s="19" t="s">
        <v>140</v>
      </c>
      <c r="N247" s="19"/>
      <c r="O247" s="19" t="str">
        <f t="shared" si="27"/>
        <v xml:space="preserve">SOC-2024-ITEM0246: </v>
      </c>
    </row>
    <row r="248" spans="1:15" ht="150" customHeight="1" x14ac:dyDescent="0.25">
      <c r="A248" s="38">
        <v>247</v>
      </c>
      <c r="B248" s="45">
        <v>45441</v>
      </c>
      <c r="C248" s="19" t="s">
        <v>52</v>
      </c>
      <c r="D248" s="19" t="s">
        <v>105</v>
      </c>
      <c r="E248" s="19" t="s">
        <v>54</v>
      </c>
      <c r="F248" s="20" t="s">
        <v>1143</v>
      </c>
      <c r="G248" s="20" t="s">
        <v>1144</v>
      </c>
      <c r="H248" s="45">
        <f t="shared" si="26"/>
        <v>45469</v>
      </c>
      <c r="I248" s="19" t="s">
        <v>30</v>
      </c>
      <c r="J248" s="19" t="s">
        <v>9</v>
      </c>
      <c r="K248" s="21" t="s">
        <v>1136</v>
      </c>
      <c r="L248" s="19" t="s">
        <v>77</v>
      </c>
      <c r="M248" s="19" t="s">
        <v>32</v>
      </c>
      <c r="N248" s="19"/>
      <c r="O248" s="19" t="str">
        <f t="shared" si="27"/>
        <v xml:space="preserve">SOC-2024-ITEM0247: </v>
      </c>
    </row>
    <row r="249" spans="1:15" ht="150" customHeight="1" x14ac:dyDescent="0.25">
      <c r="A249" s="38">
        <v>248</v>
      </c>
      <c r="B249" s="45">
        <v>45441</v>
      </c>
      <c r="C249" s="19" t="s">
        <v>64</v>
      </c>
      <c r="D249" s="19" t="s">
        <v>48</v>
      </c>
      <c r="E249" s="19" t="s">
        <v>54</v>
      </c>
      <c r="F249" s="78" t="s">
        <v>1145</v>
      </c>
      <c r="G249" s="20" t="s">
        <v>904</v>
      </c>
      <c r="H249" s="45">
        <f t="shared" si="26"/>
        <v>45469</v>
      </c>
      <c r="I249" s="19" t="s">
        <v>15</v>
      </c>
      <c r="J249" s="19" t="s">
        <v>9</v>
      </c>
      <c r="K249" s="21" t="s">
        <v>1137</v>
      </c>
      <c r="L249" s="19" t="s">
        <v>74</v>
      </c>
      <c r="M249" s="19" t="s">
        <v>140</v>
      </c>
      <c r="N249" s="19"/>
      <c r="O249" s="19" t="str">
        <f t="shared" si="27"/>
        <v xml:space="preserve">SOC-2024-ITEM0248: </v>
      </c>
    </row>
    <row r="250" spans="1:15" ht="150" customHeight="1" x14ac:dyDescent="0.25">
      <c r="A250" s="38">
        <v>249</v>
      </c>
      <c r="B250" s="45">
        <v>45441</v>
      </c>
      <c r="C250" s="19" t="s">
        <v>52</v>
      </c>
      <c r="D250" s="19" t="s">
        <v>105</v>
      </c>
      <c r="E250" s="19" t="s">
        <v>54</v>
      </c>
      <c r="F250" s="20" t="s">
        <v>1146</v>
      </c>
      <c r="G250" s="20" t="s">
        <v>1171</v>
      </c>
      <c r="H250" s="45">
        <f t="shared" si="26"/>
        <v>45469</v>
      </c>
      <c r="I250" s="19" t="s">
        <v>140</v>
      </c>
      <c r="J250" s="19" t="s">
        <v>9</v>
      </c>
      <c r="K250" s="21" t="s">
        <v>1138</v>
      </c>
      <c r="L250" s="19" t="s">
        <v>74</v>
      </c>
      <c r="M250" s="19" t="s">
        <v>140</v>
      </c>
      <c r="N250" s="19"/>
      <c r="O250" s="19" t="str">
        <f t="shared" si="27"/>
        <v xml:space="preserve">SOC-2024-ITEM0249: </v>
      </c>
    </row>
    <row r="251" spans="1:15" ht="150" customHeight="1" x14ac:dyDescent="0.25">
      <c r="A251" s="38">
        <v>250</v>
      </c>
      <c r="B251" s="45">
        <v>45442</v>
      </c>
      <c r="C251" s="19" t="s">
        <v>53</v>
      </c>
      <c r="D251" s="19" t="s">
        <v>50</v>
      </c>
      <c r="E251" s="19" t="s">
        <v>12</v>
      </c>
      <c r="F251" s="78" t="s">
        <v>1147</v>
      </c>
      <c r="G251" s="20"/>
      <c r="H251" s="45">
        <f t="shared" si="26"/>
        <v>45449</v>
      </c>
      <c r="I251" s="19" t="s">
        <v>17</v>
      </c>
      <c r="J251" s="19" t="s">
        <v>9</v>
      </c>
      <c r="K251" s="21" t="s">
        <v>1139</v>
      </c>
      <c r="L251" s="19" t="s">
        <v>1148</v>
      </c>
      <c r="M251" s="19" t="s">
        <v>13</v>
      </c>
      <c r="N251" s="19"/>
      <c r="O251" s="19" t="str">
        <f t="shared" si="27"/>
        <v xml:space="preserve">SOC-2024-ITEM0250: </v>
      </c>
    </row>
    <row r="252" spans="1:15" ht="150" customHeight="1" x14ac:dyDescent="0.25">
      <c r="A252" s="38">
        <v>251</v>
      </c>
      <c r="B252" s="45">
        <v>45443</v>
      </c>
      <c r="C252" s="19" t="s">
        <v>64</v>
      </c>
      <c r="D252" s="19" t="s">
        <v>105</v>
      </c>
      <c r="E252" s="19" t="s">
        <v>54</v>
      </c>
      <c r="F252" s="78" t="s">
        <v>1199</v>
      </c>
      <c r="G252" s="20" t="s">
        <v>1200</v>
      </c>
      <c r="H252" s="45">
        <f t="shared" si="26"/>
        <v>45471</v>
      </c>
      <c r="I252" s="19" t="s">
        <v>69</v>
      </c>
      <c r="J252" s="19" t="s">
        <v>9</v>
      </c>
      <c r="K252" s="21" t="s">
        <v>1149</v>
      </c>
      <c r="L252" s="19" t="s">
        <v>74</v>
      </c>
      <c r="M252" s="19" t="s">
        <v>140</v>
      </c>
      <c r="N252" s="19"/>
      <c r="O252" s="19" t="str">
        <f t="shared" si="27"/>
        <v xml:space="preserve">SOC-2024-ITEM0251: </v>
      </c>
    </row>
    <row r="253" spans="1:15" ht="150" customHeight="1" x14ac:dyDescent="0.25">
      <c r="A253" s="38">
        <v>252</v>
      </c>
      <c r="B253" s="45">
        <v>45443</v>
      </c>
      <c r="C253" s="19" t="s">
        <v>52</v>
      </c>
      <c r="D253" s="19" t="s">
        <v>105</v>
      </c>
      <c r="E253" s="19" t="s">
        <v>12</v>
      </c>
      <c r="F253" s="78" t="s">
        <v>1157</v>
      </c>
      <c r="G253" s="20" t="s">
        <v>1156</v>
      </c>
      <c r="H253" s="45">
        <f t="shared" si="26"/>
        <v>45450</v>
      </c>
      <c r="I253" s="19" t="s">
        <v>140</v>
      </c>
      <c r="J253" s="19" t="s">
        <v>9</v>
      </c>
      <c r="K253" s="21" t="s">
        <v>1150</v>
      </c>
      <c r="L253" s="19" t="s">
        <v>1158</v>
      </c>
      <c r="M253" s="19" t="s">
        <v>16</v>
      </c>
      <c r="N253" s="19"/>
      <c r="O253" s="19" t="str">
        <f t="shared" si="27"/>
        <v xml:space="preserve">SOC-2024-ITEM0252: </v>
      </c>
    </row>
    <row r="254" spans="1:15" ht="150" customHeight="1" x14ac:dyDescent="0.25">
      <c r="A254" s="38">
        <v>253</v>
      </c>
      <c r="B254" s="45">
        <v>45443</v>
      </c>
      <c r="C254" s="19" t="s">
        <v>52</v>
      </c>
      <c r="D254" s="19" t="s">
        <v>105</v>
      </c>
      <c r="E254" s="19" t="s">
        <v>54</v>
      </c>
      <c r="F254" s="78" t="s">
        <v>1159</v>
      </c>
      <c r="G254" s="78" t="s">
        <v>1160</v>
      </c>
      <c r="H254" s="45">
        <f t="shared" si="26"/>
        <v>45471</v>
      </c>
      <c r="I254" s="19" t="s">
        <v>30</v>
      </c>
      <c r="J254" s="19" t="s">
        <v>9</v>
      </c>
      <c r="K254" s="21" t="s">
        <v>1151</v>
      </c>
      <c r="L254" s="19" t="s">
        <v>86</v>
      </c>
      <c r="M254" s="19" t="s">
        <v>141</v>
      </c>
      <c r="N254" s="52" t="s">
        <v>1429</v>
      </c>
      <c r="O254" s="19" t="str">
        <f t="shared" si="27"/>
        <v xml:space="preserve">SOC-2024-ITEM0253: </v>
      </c>
    </row>
    <row r="255" spans="1:15" ht="150" customHeight="1" x14ac:dyDescent="0.25">
      <c r="A255" s="38">
        <v>254</v>
      </c>
      <c r="B255" s="45">
        <v>45444</v>
      </c>
      <c r="C255" s="19" t="s">
        <v>51</v>
      </c>
      <c r="D255" s="19" t="s">
        <v>49</v>
      </c>
      <c r="E255" s="19" t="s">
        <v>54</v>
      </c>
      <c r="F255" s="78" t="s">
        <v>1169</v>
      </c>
      <c r="G255" s="78" t="s">
        <v>1170</v>
      </c>
      <c r="H255" s="45">
        <f t="shared" si="26"/>
        <v>45472</v>
      </c>
      <c r="I255" s="19" t="s">
        <v>17</v>
      </c>
      <c r="J255" s="19" t="s">
        <v>9</v>
      </c>
      <c r="K255" s="21" t="s">
        <v>1152</v>
      </c>
      <c r="L255" s="19" t="s">
        <v>74</v>
      </c>
      <c r="M255" s="19" t="s">
        <v>140</v>
      </c>
      <c r="N255" s="19"/>
      <c r="O255" s="19" t="str">
        <f t="shared" si="27"/>
        <v xml:space="preserve">SOC-2024-ITEM0254: </v>
      </c>
    </row>
    <row r="256" spans="1:15" ht="150" customHeight="1" x14ac:dyDescent="0.25">
      <c r="A256" s="38">
        <v>255</v>
      </c>
      <c r="B256" s="45">
        <v>45444</v>
      </c>
      <c r="C256" s="19" t="s">
        <v>52</v>
      </c>
      <c r="D256" s="19" t="s">
        <v>105</v>
      </c>
      <c r="E256" s="19" t="s">
        <v>54</v>
      </c>
      <c r="F256" s="78" t="s">
        <v>1161</v>
      </c>
      <c r="G256" s="20" t="s">
        <v>1162</v>
      </c>
      <c r="H256" s="45">
        <f t="shared" si="26"/>
        <v>45472</v>
      </c>
      <c r="I256" s="19" t="s">
        <v>140</v>
      </c>
      <c r="J256" s="19" t="s">
        <v>9</v>
      </c>
      <c r="K256" s="21" t="s">
        <v>1153</v>
      </c>
      <c r="L256" s="19" t="s">
        <v>74</v>
      </c>
      <c r="M256" s="19" t="s">
        <v>140</v>
      </c>
      <c r="N256" s="19"/>
      <c r="O256" s="19" t="str">
        <f t="shared" si="27"/>
        <v xml:space="preserve">SOC-2024-ITEM0255: </v>
      </c>
    </row>
    <row r="257" spans="1:15" ht="150" customHeight="1" x14ac:dyDescent="0.25">
      <c r="A257" s="38">
        <v>256</v>
      </c>
      <c r="B257" s="45">
        <v>45444</v>
      </c>
      <c r="C257" s="19" t="s">
        <v>52</v>
      </c>
      <c r="D257" s="19" t="s">
        <v>105</v>
      </c>
      <c r="E257" s="19" t="s">
        <v>54</v>
      </c>
      <c r="F257" s="78" t="s">
        <v>1163</v>
      </c>
      <c r="G257" s="20" t="s">
        <v>1162</v>
      </c>
      <c r="H257" s="45">
        <f t="shared" si="26"/>
        <v>45472</v>
      </c>
      <c r="I257" s="19" t="s">
        <v>140</v>
      </c>
      <c r="J257" s="19" t="s">
        <v>9</v>
      </c>
      <c r="K257" s="21" t="s">
        <v>1154</v>
      </c>
      <c r="L257" s="19" t="s">
        <v>74</v>
      </c>
      <c r="M257" s="19" t="s">
        <v>140</v>
      </c>
      <c r="N257" s="19"/>
      <c r="O257" s="19" t="str">
        <f t="shared" si="27"/>
        <v xml:space="preserve">SOC-2024-ITEM0256: </v>
      </c>
    </row>
    <row r="258" spans="1:15" ht="224.25" customHeight="1" x14ac:dyDescent="0.25">
      <c r="A258" s="38">
        <v>257</v>
      </c>
      <c r="B258" s="45">
        <v>45445</v>
      </c>
      <c r="C258" s="19" t="s">
        <v>51</v>
      </c>
      <c r="D258" s="19" t="s">
        <v>49</v>
      </c>
      <c r="E258" s="19" t="s">
        <v>54</v>
      </c>
      <c r="F258" s="20" t="s">
        <v>1164</v>
      </c>
      <c r="G258" s="20" t="s">
        <v>1165</v>
      </c>
      <c r="H258" s="45">
        <f t="shared" si="26"/>
        <v>45473</v>
      </c>
      <c r="I258" s="19" t="s">
        <v>17</v>
      </c>
      <c r="J258" s="19" t="s">
        <v>9</v>
      </c>
      <c r="K258" s="21" t="s">
        <v>1155</v>
      </c>
      <c r="L258" s="19" t="s">
        <v>74</v>
      </c>
      <c r="M258" s="19" t="s">
        <v>140</v>
      </c>
      <c r="N258" s="19"/>
      <c r="O258" s="19" t="str">
        <f t="shared" si="27"/>
        <v xml:space="preserve">SOC-2024-ITEM0257: </v>
      </c>
    </row>
    <row r="259" spans="1:15" ht="150" customHeight="1" x14ac:dyDescent="0.25">
      <c r="A259" s="38">
        <v>258</v>
      </c>
      <c r="B259" s="45">
        <v>45447</v>
      </c>
      <c r="C259" s="19" t="s">
        <v>52</v>
      </c>
      <c r="D259" s="19" t="s">
        <v>153</v>
      </c>
      <c r="E259" s="19" t="s">
        <v>54</v>
      </c>
      <c r="F259" s="78" t="s">
        <v>1167</v>
      </c>
      <c r="G259" s="20" t="s">
        <v>1168</v>
      </c>
      <c r="H259" s="45">
        <f t="shared" si="26"/>
        <v>45475</v>
      </c>
      <c r="I259" s="19" t="s">
        <v>14</v>
      </c>
      <c r="J259" s="19" t="s">
        <v>9</v>
      </c>
      <c r="K259" s="21" t="s">
        <v>1166</v>
      </c>
      <c r="L259" s="19" t="s">
        <v>74</v>
      </c>
      <c r="M259" s="19" t="s">
        <v>140</v>
      </c>
      <c r="N259" s="19"/>
      <c r="O259" s="19" t="str">
        <f t="shared" si="27"/>
        <v xml:space="preserve">SOC-2024-ITEM0258: </v>
      </c>
    </row>
    <row r="260" spans="1:15" ht="150" customHeight="1" x14ac:dyDescent="0.25">
      <c r="A260" s="38">
        <v>259</v>
      </c>
      <c r="B260" s="45">
        <v>45449</v>
      </c>
      <c r="C260" s="19" t="s">
        <v>52</v>
      </c>
      <c r="D260" s="19" t="s">
        <v>48</v>
      </c>
      <c r="E260" s="19" t="s">
        <v>12</v>
      </c>
      <c r="F260" s="79" t="s">
        <v>1172</v>
      </c>
      <c r="G260" s="20" t="s">
        <v>1173</v>
      </c>
      <c r="H260" s="45">
        <f t="shared" ref="H260" si="28">IF(E260="Critical", B260+7,B260+28)</f>
        <v>45456</v>
      </c>
      <c r="I260" s="19" t="s">
        <v>14</v>
      </c>
      <c r="J260" s="19" t="s">
        <v>11</v>
      </c>
      <c r="K260" s="21" t="s">
        <v>1174</v>
      </c>
      <c r="L260" s="19" t="s">
        <v>97</v>
      </c>
      <c r="M260" s="19" t="s">
        <v>32</v>
      </c>
      <c r="N260" s="19" t="s">
        <v>1432</v>
      </c>
      <c r="O260" s="19" t="str">
        <f t="shared" ref="O260" si="29">CONCATENATE("SOC-",TEXT(B260,"yyyy"),"-ITEM",RIGHT("00"&amp;A260,4),": ")</f>
        <v xml:space="preserve">SOC-2024-ITEM0259: </v>
      </c>
    </row>
    <row r="261" spans="1:15" ht="150" customHeight="1" x14ac:dyDescent="0.25">
      <c r="A261" s="38">
        <v>260</v>
      </c>
      <c r="B261" s="45">
        <v>45449</v>
      </c>
      <c r="C261" s="19" t="s">
        <v>52</v>
      </c>
      <c r="D261" s="19" t="s">
        <v>50</v>
      </c>
      <c r="E261" s="19" t="s">
        <v>54</v>
      </c>
      <c r="F261" s="79" t="s">
        <v>1176</v>
      </c>
      <c r="G261" s="20" t="s">
        <v>1175</v>
      </c>
      <c r="H261" s="45">
        <f t="shared" ref="H261:H324" si="30">IF(E261="Critical", B261+7,B261+28)</f>
        <v>45477</v>
      </c>
      <c r="I261" s="19" t="s">
        <v>15</v>
      </c>
      <c r="J261" s="19" t="s">
        <v>9</v>
      </c>
      <c r="K261" s="21" t="s">
        <v>1177</v>
      </c>
      <c r="L261" s="19" t="s">
        <v>82</v>
      </c>
      <c r="M261" s="19" t="s">
        <v>16</v>
      </c>
      <c r="N261" s="19"/>
      <c r="O261" s="19" t="str">
        <f t="shared" ref="O261:O324" si="31">CONCATENATE("SOC-",TEXT(B261,"yyyy"),"-ITEM",RIGHT("00"&amp;A261,4),": ")</f>
        <v xml:space="preserve">SOC-2024-ITEM0260: </v>
      </c>
    </row>
    <row r="262" spans="1:15" ht="150" customHeight="1" x14ac:dyDescent="0.25">
      <c r="A262" s="38">
        <v>261</v>
      </c>
      <c r="B262" s="45">
        <v>45449</v>
      </c>
      <c r="C262" s="19" t="s">
        <v>52</v>
      </c>
      <c r="D262" s="19"/>
      <c r="E262" s="19" t="s">
        <v>54</v>
      </c>
      <c r="F262" s="79" t="s">
        <v>1178</v>
      </c>
      <c r="G262" s="20" t="s">
        <v>1179</v>
      </c>
      <c r="H262" s="45">
        <f t="shared" si="30"/>
        <v>45477</v>
      </c>
      <c r="I262" s="19" t="s">
        <v>16</v>
      </c>
      <c r="J262" s="19" t="s">
        <v>9</v>
      </c>
      <c r="K262" s="21" t="s">
        <v>1180</v>
      </c>
      <c r="L262" s="19" t="s">
        <v>74</v>
      </c>
      <c r="M262" s="19" t="s">
        <v>140</v>
      </c>
      <c r="N262" s="19"/>
      <c r="O262" s="19" t="str">
        <f t="shared" si="31"/>
        <v xml:space="preserve">SOC-2024-ITEM0261: </v>
      </c>
    </row>
    <row r="263" spans="1:15" ht="150" customHeight="1" x14ac:dyDescent="0.25">
      <c r="A263" s="38">
        <v>262</v>
      </c>
      <c r="B263" s="45">
        <v>45449</v>
      </c>
      <c r="C263" s="19" t="s">
        <v>51</v>
      </c>
      <c r="D263" s="19" t="s">
        <v>105</v>
      </c>
      <c r="E263" s="19" t="s">
        <v>54</v>
      </c>
      <c r="F263" s="79" t="s">
        <v>1181</v>
      </c>
      <c r="G263" s="20" t="s">
        <v>1160</v>
      </c>
      <c r="H263" s="45">
        <f t="shared" si="30"/>
        <v>45477</v>
      </c>
      <c r="I263" s="19" t="s">
        <v>65</v>
      </c>
      <c r="J263" s="19" t="s">
        <v>10</v>
      </c>
      <c r="K263" s="21" t="s">
        <v>1182</v>
      </c>
      <c r="L263" s="19" t="s">
        <v>86</v>
      </c>
      <c r="M263" s="19" t="s">
        <v>141</v>
      </c>
      <c r="N263" s="19"/>
      <c r="O263" s="19" t="str">
        <f t="shared" si="31"/>
        <v xml:space="preserve">SOC-2024-ITEM0262: </v>
      </c>
    </row>
    <row r="264" spans="1:15" ht="150" customHeight="1" x14ac:dyDescent="0.25">
      <c r="A264" s="38">
        <v>263</v>
      </c>
      <c r="B264" s="45">
        <v>45449</v>
      </c>
      <c r="C264" s="19" t="s">
        <v>52</v>
      </c>
      <c r="D264" s="19" t="s">
        <v>145</v>
      </c>
      <c r="E264" s="19" t="s">
        <v>54</v>
      </c>
      <c r="F264" s="79" t="s">
        <v>1183</v>
      </c>
      <c r="G264" s="20" t="s">
        <v>1184</v>
      </c>
      <c r="H264" s="45">
        <f t="shared" si="30"/>
        <v>45477</v>
      </c>
      <c r="I264" s="19" t="s">
        <v>14</v>
      </c>
      <c r="J264" s="19" t="s">
        <v>9</v>
      </c>
      <c r="K264" s="21" t="s">
        <v>1185</v>
      </c>
      <c r="L264" s="19" t="s">
        <v>1186</v>
      </c>
      <c r="M264" s="19" t="s">
        <v>14</v>
      </c>
      <c r="N264" s="19"/>
      <c r="O264" s="19" t="str">
        <f t="shared" si="31"/>
        <v xml:space="preserve">SOC-2024-ITEM0263: </v>
      </c>
    </row>
    <row r="265" spans="1:15" ht="150" customHeight="1" x14ac:dyDescent="0.25">
      <c r="A265" s="38">
        <v>264</v>
      </c>
      <c r="B265" s="45">
        <v>45451</v>
      </c>
      <c r="C265" s="19" t="s">
        <v>52</v>
      </c>
      <c r="D265" s="19" t="s">
        <v>165</v>
      </c>
      <c r="E265" s="19" t="s">
        <v>54</v>
      </c>
      <c r="F265" s="79" t="s">
        <v>1187</v>
      </c>
      <c r="G265" s="20" t="s">
        <v>1188</v>
      </c>
      <c r="H265" s="45">
        <f t="shared" si="30"/>
        <v>45479</v>
      </c>
      <c r="I265" s="19" t="s">
        <v>14</v>
      </c>
      <c r="J265" s="19" t="s">
        <v>9</v>
      </c>
      <c r="K265" s="21" t="s">
        <v>1189</v>
      </c>
      <c r="L265" s="19" t="s">
        <v>267</v>
      </c>
      <c r="M265" s="19" t="s">
        <v>15</v>
      </c>
      <c r="N265" s="19"/>
      <c r="O265" s="19" t="str">
        <f t="shared" si="31"/>
        <v xml:space="preserve">SOC-2024-ITEM0264: </v>
      </c>
    </row>
    <row r="266" spans="1:15" ht="150" customHeight="1" x14ac:dyDescent="0.25">
      <c r="A266" s="38">
        <v>265</v>
      </c>
      <c r="B266" s="45">
        <v>45451</v>
      </c>
      <c r="C266" s="19" t="s">
        <v>52</v>
      </c>
      <c r="D266" s="19" t="s">
        <v>165</v>
      </c>
      <c r="E266" s="19" t="s">
        <v>54</v>
      </c>
      <c r="F266" s="79" t="s">
        <v>1190</v>
      </c>
      <c r="G266" s="20" t="s">
        <v>1191</v>
      </c>
      <c r="H266" s="45">
        <f t="shared" ref="H266" si="32">IF(E266="Critical", B266+7,B266+28)</f>
        <v>45479</v>
      </c>
      <c r="I266" s="19" t="s">
        <v>14</v>
      </c>
      <c r="J266" s="19" t="s">
        <v>9</v>
      </c>
      <c r="K266" s="21" t="s">
        <v>1194</v>
      </c>
      <c r="L266" s="19" t="s">
        <v>97</v>
      </c>
      <c r="M266" s="19" t="s">
        <v>32</v>
      </c>
      <c r="N266" s="19"/>
      <c r="O266" s="19" t="str">
        <f t="shared" ref="O266" si="33">CONCATENATE("SOC-",TEXT(B266,"yyyy"),"-ITEM",RIGHT("00"&amp;A266,4),": ")</f>
        <v xml:space="preserve">SOC-2024-ITEM0265: </v>
      </c>
    </row>
    <row r="267" spans="1:15" ht="150" customHeight="1" x14ac:dyDescent="0.25">
      <c r="A267" s="38">
        <v>266</v>
      </c>
      <c r="B267" s="45">
        <v>45451</v>
      </c>
      <c r="C267" s="19" t="s">
        <v>52</v>
      </c>
      <c r="D267" s="19" t="s">
        <v>105</v>
      </c>
      <c r="E267" s="19" t="s">
        <v>54</v>
      </c>
      <c r="F267" s="79" t="s">
        <v>1192</v>
      </c>
      <c r="G267" s="20" t="s">
        <v>1193</v>
      </c>
      <c r="H267" s="45">
        <f t="shared" ref="H267" si="34">IF(E267="Critical", B267+7,B267+28)</f>
        <v>45479</v>
      </c>
      <c r="I267" s="19" t="s">
        <v>30</v>
      </c>
      <c r="J267" s="19" t="s">
        <v>9</v>
      </c>
      <c r="K267" s="21" t="s">
        <v>1197</v>
      </c>
      <c r="L267" s="19" t="s">
        <v>74</v>
      </c>
      <c r="M267" s="19" t="s">
        <v>140</v>
      </c>
      <c r="N267" s="19"/>
      <c r="O267" s="19" t="str">
        <f t="shared" ref="O267" si="35">CONCATENATE("SOC-",TEXT(B267,"yyyy"),"-ITEM",RIGHT("00"&amp;A267,4),": ")</f>
        <v xml:space="preserve">SOC-2024-ITEM0266: </v>
      </c>
    </row>
    <row r="268" spans="1:15" ht="150" customHeight="1" x14ac:dyDescent="0.25">
      <c r="A268" s="38">
        <v>267</v>
      </c>
      <c r="B268" s="45">
        <v>45451</v>
      </c>
      <c r="C268" s="19" t="s">
        <v>52</v>
      </c>
      <c r="D268" s="19" t="s">
        <v>105</v>
      </c>
      <c r="E268" s="19" t="s">
        <v>54</v>
      </c>
      <c r="F268" s="79" t="s">
        <v>1196</v>
      </c>
      <c r="G268" s="20" t="s">
        <v>1195</v>
      </c>
      <c r="H268" s="45">
        <f t="shared" si="30"/>
        <v>45479</v>
      </c>
      <c r="I268" s="19" t="s">
        <v>39</v>
      </c>
      <c r="J268" s="19" t="s">
        <v>9</v>
      </c>
      <c r="K268" s="21" t="s">
        <v>1198</v>
      </c>
      <c r="L268" s="19" t="s">
        <v>74</v>
      </c>
      <c r="M268" s="19" t="s">
        <v>140</v>
      </c>
      <c r="N268" s="19"/>
      <c r="O268" s="19" t="str">
        <f t="shared" si="31"/>
        <v xml:space="preserve">SOC-2024-ITEM0267: </v>
      </c>
    </row>
    <row r="269" spans="1:15" ht="150" customHeight="1" x14ac:dyDescent="0.25">
      <c r="A269" s="38">
        <v>268</v>
      </c>
      <c r="B269" s="45">
        <v>45452</v>
      </c>
      <c r="C269" s="19" t="s">
        <v>52</v>
      </c>
      <c r="D269" s="19" t="s">
        <v>49</v>
      </c>
      <c r="E269" s="19" t="s">
        <v>54</v>
      </c>
      <c r="F269" s="79" t="s">
        <v>1254</v>
      </c>
      <c r="G269" s="20" t="s">
        <v>1255</v>
      </c>
      <c r="H269" s="45">
        <f t="shared" ref="H269" si="36">IF(E269="Critical", B269+7,B269+28)</f>
        <v>45480</v>
      </c>
      <c r="I269" s="19" t="s">
        <v>16</v>
      </c>
      <c r="J269" s="19" t="s">
        <v>9</v>
      </c>
      <c r="K269" s="21" t="s">
        <v>1256</v>
      </c>
      <c r="L269" s="19" t="s">
        <v>82</v>
      </c>
      <c r="M269" s="19" t="s">
        <v>16</v>
      </c>
      <c r="N269" s="19"/>
      <c r="O269" s="19" t="str">
        <f t="shared" ref="O269" si="37">CONCATENATE("SOC-",TEXT(B269,"yyyy"),"-ITEM",RIGHT("00"&amp;A269,4),": ")</f>
        <v xml:space="preserve">SOC-2024-ITEM0268: </v>
      </c>
    </row>
    <row r="270" spans="1:15" ht="150" customHeight="1" x14ac:dyDescent="0.25">
      <c r="A270" s="38">
        <v>269</v>
      </c>
      <c r="B270" s="45">
        <v>45452</v>
      </c>
      <c r="C270" s="19" t="s">
        <v>52</v>
      </c>
      <c r="D270" s="19" t="s">
        <v>49</v>
      </c>
      <c r="E270" s="19" t="s">
        <v>54</v>
      </c>
      <c r="F270" s="79" t="s">
        <v>1257</v>
      </c>
      <c r="G270" s="20" t="s">
        <v>1258</v>
      </c>
      <c r="H270" s="45">
        <f t="shared" ref="H270:H271" si="38">IF(E270="Critical", B270+7,B270+28)</f>
        <v>45480</v>
      </c>
      <c r="I270" s="19" t="s">
        <v>16</v>
      </c>
      <c r="J270" s="19" t="s">
        <v>9</v>
      </c>
      <c r="K270" s="21" t="s">
        <v>1259</v>
      </c>
      <c r="L270" s="19" t="s">
        <v>82</v>
      </c>
      <c r="M270" s="19" t="s">
        <v>16</v>
      </c>
      <c r="N270" s="19"/>
      <c r="O270" s="19" t="str">
        <f t="shared" ref="O270" si="39">CONCATENATE("SOC-",TEXT(B270,"yyyy"),"-ITEM",RIGHT("00"&amp;A270,4),": ")</f>
        <v xml:space="preserve">SOC-2024-ITEM0269: </v>
      </c>
    </row>
    <row r="271" spans="1:15" ht="150" customHeight="1" x14ac:dyDescent="0.25">
      <c r="A271" s="38">
        <v>270</v>
      </c>
      <c r="B271" s="45">
        <v>45452</v>
      </c>
      <c r="C271" s="19" t="s">
        <v>52</v>
      </c>
      <c r="D271" s="19" t="s">
        <v>165</v>
      </c>
      <c r="E271" s="19" t="s">
        <v>54</v>
      </c>
      <c r="F271" s="79" t="s">
        <v>1260</v>
      </c>
      <c r="G271" s="20" t="s">
        <v>1261</v>
      </c>
      <c r="H271" s="45">
        <f t="shared" si="38"/>
        <v>45480</v>
      </c>
      <c r="I271" s="19" t="s">
        <v>15</v>
      </c>
      <c r="J271" s="19" t="s">
        <v>9</v>
      </c>
      <c r="K271" s="21" t="s">
        <v>1262</v>
      </c>
      <c r="L271" s="19" t="s">
        <v>82</v>
      </c>
      <c r="M271" s="19" t="s">
        <v>16</v>
      </c>
      <c r="N271" s="19"/>
      <c r="O271" s="19" t="str">
        <f t="shared" si="31"/>
        <v xml:space="preserve">SOC-2024-ITEM0270: </v>
      </c>
    </row>
    <row r="272" spans="1:15" ht="150" customHeight="1" x14ac:dyDescent="0.25">
      <c r="A272" s="38">
        <v>271</v>
      </c>
      <c r="B272" s="45">
        <v>45454</v>
      </c>
      <c r="C272" s="19" t="s">
        <v>52</v>
      </c>
      <c r="D272" s="19" t="s">
        <v>49</v>
      </c>
      <c r="E272" s="19" t="s">
        <v>54</v>
      </c>
      <c r="F272" s="79" t="s">
        <v>1263</v>
      </c>
      <c r="G272" s="20" t="s">
        <v>1264</v>
      </c>
      <c r="H272" s="45">
        <f t="shared" ref="H272" si="40">IF(E272="Critical", B272+7,B272+28)</f>
        <v>45482</v>
      </c>
      <c r="I272" s="19" t="s">
        <v>15</v>
      </c>
      <c r="J272" s="19" t="s">
        <v>9</v>
      </c>
      <c r="K272" s="21" t="s">
        <v>1267</v>
      </c>
      <c r="L272" s="19" t="s">
        <v>1265</v>
      </c>
      <c r="M272" s="19" t="s">
        <v>16</v>
      </c>
      <c r="N272" s="19"/>
      <c r="O272" s="19" t="str">
        <f t="shared" si="31"/>
        <v xml:space="preserve">SOC-2024-ITEM0271: </v>
      </c>
    </row>
    <row r="273" spans="1:15" ht="150" customHeight="1" x14ac:dyDescent="0.25">
      <c r="A273" s="38">
        <v>272</v>
      </c>
      <c r="B273" s="45">
        <v>45454</v>
      </c>
      <c r="C273" s="19" t="s">
        <v>64</v>
      </c>
      <c r="D273" s="19" t="s">
        <v>49</v>
      </c>
      <c r="E273" s="19" t="s">
        <v>54</v>
      </c>
      <c r="F273" s="79" t="s">
        <v>1266</v>
      </c>
      <c r="G273" s="20"/>
      <c r="H273" s="45">
        <f t="shared" ref="H273" si="41">IF(E273="Critical", B273+7,B273+28)</f>
        <v>45482</v>
      </c>
      <c r="I273" s="19" t="s">
        <v>16</v>
      </c>
      <c r="J273" s="19" t="s">
        <v>9</v>
      </c>
      <c r="K273" s="21" t="s">
        <v>1268</v>
      </c>
      <c r="L273" s="19" t="s">
        <v>1272</v>
      </c>
      <c r="M273" s="19" t="s">
        <v>16</v>
      </c>
      <c r="N273" s="19"/>
      <c r="O273" s="19" t="str">
        <f t="shared" si="31"/>
        <v xml:space="preserve">SOC-2024-ITEM0272: </v>
      </c>
    </row>
    <row r="274" spans="1:15" ht="150" customHeight="1" x14ac:dyDescent="0.25">
      <c r="A274" s="38">
        <v>273</v>
      </c>
      <c r="B274" s="45">
        <v>45455</v>
      </c>
      <c r="C274" s="19" t="s">
        <v>52</v>
      </c>
      <c r="D274" s="19" t="s">
        <v>49</v>
      </c>
      <c r="E274" s="19" t="s">
        <v>54</v>
      </c>
      <c r="F274" s="79" t="s">
        <v>1269</v>
      </c>
      <c r="G274" s="20" t="s">
        <v>1270</v>
      </c>
      <c r="H274" s="45">
        <f t="shared" ref="H274" si="42">IF(E274="Critical", B274+7,B274+28)</f>
        <v>45483</v>
      </c>
      <c r="I274" s="19" t="s">
        <v>37</v>
      </c>
      <c r="J274" s="19" t="s">
        <v>9</v>
      </c>
      <c r="K274" s="21" t="s">
        <v>1271</v>
      </c>
      <c r="L274" s="19" t="s">
        <v>1273</v>
      </c>
      <c r="M274" s="19" t="s">
        <v>16</v>
      </c>
      <c r="N274" s="19"/>
      <c r="O274" s="19" t="str">
        <f t="shared" si="31"/>
        <v xml:space="preserve">SOC-2024-ITEM0273: </v>
      </c>
    </row>
    <row r="275" spans="1:15" ht="150" customHeight="1" x14ac:dyDescent="0.25">
      <c r="A275" s="38">
        <v>274</v>
      </c>
      <c r="B275" s="45">
        <v>45455</v>
      </c>
      <c r="C275" s="19" t="s">
        <v>52</v>
      </c>
      <c r="D275" s="19" t="s">
        <v>139</v>
      </c>
      <c r="E275" s="19" t="s">
        <v>54</v>
      </c>
      <c r="F275" s="79" t="s">
        <v>1274</v>
      </c>
      <c r="G275" s="20" t="s">
        <v>1275</v>
      </c>
      <c r="H275" s="45">
        <f t="shared" ref="H275" si="43">IF(E275="Critical", B275+7,B275+28)</f>
        <v>45483</v>
      </c>
      <c r="I275" s="19" t="s">
        <v>30</v>
      </c>
      <c r="J275" s="19" t="s">
        <v>9</v>
      </c>
      <c r="K275" s="21" t="s">
        <v>1276</v>
      </c>
      <c r="L275" s="19" t="s">
        <v>102</v>
      </c>
      <c r="M275" s="19" t="s">
        <v>14</v>
      </c>
      <c r="N275" s="19"/>
      <c r="O275" s="19" t="str">
        <f t="shared" si="31"/>
        <v xml:space="preserve">SOC-2024-ITEM0274: </v>
      </c>
    </row>
    <row r="276" spans="1:15" ht="150" customHeight="1" x14ac:dyDescent="0.25">
      <c r="A276" s="38">
        <v>275</v>
      </c>
      <c r="B276" s="45">
        <v>45455</v>
      </c>
      <c r="C276" s="19" t="s">
        <v>52</v>
      </c>
      <c r="D276" s="19" t="s">
        <v>105</v>
      </c>
      <c r="E276" s="19" t="s">
        <v>12</v>
      </c>
      <c r="F276" s="79" t="s">
        <v>1277</v>
      </c>
      <c r="G276" s="20" t="s">
        <v>985</v>
      </c>
      <c r="H276" s="45">
        <f t="shared" ref="H276" si="44">IF(E276="Critical", B276+7,B276+28)</f>
        <v>45462</v>
      </c>
      <c r="I276" s="19" t="s">
        <v>140</v>
      </c>
      <c r="J276" s="19" t="s">
        <v>9</v>
      </c>
      <c r="K276" s="21" t="s">
        <v>1278</v>
      </c>
      <c r="L276" s="19" t="s">
        <v>198</v>
      </c>
      <c r="M276" s="19" t="s">
        <v>140</v>
      </c>
      <c r="N276" s="19"/>
      <c r="O276" s="19" t="str">
        <f t="shared" si="31"/>
        <v xml:space="preserve">SOC-2024-ITEM0275: </v>
      </c>
    </row>
    <row r="277" spans="1:15" ht="150" customHeight="1" x14ac:dyDescent="0.25">
      <c r="A277" s="38">
        <v>276</v>
      </c>
      <c r="B277" s="45">
        <v>45459</v>
      </c>
      <c r="C277" s="19" t="s">
        <v>52</v>
      </c>
      <c r="D277" s="19" t="s">
        <v>49</v>
      </c>
      <c r="E277" s="19" t="s">
        <v>12</v>
      </c>
      <c r="F277" s="79" t="s">
        <v>1279</v>
      </c>
      <c r="G277" s="20" t="s">
        <v>1280</v>
      </c>
      <c r="H277" s="45">
        <f t="shared" ref="H277:H278" si="45">IF(E277="Critical", B277+7,B277+28)</f>
        <v>45466</v>
      </c>
      <c r="I277" s="19" t="s">
        <v>15</v>
      </c>
      <c r="J277" s="19" t="s">
        <v>9</v>
      </c>
      <c r="K277" s="21" t="s">
        <v>1283</v>
      </c>
      <c r="L277" s="19" t="s">
        <v>198</v>
      </c>
      <c r="M277" s="19" t="s">
        <v>140</v>
      </c>
      <c r="N277" s="19"/>
      <c r="O277" s="19" t="str">
        <f t="shared" si="31"/>
        <v xml:space="preserve">SOC-2024-ITEM0276: </v>
      </c>
    </row>
    <row r="278" spans="1:15" ht="150" customHeight="1" x14ac:dyDescent="0.25">
      <c r="A278" s="38">
        <v>277</v>
      </c>
      <c r="B278" s="45">
        <v>45460</v>
      </c>
      <c r="C278" s="19" t="s">
        <v>52</v>
      </c>
      <c r="D278" s="19" t="s">
        <v>48</v>
      </c>
      <c r="E278" s="19" t="s">
        <v>54</v>
      </c>
      <c r="F278" s="79" t="s">
        <v>1281</v>
      </c>
      <c r="G278" s="20" t="s">
        <v>1282</v>
      </c>
      <c r="H278" s="45">
        <f t="shared" si="45"/>
        <v>45488</v>
      </c>
      <c r="I278" s="19" t="s">
        <v>14</v>
      </c>
      <c r="J278" s="19" t="s">
        <v>9</v>
      </c>
      <c r="K278" s="21" t="s">
        <v>1284</v>
      </c>
      <c r="L278" s="19" t="s">
        <v>1265</v>
      </c>
      <c r="M278" s="19" t="s">
        <v>16</v>
      </c>
      <c r="N278" s="19"/>
      <c r="O278" s="19" t="str">
        <f t="shared" si="31"/>
        <v xml:space="preserve">SOC-2024-ITEM0277: </v>
      </c>
    </row>
    <row r="279" spans="1:15" ht="150" customHeight="1" x14ac:dyDescent="0.25">
      <c r="A279" s="38">
        <v>278</v>
      </c>
      <c r="B279" s="45">
        <v>45460</v>
      </c>
      <c r="C279" s="19" t="s">
        <v>52</v>
      </c>
      <c r="D279" s="19" t="s">
        <v>48</v>
      </c>
      <c r="E279" s="19" t="s">
        <v>54</v>
      </c>
      <c r="F279" s="79" t="s">
        <v>1285</v>
      </c>
      <c r="G279" s="20" t="s">
        <v>1286</v>
      </c>
      <c r="H279" s="45">
        <f t="shared" ref="H279:H280" si="46">IF(E279="Critical", B279+7,B279+28)</f>
        <v>45488</v>
      </c>
      <c r="I279" s="19" t="s">
        <v>14</v>
      </c>
      <c r="J279" s="19" t="s">
        <v>9</v>
      </c>
      <c r="K279" s="21" t="s">
        <v>1287</v>
      </c>
      <c r="L279" s="19" t="s">
        <v>1265</v>
      </c>
      <c r="M279" s="19" t="s">
        <v>16</v>
      </c>
      <c r="N279" s="19"/>
      <c r="O279" s="19" t="str">
        <f t="shared" si="31"/>
        <v xml:space="preserve">SOC-2024-ITEM0278: </v>
      </c>
    </row>
    <row r="280" spans="1:15" ht="150" customHeight="1" x14ac:dyDescent="0.25">
      <c r="A280" s="38">
        <v>279</v>
      </c>
      <c r="B280" s="45">
        <v>45461</v>
      </c>
      <c r="C280" s="19" t="s">
        <v>52</v>
      </c>
      <c r="D280" s="19" t="s">
        <v>105</v>
      </c>
      <c r="E280" s="19" t="s">
        <v>54</v>
      </c>
      <c r="F280" s="79" t="s">
        <v>1288</v>
      </c>
      <c r="G280" s="20" t="s">
        <v>1289</v>
      </c>
      <c r="H280" s="45">
        <f t="shared" si="46"/>
        <v>45489</v>
      </c>
      <c r="I280" s="19" t="s">
        <v>32</v>
      </c>
      <c r="J280" s="19" t="s">
        <v>9</v>
      </c>
      <c r="K280" s="21" t="s">
        <v>1290</v>
      </c>
      <c r="L280" s="19" t="s">
        <v>198</v>
      </c>
      <c r="M280" s="19" t="s">
        <v>140</v>
      </c>
      <c r="N280" s="19"/>
      <c r="O280" s="19" t="str">
        <f t="shared" si="31"/>
        <v xml:space="preserve">SOC-2024-ITEM0279: </v>
      </c>
    </row>
    <row r="281" spans="1:15" ht="150" customHeight="1" x14ac:dyDescent="0.25">
      <c r="A281" s="38">
        <v>280</v>
      </c>
      <c r="B281" s="45">
        <v>45461</v>
      </c>
      <c r="C281" s="19" t="s">
        <v>52</v>
      </c>
      <c r="D281" s="19" t="s">
        <v>105</v>
      </c>
      <c r="E281" s="19" t="s">
        <v>54</v>
      </c>
      <c r="F281" s="79" t="s">
        <v>1398</v>
      </c>
      <c r="G281" s="20" t="s">
        <v>1291</v>
      </c>
      <c r="H281" s="45">
        <f t="shared" ref="H281" si="47">IF(E281="Critical", B281+7,B281+28)</f>
        <v>45489</v>
      </c>
      <c r="I281" s="19" t="s">
        <v>140</v>
      </c>
      <c r="J281" s="19" t="s">
        <v>9</v>
      </c>
      <c r="K281" s="21" t="s">
        <v>1292</v>
      </c>
      <c r="L281" s="19" t="s">
        <v>198</v>
      </c>
      <c r="M281" s="19" t="s">
        <v>140</v>
      </c>
      <c r="N281" s="19"/>
      <c r="O281" s="19" t="str">
        <f t="shared" si="31"/>
        <v xml:space="preserve">SOC-2024-ITEM0280: </v>
      </c>
    </row>
    <row r="282" spans="1:15" ht="150" customHeight="1" x14ac:dyDescent="0.25">
      <c r="A282" s="38">
        <v>281</v>
      </c>
      <c r="B282" s="45">
        <v>45462</v>
      </c>
      <c r="C282" s="19" t="s">
        <v>52</v>
      </c>
      <c r="D282" s="19" t="s">
        <v>49</v>
      </c>
      <c r="E282" s="19" t="s">
        <v>54</v>
      </c>
      <c r="F282" s="79" t="s">
        <v>1294</v>
      </c>
      <c r="G282" s="20" t="s">
        <v>1293</v>
      </c>
      <c r="H282" s="45">
        <f t="shared" ref="H282" si="48">IF(E282="Critical", B282+7,B282+28)</f>
        <v>45490</v>
      </c>
      <c r="I282" s="19" t="s">
        <v>15</v>
      </c>
      <c r="J282" s="19" t="s">
        <v>9</v>
      </c>
      <c r="K282" s="21" t="s">
        <v>1295</v>
      </c>
      <c r="L282" s="19" t="s">
        <v>198</v>
      </c>
      <c r="M282" s="19" t="s">
        <v>140</v>
      </c>
      <c r="N282" s="19"/>
      <c r="O282" s="19" t="str">
        <f t="shared" si="31"/>
        <v xml:space="preserve">SOC-2024-ITEM0281: </v>
      </c>
    </row>
    <row r="283" spans="1:15" ht="150" customHeight="1" x14ac:dyDescent="0.25">
      <c r="A283" s="38">
        <v>282</v>
      </c>
      <c r="B283" s="45">
        <v>45462</v>
      </c>
      <c r="C283" s="19" t="s">
        <v>52</v>
      </c>
      <c r="D283" s="19" t="s">
        <v>50</v>
      </c>
      <c r="E283" s="19" t="s">
        <v>54</v>
      </c>
      <c r="F283" s="79" t="s">
        <v>1296</v>
      </c>
      <c r="G283" s="20" t="s">
        <v>1297</v>
      </c>
      <c r="H283" s="45">
        <f t="shared" ref="H283" si="49">IF(E283="Critical", B283+7,B283+28)</f>
        <v>45490</v>
      </c>
      <c r="I283" s="19" t="s">
        <v>17</v>
      </c>
      <c r="J283" s="19" t="s">
        <v>9</v>
      </c>
      <c r="K283" s="21" t="s">
        <v>1298</v>
      </c>
      <c r="L283" s="19" t="s">
        <v>91</v>
      </c>
      <c r="M283" s="19" t="s">
        <v>17</v>
      </c>
      <c r="N283" s="19"/>
      <c r="O283" s="19" t="str">
        <f t="shared" si="31"/>
        <v xml:space="preserve">SOC-2024-ITEM0282: </v>
      </c>
    </row>
    <row r="284" spans="1:15" ht="150" customHeight="1" x14ac:dyDescent="0.25">
      <c r="A284" s="38">
        <v>283</v>
      </c>
      <c r="B284" s="86">
        <v>45463</v>
      </c>
      <c r="C284" s="28" t="s">
        <v>52</v>
      </c>
      <c r="D284" s="28" t="s">
        <v>165</v>
      </c>
      <c r="E284" s="28" t="s">
        <v>54</v>
      </c>
      <c r="F284" s="79" t="s">
        <v>1299</v>
      </c>
      <c r="G284" s="79" t="s">
        <v>1300</v>
      </c>
      <c r="H284" s="86">
        <f t="shared" ref="H284" si="50">IF(E284="Critical", B284+7,B284+28)</f>
        <v>45491</v>
      </c>
      <c r="I284" s="28" t="s">
        <v>14</v>
      </c>
      <c r="J284" s="19" t="s">
        <v>10</v>
      </c>
      <c r="K284" s="21" t="s">
        <v>1302</v>
      </c>
      <c r="L284" s="19" t="s">
        <v>1301</v>
      </c>
      <c r="M284" s="19" t="s">
        <v>140</v>
      </c>
      <c r="N284" s="19" t="s">
        <v>1752</v>
      </c>
      <c r="O284" s="19" t="str">
        <f t="shared" si="31"/>
        <v xml:space="preserve">SOC-2024-ITEM0283: </v>
      </c>
    </row>
    <row r="285" spans="1:15" ht="150" customHeight="1" x14ac:dyDescent="0.25">
      <c r="A285" s="38">
        <v>284</v>
      </c>
      <c r="B285" s="45">
        <v>45464</v>
      </c>
      <c r="C285" s="19" t="s">
        <v>52</v>
      </c>
      <c r="D285" s="19" t="s">
        <v>105</v>
      </c>
      <c r="E285" s="19" t="s">
        <v>54</v>
      </c>
      <c r="F285" s="79" t="s">
        <v>1303</v>
      </c>
      <c r="G285" s="20" t="s">
        <v>1304</v>
      </c>
      <c r="H285" s="45">
        <f t="shared" ref="H285" si="51">IF(E285="Critical", B285+7,B285+28)</f>
        <v>45492</v>
      </c>
      <c r="I285" s="19" t="s">
        <v>14</v>
      </c>
      <c r="J285" s="19" t="s">
        <v>9</v>
      </c>
      <c r="K285" s="21" t="s">
        <v>1306</v>
      </c>
      <c r="L285" s="19" t="s">
        <v>1305</v>
      </c>
      <c r="M285" s="19" t="s">
        <v>140</v>
      </c>
      <c r="N285" s="19" t="s">
        <v>1433</v>
      </c>
      <c r="O285" s="19" t="str">
        <f t="shared" si="31"/>
        <v xml:space="preserve">SOC-2024-ITEM0284: </v>
      </c>
    </row>
    <row r="286" spans="1:15" ht="150" customHeight="1" x14ac:dyDescent="0.25">
      <c r="A286" s="38">
        <v>285</v>
      </c>
      <c r="B286" s="45">
        <v>45465</v>
      </c>
      <c r="C286" s="19" t="s">
        <v>52</v>
      </c>
      <c r="D286" s="19" t="s">
        <v>105</v>
      </c>
      <c r="E286" s="19" t="s">
        <v>54</v>
      </c>
      <c r="F286" s="79" t="s">
        <v>1217</v>
      </c>
      <c r="G286" s="20" t="s">
        <v>1218</v>
      </c>
      <c r="H286" s="45">
        <f t="shared" si="30"/>
        <v>45493</v>
      </c>
      <c r="I286" s="19" t="s">
        <v>39</v>
      </c>
      <c r="J286" s="19" t="s">
        <v>9</v>
      </c>
      <c r="K286" s="21" t="s">
        <v>1201</v>
      </c>
      <c r="L286" s="19" t="s">
        <v>1216</v>
      </c>
      <c r="M286" s="19" t="s">
        <v>140</v>
      </c>
      <c r="N286" s="19"/>
      <c r="O286" s="19" t="str">
        <f t="shared" si="31"/>
        <v xml:space="preserve">SOC-2024-ITEM0285: </v>
      </c>
    </row>
    <row r="287" spans="1:15" ht="150" customHeight="1" x14ac:dyDescent="0.25">
      <c r="A287" s="38">
        <v>286</v>
      </c>
      <c r="B287" s="45">
        <v>45465</v>
      </c>
      <c r="C287" s="19" t="s">
        <v>52</v>
      </c>
      <c r="D287" s="19" t="s">
        <v>105</v>
      </c>
      <c r="E287" s="19" t="s">
        <v>54</v>
      </c>
      <c r="F287" s="79" t="s">
        <v>1219</v>
      </c>
      <c r="G287" s="20" t="s">
        <v>1220</v>
      </c>
      <c r="H287" s="45">
        <f t="shared" si="30"/>
        <v>45493</v>
      </c>
      <c r="I287" s="19" t="s">
        <v>208</v>
      </c>
      <c r="J287" s="19" t="s">
        <v>10</v>
      </c>
      <c r="K287" s="21" t="s">
        <v>1202</v>
      </c>
      <c r="L287" s="19" t="s">
        <v>1216</v>
      </c>
      <c r="M287" s="19" t="s">
        <v>140</v>
      </c>
      <c r="N287" s="19"/>
      <c r="O287" s="19" t="str">
        <f t="shared" si="31"/>
        <v xml:space="preserve">SOC-2024-ITEM0286: </v>
      </c>
    </row>
    <row r="288" spans="1:15" ht="150" customHeight="1" x14ac:dyDescent="0.25">
      <c r="A288" s="38">
        <v>287</v>
      </c>
      <c r="B288" s="45">
        <v>45466</v>
      </c>
      <c r="C288" s="19" t="s">
        <v>52</v>
      </c>
      <c r="D288" s="19" t="s">
        <v>105</v>
      </c>
      <c r="E288" s="19" t="s">
        <v>54</v>
      </c>
      <c r="F288" s="79" t="s">
        <v>1221</v>
      </c>
      <c r="G288" s="20" t="s">
        <v>1222</v>
      </c>
      <c r="H288" s="45">
        <f t="shared" si="30"/>
        <v>45494</v>
      </c>
      <c r="I288" s="19" t="s">
        <v>28</v>
      </c>
      <c r="J288" s="19" t="s">
        <v>9</v>
      </c>
      <c r="K288" s="21" t="s">
        <v>1203</v>
      </c>
      <c r="L288" s="19" t="s">
        <v>198</v>
      </c>
      <c r="M288" s="19" t="s">
        <v>140</v>
      </c>
      <c r="N288" s="19"/>
      <c r="O288" s="19" t="str">
        <f t="shared" si="31"/>
        <v xml:space="preserve">SOC-2024-ITEM0287: </v>
      </c>
    </row>
    <row r="289" spans="1:15" ht="150" customHeight="1" x14ac:dyDescent="0.25">
      <c r="A289" s="38">
        <v>288</v>
      </c>
      <c r="B289" s="45">
        <v>45468</v>
      </c>
      <c r="C289" s="19" t="s">
        <v>52</v>
      </c>
      <c r="D289" s="19" t="s">
        <v>48</v>
      </c>
      <c r="E289" s="19" t="s">
        <v>54</v>
      </c>
      <c r="F289" s="79" t="s">
        <v>1223</v>
      </c>
      <c r="G289" s="20" t="s">
        <v>1224</v>
      </c>
      <c r="H289" s="45">
        <f t="shared" si="30"/>
        <v>45496</v>
      </c>
      <c r="I289" s="19" t="s">
        <v>14</v>
      </c>
      <c r="J289" s="19" t="s">
        <v>9</v>
      </c>
      <c r="K289" s="21" t="s">
        <v>1204</v>
      </c>
      <c r="L289" s="19" t="s">
        <v>94</v>
      </c>
      <c r="M289" s="19" t="s">
        <v>141</v>
      </c>
      <c r="N289" s="19"/>
      <c r="O289" s="19" t="str">
        <f t="shared" si="31"/>
        <v xml:space="preserve">SOC-2024-ITEM0288: </v>
      </c>
    </row>
    <row r="290" spans="1:15" ht="187.5" x14ac:dyDescent="0.25">
      <c r="A290" s="38">
        <v>289</v>
      </c>
      <c r="B290" s="45">
        <v>45469</v>
      </c>
      <c r="C290" s="19" t="s">
        <v>52</v>
      </c>
      <c r="D290" s="19" t="s">
        <v>105</v>
      </c>
      <c r="E290" s="19" t="s">
        <v>54</v>
      </c>
      <c r="F290" s="79" t="s">
        <v>1225</v>
      </c>
      <c r="G290" s="20" t="s">
        <v>1226</v>
      </c>
      <c r="H290" s="45">
        <f t="shared" si="30"/>
        <v>45497</v>
      </c>
      <c r="I290" s="19" t="s">
        <v>30</v>
      </c>
      <c r="J290" s="19" t="s">
        <v>9</v>
      </c>
      <c r="K290" s="21" t="s">
        <v>1205</v>
      </c>
      <c r="L290" s="19" t="s">
        <v>1227</v>
      </c>
      <c r="M290" s="19" t="s">
        <v>140</v>
      </c>
      <c r="N290" s="19"/>
      <c r="O290" s="19" t="str">
        <f t="shared" si="31"/>
        <v xml:space="preserve">SOC-2024-ITEM0289: </v>
      </c>
    </row>
    <row r="291" spans="1:15" ht="150" customHeight="1" x14ac:dyDescent="0.25">
      <c r="A291" s="38">
        <v>290</v>
      </c>
      <c r="B291" s="45">
        <v>45469</v>
      </c>
      <c r="C291" s="19" t="s">
        <v>53</v>
      </c>
      <c r="D291" s="19" t="s">
        <v>105</v>
      </c>
      <c r="E291" s="19" t="s">
        <v>12</v>
      </c>
      <c r="F291" s="79" t="s">
        <v>1228</v>
      </c>
      <c r="G291" s="20" t="s">
        <v>1229</v>
      </c>
      <c r="H291" s="45">
        <f t="shared" si="30"/>
        <v>45476</v>
      </c>
      <c r="I291" s="19" t="s">
        <v>26</v>
      </c>
      <c r="J291" s="19" t="s">
        <v>9</v>
      </c>
      <c r="K291" s="21" t="s">
        <v>1206</v>
      </c>
      <c r="L291" s="19" t="s">
        <v>1230</v>
      </c>
      <c r="M291" s="19" t="s">
        <v>15</v>
      </c>
      <c r="N291" s="19"/>
      <c r="O291" s="19" t="str">
        <f t="shared" si="31"/>
        <v xml:space="preserve">SOC-2024-ITEM0290: </v>
      </c>
    </row>
    <row r="292" spans="1:15" ht="150" customHeight="1" x14ac:dyDescent="0.25">
      <c r="A292" s="38">
        <v>291</v>
      </c>
      <c r="B292" s="45">
        <v>45470</v>
      </c>
      <c r="C292" s="19" t="s">
        <v>51</v>
      </c>
      <c r="D292" s="19" t="s">
        <v>165</v>
      </c>
      <c r="E292" s="19" t="s">
        <v>12</v>
      </c>
      <c r="F292" s="79" t="s">
        <v>1231</v>
      </c>
      <c r="G292" s="20" t="s">
        <v>1232</v>
      </c>
      <c r="H292" s="45">
        <f t="shared" si="30"/>
        <v>45477</v>
      </c>
      <c r="I292" s="19" t="s">
        <v>16</v>
      </c>
      <c r="J292" s="19" t="s">
        <v>9</v>
      </c>
      <c r="K292" s="21" t="s">
        <v>1207</v>
      </c>
      <c r="L292" s="19" t="s">
        <v>1233</v>
      </c>
      <c r="M292" s="19" t="s">
        <v>16</v>
      </c>
      <c r="N292" s="19"/>
      <c r="O292" s="19" t="str">
        <f t="shared" si="31"/>
        <v xml:space="preserve">SOC-2024-ITEM0291: </v>
      </c>
    </row>
    <row r="293" spans="1:15" ht="150" customHeight="1" x14ac:dyDescent="0.25">
      <c r="A293" s="38">
        <v>292</v>
      </c>
      <c r="B293" s="45">
        <v>45470</v>
      </c>
      <c r="C293" s="19" t="s">
        <v>52</v>
      </c>
      <c r="D293" s="19" t="s">
        <v>1236</v>
      </c>
      <c r="E293" s="19" t="s">
        <v>54</v>
      </c>
      <c r="F293" s="79" t="s">
        <v>1234</v>
      </c>
      <c r="G293" s="20" t="s">
        <v>1235</v>
      </c>
      <c r="H293" s="45">
        <f t="shared" si="30"/>
        <v>45498</v>
      </c>
      <c r="I293" s="19" t="s">
        <v>14</v>
      </c>
      <c r="J293" s="19" t="s">
        <v>9</v>
      </c>
      <c r="K293" s="21" t="s">
        <v>1208</v>
      </c>
      <c r="L293" s="19" t="s">
        <v>102</v>
      </c>
      <c r="M293" s="19" t="s">
        <v>39</v>
      </c>
      <c r="N293" s="19" t="s">
        <v>1434</v>
      </c>
      <c r="O293" s="19" t="str">
        <f t="shared" si="31"/>
        <v xml:space="preserve">SOC-2024-ITEM0292: </v>
      </c>
    </row>
    <row r="294" spans="1:15" ht="409.5" x14ac:dyDescent="0.25">
      <c r="A294" s="38">
        <v>293</v>
      </c>
      <c r="B294" s="45">
        <v>45470</v>
      </c>
      <c r="C294" s="19" t="s">
        <v>52</v>
      </c>
      <c r="D294" s="19" t="s">
        <v>49</v>
      </c>
      <c r="E294" s="19" t="s">
        <v>54</v>
      </c>
      <c r="F294" s="79" t="s">
        <v>1237</v>
      </c>
      <c r="G294" s="20" t="s">
        <v>1238</v>
      </c>
      <c r="H294" s="45">
        <f t="shared" si="30"/>
        <v>45498</v>
      </c>
      <c r="I294" s="19" t="s">
        <v>17</v>
      </c>
      <c r="J294" s="19" t="s">
        <v>11</v>
      </c>
      <c r="K294" s="21" t="s">
        <v>1209</v>
      </c>
      <c r="L294" s="19" t="s">
        <v>83</v>
      </c>
      <c r="M294" s="19" t="s">
        <v>32</v>
      </c>
      <c r="N294" s="19" t="s">
        <v>1326</v>
      </c>
      <c r="O294" s="19" t="str">
        <f t="shared" si="31"/>
        <v xml:space="preserve">SOC-2024-ITEM0293: </v>
      </c>
    </row>
    <row r="295" spans="1:15" ht="150" customHeight="1" x14ac:dyDescent="0.25">
      <c r="A295" s="38">
        <v>294</v>
      </c>
      <c r="B295" s="45">
        <v>45471</v>
      </c>
      <c r="C295" s="19" t="s">
        <v>52</v>
      </c>
      <c r="D295" s="19" t="s">
        <v>161</v>
      </c>
      <c r="E295" s="19" t="s">
        <v>54</v>
      </c>
      <c r="F295" s="79" t="s">
        <v>1240</v>
      </c>
      <c r="G295" s="20" t="s">
        <v>1241</v>
      </c>
      <c r="H295" s="45">
        <f t="shared" si="30"/>
        <v>45499</v>
      </c>
      <c r="I295" s="19" t="s">
        <v>30</v>
      </c>
      <c r="J295" s="19" t="s">
        <v>9</v>
      </c>
      <c r="K295" s="21" t="s">
        <v>1210</v>
      </c>
      <c r="L295" s="19" t="s">
        <v>1239</v>
      </c>
      <c r="M295" s="19" t="s">
        <v>16</v>
      </c>
      <c r="N295" s="80" t="s">
        <v>1430</v>
      </c>
      <c r="O295" s="19" t="str">
        <f t="shared" si="31"/>
        <v xml:space="preserve">SOC-2024-ITEM0294: </v>
      </c>
    </row>
    <row r="296" spans="1:15" ht="150" customHeight="1" x14ac:dyDescent="0.25">
      <c r="A296" s="38">
        <v>295</v>
      </c>
      <c r="B296" s="45">
        <v>45471</v>
      </c>
      <c r="C296" s="19" t="s">
        <v>52</v>
      </c>
      <c r="D296" s="19" t="s">
        <v>48</v>
      </c>
      <c r="E296" s="19" t="s">
        <v>12</v>
      </c>
      <c r="F296" s="79" t="s">
        <v>1242</v>
      </c>
      <c r="G296" s="20" t="s">
        <v>1243</v>
      </c>
      <c r="H296" s="45">
        <f t="shared" si="30"/>
        <v>45478</v>
      </c>
      <c r="I296" s="19" t="s">
        <v>14</v>
      </c>
      <c r="J296" s="19" t="s">
        <v>9</v>
      </c>
      <c r="K296" s="21" t="s">
        <v>1211</v>
      </c>
      <c r="L296" s="19" t="s">
        <v>127</v>
      </c>
      <c r="M296" s="19" t="s">
        <v>16</v>
      </c>
      <c r="N296" s="19" t="s">
        <v>1435</v>
      </c>
      <c r="O296" s="19" t="str">
        <f t="shared" si="31"/>
        <v xml:space="preserve">SOC-2024-ITEM0295: </v>
      </c>
    </row>
    <row r="297" spans="1:15" ht="150" customHeight="1" x14ac:dyDescent="0.25">
      <c r="A297" s="38">
        <v>296</v>
      </c>
      <c r="B297" s="45">
        <v>45471</v>
      </c>
      <c r="C297" s="19" t="s">
        <v>52</v>
      </c>
      <c r="D297" s="19" t="s">
        <v>96</v>
      </c>
      <c r="E297" s="19" t="s">
        <v>54</v>
      </c>
      <c r="F297" s="79" t="s">
        <v>1244</v>
      </c>
      <c r="G297" s="20" t="s">
        <v>1245</v>
      </c>
      <c r="H297" s="45">
        <f t="shared" si="30"/>
        <v>45499</v>
      </c>
      <c r="I297" s="19" t="s">
        <v>32</v>
      </c>
      <c r="J297" s="19" t="s">
        <v>9</v>
      </c>
      <c r="K297" s="21" t="s">
        <v>1212</v>
      </c>
      <c r="L297" s="19" t="s">
        <v>95</v>
      </c>
      <c r="M297" s="19" t="s">
        <v>16</v>
      </c>
      <c r="N297" s="19"/>
      <c r="O297" s="19" t="str">
        <f t="shared" si="31"/>
        <v xml:space="preserve">SOC-2024-ITEM0296: </v>
      </c>
    </row>
    <row r="298" spans="1:15" ht="150" customHeight="1" x14ac:dyDescent="0.25">
      <c r="A298" s="38">
        <v>297</v>
      </c>
      <c r="B298" s="45">
        <v>45472</v>
      </c>
      <c r="C298" s="19" t="s">
        <v>52</v>
      </c>
      <c r="D298" s="19" t="s">
        <v>163</v>
      </c>
      <c r="E298" s="19" t="s">
        <v>12</v>
      </c>
      <c r="F298" s="79" t="s">
        <v>1246</v>
      </c>
      <c r="G298" s="20" t="s">
        <v>1247</v>
      </c>
      <c r="H298" s="45">
        <f t="shared" si="30"/>
        <v>45479</v>
      </c>
      <c r="I298" s="19" t="s">
        <v>140</v>
      </c>
      <c r="J298" s="19" t="s">
        <v>9</v>
      </c>
      <c r="K298" s="21" t="s">
        <v>1213</v>
      </c>
      <c r="L298" s="19" t="s">
        <v>198</v>
      </c>
      <c r="M298" s="19" t="s">
        <v>140</v>
      </c>
      <c r="N298" s="19" t="s">
        <v>1760</v>
      </c>
      <c r="O298" s="19" t="str">
        <f t="shared" si="31"/>
        <v xml:space="preserve">SOC-2024-ITEM0297: </v>
      </c>
    </row>
    <row r="299" spans="1:15" ht="150" customHeight="1" x14ac:dyDescent="0.25">
      <c r="A299" s="38">
        <v>298</v>
      </c>
      <c r="B299" s="45">
        <v>45472</v>
      </c>
      <c r="C299" s="19" t="s">
        <v>52</v>
      </c>
      <c r="D299" s="19" t="s">
        <v>163</v>
      </c>
      <c r="E299" s="19" t="s">
        <v>54</v>
      </c>
      <c r="F299" s="79" t="s">
        <v>1248</v>
      </c>
      <c r="G299" s="20" t="s">
        <v>1249</v>
      </c>
      <c r="H299" s="45">
        <f t="shared" si="30"/>
        <v>45500</v>
      </c>
      <c r="I299" s="19" t="s">
        <v>140</v>
      </c>
      <c r="J299" s="19" t="s">
        <v>9</v>
      </c>
      <c r="K299" s="21" t="s">
        <v>1214</v>
      </c>
      <c r="L299" s="19" t="s">
        <v>198</v>
      </c>
      <c r="M299" s="19" t="s">
        <v>140</v>
      </c>
      <c r="N299" s="19" t="s">
        <v>1439</v>
      </c>
      <c r="O299" s="19" t="str">
        <f t="shared" si="31"/>
        <v xml:space="preserve">SOC-2024-ITEM0298: </v>
      </c>
    </row>
    <row r="300" spans="1:15" ht="56.25" x14ac:dyDescent="0.25">
      <c r="A300" s="38">
        <v>299</v>
      </c>
      <c r="B300" s="45">
        <v>45472</v>
      </c>
      <c r="C300" s="19" t="s">
        <v>52</v>
      </c>
      <c r="D300" s="19" t="s">
        <v>49</v>
      </c>
      <c r="E300" s="19" t="s">
        <v>54</v>
      </c>
      <c r="F300" s="79" t="s">
        <v>1250</v>
      </c>
      <c r="G300" s="20" t="s">
        <v>1251</v>
      </c>
      <c r="H300" s="45">
        <f t="shared" si="30"/>
        <v>45500</v>
      </c>
      <c r="I300" s="19" t="s">
        <v>1252</v>
      </c>
      <c r="J300" s="19" t="s">
        <v>9</v>
      </c>
      <c r="K300" s="21" t="s">
        <v>1215</v>
      </c>
      <c r="L300" s="19" t="s">
        <v>1253</v>
      </c>
      <c r="M300" s="19" t="s">
        <v>39</v>
      </c>
      <c r="N300" s="19"/>
      <c r="O300" s="19" t="str">
        <f t="shared" si="31"/>
        <v xml:space="preserve">SOC-2024-ITEM0299: </v>
      </c>
    </row>
    <row r="301" spans="1:15" ht="45" x14ac:dyDescent="0.25">
      <c r="A301" s="38">
        <v>300</v>
      </c>
      <c r="B301" s="45">
        <v>45473</v>
      </c>
      <c r="C301" s="19" t="s">
        <v>52</v>
      </c>
      <c r="D301" s="19" t="s">
        <v>105</v>
      </c>
      <c r="E301" s="19" t="s">
        <v>54</v>
      </c>
      <c r="F301" s="79" t="s">
        <v>1312</v>
      </c>
      <c r="G301" s="20" t="s">
        <v>1313</v>
      </c>
      <c r="H301" s="45">
        <f t="shared" si="30"/>
        <v>45501</v>
      </c>
      <c r="I301" s="19" t="s">
        <v>140</v>
      </c>
      <c r="J301" s="19" t="s">
        <v>9</v>
      </c>
      <c r="K301" s="21" t="s">
        <v>1307</v>
      </c>
      <c r="L301" s="19" t="s">
        <v>198</v>
      </c>
      <c r="M301" s="19" t="s">
        <v>140</v>
      </c>
      <c r="N301" s="19"/>
      <c r="O301" s="19" t="str">
        <f t="shared" si="31"/>
        <v xml:space="preserve">SOC-2024-ITEM0300: </v>
      </c>
    </row>
    <row r="302" spans="1:15" ht="45" x14ac:dyDescent="0.25">
      <c r="A302" s="38">
        <v>301</v>
      </c>
      <c r="B302" s="45">
        <v>45473</v>
      </c>
      <c r="C302" s="19" t="s">
        <v>52</v>
      </c>
      <c r="D302" s="19" t="s">
        <v>105</v>
      </c>
      <c r="E302" s="19" t="s">
        <v>54</v>
      </c>
      <c r="F302" s="79" t="s">
        <v>1314</v>
      </c>
      <c r="G302" s="20" t="s">
        <v>1315</v>
      </c>
      <c r="H302" s="45">
        <f t="shared" si="30"/>
        <v>45501</v>
      </c>
      <c r="I302" s="19" t="s">
        <v>140</v>
      </c>
      <c r="J302" s="19" t="s">
        <v>9</v>
      </c>
      <c r="K302" s="21" t="s">
        <v>1308</v>
      </c>
      <c r="L302" s="19" t="s">
        <v>198</v>
      </c>
      <c r="M302" s="19" t="s">
        <v>140</v>
      </c>
      <c r="N302" s="19"/>
      <c r="O302" s="19" t="str">
        <f t="shared" si="31"/>
        <v xml:space="preserve">SOC-2024-ITEM0301: </v>
      </c>
    </row>
    <row r="303" spans="1:15" ht="75" x14ac:dyDescent="0.25">
      <c r="A303" s="38">
        <v>302</v>
      </c>
      <c r="B303" s="45">
        <v>45474</v>
      </c>
      <c r="C303" s="19" t="s">
        <v>52</v>
      </c>
      <c r="D303" s="19" t="s">
        <v>50</v>
      </c>
      <c r="E303" s="19" t="s">
        <v>54</v>
      </c>
      <c r="F303" s="79" t="s">
        <v>1316</v>
      </c>
      <c r="G303" s="20" t="s">
        <v>1317</v>
      </c>
      <c r="H303" s="45">
        <f t="shared" si="30"/>
        <v>45502</v>
      </c>
      <c r="I303" s="19" t="s">
        <v>15</v>
      </c>
      <c r="J303" s="19" t="s">
        <v>9</v>
      </c>
      <c r="K303" s="21" t="s">
        <v>1309</v>
      </c>
      <c r="L303" s="19" t="s">
        <v>94</v>
      </c>
      <c r="M303" s="19" t="s">
        <v>141</v>
      </c>
      <c r="N303" s="19"/>
      <c r="O303" s="19" t="str">
        <f t="shared" si="31"/>
        <v xml:space="preserve">SOC-2024-ITEM0302: </v>
      </c>
    </row>
    <row r="304" spans="1:15" ht="150" customHeight="1" x14ac:dyDescent="0.25">
      <c r="A304" s="38">
        <v>303</v>
      </c>
      <c r="B304" s="45">
        <v>45474</v>
      </c>
      <c r="C304" s="19" t="s">
        <v>52</v>
      </c>
      <c r="D304" s="19" t="s">
        <v>105</v>
      </c>
      <c r="E304" s="19" t="s">
        <v>12</v>
      </c>
      <c r="F304" s="79" t="s">
        <v>1318</v>
      </c>
      <c r="G304" s="20" t="s">
        <v>1319</v>
      </c>
      <c r="H304" s="45">
        <f t="shared" si="30"/>
        <v>45481</v>
      </c>
      <c r="I304" s="19" t="s">
        <v>140</v>
      </c>
      <c r="J304" s="19" t="s">
        <v>9</v>
      </c>
      <c r="K304" s="21" t="s">
        <v>1310</v>
      </c>
      <c r="L304" s="19" t="s">
        <v>94</v>
      </c>
      <c r="M304" s="19" t="s">
        <v>141</v>
      </c>
      <c r="N304" s="19"/>
      <c r="O304" s="19" t="str">
        <f t="shared" si="31"/>
        <v xml:space="preserve">SOC-2024-ITEM0303: </v>
      </c>
    </row>
    <row r="305" spans="1:15" ht="150" customHeight="1" x14ac:dyDescent="0.25">
      <c r="A305" s="38">
        <v>304</v>
      </c>
      <c r="B305" s="45">
        <v>45474</v>
      </c>
      <c r="C305" s="19" t="s">
        <v>52</v>
      </c>
      <c r="D305" s="19" t="s">
        <v>105</v>
      </c>
      <c r="E305" s="19" t="s">
        <v>54</v>
      </c>
      <c r="F305" s="79" t="s">
        <v>1320</v>
      </c>
      <c r="G305" s="20" t="s">
        <v>1321</v>
      </c>
      <c r="H305" s="45">
        <f t="shared" si="30"/>
        <v>45502</v>
      </c>
      <c r="I305" s="19" t="s">
        <v>140</v>
      </c>
      <c r="J305" s="19" t="s">
        <v>9</v>
      </c>
      <c r="K305" s="21" t="s">
        <v>1311</v>
      </c>
      <c r="L305" s="19" t="s">
        <v>94</v>
      </c>
      <c r="M305" s="19" t="s">
        <v>141</v>
      </c>
      <c r="N305" s="19"/>
      <c r="O305" s="19" t="str">
        <f t="shared" si="31"/>
        <v xml:space="preserve">SOC-2024-ITEM0304: </v>
      </c>
    </row>
    <row r="306" spans="1:15" ht="45" x14ac:dyDescent="0.25">
      <c r="A306" s="38">
        <v>305</v>
      </c>
      <c r="B306" s="45">
        <v>45474</v>
      </c>
      <c r="C306" s="19" t="s">
        <v>52</v>
      </c>
      <c r="D306" s="19" t="s">
        <v>105</v>
      </c>
      <c r="E306" s="19" t="s">
        <v>54</v>
      </c>
      <c r="F306" s="79" t="s">
        <v>1323</v>
      </c>
      <c r="G306" s="20" t="s">
        <v>1324</v>
      </c>
      <c r="H306" s="45">
        <f t="shared" si="30"/>
        <v>45502</v>
      </c>
      <c r="I306" s="19" t="s">
        <v>140</v>
      </c>
      <c r="J306" s="19" t="s">
        <v>9</v>
      </c>
      <c r="K306" s="21" t="s">
        <v>1322</v>
      </c>
      <c r="L306" s="19" t="s">
        <v>1325</v>
      </c>
      <c r="M306" s="19" t="s">
        <v>141</v>
      </c>
      <c r="N306" s="19"/>
      <c r="O306" s="19" t="str">
        <f t="shared" si="31"/>
        <v xml:space="preserve">SOC-2024-ITEM0305: </v>
      </c>
    </row>
    <row r="307" spans="1:15" ht="75" x14ac:dyDescent="0.25">
      <c r="A307" s="38">
        <v>306</v>
      </c>
      <c r="B307" s="45">
        <v>45474</v>
      </c>
      <c r="C307" s="19" t="s">
        <v>52</v>
      </c>
      <c r="D307" s="19" t="s">
        <v>158</v>
      </c>
      <c r="E307" s="19" t="s">
        <v>54</v>
      </c>
      <c r="F307" s="79" t="s">
        <v>1329</v>
      </c>
      <c r="G307" s="20" t="s">
        <v>1330</v>
      </c>
      <c r="H307" s="45">
        <f t="shared" si="30"/>
        <v>45502</v>
      </c>
      <c r="I307" s="19" t="s">
        <v>13</v>
      </c>
      <c r="J307" s="19" t="s">
        <v>10</v>
      </c>
      <c r="K307" s="21" t="s">
        <v>1327</v>
      </c>
      <c r="L307" s="19" t="s">
        <v>95</v>
      </c>
      <c r="M307" s="19" t="s">
        <v>16</v>
      </c>
      <c r="N307" s="19"/>
      <c r="O307" s="19" t="str">
        <f t="shared" si="31"/>
        <v xml:space="preserve">SOC-2024-ITEM0306: </v>
      </c>
    </row>
    <row r="308" spans="1:15" ht="112.5" x14ac:dyDescent="0.25">
      <c r="A308" s="38">
        <v>307</v>
      </c>
      <c r="B308" s="45">
        <v>45475</v>
      </c>
      <c r="C308" s="19" t="s">
        <v>51</v>
      </c>
      <c r="D308" s="19" t="s">
        <v>145</v>
      </c>
      <c r="E308" s="19" t="s">
        <v>54</v>
      </c>
      <c r="F308" s="79" t="s">
        <v>1332</v>
      </c>
      <c r="G308" s="20"/>
      <c r="H308" s="45">
        <f t="shared" si="30"/>
        <v>45503</v>
      </c>
      <c r="I308" s="19" t="s">
        <v>141</v>
      </c>
      <c r="J308" s="19" t="s">
        <v>9</v>
      </c>
      <c r="K308" s="21" t="s">
        <v>1328</v>
      </c>
      <c r="L308" s="19" t="s">
        <v>1331</v>
      </c>
      <c r="M308" s="19" t="s">
        <v>13</v>
      </c>
      <c r="N308" s="19"/>
      <c r="O308" s="19" t="str">
        <f t="shared" si="31"/>
        <v xml:space="preserve">SOC-2024-ITEM0307: </v>
      </c>
    </row>
    <row r="309" spans="1:15" ht="105" x14ac:dyDescent="0.25">
      <c r="A309" s="38">
        <v>308</v>
      </c>
      <c r="B309" s="45">
        <v>45475</v>
      </c>
      <c r="C309" s="19" t="s">
        <v>51</v>
      </c>
      <c r="D309" s="19" t="s">
        <v>105</v>
      </c>
      <c r="E309" s="19" t="s">
        <v>12</v>
      </c>
      <c r="F309" s="79" t="s">
        <v>1333</v>
      </c>
      <c r="G309" s="20" t="s">
        <v>1334</v>
      </c>
      <c r="H309" s="45">
        <f t="shared" si="30"/>
        <v>45482</v>
      </c>
      <c r="I309" s="19" t="s">
        <v>140</v>
      </c>
      <c r="J309" s="19" t="s">
        <v>9</v>
      </c>
      <c r="K309" s="21" t="s">
        <v>1335</v>
      </c>
      <c r="L309" s="19" t="s">
        <v>94</v>
      </c>
      <c r="M309" s="19" t="s">
        <v>141</v>
      </c>
      <c r="N309" s="19"/>
      <c r="O309" s="19" t="str">
        <f t="shared" si="31"/>
        <v xml:space="preserve">SOC-2024-ITEM0308: </v>
      </c>
    </row>
    <row r="310" spans="1:15" ht="75" x14ac:dyDescent="0.25">
      <c r="A310" s="38">
        <v>309</v>
      </c>
      <c r="B310" s="45">
        <v>45477</v>
      </c>
      <c r="C310" s="19" t="s">
        <v>51</v>
      </c>
      <c r="D310" s="19" t="s">
        <v>50</v>
      </c>
      <c r="E310" s="19" t="s">
        <v>54</v>
      </c>
      <c r="F310" s="79" t="s">
        <v>1336</v>
      </c>
      <c r="G310" s="20" t="s">
        <v>1337</v>
      </c>
      <c r="H310" s="45">
        <f t="shared" si="30"/>
        <v>45505</v>
      </c>
      <c r="I310" s="19" t="s">
        <v>16</v>
      </c>
      <c r="J310" s="19" t="s">
        <v>9</v>
      </c>
      <c r="K310" s="21" t="s">
        <v>1338</v>
      </c>
      <c r="L310" s="19" t="s">
        <v>1355</v>
      </c>
      <c r="M310" s="19" t="s">
        <v>17</v>
      </c>
      <c r="N310" s="19"/>
      <c r="O310" s="19" t="str">
        <f t="shared" si="31"/>
        <v xml:space="preserve">SOC-2024-ITEM0309: </v>
      </c>
    </row>
    <row r="311" spans="1:15" ht="60" x14ac:dyDescent="0.25">
      <c r="A311" s="38">
        <v>310</v>
      </c>
      <c r="B311" s="45">
        <v>45477</v>
      </c>
      <c r="C311" s="19" t="s">
        <v>51</v>
      </c>
      <c r="D311" s="19" t="s">
        <v>105</v>
      </c>
      <c r="E311" s="19" t="s">
        <v>12</v>
      </c>
      <c r="F311" s="79" t="s">
        <v>1340</v>
      </c>
      <c r="G311" s="20" t="s">
        <v>1341</v>
      </c>
      <c r="H311" s="45">
        <f t="shared" si="30"/>
        <v>45484</v>
      </c>
      <c r="I311" s="19" t="s">
        <v>140</v>
      </c>
      <c r="J311" s="19" t="s">
        <v>9</v>
      </c>
      <c r="K311" s="21" t="s">
        <v>1339</v>
      </c>
      <c r="L311" s="19" t="s">
        <v>198</v>
      </c>
      <c r="M311" s="19" t="s">
        <v>140</v>
      </c>
      <c r="N311" s="19"/>
      <c r="O311" s="19" t="str">
        <f t="shared" si="31"/>
        <v xml:space="preserve">SOC-2024-ITEM0310: </v>
      </c>
    </row>
    <row r="312" spans="1:15" ht="60" x14ac:dyDescent="0.25">
      <c r="A312" s="38">
        <v>311</v>
      </c>
      <c r="B312" s="45">
        <v>45477</v>
      </c>
      <c r="C312" s="19" t="s">
        <v>51</v>
      </c>
      <c r="D312" s="19" t="s">
        <v>105</v>
      </c>
      <c r="E312" s="19" t="s">
        <v>12</v>
      </c>
      <c r="F312" s="79" t="s">
        <v>1343</v>
      </c>
      <c r="G312" s="20" t="s">
        <v>1344</v>
      </c>
      <c r="H312" s="45">
        <f t="shared" si="30"/>
        <v>45484</v>
      </c>
      <c r="I312" s="19" t="s">
        <v>140</v>
      </c>
      <c r="J312" s="19" t="s">
        <v>9</v>
      </c>
      <c r="K312" s="21" t="s">
        <v>1342</v>
      </c>
      <c r="L312" s="19" t="s">
        <v>198</v>
      </c>
      <c r="M312" s="19" t="s">
        <v>140</v>
      </c>
      <c r="N312" s="19"/>
      <c r="O312" s="19" t="str">
        <f t="shared" si="31"/>
        <v xml:space="preserve">SOC-2024-ITEM0311: </v>
      </c>
    </row>
    <row r="313" spans="1:15" ht="107.25" customHeight="1" x14ac:dyDescent="0.25">
      <c r="A313" s="38">
        <v>312</v>
      </c>
      <c r="B313" s="45">
        <v>45477</v>
      </c>
      <c r="C313" s="19" t="s">
        <v>51</v>
      </c>
      <c r="D313" s="19" t="s">
        <v>105</v>
      </c>
      <c r="E313" s="19" t="s">
        <v>12</v>
      </c>
      <c r="F313" s="79" t="s">
        <v>1346</v>
      </c>
      <c r="G313" s="20" t="s">
        <v>1347</v>
      </c>
      <c r="H313" s="45">
        <f t="shared" si="30"/>
        <v>45484</v>
      </c>
      <c r="I313" s="19" t="s">
        <v>140</v>
      </c>
      <c r="J313" s="19" t="s">
        <v>9</v>
      </c>
      <c r="K313" s="21" t="s">
        <v>1345</v>
      </c>
      <c r="L313" s="19" t="s">
        <v>94</v>
      </c>
      <c r="M313" s="19" t="s">
        <v>141</v>
      </c>
      <c r="N313" s="19"/>
      <c r="O313" s="19" t="str">
        <f t="shared" si="31"/>
        <v xml:space="preserve">SOC-2024-ITEM0312: </v>
      </c>
    </row>
    <row r="314" spans="1:15" ht="113.25" customHeight="1" x14ac:dyDescent="0.25">
      <c r="A314" s="38">
        <v>313</v>
      </c>
      <c r="B314" s="45">
        <v>45478</v>
      </c>
      <c r="C314" s="19" t="s">
        <v>70</v>
      </c>
      <c r="D314" s="19" t="s">
        <v>49</v>
      </c>
      <c r="E314" s="19" t="s">
        <v>12</v>
      </c>
      <c r="F314" s="79" t="s">
        <v>1350</v>
      </c>
      <c r="G314" s="20" t="s">
        <v>1351</v>
      </c>
      <c r="H314" s="45">
        <f t="shared" si="30"/>
        <v>45485</v>
      </c>
      <c r="I314" s="19" t="s">
        <v>30</v>
      </c>
      <c r="J314" s="19" t="s">
        <v>9</v>
      </c>
      <c r="K314" s="21" t="s">
        <v>1348</v>
      </c>
      <c r="L314" s="19" t="s">
        <v>1349</v>
      </c>
      <c r="M314" s="19" t="s">
        <v>37</v>
      </c>
      <c r="N314" s="80" t="s">
        <v>1431</v>
      </c>
      <c r="O314" s="19" t="str">
        <f t="shared" si="31"/>
        <v xml:space="preserve">SOC-2024-ITEM0313: </v>
      </c>
    </row>
    <row r="315" spans="1:15" ht="150" customHeight="1" x14ac:dyDescent="0.25">
      <c r="A315" s="38">
        <v>314</v>
      </c>
      <c r="B315" s="45">
        <v>45475</v>
      </c>
      <c r="C315" s="19" t="s">
        <v>52</v>
      </c>
      <c r="D315" s="19" t="s">
        <v>105</v>
      </c>
      <c r="E315" s="19" t="s">
        <v>12</v>
      </c>
      <c r="F315" s="79" t="s">
        <v>1352</v>
      </c>
      <c r="G315" s="20" t="s">
        <v>1353</v>
      </c>
      <c r="H315" s="45">
        <f t="shared" si="30"/>
        <v>45482</v>
      </c>
      <c r="I315" s="19" t="s">
        <v>30</v>
      </c>
      <c r="J315" s="19" t="s">
        <v>558</v>
      </c>
      <c r="K315" s="21" t="s">
        <v>1354</v>
      </c>
      <c r="L315" s="19" t="s">
        <v>870</v>
      </c>
      <c r="M315" s="19" t="s">
        <v>16</v>
      </c>
      <c r="N315" s="19" t="s">
        <v>1415</v>
      </c>
      <c r="O315" s="19" t="str">
        <f t="shared" si="31"/>
        <v xml:space="preserve">SOC-2024-ITEM0314: </v>
      </c>
    </row>
    <row r="316" spans="1:15" ht="357" customHeight="1" x14ac:dyDescent="0.25">
      <c r="A316" s="38">
        <v>315</v>
      </c>
      <c r="B316" s="84">
        <v>45478</v>
      </c>
      <c r="C316" s="52" t="s">
        <v>52</v>
      </c>
      <c r="D316" s="52" t="s">
        <v>105</v>
      </c>
      <c r="E316" s="52" t="s">
        <v>12</v>
      </c>
      <c r="F316" s="85" t="s">
        <v>1357</v>
      </c>
      <c r="G316" s="85" t="s">
        <v>1356</v>
      </c>
      <c r="H316" s="84">
        <f t="shared" si="30"/>
        <v>45485</v>
      </c>
      <c r="I316" s="52" t="s">
        <v>69</v>
      </c>
      <c r="J316" s="19" t="s">
        <v>558</v>
      </c>
      <c r="K316" s="21" t="s">
        <v>1358</v>
      </c>
      <c r="L316" s="19" t="s">
        <v>531</v>
      </c>
      <c r="M316" s="19" t="s">
        <v>13</v>
      </c>
      <c r="N316" s="19" t="s">
        <v>1756</v>
      </c>
      <c r="O316" s="19" t="str">
        <f t="shared" si="31"/>
        <v xml:space="preserve">SOC-2024-ITEM0315: </v>
      </c>
    </row>
    <row r="317" spans="1:15" ht="150" customHeight="1" x14ac:dyDescent="0.25">
      <c r="A317" s="38">
        <v>316</v>
      </c>
      <c r="B317" s="45">
        <v>45479</v>
      </c>
      <c r="C317" s="19" t="s">
        <v>52</v>
      </c>
      <c r="D317" s="19" t="s">
        <v>139</v>
      </c>
      <c r="E317" s="19" t="s">
        <v>12</v>
      </c>
      <c r="F317" s="79" t="s">
        <v>1359</v>
      </c>
      <c r="G317" s="20" t="s">
        <v>1360</v>
      </c>
      <c r="H317" s="45">
        <f t="shared" si="30"/>
        <v>45486</v>
      </c>
      <c r="I317" s="19" t="s">
        <v>30</v>
      </c>
      <c r="J317" s="19" t="s">
        <v>9</v>
      </c>
      <c r="K317" s="21" t="s">
        <v>1361</v>
      </c>
      <c r="L317" s="19" t="s">
        <v>1362</v>
      </c>
      <c r="M317" s="19" t="s">
        <v>15</v>
      </c>
      <c r="N317" s="19"/>
      <c r="O317" s="19" t="str">
        <f t="shared" si="31"/>
        <v xml:space="preserve">SOC-2024-ITEM0316: </v>
      </c>
    </row>
    <row r="318" spans="1:15" ht="150" customHeight="1" x14ac:dyDescent="0.25">
      <c r="A318" s="38">
        <v>317</v>
      </c>
      <c r="B318" s="45">
        <v>45479</v>
      </c>
      <c r="C318" s="19" t="s">
        <v>52</v>
      </c>
      <c r="D318" s="19" t="s">
        <v>139</v>
      </c>
      <c r="E318" s="19" t="s">
        <v>12</v>
      </c>
      <c r="F318" s="79" t="s">
        <v>1363</v>
      </c>
      <c r="G318" s="20" t="s">
        <v>1364</v>
      </c>
      <c r="H318" s="45">
        <f t="shared" si="30"/>
        <v>45486</v>
      </c>
      <c r="I318" s="19" t="s">
        <v>14</v>
      </c>
      <c r="J318" s="19" t="s">
        <v>9</v>
      </c>
      <c r="K318" s="21" t="s">
        <v>1365</v>
      </c>
      <c r="L318" s="19" t="s">
        <v>796</v>
      </c>
      <c r="M318" s="19" t="s">
        <v>14</v>
      </c>
      <c r="N318" s="19" t="s">
        <v>1548</v>
      </c>
      <c r="O318" s="19" t="str">
        <f t="shared" si="31"/>
        <v xml:space="preserve">SOC-2024-ITEM0317: </v>
      </c>
    </row>
    <row r="319" spans="1:15" ht="150" customHeight="1" x14ac:dyDescent="0.25">
      <c r="A319" s="38">
        <v>318</v>
      </c>
      <c r="B319" s="45">
        <v>45479</v>
      </c>
      <c r="C319" s="19" t="s">
        <v>52</v>
      </c>
      <c r="D319" s="19" t="s">
        <v>172</v>
      </c>
      <c r="E319" s="19" t="s">
        <v>54</v>
      </c>
      <c r="F319" s="79" t="s">
        <v>1366</v>
      </c>
      <c r="G319" s="20" t="s">
        <v>1367</v>
      </c>
      <c r="H319" s="45">
        <f t="shared" si="30"/>
        <v>45507</v>
      </c>
      <c r="I319" s="19" t="s">
        <v>14</v>
      </c>
      <c r="J319" s="19" t="s">
        <v>9</v>
      </c>
      <c r="K319" s="21" t="s">
        <v>1368</v>
      </c>
      <c r="L319" s="19" t="s">
        <v>796</v>
      </c>
      <c r="M319" s="19" t="s">
        <v>14</v>
      </c>
      <c r="N319" s="19" t="s">
        <v>1436</v>
      </c>
      <c r="O319" s="19" t="str">
        <f t="shared" si="31"/>
        <v xml:space="preserve">SOC-2024-ITEM0318: </v>
      </c>
    </row>
    <row r="320" spans="1:15" ht="150" customHeight="1" x14ac:dyDescent="0.25">
      <c r="A320" s="38">
        <v>319</v>
      </c>
      <c r="B320" s="45">
        <v>45480</v>
      </c>
      <c r="C320" s="19" t="s">
        <v>52</v>
      </c>
      <c r="D320" s="19" t="s">
        <v>50</v>
      </c>
      <c r="E320" s="19" t="s">
        <v>12</v>
      </c>
      <c r="F320" s="79" t="s">
        <v>1369</v>
      </c>
      <c r="G320" s="20" t="s">
        <v>1370</v>
      </c>
      <c r="H320" s="45">
        <f t="shared" si="30"/>
        <v>45487</v>
      </c>
      <c r="I320" s="19" t="s">
        <v>17</v>
      </c>
      <c r="J320" s="19" t="s">
        <v>9</v>
      </c>
      <c r="K320" s="21" t="s">
        <v>1371</v>
      </c>
      <c r="L320" s="19" t="s">
        <v>1042</v>
      </c>
      <c r="M320" s="19" t="s">
        <v>17</v>
      </c>
      <c r="N320" s="19"/>
      <c r="O320" s="19" t="str">
        <f t="shared" si="31"/>
        <v xml:space="preserve">SOC-2024-ITEM0319: </v>
      </c>
    </row>
    <row r="321" spans="1:15" ht="150" customHeight="1" x14ac:dyDescent="0.25">
      <c r="A321" s="38">
        <v>320</v>
      </c>
      <c r="B321" s="45">
        <v>45482</v>
      </c>
      <c r="C321" s="19" t="s">
        <v>52</v>
      </c>
      <c r="D321" s="19" t="s">
        <v>157</v>
      </c>
      <c r="E321" s="19" t="s">
        <v>12</v>
      </c>
      <c r="F321" s="79" t="s">
        <v>1372</v>
      </c>
      <c r="G321" s="20" t="s">
        <v>1373</v>
      </c>
      <c r="H321" s="45">
        <f t="shared" si="30"/>
        <v>45489</v>
      </c>
      <c r="I321" s="19" t="s">
        <v>14</v>
      </c>
      <c r="J321" s="19" t="s">
        <v>9</v>
      </c>
      <c r="K321" s="21" t="s">
        <v>1374</v>
      </c>
      <c r="L321" s="19" t="s">
        <v>123</v>
      </c>
      <c r="M321" s="19" t="s">
        <v>140</v>
      </c>
      <c r="N321" s="19" t="s">
        <v>1436</v>
      </c>
      <c r="O321" s="19" t="str">
        <f t="shared" si="31"/>
        <v xml:space="preserve">SOC-2024-ITEM0320: </v>
      </c>
    </row>
    <row r="322" spans="1:15" ht="277.5" customHeight="1" x14ac:dyDescent="0.25">
      <c r="A322" s="38">
        <v>321</v>
      </c>
      <c r="B322" s="45">
        <v>45483</v>
      </c>
      <c r="C322" s="19" t="s">
        <v>52</v>
      </c>
      <c r="D322" s="19" t="s">
        <v>154</v>
      </c>
      <c r="E322" s="19" t="s">
        <v>54</v>
      </c>
      <c r="F322" s="79" t="s">
        <v>1375</v>
      </c>
      <c r="G322" s="20" t="s">
        <v>1376</v>
      </c>
      <c r="H322" s="45">
        <f t="shared" si="30"/>
        <v>45511</v>
      </c>
      <c r="I322" s="19" t="s">
        <v>16</v>
      </c>
      <c r="J322" s="19" t="s">
        <v>9</v>
      </c>
      <c r="K322" s="21" t="s">
        <v>1380</v>
      </c>
      <c r="L322" s="19" t="s">
        <v>1377</v>
      </c>
      <c r="M322" s="19" t="s">
        <v>32</v>
      </c>
      <c r="N322" s="19" t="s">
        <v>1515</v>
      </c>
      <c r="O322" s="19" t="str">
        <f t="shared" si="31"/>
        <v xml:space="preserve">SOC-2024-ITEM0321: </v>
      </c>
    </row>
    <row r="323" spans="1:15" ht="150" customHeight="1" x14ac:dyDescent="0.25">
      <c r="A323" s="38">
        <v>322</v>
      </c>
      <c r="B323" s="45">
        <v>45484</v>
      </c>
      <c r="C323" s="19" t="s">
        <v>52</v>
      </c>
      <c r="D323" s="19" t="s">
        <v>96</v>
      </c>
      <c r="E323" s="19" t="s">
        <v>54</v>
      </c>
      <c r="F323" s="79" t="s">
        <v>1378</v>
      </c>
      <c r="G323" s="20" t="s">
        <v>1379</v>
      </c>
      <c r="H323" s="45">
        <f t="shared" si="30"/>
        <v>45512</v>
      </c>
      <c r="I323" s="19" t="s">
        <v>30</v>
      </c>
      <c r="J323" s="19" t="s">
        <v>558</v>
      </c>
      <c r="K323" s="21" t="s">
        <v>1381</v>
      </c>
      <c r="L323" s="19" t="s">
        <v>1382</v>
      </c>
      <c r="M323" s="19" t="s">
        <v>16</v>
      </c>
      <c r="N323" s="19" t="s">
        <v>1437</v>
      </c>
      <c r="O323" s="19" t="str">
        <f t="shared" si="31"/>
        <v xml:space="preserve">SOC-2024-ITEM0322: </v>
      </c>
    </row>
    <row r="324" spans="1:15" ht="150" customHeight="1" x14ac:dyDescent="0.25">
      <c r="A324" s="38">
        <v>323</v>
      </c>
      <c r="B324" s="45">
        <v>45484</v>
      </c>
      <c r="C324" s="19" t="s">
        <v>52</v>
      </c>
      <c r="D324" s="19" t="s">
        <v>105</v>
      </c>
      <c r="E324" s="19" t="s">
        <v>12</v>
      </c>
      <c r="F324" s="79" t="s">
        <v>1383</v>
      </c>
      <c r="G324" s="20" t="s">
        <v>1384</v>
      </c>
      <c r="H324" s="45">
        <f t="shared" si="30"/>
        <v>45491</v>
      </c>
      <c r="I324" s="19" t="s">
        <v>140</v>
      </c>
      <c r="J324" s="19" t="s">
        <v>9</v>
      </c>
      <c r="K324" s="21" t="s">
        <v>1385</v>
      </c>
      <c r="L324" s="19" t="s">
        <v>74</v>
      </c>
      <c r="M324" s="19" t="s">
        <v>140</v>
      </c>
      <c r="N324" s="19"/>
      <c r="O324" s="19" t="str">
        <f t="shared" si="31"/>
        <v xml:space="preserve">SOC-2024-ITEM0323: </v>
      </c>
    </row>
    <row r="325" spans="1:15" ht="150" customHeight="1" x14ac:dyDescent="0.25">
      <c r="A325" s="38">
        <v>324</v>
      </c>
      <c r="B325" s="45">
        <v>45484</v>
      </c>
      <c r="C325" s="19" t="s">
        <v>64</v>
      </c>
      <c r="D325" s="19" t="s">
        <v>165</v>
      </c>
      <c r="E325" s="19" t="s">
        <v>54</v>
      </c>
      <c r="F325" s="79" t="s">
        <v>1386</v>
      </c>
      <c r="G325" s="20" t="s">
        <v>1387</v>
      </c>
      <c r="H325" s="45">
        <f t="shared" ref="H325:H388" si="52">IF(E325="Critical", B325+7,B325+28)</f>
        <v>45512</v>
      </c>
      <c r="I325" s="19" t="s">
        <v>17</v>
      </c>
      <c r="J325" s="19" t="s">
        <v>9</v>
      </c>
      <c r="K325" s="21" t="s">
        <v>1390</v>
      </c>
      <c r="L325" s="19" t="s">
        <v>74</v>
      </c>
      <c r="M325" s="19" t="s">
        <v>140</v>
      </c>
      <c r="N325" s="19"/>
      <c r="O325" s="19" t="str">
        <f t="shared" ref="O325:O358" si="53">CONCATENATE("SOC-",TEXT(B325,"yyyy"),"-ITEM",RIGHT("00"&amp;A325,4),": ")</f>
        <v xml:space="preserve">SOC-2024-ITEM0324: </v>
      </c>
    </row>
    <row r="326" spans="1:15" ht="197.25" customHeight="1" x14ac:dyDescent="0.25">
      <c r="A326" s="38">
        <v>325</v>
      </c>
      <c r="B326" s="45">
        <v>45484</v>
      </c>
      <c r="C326" s="19" t="s">
        <v>52</v>
      </c>
      <c r="D326" s="19" t="s">
        <v>165</v>
      </c>
      <c r="E326" s="19" t="s">
        <v>54</v>
      </c>
      <c r="F326" s="79" t="s">
        <v>1392</v>
      </c>
      <c r="G326" s="20" t="s">
        <v>1393</v>
      </c>
      <c r="H326" s="45">
        <f t="shared" si="52"/>
        <v>45512</v>
      </c>
      <c r="I326" s="19" t="s">
        <v>14</v>
      </c>
      <c r="J326" s="19" t="s">
        <v>9</v>
      </c>
      <c r="K326" s="21" t="s">
        <v>1395</v>
      </c>
      <c r="L326" s="19" t="s">
        <v>1394</v>
      </c>
      <c r="M326" s="19" t="s">
        <v>15</v>
      </c>
      <c r="N326" s="19" t="s">
        <v>1436</v>
      </c>
      <c r="O326" s="19" t="str">
        <f t="shared" si="53"/>
        <v xml:space="preserve">SOC-2024-ITEM0325: </v>
      </c>
    </row>
    <row r="327" spans="1:15" ht="150" customHeight="1" x14ac:dyDescent="0.25">
      <c r="A327" s="38">
        <v>326</v>
      </c>
      <c r="B327" s="45">
        <v>45485</v>
      </c>
      <c r="C327" s="19" t="s">
        <v>52</v>
      </c>
      <c r="D327" s="19" t="s">
        <v>105</v>
      </c>
      <c r="E327" s="19" t="s">
        <v>12</v>
      </c>
      <c r="F327" s="79" t="s">
        <v>1388</v>
      </c>
      <c r="G327" s="20" t="s">
        <v>1389</v>
      </c>
      <c r="H327" s="45">
        <f t="shared" si="52"/>
        <v>45492</v>
      </c>
      <c r="I327" s="19" t="s">
        <v>140</v>
      </c>
      <c r="J327" s="19" t="s">
        <v>9</v>
      </c>
      <c r="K327" s="21" t="s">
        <v>1391</v>
      </c>
      <c r="L327" s="19" t="s">
        <v>74</v>
      </c>
      <c r="M327" s="19" t="s">
        <v>140</v>
      </c>
      <c r="N327" s="82"/>
      <c r="O327" s="19" t="str">
        <f t="shared" si="53"/>
        <v xml:space="preserve">SOC-2024-ITEM0326: </v>
      </c>
    </row>
    <row r="328" spans="1:15" ht="150" customHeight="1" x14ac:dyDescent="0.25">
      <c r="A328" s="38">
        <v>327</v>
      </c>
      <c r="B328" s="45">
        <v>45486</v>
      </c>
      <c r="C328" s="19" t="s">
        <v>64</v>
      </c>
      <c r="D328" s="19" t="s">
        <v>49</v>
      </c>
      <c r="E328" s="19" t="s">
        <v>54</v>
      </c>
      <c r="F328" s="79" t="s">
        <v>1396</v>
      </c>
      <c r="G328" s="20" t="s">
        <v>904</v>
      </c>
      <c r="H328" s="45">
        <f t="shared" si="52"/>
        <v>45514</v>
      </c>
      <c r="I328" s="19" t="s">
        <v>16</v>
      </c>
      <c r="J328" s="19" t="s">
        <v>9</v>
      </c>
      <c r="K328" s="21" t="s">
        <v>1397</v>
      </c>
      <c r="L328" s="19" t="s">
        <v>74</v>
      </c>
      <c r="M328" s="19" t="s">
        <v>140</v>
      </c>
      <c r="N328" s="83" t="s">
        <v>1437</v>
      </c>
      <c r="O328" s="19" t="str">
        <f t="shared" si="53"/>
        <v xml:space="preserve">SOC-2024-ITEM0327: </v>
      </c>
    </row>
    <row r="329" spans="1:15" ht="150" customHeight="1" x14ac:dyDescent="0.25">
      <c r="A329" s="38">
        <v>328</v>
      </c>
      <c r="B329" s="45">
        <v>45486</v>
      </c>
      <c r="C329" s="19" t="s">
        <v>52</v>
      </c>
      <c r="D329" s="19" t="s">
        <v>105</v>
      </c>
      <c r="E329" s="19" t="s">
        <v>12</v>
      </c>
      <c r="F329" s="79" t="s">
        <v>1400</v>
      </c>
      <c r="G329" s="20" t="s">
        <v>1399</v>
      </c>
      <c r="H329" s="45">
        <f t="shared" si="52"/>
        <v>45493</v>
      </c>
      <c r="I329" s="19" t="s">
        <v>140</v>
      </c>
      <c r="J329" s="19" t="s">
        <v>9</v>
      </c>
      <c r="K329" s="21" t="s">
        <v>1401</v>
      </c>
      <c r="L329" s="19" t="s">
        <v>123</v>
      </c>
      <c r="M329" s="19" t="s">
        <v>140</v>
      </c>
      <c r="N329" s="19"/>
      <c r="O329" s="19" t="str">
        <f t="shared" si="53"/>
        <v xml:space="preserve">SOC-2024-ITEM0328: </v>
      </c>
    </row>
    <row r="330" spans="1:15" ht="150" customHeight="1" x14ac:dyDescent="0.25">
      <c r="A330" s="38">
        <v>329</v>
      </c>
      <c r="B330" s="45">
        <v>45486</v>
      </c>
      <c r="C330" s="19" t="s">
        <v>52</v>
      </c>
      <c r="D330" s="19" t="s">
        <v>105</v>
      </c>
      <c r="E330" s="19" t="s">
        <v>54</v>
      </c>
      <c r="F330" s="79" t="s">
        <v>1402</v>
      </c>
      <c r="G330" s="20" t="s">
        <v>1403</v>
      </c>
      <c r="H330" s="45">
        <f t="shared" si="52"/>
        <v>45514</v>
      </c>
      <c r="I330" s="19" t="s">
        <v>140</v>
      </c>
      <c r="J330" s="19" t="s">
        <v>9</v>
      </c>
      <c r="K330" s="21" t="s">
        <v>1404</v>
      </c>
      <c r="L330" s="19" t="s">
        <v>74</v>
      </c>
      <c r="M330" s="19" t="s">
        <v>140</v>
      </c>
      <c r="N330" s="19"/>
      <c r="O330" s="19" t="str">
        <f t="shared" si="53"/>
        <v xml:space="preserve">SOC-2024-ITEM0329: </v>
      </c>
    </row>
    <row r="331" spans="1:15" ht="150" customHeight="1" x14ac:dyDescent="0.25">
      <c r="A331" s="38">
        <v>330</v>
      </c>
      <c r="B331" s="45">
        <v>45488</v>
      </c>
      <c r="C331" s="19" t="s">
        <v>52</v>
      </c>
      <c r="D331" s="19" t="s">
        <v>154</v>
      </c>
      <c r="E331" s="19" t="s">
        <v>54</v>
      </c>
      <c r="F331" s="79" t="s">
        <v>1405</v>
      </c>
      <c r="G331" s="20" t="s">
        <v>1406</v>
      </c>
      <c r="H331" s="45">
        <f t="shared" si="52"/>
        <v>45516</v>
      </c>
      <c r="I331" s="19" t="s">
        <v>14</v>
      </c>
      <c r="J331" s="19" t="s">
        <v>9</v>
      </c>
      <c r="K331" s="21" t="s">
        <v>1407</v>
      </c>
      <c r="L331" s="19" t="s">
        <v>74</v>
      </c>
      <c r="M331" s="19" t="s">
        <v>140</v>
      </c>
      <c r="N331" s="19" t="s">
        <v>1438</v>
      </c>
      <c r="O331" s="19" t="str">
        <f t="shared" si="53"/>
        <v xml:space="preserve">SOC-2024-ITEM0330: </v>
      </c>
    </row>
    <row r="332" spans="1:15" ht="150" customHeight="1" x14ac:dyDescent="0.25">
      <c r="A332" s="38">
        <v>331</v>
      </c>
      <c r="B332" s="45">
        <v>45488</v>
      </c>
      <c r="C332" s="19" t="s">
        <v>52</v>
      </c>
      <c r="D332" s="19" t="s">
        <v>48</v>
      </c>
      <c r="E332" s="19" t="s">
        <v>54</v>
      </c>
      <c r="F332" s="79" t="s">
        <v>1408</v>
      </c>
      <c r="G332" s="20" t="s">
        <v>1409</v>
      </c>
      <c r="H332" s="45">
        <f t="shared" si="52"/>
        <v>45516</v>
      </c>
      <c r="I332" s="19" t="s">
        <v>14</v>
      </c>
      <c r="J332" s="19" t="s">
        <v>9</v>
      </c>
      <c r="K332" s="21" t="s">
        <v>1410</v>
      </c>
      <c r="L332" s="19" t="s">
        <v>123</v>
      </c>
      <c r="M332" s="19" t="s">
        <v>140</v>
      </c>
      <c r="N332" s="19" t="s">
        <v>1414</v>
      </c>
      <c r="O332" s="19" t="str">
        <f t="shared" si="53"/>
        <v xml:space="preserve">SOC-2024-ITEM0331: </v>
      </c>
    </row>
    <row r="333" spans="1:15" ht="150" customHeight="1" x14ac:dyDescent="0.25">
      <c r="A333" s="38">
        <v>332</v>
      </c>
      <c r="B333" s="45">
        <v>45489</v>
      </c>
      <c r="C333" s="19" t="s">
        <v>52</v>
      </c>
      <c r="D333" s="19" t="s">
        <v>48</v>
      </c>
      <c r="E333" s="19" t="s">
        <v>54</v>
      </c>
      <c r="F333" s="79" t="s">
        <v>1411</v>
      </c>
      <c r="G333" s="20" t="s">
        <v>1412</v>
      </c>
      <c r="H333" s="45">
        <f t="shared" si="52"/>
        <v>45517</v>
      </c>
      <c r="I333" s="19" t="s">
        <v>141</v>
      </c>
      <c r="J333" s="19" t="s">
        <v>9</v>
      </c>
      <c r="K333" s="21" t="s">
        <v>1413</v>
      </c>
      <c r="L333" s="19" t="s">
        <v>258</v>
      </c>
      <c r="M333" s="19" t="s">
        <v>16</v>
      </c>
      <c r="N333" s="19" t="s">
        <v>1758</v>
      </c>
      <c r="O333" s="19" t="str">
        <f t="shared" si="53"/>
        <v xml:space="preserve">SOC-2024-ITEM0332: </v>
      </c>
    </row>
    <row r="334" spans="1:15" ht="235.5" customHeight="1" x14ac:dyDescent="0.25">
      <c r="A334" s="38">
        <v>333</v>
      </c>
      <c r="B334" s="45">
        <v>45490</v>
      </c>
      <c r="C334" s="19" t="s">
        <v>51</v>
      </c>
      <c r="D334" s="19" t="s">
        <v>48</v>
      </c>
      <c r="E334" s="19" t="s">
        <v>54</v>
      </c>
      <c r="F334" s="79" t="s">
        <v>1560</v>
      </c>
      <c r="G334" s="20" t="s">
        <v>1420</v>
      </c>
      <c r="H334" s="45">
        <f t="shared" si="52"/>
        <v>45518</v>
      </c>
      <c r="I334" s="19" t="s">
        <v>13</v>
      </c>
      <c r="J334" s="19" t="s">
        <v>9</v>
      </c>
      <c r="K334" s="21" t="s">
        <v>1416</v>
      </c>
      <c r="L334" s="19" t="s">
        <v>92</v>
      </c>
      <c r="M334" s="19" t="s">
        <v>140</v>
      </c>
      <c r="N334" s="19"/>
      <c r="O334" s="19" t="str">
        <f t="shared" si="53"/>
        <v xml:space="preserve">SOC-2024-ITEM0333: </v>
      </c>
    </row>
    <row r="335" spans="1:15" ht="150" customHeight="1" x14ac:dyDescent="0.25">
      <c r="A335" s="38">
        <v>334</v>
      </c>
      <c r="B335" s="45">
        <v>45491</v>
      </c>
      <c r="C335" s="19" t="s">
        <v>53</v>
      </c>
      <c r="D335" s="19" t="s">
        <v>166</v>
      </c>
      <c r="E335" s="19" t="s">
        <v>12</v>
      </c>
      <c r="F335" s="79" t="s">
        <v>1421</v>
      </c>
      <c r="G335" s="20" t="s">
        <v>1761</v>
      </c>
      <c r="H335" s="45">
        <f t="shared" si="52"/>
        <v>45498</v>
      </c>
      <c r="I335" s="19" t="s">
        <v>63</v>
      </c>
      <c r="J335" s="19" t="s">
        <v>10</v>
      </c>
      <c r="K335" s="21" t="s">
        <v>1417</v>
      </c>
      <c r="L335" s="19" t="s">
        <v>1131</v>
      </c>
      <c r="M335" s="19" t="s">
        <v>28</v>
      </c>
      <c r="N335" s="19"/>
      <c r="O335" s="19" t="str">
        <f t="shared" si="53"/>
        <v xml:space="preserve">SOC-2024-ITEM0334: </v>
      </c>
    </row>
    <row r="336" spans="1:15" ht="150" customHeight="1" x14ac:dyDescent="0.25">
      <c r="A336" s="38">
        <v>335</v>
      </c>
      <c r="B336" s="45">
        <v>45491</v>
      </c>
      <c r="C336" s="19" t="s">
        <v>52</v>
      </c>
      <c r="D336" s="19" t="s">
        <v>48</v>
      </c>
      <c r="E336" s="19" t="s">
        <v>54</v>
      </c>
      <c r="F336" s="79" t="s">
        <v>1422</v>
      </c>
      <c r="G336" s="20" t="s">
        <v>1423</v>
      </c>
      <c r="H336" s="45">
        <f t="shared" si="52"/>
        <v>45519</v>
      </c>
      <c r="I336" s="19" t="s">
        <v>14</v>
      </c>
      <c r="J336" s="19" t="s">
        <v>9</v>
      </c>
      <c r="K336" s="21" t="s">
        <v>1418</v>
      </c>
      <c r="L336" s="19" t="s">
        <v>1424</v>
      </c>
      <c r="M336" s="19" t="s">
        <v>14</v>
      </c>
      <c r="N336" s="19"/>
      <c r="O336" s="19" t="str">
        <f t="shared" si="53"/>
        <v xml:space="preserve">SOC-2024-ITEM0335: </v>
      </c>
    </row>
    <row r="337" spans="1:15" ht="150" customHeight="1" x14ac:dyDescent="0.25">
      <c r="A337" s="38">
        <v>336</v>
      </c>
      <c r="B337" s="45">
        <v>45492</v>
      </c>
      <c r="C337" s="19" t="s">
        <v>52</v>
      </c>
      <c r="D337" s="19" t="s">
        <v>166</v>
      </c>
      <c r="E337" s="19" t="s">
        <v>54</v>
      </c>
      <c r="F337" s="79" t="s">
        <v>1425</v>
      </c>
      <c r="G337" s="20" t="s">
        <v>1426</v>
      </c>
      <c r="H337" s="45">
        <f t="shared" si="52"/>
        <v>45520</v>
      </c>
      <c r="I337" s="19" t="s">
        <v>140</v>
      </c>
      <c r="J337" s="19" t="s">
        <v>11</v>
      </c>
      <c r="K337" s="21" t="s">
        <v>1419</v>
      </c>
      <c r="L337" s="19" t="s">
        <v>74</v>
      </c>
      <c r="M337" s="19" t="s">
        <v>140</v>
      </c>
      <c r="N337" s="19" t="s">
        <v>1427</v>
      </c>
      <c r="O337" s="19" t="str">
        <f t="shared" si="53"/>
        <v xml:space="preserve">SOC-2024-ITEM0336: </v>
      </c>
    </row>
    <row r="338" spans="1:15" ht="150" customHeight="1" x14ac:dyDescent="0.25">
      <c r="A338" s="38">
        <v>337</v>
      </c>
      <c r="B338" s="45">
        <v>45493</v>
      </c>
      <c r="C338" s="19" t="s">
        <v>52</v>
      </c>
      <c r="D338" s="19" t="s">
        <v>105</v>
      </c>
      <c r="E338" s="19" t="s">
        <v>54</v>
      </c>
      <c r="F338" s="79" t="s">
        <v>1449</v>
      </c>
      <c r="G338" s="20" t="s">
        <v>1513</v>
      </c>
      <c r="H338" s="45">
        <f t="shared" si="52"/>
        <v>45521</v>
      </c>
      <c r="I338" s="19" t="s">
        <v>140</v>
      </c>
      <c r="J338" s="19" t="s">
        <v>9</v>
      </c>
      <c r="K338" s="21" t="s">
        <v>1440</v>
      </c>
      <c r="L338" s="19" t="s">
        <v>74</v>
      </c>
      <c r="M338" s="19" t="s">
        <v>140</v>
      </c>
      <c r="N338" s="19"/>
      <c r="O338" s="19" t="str">
        <f t="shared" si="53"/>
        <v xml:space="preserve">SOC-2024-ITEM0337: </v>
      </c>
    </row>
    <row r="339" spans="1:15" ht="218.25" customHeight="1" x14ac:dyDescent="0.25">
      <c r="A339" s="38">
        <v>338</v>
      </c>
      <c r="B339" s="45">
        <v>45493</v>
      </c>
      <c r="C339" s="19" t="s">
        <v>64</v>
      </c>
      <c r="D339" s="19" t="s">
        <v>105</v>
      </c>
      <c r="E339" s="19" t="s">
        <v>54</v>
      </c>
      <c r="F339" s="79" t="s">
        <v>1450</v>
      </c>
      <c r="G339" s="20" t="s">
        <v>1451</v>
      </c>
      <c r="H339" s="45">
        <f t="shared" si="52"/>
        <v>45521</v>
      </c>
      <c r="I339" s="19" t="s">
        <v>140</v>
      </c>
      <c r="J339" s="19" t="s">
        <v>9</v>
      </c>
      <c r="K339" s="21" t="s">
        <v>1441</v>
      </c>
      <c r="L339" s="19" t="s">
        <v>74</v>
      </c>
      <c r="M339" s="19" t="s">
        <v>140</v>
      </c>
      <c r="N339" s="19"/>
      <c r="O339" s="19" t="str">
        <f t="shared" si="53"/>
        <v xml:space="preserve">SOC-2024-ITEM0338: </v>
      </c>
    </row>
    <row r="340" spans="1:15" ht="150" customHeight="1" x14ac:dyDescent="0.25">
      <c r="A340" s="38">
        <v>339</v>
      </c>
      <c r="B340" s="45">
        <v>45494</v>
      </c>
      <c r="C340" s="19" t="s">
        <v>64</v>
      </c>
      <c r="D340" s="19" t="s">
        <v>166</v>
      </c>
      <c r="E340" s="19" t="s">
        <v>54</v>
      </c>
      <c r="F340" s="79" t="s">
        <v>1452</v>
      </c>
      <c r="G340" s="20" t="s">
        <v>1514</v>
      </c>
      <c r="H340" s="45">
        <f t="shared" si="52"/>
        <v>45522</v>
      </c>
      <c r="I340" s="19" t="s">
        <v>69</v>
      </c>
      <c r="J340" s="19" t="s">
        <v>9</v>
      </c>
      <c r="K340" s="21" t="s">
        <v>1442</v>
      </c>
      <c r="L340" s="19" t="s">
        <v>74</v>
      </c>
      <c r="M340" s="19" t="s">
        <v>140</v>
      </c>
      <c r="N340" s="19"/>
      <c r="O340" s="19" t="str">
        <f t="shared" si="53"/>
        <v xml:space="preserve">SOC-2024-ITEM0339: </v>
      </c>
    </row>
    <row r="341" spans="1:15" ht="150" customHeight="1" x14ac:dyDescent="0.25">
      <c r="A341" s="38">
        <v>340</v>
      </c>
      <c r="B341" s="45">
        <v>45495</v>
      </c>
      <c r="C341" s="19" t="s">
        <v>52</v>
      </c>
      <c r="D341" s="19" t="s">
        <v>170</v>
      </c>
      <c r="E341" s="19" t="s">
        <v>54</v>
      </c>
      <c r="F341" s="79" t="s">
        <v>1453</v>
      </c>
      <c r="G341" s="20" t="s">
        <v>1454</v>
      </c>
      <c r="H341" s="45">
        <f t="shared" si="52"/>
        <v>45523</v>
      </c>
      <c r="I341" s="19" t="s">
        <v>14</v>
      </c>
      <c r="J341" s="19" t="s">
        <v>9</v>
      </c>
      <c r="K341" s="21" t="s">
        <v>1443</v>
      </c>
      <c r="L341" s="19" t="s">
        <v>1455</v>
      </c>
      <c r="M341" s="19" t="s">
        <v>15</v>
      </c>
      <c r="N341" s="19" t="s">
        <v>1549</v>
      </c>
      <c r="O341" s="19" t="str">
        <f t="shared" si="53"/>
        <v xml:space="preserve">SOC-2024-ITEM0340: </v>
      </c>
    </row>
    <row r="342" spans="1:15" ht="205.5" customHeight="1" x14ac:dyDescent="0.25">
      <c r="A342" s="38">
        <v>341</v>
      </c>
      <c r="B342" s="45">
        <v>45496</v>
      </c>
      <c r="C342" s="19" t="s">
        <v>52</v>
      </c>
      <c r="D342" s="19" t="s">
        <v>105</v>
      </c>
      <c r="E342" s="19" t="s">
        <v>54</v>
      </c>
      <c r="F342" s="79" t="s">
        <v>1456</v>
      </c>
      <c r="G342" s="20" t="s">
        <v>1457</v>
      </c>
      <c r="H342" s="45">
        <f t="shared" si="52"/>
        <v>45524</v>
      </c>
      <c r="I342" s="87" t="s">
        <v>63</v>
      </c>
      <c r="J342" s="19" t="s">
        <v>558</v>
      </c>
      <c r="K342" s="21" t="s">
        <v>1444</v>
      </c>
      <c r="L342" s="19" t="s">
        <v>1458</v>
      </c>
      <c r="M342" s="19" t="s">
        <v>140</v>
      </c>
      <c r="N342" s="19" t="s">
        <v>1762</v>
      </c>
      <c r="O342" s="19" t="str">
        <f t="shared" si="53"/>
        <v xml:space="preserve">SOC-2024-ITEM0341: </v>
      </c>
    </row>
    <row r="343" spans="1:15" ht="150" customHeight="1" x14ac:dyDescent="0.25">
      <c r="A343" s="38">
        <v>342</v>
      </c>
      <c r="B343" s="45">
        <v>45497</v>
      </c>
      <c r="C343" s="19" t="s">
        <v>52</v>
      </c>
      <c r="D343" s="19" t="s">
        <v>48</v>
      </c>
      <c r="E343" s="19" t="s">
        <v>54</v>
      </c>
      <c r="F343" s="79" t="s">
        <v>1459</v>
      </c>
      <c r="G343" s="20" t="s">
        <v>1460</v>
      </c>
      <c r="H343" s="45">
        <f t="shared" si="52"/>
        <v>45525</v>
      </c>
      <c r="I343" s="19" t="s">
        <v>30</v>
      </c>
      <c r="J343" s="19" t="s">
        <v>9</v>
      </c>
      <c r="K343" s="21" t="s">
        <v>1445</v>
      </c>
      <c r="L343" s="19" t="s">
        <v>74</v>
      </c>
      <c r="M343" s="19" t="s">
        <v>140</v>
      </c>
      <c r="N343" s="19"/>
      <c r="O343" s="19" t="str">
        <f t="shared" si="53"/>
        <v xml:space="preserve">SOC-2024-ITEM0342: </v>
      </c>
    </row>
    <row r="344" spans="1:15" ht="150" customHeight="1" x14ac:dyDescent="0.25">
      <c r="A344" s="38">
        <v>343</v>
      </c>
      <c r="B344" s="45">
        <v>45497</v>
      </c>
      <c r="C344" s="19" t="s">
        <v>70</v>
      </c>
      <c r="D344" s="19" t="s">
        <v>48</v>
      </c>
      <c r="E344" s="19" t="s">
        <v>54</v>
      </c>
      <c r="F344" s="79" t="s">
        <v>1461</v>
      </c>
      <c r="G344" s="20" t="s">
        <v>1462</v>
      </c>
      <c r="H344" s="45">
        <f t="shared" si="52"/>
        <v>45525</v>
      </c>
      <c r="I344" s="19" t="s">
        <v>15</v>
      </c>
      <c r="J344" s="19" t="s">
        <v>9</v>
      </c>
      <c r="K344" s="21" t="s">
        <v>1446</v>
      </c>
      <c r="L344" s="19" t="s">
        <v>74</v>
      </c>
      <c r="M344" s="19" t="s">
        <v>140</v>
      </c>
      <c r="N344" s="19"/>
      <c r="O344" s="19" t="str">
        <f t="shared" si="53"/>
        <v xml:space="preserve">SOC-2024-ITEM0343: </v>
      </c>
    </row>
    <row r="345" spans="1:15" ht="258" customHeight="1" x14ac:dyDescent="0.25">
      <c r="A345" s="38">
        <v>344</v>
      </c>
      <c r="B345" s="45">
        <v>45497</v>
      </c>
      <c r="C345" s="19" t="s">
        <v>52</v>
      </c>
      <c r="D345" s="19" t="s">
        <v>48</v>
      </c>
      <c r="E345" s="19" t="s">
        <v>54</v>
      </c>
      <c r="F345" s="79" t="s">
        <v>1463</v>
      </c>
      <c r="G345" s="20" t="s">
        <v>1464</v>
      </c>
      <c r="H345" s="45">
        <f t="shared" si="52"/>
        <v>45525</v>
      </c>
      <c r="I345" s="19" t="s">
        <v>14</v>
      </c>
      <c r="J345" s="19" t="s">
        <v>9</v>
      </c>
      <c r="K345" s="21" t="s">
        <v>1447</v>
      </c>
      <c r="L345" s="19" t="s">
        <v>74</v>
      </c>
      <c r="M345" s="19" t="s">
        <v>140</v>
      </c>
      <c r="N345" s="19"/>
      <c r="O345" s="19" t="str">
        <f t="shared" si="53"/>
        <v xml:space="preserve">SOC-2024-ITEM0344: </v>
      </c>
    </row>
    <row r="346" spans="1:15" ht="150" customHeight="1" x14ac:dyDescent="0.25">
      <c r="A346" s="38">
        <v>345</v>
      </c>
      <c r="B346" s="45">
        <v>45495</v>
      </c>
      <c r="C346" s="19" t="s">
        <v>52</v>
      </c>
      <c r="D346" s="19" t="s">
        <v>1467</v>
      </c>
      <c r="E346" s="19" t="s">
        <v>54</v>
      </c>
      <c r="F346" s="79" t="s">
        <v>1465</v>
      </c>
      <c r="G346" s="20" t="s">
        <v>1466</v>
      </c>
      <c r="H346" s="45">
        <f t="shared" si="52"/>
        <v>45523</v>
      </c>
      <c r="I346" s="19" t="s">
        <v>14</v>
      </c>
      <c r="J346" s="19" t="s">
        <v>9</v>
      </c>
      <c r="K346" s="21" t="s">
        <v>1448</v>
      </c>
      <c r="L346" s="19" t="s">
        <v>1564</v>
      </c>
      <c r="M346" s="19" t="s">
        <v>26</v>
      </c>
      <c r="N346" s="19"/>
      <c r="O346" s="19" t="str">
        <f t="shared" si="53"/>
        <v xml:space="preserve">SOC-2024-ITEM0345: </v>
      </c>
    </row>
    <row r="347" spans="1:15" ht="150" customHeight="1" x14ac:dyDescent="0.25">
      <c r="A347" s="38">
        <v>346</v>
      </c>
      <c r="B347" s="45">
        <v>45500</v>
      </c>
      <c r="C347" s="19" t="s">
        <v>52</v>
      </c>
      <c r="D347" s="19" t="s">
        <v>113</v>
      </c>
      <c r="E347" s="19" t="s">
        <v>54</v>
      </c>
      <c r="F347" s="79" t="s">
        <v>1474</v>
      </c>
      <c r="G347" s="20" t="s">
        <v>1475</v>
      </c>
      <c r="H347" s="45">
        <f t="shared" si="52"/>
        <v>45528</v>
      </c>
      <c r="I347" s="19" t="s">
        <v>16</v>
      </c>
      <c r="J347" s="19" t="s">
        <v>9</v>
      </c>
      <c r="K347" s="21" t="s">
        <v>1468</v>
      </c>
      <c r="L347" s="19" t="s">
        <v>1476</v>
      </c>
      <c r="M347" s="19" t="s">
        <v>28</v>
      </c>
      <c r="N347" s="19"/>
      <c r="O347" s="19" t="str">
        <f t="shared" si="53"/>
        <v xml:space="preserve">SOC-2024-ITEM0346: </v>
      </c>
    </row>
    <row r="348" spans="1:15" ht="150" customHeight="1" x14ac:dyDescent="0.25">
      <c r="A348" s="38">
        <v>347</v>
      </c>
      <c r="B348" s="45">
        <v>45500</v>
      </c>
      <c r="C348" s="19" t="s">
        <v>52</v>
      </c>
      <c r="D348" s="19" t="s">
        <v>105</v>
      </c>
      <c r="E348" s="19" t="s">
        <v>12</v>
      </c>
      <c r="F348" s="79" t="s">
        <v>1477</v>
      </c>
      <c r="G348" s="20" t="s">
        <v>1478</v>
      </c>
      <c r="H348" s="45">
        <f t="shared" si="52"/>
        <v>45507</v>
      </c>
      <c r="I348" s="19" t="s">
        <v>140</v>
      </c>
      <c r="J348" s="19" t="s">
        <v>9</v>
      </c>
      <c r="K348" s="21" t="s">
        <v>1469</v>
      </c>
      <c r="L348" s="19" t="s">
        <v>1476</v>
      </c>
      <c r="M348" s="19" t="s">
        <v>28</v>
      </c>
      <c r="N348" s="19"/>
      <c r="O348" s="19" t="str">
        <f t="shared" si="53"/>
        <v xml:space="preserve">SOC-2024-ITEM0347: </v>
      </c>
    </row>
    <row r="349" spans="1:15" x14ac:dyDescent="0.25">
      <c r="A349" s="38">
        <v>348</v>
      </c>
      <c r="B349" s="45">
        <v>45500</v>
      </c>
      <c r="C349" s="19" t="s">
        <v>52</v>
      </c>
      <c r="D349" s="19" t="s">
        <v>139</v>
      </c>
      <c r="E349" s="19" t="s">
        <v>54</v>
      </c>
      <c r="F349" s="79" t="s">
        <v>1479</v>
      </c>
      <c r="G349" s="20" t="s">
        <v>1480</v>
      </c>
      <c r="H349" s="45">
        <f t="shared" si="52"/>
        <v>45528</v>
      </c>
      <c r="I349" s="19" t="s">
        <v>14</v>
      </c>
      <c r="J349" s="19" t="s">
        <v>9</v>
      </c>
      <c r="K349" s="21" t="s">
        <v>1470</v>
      </c>
      <c r="L349" s="19" t="s">
        <v>1481</v>
      </c>
      <c r="M349" s="19" t="s">
        <v>15</v>
      </c>
      <c r="N349" s="19" t="s">
        <v>1550</v>
      </c>
      <c r="O349" s="19" t="str">
        <f t="shared" si="53"/>
        <v xml:space="preserve">SOC-2024-ITEM0348: </v>
      </c>
    </row>
    <row r="350" spans="1:15" ht="150" customHeight="1" x14ac:dyDescent="0.25">
      <c r="A350" s="38">
        <v>349</v>
      </c>
      <c r="B350" s="45">
        <v>45500</v>
      </c>
      <c r="C350" s="19" t="s">
        <v>70</v>
      </c>
      <c r="D350" s="19" t="s">
        <v>166</v>
      </c>
      <c r="E350" s="19" t="s">
        <v>54</v>
      </c>
      <c r="F350" s="79" t="s">
        <v>1482</v>
      </c>
      <c r="G350" s="20" t="s">
        <v>1483</v>
      </c>
      <c r="H350" s="45">
        <f t="shared" si="52"/>
        <v>45528</v>
      </c>
      <c r="I350" s="19" t="s">
        <v>69</v>
      </c>
      <c r="J350" s="19" t="s">
        <v>9</v>
      </c>
      <c r="K350" s="21" t="s">
        <v>1471</v>
      </c>
      <c r="L350" s="19" t="s">
        <v>74</v>
      </c>
      <c r="M350" s="19" t="s">
        <v>140</v>
      </c>
      <c r="N350" s="19"/>
      <c r="O350" s="19" t="str">
        <f t="shared" si="53"/>
        <v xml:space="preserve">SOC-2024-ITEM0349: </v>
      </c>
    </row>
    <row r="351" spans="1:15" ht="150" customHeight="1" x14ac:dyDescent="0.25">
      <c r="A351" s="38">
        <v>350</v>
      </c>
      <c r="B351" s="45">
        <v>45500</v>
      </c>
      <c r="C351" s="19" t="s">
        <v>52</v>
      </c>
      <c r="D351" s="19" t="s">
        <v>48</v>
      </c>
      <c r="E351" s="19" t="s">
        <v>54</v>
      </c>
      <c r="F351" s="79" t="s">
        <v>1484</v>
      </c>
      <c r="G351" s="20" t="s">
        <v>1485</v>
      </c>
      <c r="H351" s="45">
        <f t="shared" si="52"/>
        <v>45528</v>
      </c>
      <c r="I351" s="19" t="s">
        <v>14</v>
      </c>
      <c r="J351" s="19" t="s">
        <v>9</v>
      </c>
      <c r="K351" s="21" t="s">
        <v>1472</v>
      </c>
      <c r="L351" s="19" t="s">
        <v>74</v>
      </c>
      <c r="M351" s="19" t="s">
        <v>140</v>
      </c>
      <c r="N351" s="19"/>
      <c r="O351" s="19" t="str">
        <f t="shared" si="53"/>
        <v xml:space="preserve">SOC-2024-ITEM0350: </v>
      </c>
    </row>
    <row r="352" spans="1:15" ht="150" customHeight="1" x14ac:dyDescent="0.25">
      <c r="A352" s="38">
        <v>351</v>
      </c>
      <c r="B352" s="45">
        <v>45500</v>
      </c>
      <c r="C352" s="19" t="s">
        <v>64</v>
      </c>
      <c r="D352" s="19" t="s">
        <v>105</v>
      </c>
      <c r="E352" s="19" t="s">
        <v>54</v>
      </c>
      <c r="F352" s="79" t="s">
        <v>1486</v>
      </c>
      <c r="G352" s="20" t="s">
        <v>1487</v>
      </c>
      <c r="H352" s="45">
        <f t="shared" si="52"/>
        <v>45528</v>
      </c>
      <c r="I352" s="19" t="s">
        <v>28</v>
      </c>
      <c r="J352" s="19" t="s">
        <v>9</v>
      </c>
      <c r="K352" s="21" t="s">
        <v>1473</v>
      </c>
      <c r="L352" s="19" t="s">
        <v>74</v>
      </c>
      <c r="M352" s="19" t="s">
        <v>140</v>
      </c>
      <c r="N352" s="19"/>
      <c r="O352" s="19" t="str">
        <f t="shared" si="53"/>
        <v xml:space="preserve">SOC-2024-ITEM0351: </v>
      </c>
    </row>
    <row r="353" spans="1:15" ht="150" customHeight="1" x14ac:dyDescent="0.25">
      <c r="A353" s="38">
        <v>352</v>
      </c>
      <c r="B353" s="45">
        <v>45501</v>
      </c>
      <c r="C353" s="19" t="s">
        <v>51</v>
      </c>
      <c r="D353" s="19" t="s">
        <v>48</v>
      </c>
      <c r="E353" s="19" t="s">
        <v>54</v>
      </c>
      <c r="F353" s="79" t="s">
        <v>1491</v>
      </c>
      <c r="G353" s="20" t="s">
        <v>1492</v>
      </c>
      <c r="H353" s="45">
        <f t="shared" si="52"/>
        <v>45529</v>
      </c>
      <c r="I353" s="19" t="s">
        <v>14</v>
      </c>
      <c r="J353" s="19" t="s">
        <v>9</v>
      </c>
      <c r="K353" s="21" t="s">
        <v>1488</v>
      </c>
      <c r="L353" s="19" t="s">
        <v>84</v>
      </c>
      <c r="M353" s="19" t="s">
        <v>140</v>
      </c>
      <c r="N353" s="19"/>
      <c r="O353" s="19" t="str">
        <f t="shared" si="53"/>
        <v xml:space="preserve">SOC-2024-ITEM0352: </v>
      </c>
    </row>
    <row r="354" spans="1:15" ht="150" customHeight="1" x14ac:dyDescent="0.25">
      <c r="A354" s="38">
        <v>353</v>
      </c>
      <c r="B354" s="45">
        <v>45502</v>
      </c>
      <c r="C354" s="19" t="s">
        <v>52</v>
      </c>
      <c r="D354" s="19" t="s">
        <v>1494</v>
      </c>
      <c r="E354" s="19" t="s">
        <v>54</v>
      </c>
      <c r="F354" s="79" t="s">
        <v>1493</v>
      </c>
      <c r="G354" s="20" t="s">
        <v>1751</v>
      </c>
      <c r="H354" s="45">
        <f t="shared" si="52"/>
        <v>45530</v>
      </c>
      <c r="I354" s="19" t="s">
        <v>30</v>
      </c>
      <c r="J354" s="19" t="s">
        <v>10</v>
      </c>
      <c r="K354" s="21" t="s">
        <v>1489</v>
      </c>
      <c r="L354" s="19" t="s">
        <v>1239</v>
      </c>
      <c r="M354" s="19" t="s">
        <v>16</v>
      </c>
      <c r="N354" s="19" t="s">
        <v>1602</v>
      </c>
      <c r="O354" s="19" t="str">
        <f t="shared" si="53"/>
        <v xml:space="preserve">SOC-2024-ITEM0353: </v>
      </c>
    </row>
    <row r="355" spans="1:15" ht="150" customHeight="1" x14ac:dyDescent="0.25">
      <c r="A355" s="38">
        <v>354</v>
      </c>
      <c r="B355" s="45">
        <v>45502</v>
      </c>
      <c r="C355" s="19" t="s">
        <v>51</v>
      </c>
      <c r="D355" s="19" t="s">
        <v>171</v>
      </c>
      <c r="E355" s="19" t="s">
        <v>54</v>
      </c>
      <c r="F355" s="79" t="s">
        <v>1495</v>
      </c>
      <c r="G355" s="20" t="s">
        <v>1496</v>
      </c>
      <c r="H355" s="45">
        <f t="shared" si="52"/>
        <v>45530</v>
      </c>
      <c r="I355" s="19" t="s">
        <v>16</v>
      </c>
      <c r="J355" s="19" t="s">
        <v>9</v>
      </c>
      <c r="K355" s="21" t="s">
        <v>1490</v>
      </c>
      <c r="L355" s="19" t="s">
        <v>144</v>
      </c>
      <c r="M355" s="19" t="s">
        <v>16</v>
      </c>
      <c r="N355" s="19"/>
      <c r="O355" s="19" t="str">
        <f t="shared" si="53"/>
        <v xml:space="preserve">SOC-2024-ITEM0354: </v>
      </c>
    </row>
    <row r="356" spans="1:15" ht="150" customHeight="1" x14ac:dyDescent="0.25">
      <c r="A356" s="38">
        <v>355</v>
      </c>
      <c r="B356" s="45">
        <v>45503</v>
      </c>
      <c r="C356" s="19" t="s">
        <v>52</v>
      </c>
      <c r="D356" s="19" t="s">
        <v>165</v>
      </c>
      <c r="E356" s="19" t="s">
        <v>54</v>
      </c>
      <c r="F356" s="79" t="s">
        <v>1501</v>
      </c>
      <c r="G356" s="20" t="s">
        <v>1502</v>
      </c>
      <c r="H356" s="45">
        <f t="shared" si="52"/>
        <v>45531</v>
      </c>
      <c r="I356" s="19" t="s">
        <v>15</v>
      </c>
      <c r="J356" s="19" t="s">
        <v>9</v>
      </c>
      <c r="K356" s="21" t="s">
        <v>1497</v>
      </c>
      <c r="L356" s="19" t="s">
        <v>1503</v>
      </c>
      <c r="M356" s="19" t="s">
        <v>28</v>
      </c>
      <c r="N356" s="19"/>
      <c r="O356" s="19" t="str">
        <f t="shared" si="53"/>
        <v xml:space="preserve">SOC-2024-ITEM0355: </v>
      </c>
    </row>
    <row r="357" spans="1:15" ht="150" customHeight="1" x14ac:dyDescent="0.25">
      <c r="A357" s="38">
        <v>356</v>
      </c>
      <c r="B357" s="45">
        <v>45503</v>
      </c>
      <c r="C357" s="19" t="s">
        <v>52</v>
      </c>
      <c r="D357" s="19" t="s">
        <v>105</v>
      </c>
      <c r="E357" s="19" t="s">
        <v>54</v>
      </c>
      <c r="F357" s="79" t="s">
        <v>1504</v>
      </c>
      <c r="G357" s="20" t="s">
        <v>1505</v>
      </c>
      <c r="H357" s="45">
        <f t="shared" si="52"/>
        <v>45531</v>
      </c>
      <c r="I357" s="19" t="s">
        <v>39</v>
      </c>
      <c r="J357" s="19" t="s">
        <v>10</v>
      </c>
      <c r="K357" s="21" t="s">
        <v>1498</v>
      </c>
      <c r="L357" s="19" t="s">
        <v>449</v>
      </c>
      <c r="M357" s="19" t="s">
        <v>28</v>
      </c>
      <c r="N357" s="19"/>
      <c r="O357" s="19" t="str">
        <f t="shared" si="53"/>
        <v xml:space="preserve">SOC-2024-ITEM0356: </v>
      </c>
    </row>
    <row r="358" spans="1:15" ht="150" customHeight="1" x14ac:dyDescent="0.25">
      <c r="A358" s="38">
        <v>357</v>
      </c>
      <c r="B358" s="45">
        <v>45503</v>
      </c>
      <c r="C358" s="19" t="s">
        <v>52</v>
      </c>
      <c r="D358" s="19" t="s">
        <v>105</v>
      </c>
      <c r="E358" s="19" t="s">
        <v>12</v>
      </c>
      <c r="F358" s="79" t="s">
        <v>1506</v>
      </c>
      <c r="G358" s="20"/>
      <c r="H358" s="45">
        <f t="shared" si="52"/>
        <v>45510</v>
      </c>
      <c r="I358" s="19" t="s">
        <v>26</v>
      </c>
      <c r="J358" s="19" t="s">
        <v>9</v>
      </c>
      <c r="K358" s="21" t="s">
        <v>1499</v>
      </c>
      <c r="L358" s="19" t="s">
        <v>449</v>
      </c>
      <c r="M358" s="19" t="s">
        <v>28</v>
      </c>
      <c r="N358" s="19" t="s">
        <v>1561</v>
      </c>
      <c r="O358" s="19" t="str">
        <f t="shared" si="53"/>
        <v xml:space="preserve">SOC-2024-ITEM0357: </v>
      </c>
    </row>
    <row r="359" spans="1:15" ht="112.5" x14ac:dyDescent="0.25">
      <c r="A359" s="38">
        <v>358</v>
      </c>
      <c r="B359" s="45">
        <v>45503</v>
      </c>
      <c r="C359" s="19" t="s">
        <v>52</v>
      </c>
      <c r="D359" s="19" t="s">
        <v>48</v>
      </c>
      <c r="E359" s="19" t="s">
        <v>54</v>
      </c>
      <c r="F359" s="79" t="s">
        <v>1507</v>
      </c>
      <c r="G359" s="20" t="s">
        <v>1508</v>
      </c>
      <c r="H359" s="45">
        <f t="shared" si="52"/>
        <v>45531</v>
      </c>
      <c r="I359" s="19" t="s">
        <v>15</v>
      </c>
      <c r="J359" s="19" t="s">
        <v>9</v>
      </c>
      <c r="K359" s="21" t="s">
        <v>1500</v>
      </c>
      <c r="L359" s="19" t="s">
        <v>194</v>
      </c>
      <c r="M359" s="19" t="s">
        <v>16</v>
      </c>
      <c r="N359" s="19" t="s">
        <v>1755</v>
      </c>
      <c r="O359" s="19" t="str">
        <f t="shared" ref="O359:O368" si="54">CONCATENATE("SOC-",TEXT(B359,"yyyy"),"-ITEM",RIGHT("00"&amp;A359,4),": ")</f>
        <v xml:space="preserve">SOC-2024-ITEM0358: </v>
      </c>
    </row>
    <row r="360" spans="1:15" ht="150" customHeight="1" x14ac:dyDescent="0.25">
      <c r="A360" s="38">
        <v>359</v>
      </c>
      <c r="B360" s="45">
        <v>45503</v>
      </c>
      <c r="C360" s="19" t="s">
        <v>52</v>
      </c>
      <c r="D360" s="19" t="s">
        <v>105</v>
      </c>
      <c r="E360" s="19" t="s">
        <v>12</v>
      </c>
      <c r="F360" s="79" t="s">
        <v>1509</v>
      </c>
      <c r="G360" s="20" t="s">
        <v>1510</v>
      </c>
      <c r="H360" s="45">
        <f t="shared" si="52"/>
        <v>45510</v>
      </c>
      <c r="I360" s="19" t="s">
        <v>65</v>
      </c>
      <c r="J360" s="19" t="s">
        <v>9</v>
      </c>
      <c r="K360" s="21" t="s">
        <v>1520</v>
      </c>
      <c r="L360" s="19" t="s">
        <v>101</v>
      </c>
      <c r="M360" s="19" t="s">
        <v>14</v>
      </c>
      <c r="N360" s="19" t="s">
        <v>1749</v>
      </c>
      <c r="O360" s="19" t="str">
        <f t="shared" si="54"/>
        <v xml:space="preserve">SOC-2024-ITEM0359: </v>
      </c>
    </row>
    <row r="361" spans="1:15" ht="150" customHeight="1" x14ac:dyDescent="0.25">
      <c r="A361" s="38">
        <v>360</v>
      </c>
      <c r="B361" s="45">
        <v>45504</v>
      </c>
      <c r="C361" s="19" t="s">
        <v>52</v>
      </c>
      <c r="D361" s="19" t="s">
        <v>105</v>
      </c>
      <c r="E361" s="19" t="s">
        <v>12</v>
      </c>
      <c r="F361" s="79" t="s">
        <v>1511</v>
      </c>
      <c r="G361" s="20" t="s">
        <v>1512</v>
      </c>
      <c r="H361" s="45">
        <f t="shared" si="52"/>
        <v>45511</v>
      </c>
      <c r="I361" s="19" t="s">
        <v>14</v>
      </c>
      <c r="J361" s="19" t="s">
        <v>9</v>
      </c>
      <c r="K361" s="21" t="s">
        <v>1519</v>
      </c>
      <c r="L361" s="19" t="s">
        <v>74</v>
      </c>
      <c r="M361" s="19" t="s">
        <v>140</v>
      </c>
      <c r="N361" s="19"/>
      <c r="O361" s="19" t="str">
        <f t="shared" si="54"/>
        <v xml:space="preserve">SOC-2024-ITEM0360: </v>
      </c>
    </row>
    <row r="362" spans="1:15" ht="150" customHeight="1" x14ac:dyDescent="0.25">
      <c r="A362" s="38">
        <v>361</v>
      </c>
      <c r="B362" s="45">
        <v>45504</v>
      </c>
      <c r="C362" s="19" t="s">
        <v>64</v>
      </c>
      <c r="D362" s="19" t="s">
        <v>171</v>
      </c>
      <c r="E362" s="19" t="s">
        <v>54</v>
      </c>
      <c r="F362" s="79" t="s">
        <v>1516</v>
      </c>
      <c r="G362" s="20" t="s">
        <v>904</v>
      </c>
      <c r="H362" s="45">
        <f t="shared" si="52"/>
        <v>45532</v>
      </c>
      <c r="I362" s="19" t="s">
        <v>16</v>
      </c>
      <c r="J362" s="19" t="s">
        <v>9</v>
      </c>
      <c r="K362" s="21" t="s">
        <v>1517</v>
      </c>
      <c r="L362" s="19" t="s">
        <v>131</v>
      </c>
      <c r="M362" s="19" t="s">
        <v>15</v>
      </c>
      <c r="N362" s="19"/>
      <c r="O362" s="19" t="str">
        <f t="shared" si="54"/>
        <v xml:space="preserve">SOC-2024-ITEM0361: </v>
      </c>
    </row>
    <row r="363" spans="1:15" ht="150" customHeight="1" x14ac:dyDescent="0.25">
      <c r="A363" s="38">
        <v>362</v>
      </c>
      <c r="B363" s="45">
        <v>45507</v>
      </c>
      <c r="C363" s="19" t="s">
        <v>64</v>
      </c>
      <c r="D363" s="19" t="s">
        <v>48</v>
      </c>
      <c r="E363" s="19" t="s">
        <v>54</v>
      </c>
      <c r="F363" s="79" t="s">
        <v>1518</v>
      </c>
      <c r="G363" s="20" t="s">
        <v>904</v>
      </c>
      <c r="H363" s="45">
        <f t="shared" si="52"/>
        <v>45535</v>
      </c>
      <c r="I363" s="19" t="s">
        <v>14</v>
      </c>
      <c r="J363" s="19" t="s">
        <v>9</v>
      </c>
      <c r="K363" s="21" t="s">
        <v>1521</v>
      </c>
      <c r="L363" s="19" t="s">
        <v>74</v>
      </c>
      <c r="M363" s="19" t="s">
        <v>140</v>
      </c>
      <c r="N363" s="19"/>
      <c r="O363" s="19" t="str">
        <f t="shared" si="54"/>
        <v xml:space="preserve">SOC-2024-ITEM0362: </v>
      </c>
    </row>
    <row r="364" spans="1:15" ht="150" customHeight="1" x14ac:dyDescent="0.25">
      <c r="A364" s="38">
        <v>363</v>
      </c>
      <c r="B364" s="45">
        <v>45509</v>
      </c>
      <c r="C364" s="19" t="s">
        <v>52</v>
      </c>
      <c r="D364" s="19" t="s">
        <v>105</v>
      </c>
      <c r="E364" s="19" t="s">
        <v>54</v>
      </c>
      <c r="F364" s="79" t="s">
        <v>1522</v>
      </c>
      <c r="G364" s="20" t="s">
        <v>1522</v>
      </c>
      <c r="H364" s="45">
        <f t="shared" si="52"/>
        <v>45537</v>
      </c>
      <c r="I364" s="19" t="s">
        <v>26</v>
      </c>
      <c r="J364" s="19" t="s">
        <v>9</v>
      </c>
      <c r="K364" s="21" t="s">
        <v>1523</v>
      </c>
      <c r="L364" s="19" t="s">
        <v>74</v>
      </c>
      <c r="M364" s="19" t="s">
        <v>140</v>
      </c>
      <c r="N364" s="19" t="s">
        <v>1561</v>
      </c>
      <c r="O364" s="19" t="str">
        <f t="shared" si="54"/>
        <v xml:space="preserve">SOC-2024-ITEM0363: </v>
      </c>
    </row>
    <row r="365" spans="1:15" ht="150" customHeight="1" x14ac:dyDescent="0.25">
      <c r="A365" s="38">
        <v>364</v>
      </c>
      <c r="B365" s="45">
        <v>45509</v>
      </c>
      <c r="C365" s="19" t="s">
        <v>52</v>
      </c>
      <c r="D365" s="19" t="s">
        <v>105</v>
      </c>
      <c r="E365" s="19" t="s">
        <v>54</v>
      </c>
      <c r="F365" s="79" t="s">
        <v>1524</v>
      </c>
      <c r="G365" s="20" t="s">
        <v>1525</v>
      </c>
      <c r="H365" s="45">
        <f t="shared" si="52"/>
        <v>45537</v>
      </c>
      <c r="I365" s="19" t="s">
        <v>140</v>
      </c>
      <c r="J365" s="19" t="s">
        <v>9</v>
      </c>
      <c r="K365" s="21" t="s">
        <v>1526</v>
      </c>
      <c r="L365" s="19" t="s">
        <v>74</v>
      </c>
      <c r="M365" s="19" t="s">
        <v>140</v>
      </c>
      <c r="N365" s="19"/>
      <c r="O365" s="19" t="str">
        <f t="shared" si="54"/>
        <v xml:space="preserve">SOC-2024-ITEM0364: </v>
      </c>
    </row>
    <row r="366" spans="1:15" ht="150" customHeight="1" x14ac:dyDescent="0.25">
      <c r="A366" s="38">
        <v>365</v>
      </c>
      <c r="B366" s="45">
        <v>45509</v>
      </c>
      <c r="C366" s="19" t="s">
        <v>52</v>
      </c>
      <c r="D366" s="19" t="s">
        <v>165</v>
      </c>
      <c r="E366" s="19" t="s">
        <v>54</v>
      </c>
      <c r="F366" s="79" t="s">
        <v>1527</v>
      </c>
      <c r="G366" s="20" t="s">
        <v>1528</v>
      </c>
      <c r="H366" s="45">
        <f t="shared" si="52"/>
        <v>45537</v>
      </c>
      <c r="I366" s="87" t="s">
        <v>63</v>
      </c>
      <c r="J366" s="19" t="s">
        <v>558</v>
      </c>
      <c r="K366" s="21" t="s">
        <v>1529</v>
      </c>
      <c r="L366" s="19" t="s">
        <v>1158</v>
      </c>
      <c r="M366" s="19" t="s">
        <v>16</v>
      </c>
      <c r="N366" s="19" t="s">
        <v>1763</v>
      </c>
      <c r="O366" s="19" t="str">
        <f t="shared" si="54"/>
        <v xml:space="preserve">SOC-2024-ITEM0365: </v>
      </c>
    </row>
    <row r="367" spans="1:15" ht="150" customHeight="1" x14ac:dyDescent="0.25">
      <c r="A367" s="38">
        <v>366</v>
      </c>
      <c r="B367" s="45">
        <v>45510</v>
      </c>
      <c r="C367" s="19" t="s">
        <v>52</v>
      </c>
      <c r="D367" s="19" t="s">
        <v>165</v>
      </c>
      <c r="E367" s="19" t="s">
        <v>12</v>
      </c>
      <c r="F367" s="79" t="s">
        <v>1531</v>
      </c>
      <c r="G367" s="20" t="s">
        <v>1532</v>
      </c>
      <c r="H367" s="45">
        <f t="shared" si="52"/>
        <v>45517</v>
      </c>
      <c r="I367" s="19" t="s">
        <v>15</v>
      </c>
      <c r="J367" s="19" t="s">
        <v>9</v>
      </c>
      <c r="K367" s="21" t="s">
        <v>1533</v>
      </c>
      <c r="L367" s="19" t="s">
        <v>1530</v>
      </c>
      <c r="M367" s="19" t="s">
        <v>16</v>
      </c>
      <c r="N367" s="19" t="s">
        <v>1547</v>
      </c>
      <c r="O367" s="19" t="str">
        <f t="shared" si="54"/>
        <v xml:space="preserve">SOC-2024-ITEM0366: </v>
      </c>
    </row>
    <row r="368" spans="1:15" ht="150" customHeight="1" x14ac:dyDescent="0.25">
      <c r="A368" s="38">
        <v>367</v>
      </c>
      <c r="B368" s="45">
        <v>45510</v>
      </c>
      <c r="C368" s="19" t="s">
        <v>52</v>
      </c>
      <c r="D368" s="19" t="s">
        <v>165</v>
      </c>
      <c r="E368" s="19" t="s">
        <v>54</v>
      </c>
      <c r="F368" s="79" t="s">
        <v>1534</v>
      </c>
      <c r="G368" s="20" t="s">
        <v>1535</v>
      </c>
      <c r="H368" s="45">
        <f t="shared" si="52"/>
        <v>45538</v>
      </c>
      <c r="I368" s="87" t="s">
        <v>63</v>
      </c>
      <c r="J368" s="19" t="s">
        <v>10</v>
      </c>
      <c r="K368" s="21" t="s">
        <v>1537</v>
      </c>
      <c r="L368" s="19" t="s">
        <v>1536</v>
      </c>
      <c r="M368" s="19" t="s">
        <v>140</v>
      </c>
      <c r="N368" s="19"/>
      <c r="O368" s="19" t="str">
        <f t="shared" si="54"/>
        <v xml:space="preserve">SOC-2024-ITEM0367: </v>
      </c>
    </row>
    <row r="369" spans="1:15" ht="162" customHeight="1" x14ac:dyDescent="0.25">
      <c r="A369" s="38">
        <v>368</v>
      </c>
      <c r="B369" s="45">
        <v>45510</v>
      </c>
      <c r="C369" s="19" t="s">
        <v>52</v>
      </c>
      <c r="D369" s="19" t="s">
        <v>165</v>
      </c>
      <c r="E369" s="19" t="s">
        <v>12</v>
      </c>
      <c r="F369" s="79" t="s">
        <v>1538</v>
      </c>
      <c r="G369" s="20" t="s">
        <v>1538</v>
      </c>
      <c r="H369" s="45">
        <f t="shared" si="52"/>
        <v>45517</v>
      </c>
      <c r="I369" s="19" t="s">
        <v>16</v>
      </c>
      <c r="J369" s="19" t="s">
        <v>558</v>
      </c>
      <c r="K369" s="21" t="s">
        <v>1539</v>
      </c>
      <c r="L369" s="19" t="s">
        <v>319</v>
      </c>
      <c r="M369" s="19" t="s">
        <v>16</v>
      </c>
      <c r="N369" s="52" t="s">
        <v>1562</v>
      </c>
      <c r="O369" s="19" t="str">
        <f t="shared" ref="O369:O377" si="55">CONCATENATE("SOC-",TEXT(B369,"yyyy"),"-ITEM",RIGHT("00"&amp;A369,4),": ")</f>
        <v xml:space="preserve">SOC-2024-ITEM0368: </v>
      </c>
    </row>
    <row r="370" spans="1:15" ht="396.75" customHeight="1" x14ac:dyDescent="0.25">
      <c r="A370" s="38">
        <v>369</v>
      </c>
      <c r="B370" s="45">
        <v>45510</v>
      </c>
      <c r="C370" s="19" t="s">
        <v>51</v>
      </c>
      <c r="D370" s="19" t="s">
        <v>165</v>
      </c>
      <c r="E370" s="19" t="s">
        <v>12</v>
      </c>
      <c r="F370" s="79" t="s">
        <v>1541</v>
      </c>
      <c r="G370" s="20" t="s">
        <v>1542</v>
      </c>
      <c r="H370" s="45">
        <f t="shared" si="52"/>
        <v>45517</v>
      </c>
      <c r="I370" s="19" t="s">
        <v>14</v>
      </c>
      <c r="J370" s="19" t="s">
        <v>9</v>
      </c>
      <c r="K370" s="21" t="s">
        <v>1540</v>
      </c>
      <c r="L370" s="19" t="s">
        <v>194</v>
      </c>
      <c r="M370" s="19" t="s">
        <v>16</v>
      </c>
      <c r="N370" s="19" t="s">
        <v>1703</v>
      </c>
      <c r="O370" s="19" t="str">
        <f t="shared" si="55"/>
        <v xml:space="preserve">SOC-2024-ITEM0369: </v>
      </c>
    </row>
    <row r="371" spans="1:15" ht="150" customHeight="1" x14ac:dyDescent="0.25">
      <c r="A371" s="38">
        <v>370</v>
      </c>
      <c r="B371" s="45">
        <v>45511</v>
      </c>
      <c r="C371" s="19" t="s">
        <v>52</v>
      </c>
      <c r="D371" s="19" t="s">
        <v>48</v>
      </c>
      <c r="E371" s="19" t="s">
        <v>54</v>
      </c>
      <c r="F371" s="79" t="s">
        <v>1543</v>
      </c>
      <c r="G371" s="20" t="s">
        <v>1544</v>
      </c>
      <c r="H371" s="45">
        <f t="shared" si="52"/>
        <v>45539</v>
      </c>
      <c r="I371" s="19" t="s">
        <v>14</v>
      </c>
      <c r="J371" s="19" t="s">
        <v>9</v>
      </c>
      <c r="K371" s="21" t="s">
        <v>1546</v>
      </c>
      <c r="L371" s="19" t="s">
        <v>1545</v>
      </c>
      <c r="M371" s="19" t="s">
        <v>16</v>
      </c>
      <c r="N371" s="19" t="s">
        <v>1551</v>
      </c>
      <c r="O371" s="19" t="str">
        <f t="shared" si="55"/>
        <v xml:space="preserve">SOC-2024-ITEM0370: </v>
      </c>
    </row>
    <row r="372" spans="1:15" ht="150" customHeight="1" x14ac:dyDescent="0.25">
      <c r="A372" s="38">
        <v>371</v>
      </c>
      <c r="B372" s="45">
        <v>45511</v>
      </c>
      <c r="C372" s="19" t="s">
        <v>51</v>
      </c>
      <c r="D372" s="19" t="s">
        <v>153</v>
      </c>
      <c r="E372" s="19" t="s">
        <v>12</v>
      </c>
      <c r="F372" s="79" t="s">
        <v>1552</v>
      </c>
      <c r="G372" s="20" t="s">
        <v>1553</v>
      </c>
      <c r="H372" s="45">
        <f t="shared" si="52"/>
        <v>45518</v>
      </c>
      <c r="I372" s="19" t="s">
        <v>14</v>
      </c>
      <c r="J372" s="19" t="s">
        <v>9</v>
      </c>
      <c r="K372" s="21" t="s">
        <v>1554</v>
      </c>
      <c r="L372" s="19" t="s">
        <v>1555</v>
      </c>
      <c r="M372" s="19" t="s">
        <v>14</v>
      </c>
      <c r="N372" s="19"/>
      <c r="O372" s="19" t="str">
        <f t="shared" si="55"/>
        <v xml:space="preserve">SOC-2024-ITEM0371: </v>
      </c>
    </row>
    <row r="373" spans="1:15" ht="304.5" customHeight="1" x14ac:dyDescent="0.25">
      <c r="A373" s="38">
        <v>372</v>
      </c>
      <c r="B373" s="45">
        <v>45512</v>
      </c>
      <c r="C373" s="19" t="s">
        <v>64</v>
      </c>
      <c r="D373" s="19" t="s">
        <v>105</v>
      </c>
      <c r="E373" s="19" t="s">
        <v>12</v>
      </c>
      <c r="F373" s="79" t="s">
        <v>1556</v>
      </c>
      <c r="G373" s="20" t="s">
        <v>1557</v>
      </c>
      <c r="H373" s="45">
        <f t="shared" si="52"/>
        <v>45519</v>
      </c>
      <c r="I373" s="19" t="s">
        <v>140</v>
      </c>
      <c r="J373" s="19" t="s">
        <v>9</v>
      </c>
      <c r="K373" s="21" t="s">
        <v>1558</v>
      </c>
      <c r="L373" s="19" t="s">
        <v>88</v>
      </c>
      <c r="M373" s="19" t="s">
        <v>141</v>
      </c>
      <c r="N373" s="19"/>
      <c r="O373" s="19" t="str">
        <f t="shared" si="55"/>
        <v xml:space="preserve">SOC-2024-ITEM0372: </v>
      </c>
    </row>
    <row r="374" spans="1:15" ht="150" customHeight="1" x14ac:dyDescent="0.25">
      <c r="A374" s="38">
        <v>373</v>
      </c>
      <c r="B374" s="45">
        <v>45513</v>
      </c>
      <c r="C374" s="19" t="s">
        <v>52</v>
      </c>
      <c r="D374" s="19" t="s">
        <v>105</v>
      </c>
      <c r="E374" s="19" t="s">
        <v>12</v>
      </c>
      <c r="F374" s="79" t="s">
        <v>1565</v>
      </c>
      <c r="G374" s="20" t="s">
        <v>1566</v>
      </c>
      <c r="H374" s="45">
        <f t="shared" si="52"/>
        <v>45520</v>
      </c>
      <c r="I374" s="19" t="s">
        <v>140</v>
      </c>
      <c r="J374" s="19" t="s">
        <v>9</v>
      </c>
      <c r="K374" s="21" t="s">
        <v>1567</v>
      </c>
      <c r="L374" s="19" t="s">
        <v>198</v>
      </c>
      <c r="M374" s="19" t="s">
        <v>140</v>
      </c>
      <c r="N374" s="19"/>
      <c r="O374" s="19" t="str">
        <f t="shared" si="55"/>
        <v xml:space="preserve">SOC-2024-ITEM0373: </v>
      </c>
    </row>
    <row r="375" spans="1:15" ht="408.75" customHeight="1" x14ac:dyDescent="0.25">
      <c r="A375" s="38">
        <v>374</v>
      </c>
      <c r="B375" s="45">
        <v>45516</v>
      </c>
      <c r="C375" s="19" t="s">
        <v>64</v>
      </c>
      <c r="D375" s="19" t="s">
        <v>49</v>
      </c>
      <c r="E375" s="19" t="s">
        <v>12</v>
      </c>
      <c r="F375" s="79" t="s">
        <v>1568</v>
      </c>
      <c r="G375" s="20" t="s">
        <v>1569</v>
      </c>
      <c r="H375" s="45">
        <f t="shared" si="52"/>
        <v>45523</v>
      </c>
      <c r="I375" s="19" t="s">
        <v>17</v>
      </c>
      <c r="J375" s="19" t="s">
        <v>9</v>
      </c>
      <c r="K375" s="21" t="s">
        <v>1570</v>
      </c>
      <c r="L375" s="19" t="s">
        <v>206</v>
      </c>
      <c r="M375" s="19" t="s">
        <v>17</v>
      </c>
      <c r="N375" s="19"/>
      <c r="O375" s="19" t="str">
        <f t="shared" si="55"/>
        <v xml:space="preserve">SOC-2024-ITEM0374: </v>
      </c>
    </row>
    <row r="376" spans="1:15" ht="150" customHeight="1" x14ac:dyDescent="0.25">
      <c r="A376" s="38">
        <v>375</v>
      </c>
      <c r="B376" s="45">
        <v>45516</v>
      </c>
      <c r="C376" s="19" t="s">
        <v>64</v>
      </c>
      <c r="D376" s="19" t="s">
        <v>48</v>
      </c>
      <c r="E376" s="19" t="s">
        <v>12</v>
      </c>
      <c r="F376" s="79" t="s">
        <v>1571</v>
      </c>
      <c r="G376" s="20" t="s">
        <v>1572</v>
      </c>
      <c r="H376" s="45">
        <f t="shared" si="52"/>
        <v>45523</v>
      </c>
      <c r="I376" s="19" t="s">
        <v>15</v>
      </c>
      <c r="J376" s="19" t="s">
        <v>9</v>
      </c>
      <c r="K376" s="21" t="s">
        <v>1574</v>
      </c>
      <c r="L376" s="19" t="s">
        <v>1573</v>
      </c>
      <c r="M376" s="19" t="s">
        <v>140</v>
      </c>
      <c r="N376" s="19"/>
      <c r="O376" s="19" t="str">
        <f t="shared" si="55"/>
        <v xml:space="preserve">SOC-2024-ITEM0375: </v>
      </c>
    </row>
    <row r="377" spans="1:15" ht="150" customHeight="1" x14ac:dyDescent="0.25">
      <c r="A377" s="38">
        <v>376</v>
      </c>
      <c r="B377" s="45">
        <v>45516</v>
      </c>
      <c r="C377" s="19" t="s">
        <v>52</v>
      </c>
      <c r="D377" s="19" t="s">
        <v>171</v>
      </c>
      <c r="E377" s="19" t="s">
        <v>54</v>
      </c>
      <c r="F377" s="79" t="s">
        <v>1575</v>
      </c>
      <c r="G377" s="20" t="s">
        <v>1576</v>
      </c>
      <c r="H377" s="45">
        <f t="shared" si="52"/>
        <v>45544</v>
      </c>
      <c r="I377" s="19" t="s">
        <v>16</v>
      </c>
      <c r="J377" s="19" t="s">
        <v>9</v>
      </c>
      <c r="K377" s="21" t="s">
        <v>1577</v>
      </c>
      <c r="L377" s="19" t="s">
        <v>198</v>
      </c>
      <c r="M377" s="19" t="s">
        <v>140</v>
      </c>
      <c r="N377" s="19"/>
      <c r="O377" s="19" t="str">
        <f t="shared" si="55"/>
        <v xml:space="preserve">SOC-2024-ITEM0376: </v>
      </c>
    </row>
    <row r="378" spans="1:15" ht="150" customHeight="1" x14ac:dyDescent="0.25">
      <c r="A378" s="38">
        <v>377</v>
      </c>
      <c r="B378" s="45">
        <v>45516</v>
      </c>
      <c r="C378" s="19" t="s">
        <v>52</v>
      </c>
      <c r="D378" s="19" t="s">
        <v>48</v>
      </c>
      <c r="E378" s="19" t="s">
        <v>54</v>
      </c>
      <c r="F378" s="79" t="s">
        <v>1578</v>
      </c>
      <c r="G378" s="20" t="s">
        <v>1579</v>
      </c>
      <c r="H378" s="45">
        <f t="shared" si="52"/>
        <v>45544</v>
      </c>
      <c r="I378" s="19" t="s">
        <v>14</v>
      </c>
      <c r="J378" s="19" t="s">
        <v>9</v>
      </c>
      <c r="K378" s="21" t="s">
        <v>1580</v>
      </c>
      <c r="L378" s="19" t="s">
        <v>1581</v>
      </c>
      <c r="M378" s="19" t="s">
        <v>26</v>
      </c>
      <c r="N378" s="19" t="s">
        <v>1704</v>
      </c>
      <c r="O378" s="19" t="str">
        <f t="shared" ref="O378:O409" si="56">CONCATENATE("SOC-",TEXT(B378,"yyyy"),"-ITEM",RIGHT("00"&amp;A378,4),": ")</f>
        <v xml:space="preserve">SOC-2024-ITEM0377: </v>
      </c>
    </row>
    <row r="379" spans="1:15" ht="150" customHeight="1" x14ac:dyDescent="0.25">
      <c r="A379" s="38">
        <v>378</v>
      </c>
      <c r="B379" s="45">
        <v>45516</v>
      </c>
      <c r="C379" s="19" t="s">
        <v>52</v>
      </c>
      <c r="D379" s="19" t="s">
        <v>48</v>
      </c>
      <c r="E379" s="19" t="s">
        <v>12</v>
      </c>
      <c r="F379" s="79" t="s">
        <v>1582</v>
      </c>
      <c r="G379" s="20" t="s">
        <v>1583</v>
      </c>
      <c r="H379" s="45">
        <f t="shared" si="52"/>
        <v>45523</v>
      </c>
      <c r="I379" s="19" t="s">
        <v>14</v>
      </c>
      <c r="J379" s="19" t="s">
        <v>9</v>
      </c>
      <c r="K379" s="21" t="s">
        <v>1585</v>
      </c>
      <c r="L379" s="19" t="s">
        <v>1584</v>
      </c>
      <c r="M379" s="19" t="s">
        <v>26</v>
      </c>
      <c r="N379" s="19" t="s">
        <v>1705</v>
      </c>
      <c r="O379" s="19" t="str">
        <f t="shared" si="56"/>
        <v xml:space="preserve">SOC-2024-ITEM0378: </v>
      </c>
    </row>
    <row r="380" spans="1:15" ht="150" customHeight="1" x14ac:dyDescent="0.25">
      <c r="A380" s="38">
        <v>379</v>
      </c>
      <c r="B380" s="45">
        <v>45516</v>
      </c>
      <c r="C380" s="19" t="s">
        <v>52</v>
      </c>
      <c r="D380" s="19" t="s">
        <v>105</v>
      </c>
      <c r="E380" s="19" t="s">
        <v>54</v>
      </c>
      <c r="F380" s="79" t="s">
        <v>1586</v>
      </c>
      <c r="G380" s="20" t="s">
        <v>1757</v>
      </c>
      <c r="H380" s="45">
        <f t="shared" si="52"/>
        <v>45544</v>
      </c>
      <c r="I380" s="87" t="s">
        <v>39</v>
      </c>
      <c r="J380" s="19" t="s">
        <v>10</v>
      </c>
      <c r="K380" s="21" t="s">
        <v>1590</v>
      </c>
      <c r="L380" s="19" t="s">
        <v>106</v>
      </c>
      <c r="M380" s="19" t="s">
        <v>26</v>
      </c>
      <c r="N380" s="19"/>
      <c r="O380" s="19" t="str">
        <f t="shared" si="56"/>
        <v xml:space="preserve">SOC-2024-ITEM0379: </v>
      </c>
    </row>
    <row r="381" spans="1:15" ht="231.75" customHeight="1" x14ac:dyDescent="0.25">
      <c r="A381" s="38">
        <v>380</v>
      </c>
      <c r="B381" s="45">
        <v>45516</v>
      </c>
      <c r="C381" s="19" t="s">
        <v>52</v>
      </c>
      <c r="D381" s="19" t="s">
        <v>171</v>
      </c>
      <c r="E381" s="19" t="s">
        <v>54</v>
      </c>
      <c r="F381" s="79" t="s">
        <v>1587</v>
      </c>
      <c r="G381" s="20" t="s">
        <v>1588</v>
      </c>
      <c r="H381" s="45">
        <f t="shared" si="52"/>
        <v>45544</v>
      </c>
      <c r="I381" s="19" t="s">
        <v>14</v>
      </c>
      <c r="J381" s="19" t="s">
        <v>9</v>
      </c>
      <c r="K381" s="21" t="s">
        <v>1589</v>
      </c>
      <c r="L381" s="19" t="s">
        <v>1591</v>
      </c>
      <c r="M381" s="19" t="s">
        <v>1592</v>
      </c>
      <c r="N381" s="19"/>
      <c r="O381" s="19" t="str">
        <f t="shared" si="56"/>
        <v xml:space="preserve">SOC-2024-ITEM0380: </v>
      </c>
    </row>
    <row r="382" spans="1:15" ht="150" customHeight="1" x14ac:dyDescent="0.25">
      <c r="A382" s="38">
        <v>381</v>
      </c>
      <c r="B382" s="45">
        <v>45517</v>
      </c>
      <c r="C382" s="19" t="s">
        <v>52</v>
      </c>
      <c r="D382" s="19" t="s">
        <v>48</v>
      </c>
      <c r="E382" s="19" t="s">
        <v>12</v>
      </c>
      <c r="F382" s="79" t="s">
        <v>1594</v>
      </c>
      <c r="G382" s="20" t="s">
        <v>1595</v>
      </c>
      <c r="H382" s="45">
        <f t="shared" si="52"/>
        <v>45524</v>
      </c>
      <c r="I382" s="19" t="s">
        <v>14</v>
      </c>
      <c r="J382" s="19" t="s">
        <v>9</v>
      </c>
      <c r="K382" s="21" t="s">
        <v>1597</v>
      </c>
      <c r="L382" s="19" t="s">
        <v>1596</v>
      </c>
      <c r="M382" s="19" t="s">
        <v>39</v>
      </c>
      <c r="N382" s="19" t="s">
        <v>1706</v>
      </c>
      <c r="O382" s="19" t="str">
        <f t="shared" si="56"/>
        <v xml:space="preserve">SOC-2024-ITEM0381: </v>
      </c>
    </row>
    <row r="383" spans="1:15" ht="150" customHeight="1" x14ac:dyDescent="0.25">
      <c r="A383" s="38">
        <v>382</v>
      </c>
      <c r="B383" s="45">
        <v>45517</v>
      </c>
      <c r="C383" s="19" t="s">
        <v>52</v>
      </c>
      <c r="D383" s="19" t="s">
        <v>71</v>
      </c>
      <c r="E383" s="19" t="s">
        <v>54</v>
      </c>
      <c r="F383" s="79" t="s">
        <v>1598</v>
      </c>
      <c r="G383" s="20" t="s">
        <v>1753</v>
      </c>
      <c r="H383" s="45">
        <f t="shared" si="52"/>
        <v>45545</v>
      </c>
      <c r="I383" s="19" t="s">
        <v>16</v>
      </c>
      <c r="J383" s="19" t="s">
        <v>10</v>
      </c>
      <c r="K383" s="21" t="s">
        <v>1599</v>
      </c>
      <c r="L383" s="19" t="s">
        <v>269</v>
      </c>
      <c r="M383" s="19" t="s">
        <v>141</v>
      </c>
      <c r="N383" s="19"/>
      <c r="O383" s="19" t="str">
        <f t="shared" si="56"/>
        <v xml:space="preserve">SOC-2024-ITEM0382: </v>
      </c>
    </row>
    <row r="384" spans="1:15" ht="150" customHeight="1" x14ac:dyDescent="0.25">
      <c r="A384" s="38">
        <v>383</v>
      </c>
      <c r="B384" s="45">
        <v>45518</v>
      </c>
      <c r="C384" s="19" t="s">
        <v>52</v>
      </c>
      <c r="D384" s="19" t="s">
        <v>105</v>
      </c>
      <c r="E384" s="19" t="s">
        <v>54</v>
      </c>
      <c r="F384" s="79" t="s">
        <v>1623</v>
      </c>
      <c r="G384" s="20" t="s">
        <v>1624</v>
      </c>
      <c r="H384" s="45">
        <f t="shared" si="52"/>
        <v>45546</v>
      </c>
      <c r="I384" s="19" t="s">
        <v>28</v>
      </c>
      <c r="J384" s="19" t="s">
        <v>9</v>
      </c>
      <c r="K384" s="21" t="s">
        <v>1603</v>
      </c>
      <c r="L384" s="19" t="s">
        <v>198</v>
      </c>
      <c r="M384" s="19" t="s">
        <v>140</v>
      </c>
      <c r="N384" s="19"/>
      <c r="O384" s="19" t="str">
        <f t="shared" si="56"/>
        <v xml:space="preserve">SOC-2024-ITEM0383: </v>
      </c>
    </row>
    <row r="385" spans="1:15" ht="150" customHeight="1" x14ac:dyDescent="0.25">
      <c r="A385" s="38">
        <v>384</v>
      </c>
      <c r="B385" s="45">
        <v>45518</v>
      </c>
      <c r="C385" s="19" t="s">
        <v>52</v>
      </c>
      <c r="D385" s="19" t="s">
        <v>105</v>
      </c>
      <c r="E385" s="19" t="s">
        <v>12</v>
      </c>
      <c r="F385" s="79" t="s">
        <v>1759</v>
      </c>
      <c r="G385" s="20" t="s">
        <v>1626</v>
      </c>
      <c r="H385" s="45">
        <f t="shared" si="52"/>
        <v>45525</v>
      </c>
      <c r="I385" s="19" t="s">
        <v>28</v>
      </c>
      <c r="J385" s="19" t="s">
        <v>9</v>
      </c>
      <c r="K385" s="21" t="s">
        <v>1604</v>
      </c>
      <c r="L385" s="19" t="s">
        <v>1625</v>
      </c>
      <c r="M385" s="19" t="s">
        <v>140</v>
      </c>
      <c r="N385" s="19"/>
      <c r="O385" s="19" t="str">
        <f t="shared" si="56"/>
        <v xml:space="preserve">SOC-2024-ITEM0384: </v>
      </c>
    </row>
    <row r="386" spans="1:15" ht="150" customHeight="1" x14ac:dyDescent="0.25">
      <c r="A386" s="38">
        <v>385</v>
      </c>
      <c r="B386" s="45">
        <v>45519</v>
      </c>
      <c r="C386" s="19" t="s">
        <v>52</v>
      </c>
      <c r="D386" s="19" t="s">
        <v>145</v>
      </c>
      <c r="E386" s="19" t="s">
        <v>12</v>
      </c>
      <c r="F386" s="79" t="s">
        <v>1628</v>
      </c>
      <c r="G386" s="20" t="s">
        <v>1629</v>
      </c>
      <c r="H386" s="45">
        <f t="shared" si="52"/>
        <v>45526</v>
      </c>
      <c r="I386" s="87" t="s">
        <v>63</v>
      </c>
      <c r="J386" s="19" t="s">
        <v>11</v>
      </c>
      <c r="K386" s="21" t="s">
        <v>1605</v>
      </c>
      <c r="L386" s="19" t="s">
        <v>1627</v>
      </c>
      <c r="M386" s="19" t="s">
        <v>30</v>
      </c>
      <c r="N386" s="19"/>
      <c r="O386" s="19" t="str">
        <f t="shared" si="56"/>
        <v xml:space="preserve">SOC-2024-ITEM0385: </v>
      </c>
    </row>
    <row r="387" spans="1:15" ht="150" customHeight="1" x14ac:dyDescent="0.25">
      <c r="A387" s="38">
        <v>386</v>
      </c>
      <c r="B387" s="45">
        <v>45519</v>
      </c>
      <c r="C387" s="19" t="s">
        <v>52</v>
      </c>
      <c r="D387" s="19" t="s">
        <v>105</v>
      </c>
      <c r="E387" s="19" t="s">
        <v>54</v>
      </c>
      <c r="F387" s="79" t="s">
        <v>1632</v>
      </c>
      <c r="G387" s="20" t="s">
        <v>1630</v>
      </c>
      <c r="H387" s="45">
        <f t="shared" si="52"/>
        <v>45547</v>
      </c>
      <c r="I387" s="19" t="s">
        <v>65</v>
      </c>
      <c r="J387" s="19" t="s">
        <v>558</v>
      </c>
      <c r="K387" s="21" t="s">
        <v>1606</v>
      </c>
      <c r="L387" s="19" t="s">
        <v>1631</v>
      </c>
      <c r="M387" s="19" t="s">
        <v>14</v>
      </c>
      <c r="N387" s="19" t="s">
        <v>1748</v>
      </c>
      <c r="O387" s="19" t="str">
        <f t="shared" si="56"/>
        <v xml:space="preserve">SOC-2024-ITEM0386: </v>
      </c>
    </row>
    <row r="388" spans="1:15" ht="150" customHeight="1" x14ac:dyDescent="0.25">
      <c r="A388" s="38">
        <v>387</v>
      </c>
      <c r="B388" s="45">
        <v>45519</v>
      </c>
      <c r="C388" s="19" t="s">
        <v>51</v>
      </c>
      <c r="D388" s="19" t="s">
        <v>48</v>
      </c>
      <c r="E388" s="19" t="s">
        <v>54</v>
      </c>
      <c r="F388" s="79" t="s">
        <v>1633</v>
      </c>
      <c r="G388" s="20" t="s">
        <v>1634</v>
      </c>
      <c r="H388" s="45">
        <f t="shared" si="52"/>
        <v>45547</v>
      </c>
      <c r="I388" s="19" t="s">
        <v>16</v>
      </c>
      <c r="J388" s="19" t="s">
        <v>9</v>
      </c>
      <c r="K388" s="21" t="s">
        <v>1607</v>
      </c>
      <c r="L388" s="19" t="s">
        <v>1635</v>
      </c>
      <c r="M388" s="19" t="s">
        <v>17</v>
      </c>
      <c r="N388" s="19"/>
      <c r="O388" s="19" t="str">
        <f t="shared" si="56"/>
        <v xml:space="preserve">SOC-2024-ITEM0387: </v>
      </c>
    </row>
    <row r="389" spans="1:15" ht="150" customHeight="1" x14ac:dyDescent="0.25">
      <c r="A389" s="38">
        <v>388</v>
      </c>
      <c r="B389" s="45">
        <v>45520</v>
      </c>
      <c r="C389" s="19" t="s">
        <v>52</v>
      </c>
      <c r="D389" s="19" t="s">
        <v>105</v>
      </c>
      <c r="E389" s="19" t="s">
        <v>54</v>
      </c>
      <c r="F389" s="79" t="s">
        <v>1636</v>
      </c>
      <c r="G389" s="20" t="s">
        <v>1637</v>
      </c>
      <c r="H389" s="45">
        <f t="shared" ref="H389:H404" si="57">IF(E389="Critical", B389+7,B389+28)</f>
        <v>45548</v>
      </c>
      <c r="I389" s="19" t="s">
        <v>140</v>
      </c>
      <c r="J389" s="19" t="s">
        <v>9</v>
      </c>
      <c r="K389" s="21" t="s">
        <v>1608</v>
      </c>
      <c r="L389" s="19" t="s">
        <v>77</v>
      </c>
      <c r="M389" s="19" t="s">
        <v>32</v>
      </c>
      <c r="N389" s="19"/>
      <c r="O389" s="19" t="str">
        <f t="shared" si="56"/>
        <v xml:space="preserve">SOC-2024-ITEM0388: </v>
      </c>
    </row>
    <row r="390" spans="1:15" ht="150" customHeight="1" x14ac:dyDescent="0.25">
      <c r="A390" s="38">
        <v>389</v>
      </c>
      <c r="B390" s="45">
        <v>45520</v>
      </c>
      <c r="C390" s="19" t="s">
        <v>64</v>
      </c>
      <c r="D390" s="19" t="s">
        <v>166</v>
      </c>
      <c r="E390" s="19" t="s">
        <v>54</v>
      </c>
      <c r="F390" s="79" t="s">
        <v>1638</v>
      </c>
      <c r="G390" s="20"/>
      <c r="H390" s="45">
        <f t="shared" si="57"/>
        <v>45548</v>
      </c>
      <c r="I390" s="19" t="s">
        <v>140</v>
      </c>
      <c r="J390" s="19" t="s">
        <v>9</v>
      </c>
      <c r="K390" s="21" t="s">
        <v>1609</v>
      </c>
      <c r="L390" s="19" t="s">
        <v>1639</v>
      </c>
      <c r="M390" s="19" t="s">
        <v>141</v>
      </c>
      <c r="N390" s="19"/>
      <c r="O390" s="19" t="str">
        <f t="shared" si="56"/>
        <v xml:space="preserve">SOC-2024-ITEM0389: </v>
      </c>
    </row>
    <row r="391" spans="1:15" ht="150" customHeight="1" x14ac:dyDescent="0.25">
      <c r="A391" s="38">
        <v>390</v>
      </c>
      <c r="B391" s="45">
        <v>45521</v>
      </c>
      <c r="C391" s="19" t="s">
        <v>52</v>
      </c>
      <c r="D391" s="19" t="s">
        <v>145</v>
      </c>
      <c r="E391" s="19" t="s">
        <v>54</v>
      </c>
      <c r="F391" s="79" t="s">
        <v>1640</v>
      </c>
      <c r="G391" s="20" t="s">
        <v>1641</v>
      </c>
      <c r="H391" s="45">
        <f t="shared" si="57"/>
        <v>45549</v>
      </c>
      <c r="I391" s="87" t="s">
        <v>63</v>
      </c>
      <c r="J391" s="19" t="s">
        <v>10</v>
      </c>
      <c r="K391" s="21" t="s">
        <v>1610</v>
      </c>
      <c r="L391" s="19" t="s">
        <v>1131</v>
      </c>
      <c r="M391" s="19" t="s">
        <v>28</v>
      </c>
      <c r="N391" s="19"/>
      <c r="O391" s="19" t="str">
        <f t="shared" si="56"/>
        <v xml:space="preserve">SOC-2024-ITEM0390: </v>
      </c>
    </row>
    <row r="392" spans="1:15" ht="150" customHeight="1" x14ac:dyDescent="0.25">
      <c r="A392" s="38">
        <v>391</v>
      </c>
      <c r="B392" s="45">
        <v>45522</v>
      </c>
      <c r="C392" s="19" t="s">
        <v>52</v>
      </c>
      <c r="D392" s="19" t="s">
        <v>105</v>
      </c>
      <c r="E392" s="19" t="s">
        <v>54</v>
      </c>
      <c r="F392" s="79" t="s">
        <v>1642</v>
      </c>
      <c r="G392" s="20" t="s">
        <v>1643</v>
      </c>
      <c r="H392" s="45">
        <f t="shared" si="57"/>
        <v>45550</v>
      </c>
      <c r="I392" s="19" t="s">
        <v>140</v>
      </c>
      <c r="J392" s="19" t="s">
        <v>9</v>
      </c>
      <c r="K392" s="21" t="s">
        <v>1611</v>
      </c>
      <c r="L392" s="19" t="s">
        <v>100</v>
      </c>
      <c r="M392" s="19" t="s">
        <v>140</v>
      </c>
      <c r="N392" s="19"/>
      <c r="O392" s="19" t="str">
        <f t="shared" si="56"/>
        <v xml:space="preserve">SOC-2024-ITEM0391: </v>
      </c>
    </row>
    <row r="393" spans="1:15" ht="150" customHeight="1" x14ac:dyDescent="0.25">
      <c r="A393" s="38">
        <v>392</v>
      </c>
      <c r="B393" s="45">
        <v>45522</v>
      </c>
      <c r="C393" s="19" t="s">
        <v>52</v>
      </c>
      <c r="D393" s="19" t="s">
        <v>71</v>
      </c>
      <c r="E393" s="19" t="s">
        <v>54</v>
      </c>
      <c r="F393" s="79" t="s">
        <v>1644</v>
      </c>
      <c r="G393" s="20" t="s">
        <v>1645</v>
      </c>
      <c r="H393" s="45">
        <f t="shared" si="57"/>
        <v>45550</v>
      </c>
      <c r="I393" s="19" t="s">
        <v>28</v>
      </c>
      <c r="J393" s="19" t="s">
        <v>11</v>
      </c>
      <c r="K393" s="21" t="s">
        <v>1612</v>
      </c>
      <c r="L393" s="19" t="s">
        <v>83</v>
      </c>
      <c r="M393" s="19" t="s">
        <v>17</v>
      </c>
      <c r="N393" s="19"/>
      <c r="O393" s="19" t="str">
        <f t="shared" si="56"/>
        <v xml:space="preserve">SOC-2024-ITEM0392: </v>
      </c>
    </row>
    <row r="394" spans="1:15" ht="150" customHeight="1" x14ac:dyDescent="0.25">
      <c r="A394" s="38">
        <v>393</v>
      </c>
      <c r="B394" s="45">
        <v>45523</v>
      </c>
      <c r="C394" s="19" t="s">
        <v>52</v>
      </c>
      <c r="D394" s="19" t="s">
        <v>105</v>
      </c>
      <c r="E394" s="19" t="s">
        <v>54</v>
      </c>
      <c r="F394" s="79" t="s">
        <v>1646</v>
      </c>
      <c r="G394" s="20" t="s">
        <v>1647</v>
      </c>
      <c r="H394" s="45">
        <f t="shared" si="57"/>
        <v>45551</v>
      </c>
      <c r="I394" s="19" t="s">
        <v>39</v>
      </c>
      <c r="J394" s="19" t="s">
        <v>9</v>
      </c>
      <c r="K394" s="21" t="s">
        <v>1613</v>
      </c>
      <c r="L394" s="19" t="s">
        <v>1476</v>
      </c>
      <c r="M394" s="19" t="s">
        <v>28</v>
      </c>
      <c r="N394" s="19"/>
      <c r="O394" s="19" t="str">
        <f t="shared" si="56"/>
        <v xml:space="preserve">SOC-2024-ITEM0393: </v>
      </c>
    </row>
    <row r="395" spans="1:15" ht="150" customHeight="1" x14ac:dyDescent="0.25">
      <c r="A395" s="38">
        <v>394</v>
      </c>
      <c r="B395" s="45">
        <v>45523</v>
      </c>
      <c r="C395" s="19" t="s">
        <v>52</v>
      </c>
      <c r="D395" s="19" t="s">
        <v>105</v>
      </c>
      <c r="E395" s="19" t="s">
        <v>12</v>
      </c>
      <c r="F395" s="79" t="s">
        <v>1648</v>
      </c>
      <c r="G395" s="20" t="s">
        <v>1649</v>
      </c>
      <c r="H395" s="45">
        <f t="shared" si="57"/>
        <v>45530</v>
      </c>
      <c r="I395" s="19" t="s">
        <v>30</v>
      </c>
      <c r="J395" s="19" t="s">
        <v>9</v>
      </c>
      <c r="K395" s="21" t="s">
        <v>1614</v>
      </c>
      <c r="L395" s="19" t="s">
        <v>1650</v>
      </c>
      <c r="M395" s="19" t="s">
        <v>140</v>
      </c>
      <c r="N395" s="19"/>
      <c r="O395" s="19" t="str">
        <f t="shared" si="56"/>
        <v xml:space="preserve">SOC-2024-ITEM0394: </v>
      </c>
    </row>
    <row r="396" spans="1:15" ht="150" customHeight="1" x14ac:dyDescent="0.25">
      <c r="A396" s="38">
        <v>395</v>
      </c>
      <c r="B396" s="45">
        <v>45523</v>
      </c>
      <c r="C396" s="19" t="s">
        <v>52</v>
      </c>
      <c r="D396" s="19" t="s">
        <v>158</v>
      </c>
      <c r="E396" s="19" t="s">
        <v>54</v>
      </c>
      <c r="F396" s="79" t="s">
        <v>1651</v>
      </c>
      <c r="G396" s="20" t="s">
        <v>1330</v>
      </c>
      <c r="H396" s="45">
        <f t="shared" si="57"/>
        <v>45551</v>
      </c>
      <c r="I396" s="19" t="s">
        <v>13</v>
      </c>
      <c r="J396" s="19" t="s">
        <v>10</v>
      </c>
      <c r="K396" s="21" t="s">
        <v>1615</v>
      </c>
      <c r="L396" s="19" t="s">
        <v>95</v>
      </c>
      <c r="M396" s="19" t="s">
        <v>16</v>
      </c>
      <c r="N396" s="19"/>
      <c r="O396" s="19" t="str">
        <f t="shared" si="56"/>
        <v xml:space="preserve">SOC-2024-ITEM0395: </v>
      </c>
    </row>
    <row r="397" spans="1:15" ht="187.5" x14ac:dyDescent="0.25">
      <c r="A397" s="38">
        <v>396</v>
      </c>
      <c r="B397" s="45">
        <v>45524</v>
      </c>
      <c r="C397" s="19" t="s">
        <v>52</v>
      </c>
      <c r="D397" s="19" t="s">
        <v>49</v>
      </c>
      <c r="E397" s="19" t="s">
        <v>12</v>
      </c>
      <c r="F397" s="79" t="s">
        <v>1654</v>
      </c>
      <c r="G397" s="20" t="s">
        <v>1652</v>
      </c>
      <c r="H397" s="45">
        <f t="shared" si="57"/>
        <v>45531</v>
      </c>
      <c r="I397" s="19" t="s">
        <v>17</v>
      </c>
      <c r="J397" s="19" t="s">
        <v>10</v>
      </c>
      <c r="K397" s="21" t="s">
        <v>1616</v>
      </c>
      <c r="L397" s="19" t="s">
        <v>1653</v>
      </c>
      <c r="M397" s="19" t="s">
        <v>14</v>
      </c>
      <c r="N397" s="19"/>
      <c r="O397" s="19" t="str">
        <f t="shared" si="56"/>
        <v xml:space="preserve">SOC-2024-ITEM0396: </v>
      </c>
    </row>
    <row r="398" spans="1:15" ht="150" customHeight="1" x14ac:dyDescent="0.25">
      <c r="A398" s="38">
        <v>397</v>
      </c>
      <c r="B398" s="45">
        <v>45524</v>
      </c>
      <c r="C398" s="19" t="s">
        <v>52</v>
      </c>
      <c r="D398" s="19" t="s">
        <v>105</v>
      </c>
      <c r="E398" s="19" t="s">
        <v>54</v>
      </c>
      <c r="F398" s="79" t="s">
        <v>1655</v>
      </c>
      <c r="G398" s="20" t="s">
        <v>1656</v>
      </c>
      <c r="H398" s="45">
        <f t="shared" si="57"/>
        <v>45552</v>
      </c>
      <c r="I398" s="19" t="s">
        <v>140</v>
      </c>
      <c r="J398" s="19" t="s">
        <v>9</v>
      </c>
      <c r="K398" s="21" t="s">
        <v>1617</v>
      </c>
      <c r="L398" s="19" t="s">
        <v>1657</v>
      </c>
      <c r="M398" s="19" t="s">
        <v>140</v>
      </c>
      <c r="N398" s="19"/>
      <c r="O398" s="19" t="str">
        <f t="shared" si="56"/>
        <v xml:space="preserve">SOC-2024-ITEM0397: </v>
      </c>
    </row>
    <row r="399" spans="1:15" ht="150" customHeight="1" x14ac:dyDescent="0.25">
      <c r="A399" s="38">
        <v>398</v>
      </c>
      <c r="B399" s="45">
        <v>45524</v>
      </c>
      <c r="C399" s="19" t="s">
        <v>52</v>
      </c>
      <c r="D399" s="19" t="s">
        <v>105</v>
      </c>
      <c r="E399" s="19" t="s">
        <v>54</v>
      </c>
      <c r="F399" s="79" t="s">
        <v>1658</v>
      </c>
      <c r="G399" s="20" t="s">
        <v>1659</v>
      </c>
      <c r="H399" s="45">
        <f t="shared" si="57"/>
        <v>45552</v>
      </c>
      <c r="I399" s="19" t="s">
        <v>39</v>
      </c>
      <c r="J399" s="19" t="s">
        <v>10</v>
      </c>
      <c r="K399" s="21" t="s">
        <v>1618</v>
      </c>
      <c r="L399" s="19" t="s">
        <v>94</v>
      </c>
      <c r="M399" s="19" t="s">
        <v>141</v>
      </c>
      <c r="N399" s="19"/>
      <c r="O399" s="19" t="str">
        <f t="shared" si="56"/>
        <v xml:space="preserve">SOC-2024-ITEM0398: </v>
      </c>
    </row>
    <row r="400" spans="1:15" ht="150" customHeight="1" x14ac:dyDescent="0.25">
      <c r="A400" s="38">
        <v>399</v>
      </c>
      <c r="B400" s="45">
        <v>45525</v>
      </c>
      <c r="C400" s="19" t="s">
        <v>70</v>
      </c>
      <c r="D400" s="19" t="s">
        <v>49</v>
      </c>
      <c r="E400" s="19" t="s">
        <v>54</v>
      </c>
      <c r="F400" s="79" t="s">
        <v>1660</v>
      </c>
      <c r="G400" s="20" t="s">
        <v>1661</v>
      </c>
      <c r="H400" s="45">
        <f t="shared" si="57"/>
        <v>45553</v>
      </c>
      <c r="I400" s="19" t="s">
        <v>26</v>
      </c>
      <c r="J400" s="19" t="s">
        <v>11</v>
      </c>
      <c r="K400" s="21" t="s">
        <v>1619</v>
      </c>
      <c r="L400" s="19" t="s">
        <v>1662</v>
      </c>
      <c r="M400" s="19" t="s">
        <v>17</v>
      </c>
      <c r="N400" s="19"/>
      <c r="O400" s="19" t="str">
        <f t="shared" si="56"/>
        <v xml:space="preserve">SOC-2024-ITEM0399: </v>
      </c>
    </row>
    <row r="401" spans="1:15" ht="150" customHeight="1" x14ac:dyDescent="0.25">
      <c r="A401" s="38">
        <v>400</v>
      </c>
      <c r="B401" s="45">
        <v>45525</v>
      </c>
      <c r="C401" s="19" t="s">
        <v>52</v>
      </c>
      <c r="D401" s="19" t="s">
        <v>49</v>
      </c>
      <c r="E401" s="19" t="s">
        <v>54</v>
      </c>
      <c r="F401" s="79" t="s">
        <v>1663</v>
      </c>
      <c r="G401" s="20" t="s">
        <v>1664</v>
      </c>
      <c r="H401" s="45">
        <f t="shared" si="57"/>
        <v>45553</v>
      </c>
      <c r="I401" s="19" t="s">
        <v>15</v>
      </c>
      <c r="J401" s="19" t="s">
        <v>9</v>
      </c>
      <c r="K401" s="21" t="s">
        <v>1620</v>
      </c>
      <c r="L401" s="19" t="s">
        <v>1662</v>
      </c>
      <c r="M401" s="19" t="s">
        <v>17</v>
      </c>
      <c r="N401" s="19"/>
      <c r="O401" s="19" t="str">
        <f t="shared" si="56"/>
        <v xml:space="preserve">SOC-2024-ITEM0400: </v>
      </c>
    </row>
    <row r="402" spans="1:15" ht="150" customHeight="1" x14ac:dyDescent="0.25">
      <c r="A402" s="38">
        <v>401</v>
      </c>
      <c r="B402" s="45">
        <v>45526</v>
      </c>
      <c r="C402" s="19" t="s">
        <v>52</v>
      </c>
      <c r="D402" s="19" t="s">
        <v>105</v>
      </c>
      <c r="E402" s="19" t="s">
        <v>54</v>
      </c>
      <c r="F402" s="79" t="s">
        <v>1665</v>
      </c>
      <c r="G402" s="20" t="s">
        <v>1666</v>
      </c>
      <c r="H402" s="45">
        <f t="shared" si="57"/>
        <v>45554</v>
      </c>
      <c r="I402" s="19" t="s">
        <v>39</v>
      </c>
      <c r="J402" s="19" t="s">
        <v>10</v>
      </c>
      <c r="K402" s="21" t="s">
        <v>1621</v>
      </c>
      <c r="L402" s="19" t="s">
        <v>94</v>
      </c>
      <c r="M402" s="19" t="s">
        <v>141</v>
      </c>
      <c r="N402" s="19"/>
      <c r="O402" s="19" t="str">
        <f t="shared" si="56"/>
        <v xml:space="preserve">SOC-2024-ITEM0401: </v>
      </c>
    </row>
    <row r="403" spans="1:15" ht="150" customHeight="1" x14ac:dyDescent="0.25">
      <c r="A403" s="38">
        <v>402</v>
      </c>
      <c r="B403" s="45">
        <v>45526</v>
      </c>
      <c r="C403" s="19" t="s">
        <v>52</v>
      </c>
      <c r="D403" s="19" t="s">
        <v>105</v>
      </c>
      <c r="E403" s="19" t="s">
        <v>54</v>
      </c>
      <c r="F403" s="79" t="s">
        <v>1667</v>
      </c>
      <c r="G403" s="20" t="s">
        <v>1668</v>
      </c>
      <c r="H403" s="45">
        <f t="shared" si="57"/>
        <v>45554</v>
      </c>
      <c r="I403" s="19" t="s">
        <v>30</v>
      </c>
      <c r="J403" s="19" t="s">
        <v>9</v>
      </c>
      <c r="K403" s="21" t="s">
        <v>1622</v>
      </c>
      <c r="L403" s="19" t="s">
        <v>198</v>
      </c>
      <c r="M403" s="19" t="s">
        <v>140</v>
      </c>
      <c r="N403" s="19" t="s">
        <v>1702</v>
      </c>
      <c r="O403" s="19" t="str">
        <f t="shared" si="56"/>
        <v xml:space="preserve">SOC-2024-ITEM0402: </v>
      </c>
    </row>
    <row r="404" spans="1:15" ht="150" customHeight="1" x14ac:dyDescent="0.25">
      <c r="A404" s="38">
        <v>403</v>
      </c>
      <c r="B404" s="45">
        <v>45527</v>
      </c>
      <c r="C404" s="19" t="s">
        <v>64</v>
      </c>
      <c r="D404" s="19" t="s">
        <v>49</v>
      </c>
      <c r="E404" s="19" t="s">
        <v>54</v>
      </c>
      <c r="F404" s="79" t="s">
        <v>1670</v>
      </c>
      <c r="G404" s="20"/>
      <c r="H404" s="45">
        <f t="shared" si="57"/>
        <v>45555</v>
      </c>
      <c r="I404" s="19" t="s">
        <v>17</v>
      </c>
      <c r="J404" s="19" t="s">
        <v>9</v>
      </c>
      <c r="K404" s="21" t="s">
        <v>1669</v>
      </c>
      <c r="L404" s="19" t="s">
        <v>198</v>
      </c>
      <c r="M404" s="19" t="s">
        <v>140</v>
      </c>
      <c r="N404" s="19"/>
      <c r="O404" s="19" t="str">
        <f t="shared" si="56"/>
        <v xml:space="preserve">SOC-2024-ITEM0403: </v>
      </c>
    </row>
    <row r="405" spans="1:15" ht="150" customHeight="1" x14ac:dyDescent="0.25">
      <c r="A405" s="38">
        <v>404</v>
      </c>
      <c r="B405" s="45">
        <v>45523</v>
      </c>
      <c r="C405" s="19" t="s">
        <v>52</v>
      </c>
      <c r="D405" s="19" t="s">
        <v>105</v>
      </c>
      <c r="E405" s="19" t="s">
        <v>54</v>
      </c>
      <c r="F405" s="79" t="s">
        <v>1672</v>
      </c>
      <c r="G405" s="20" t="s">
        <v>1673</v>
      </c>
      <c r="H405" s="45">
        <f>B405+30</f>
        <v>45553</v>
      </c>
      <c r="I405" s="19" t="s">
        <v>140</v>
      </c>
      <c r="J405" s="19" t="s">
        <v>9</v>
      </c>
      <c r="K405" s="21" t="s">
        <v>1671</v>
      </c>
      <c r="L405" s="19" t="s">
        <v>94</v>
      </c>
      <c r="M405" s="19" t="s">
        <v>141</v>
      </c>
      <c r="N405" s="19"/>
      <c r="O405" s="19" t="str">
        <f t="shared" si="56"/>
        <v xml:space="preserve">SOC-2024-ITEM0404: </v>
      </c>
    </row>
    <row r="406" spans="1:15" ht="190.5" customHeight="1" x14ac:dyDescent="0.25">
      <c r="A406" s="38">
        <v>405</v>
      </c>
      <c r="B406" s="45">
        <v>45529</v>
      </c>
      <c r="C406" s="19" t="s">
        <v>64</v>
      </c>
      <c r="D406" s="19" t="s">
        <v>105</v>
      </c>
      <c r="E406" s="19" t="s">
        <v>54</v>
      </c>
      <c r="F406" s="79" t="s">
        <v>1676</v>
      </c>
      <c r="G406" s="20" t="s">
        <v>1677</v>
      </c>
      <c r="H406" s="45">
        <f>B406+30</f>
        <v>45559</v>
      </c>
      <c r="I406" s="19" t="s">
        <v>16</v>
      </c>
      <c r="J406" s="19" t="s">
        <v>9</v>
      </c>
      <c r="K406" s="21" t="s">
        <v>1674</v>
      </c>
      <c r="L406" s="19" t="s">
        <v>81</v>
      </c>
      <c r="M406" s="19" t="s">
        <v>16</v>
      </c>
      <c r="N406" s="19"/>
      <c r="O406" s="19" t="str">
        <f t="shared" si="56"/>
        <v xml:space="preserve">SOC-2024-ITEM0405: </v>
      </c>
    </row>
    <row r="407" spans="1:15" ht="150" customHeight="1" x14ac:dyDescent="0.25">
      <c r="A407" s="38">
        <v>406</v>
      </c>
      <c r="B407" s="45">
        <v>45529</v>
      </c>
      <c r="C407" s="19" t="s">
        <v>52</v>
      </c>
      <c r="D407" s="19" t="s">
        <v>105</v>
      </c>
      <c r="E407" s="19" t="s">
        <v>54</v>
      </c>
      <c r="F407" s="79" t="s">
        <v>1679</v>
      </c>
      <c r="G407" s="20" t="s">
        <v>1678</v>
      </c>
      <c r="H407" s="45">
        <f>B407+30</f>
        <v>45559</v>
      </c>
      <c r="I407" s="19" t="s">
        <v>16</v>
      </c>
      <c r="J407" s="19" t="s">
        <v>11</v>
      </c>
      <c r="K407" s="21" t="s">
        <v>1675</v>
      </c>
      <c r="L407" s="19" t="s">
        <v>81</v>
      </c>
      <c r="M407" s="19" t="s">
        <v>16</v>
      </c>
      <c r="N407" s="19"/>
      <c r="O407" s="19" t="str">
        <f t="shared" si="56"/>
        <v xml:space="preserve">SOC-2024-ITEM0406: </v>
      </c>
    </row>
    <row r="408" spans="1:15" ht="150" customHeight="1" x14ac:dyDescent="0.25">
      <c r="A408" s="38">
        <v>407</v>
      </c>
      <c r="B408" s="45">
        <v>45531</v>
      </c>
      <c r="C408" s="19" t="s">
        <v>52</v>
      </c>
      <c r="D408" s="19" t="s">
        <v>50</v>
      </c>
      <c r="E408" s="19" t="s">
        <v>12</v>
      </c>
      <c r="F408" s="79" t="s">
        <v>1690</v>
      </c>
      <c r="G408" s="20" t="s">
        <v>1689</v>
      </c>
      <c r="H408" s="45">
        <f>B408+7</f>
        <v>45538</v>
      </c>
      <c r="I408" s="19" t="s">
        <v>140</v>
      </c>
      <c r="J408" s="19" t="s">
        <v>9</v>
      </c>
      <c r="K408" s="21" t="s">
        <v>1692</v>
      </c>
      <c r="L408" s="19" t="s">
        <v>1691</v>
      </c>
      <c r="M408" s="19" t="s">
        <v>17</v>
      </c>
      <c r="N408" s="19"/>
      <c r="O408" s="19" t="str">
        <f t="shared" si="56"/>
        <v xml:space="preserve">SOC-2024-ITEM0407: </v>
      </c>
    </row>
    <row r="409" spans="1:15" ht="105.75" customHeight="1" x14ac:dyDescent="0.25">
      <c r="A409" s="38">
        <v>408</v>
      </c>
      <c r="B409" s="45">
        <v>45532</v>
      </c>
      <c r="C409" s="19" t="s">
        <v>52</v>
      </c>
      <c r="D409" s="19" t="s">
        <v>105</v>
      </c>
      <c r="E409" s="19" t="s">
        <v>12</v>
      </c>
      <c r="F409" s="79" t="s">
        <v>1680</v>
      </c>
      <c r="G409" s="20" t="s">
        <v>1681</v>
      </c>
      <c r="H409" s="45">
        <f>B409+7</f>
        <v>45539</v>
      </c>
      <c r="I409" s="19" t="s">
        <v>39</v>
      </c>
      <c r="J409" s="19" t="s">
        <v>10</v>
      </c>
      <c r="K409" s="21" t="s">
        <v>1682</v>
      </c>
      <c r="L409" s="19" t="s">
        <v>94</v>
      </c>
      <c r="M409" s="19" t="s">
        <v>141</v>
      </c>
      <c r="N409" s="19"/>
      <c r="O409" s="19" t="str">
        <f t="shared" si="56"/>
        <v xml:space="preserve">SOC-2024-ITEM0408: </v>
      </c>
    </row>
    <row r="410" spans="1:15" ht="117.75" customHeight="1" x14ac:dyDescent="0.25">
      <c r="A410" s="38">
        <v>409</v>
      </c>
      <c r="B410" s="45">
        <v>45532</v>
      </c>
      <c r="C410" s="19" t="s">
        <v>52</v>
      </c>
      <c r="D410" s="19" t="s">
        <v>50</v>
      </c>
      <c r="E410" s="19" t="s">
        <v>12</v>
      </c>
      <c r="F410" s="79" t="s">
        <v>1683</v>
      </c>
      <c r="G410" s="20" t="s">
        <v>1684</v>
      </c>
      <c r="H410" s="45">
        <f>B410+7</f>
        <v>45539</v>
      </c>
      <c r="I410" s="19" t="s">
        <v>39</v>
      </c>
      <c r="J410" s="19" t="s">
        <v>9</v>
      </c>
      <c r="K410" s="21" t="s">
        <v>1685</v>
      </c>
      <c r="L410" s="19" t="s">
        <v>94</v>
      </c>
      <c r="M410" s="19" t="s">
        <v>141</v>
      </c>
      <c r="N410" s="19"/>
      <c r="O410" s="19" t="str">
        <f t="shared" ref="O410:O437" si="58">CONCATENATE("SOC-",TEXT(B410,"yyyy"),"-ITEM",RIGHT("00"&amp;A410,4),": ")</f>
        <v xml:space="preserve">SOC-2024-ITEM0409: </v>
      </c>
    </row>
    <row r="411" spans="1:15" ht="150" customHeight="1" x14ac:dyDescent="0.25">
      <c r="A411" s="38">
        <v>410</v>
      </c>
      <c r="B411" s="45">
        <v>45532</v>
      </c>
      <c r="C411" s="19" t="s">
        <v>52</v>
      </c>
      <c r="D411" s="19" t="s">
        <v>49</v>
      </c>
      <c r="E411" s="19" t="s">
        <v>54</v>
      </c>
      <c r="F411" s="79" t="s">
        <v>1687</v>
      </c>
      <c r="G411" s="20" t="s">
        <v>1688</v>
      </c>
      <c r="H411" s="45">
        <f>B411+30</f>
        <v>45562</v>
      </c>
      <c r="I411" s="19" t="s">
        <v>15</v>
      </c>
      <c r="J411" s="19" t="s">
        <v>9</v>
      </c>
      <c r="K411" s="21" t="s">
        <v>1686</v>
      </c>
      <c r="L411" s="19" t="s">
        <v>198</v>
      </c>
      <c r="M411" s="19" t="s">
        <v>140</v>
      </c>
      <c r="N411" s="19"/>
      <c r="O411" s="19" t="str">
        <f t="shared" si="58"/>
        <v xml:space="preserve">SOC-2024-ITEM0410: </v>
      </c>
    </row>
    <row r="412" spans="1:15" ht="182.25" customHeight="1" x14ac:dyDescent="0.25">
      <c r="A412" s="38">
        <v>411</v>
      </c>
      <c r="B412" s="45">
        <v>45534</v>
      </c>
      <c r="C412" s="19" t="s">
        <v>52</v>
      </c>
      <c r="D412" s="19" t="s">
        <v>49</v>
      </c>
      <c r="E412" s="19" t="s">
        <v>12</v>
      </c>
      <c r="F412" s="79" t="s">
        <v>1693</v>
      </c>
      <c r="G412" s="20" t="s">
        <v>1694</v>
      </c>
      <c r="H412" s="45">
        <f t="shared" ref="H412:H424" si="59">B412+7</f>
        <v>45541</v>
      </c>
      <c r="I412" s="19" t="s">
        <v>39</v>
      </c>
      <c r="J412" s="19" t="s">
        <v>10</v>
      </c>
      <c r="K412" s="21" t="s">
        <v>1695</v>
      </c>
      <c r="L412" s="19" t="s">
        <v>94</v>
      </c>
      <c r="M412" s="19" t="s">
        <v>141</v>
      </c>
      <c r="N412" s="19"/>
      <c r="O412" s="19" t="str">
        <f t="shared" si="58"/>
        <v xml:space="preserve">SOC-2024-ITEM0411: </v>
      </c>
    </row>
    <row r="413" spans="1:15" ht="131.25" x14ac:dyDescent="0.25">
      <c r="A413" s="38">
        <v>412</v>
      </c>
      <c r="B413" s="45">
        <v>45534</v>
      </c>
      <c r="C413" s="19" t="s">
        <v>52</v>
      </c>
      <c r="D413" s="19" t="s">
        <v>48</v>
      </c>
      <c r="E413" s="19" t="s">
        <v>12</v>
      </c>
      <c r="F413" s="79" t="s">
        <v>1696</v>
      </c>
      <c r="G413" s="20" t="s">
        <v>1697</v>
      </c>
      <c r="H413" s="45">
        <f t="shared" si="59"/>
        <v>45541</v>
      </c>
      <c r="I413" s="19" t="s">
        <v>14</v>
      </c>
      <c r="J413" s="19" t="s">
        <v>9</v>
      </c>
      <c r="K413" s="21" t="s">
        <v>1698</v>
      </c>
      <c r="L413" s="19" t="s">
        <v>95</v>
      </c>
      <c r="M413" s="19" t="s">
        <v>16</v>
      </c>
      <c r="N413" s="19" t="s">
        <v>1707</v>
      </c>
      <c r="O413" s="19" t="str">
        <f t="shared" si="58"/>
        <v xml:space="preserve">SOC-2024-ITEM0412: </v>
      </c>
    </row>
    <row r="414" spans="1:15" ht="135.75" customHeight="1" x14ac:dyDescent="0.25">
      <c r="A414" s="38">
        <v>413</v>
      </c>
      <c r="B414" s="45">
        <v>45535</v>
      </c>
      <c r="C414" s="19" t="s">
        <v>52</v>
      </c>
      <c r="D414" s="19" t="s">
        <v>105</v>
      </c>
      <c r="E414" s="19" t="s">
        <v>12</v>
      </c>
      <c r="F414" s="79" t="s">
        <v>1699</v>
      </c>
      <c r="G414" s="20" t="s">
        <v>1700</v>
      </c>
      <c r="H414" s="45">
        <f t="shared" si="59"/>
        <v>45542</v>
      </c>
      <c r="I414" s="19" t="s">
        <v>16</v>
      </c>
      <c r="J414" s="19" t="s">
        <v>9</v>
      </c>
      <c r="K414" s="21" t="s">
        <v>1701</v>
      </c>
      <c r="L414" s="19" t="s">
        <v>82</v>
      </c>
      <c r="M414" s="19" t="s">
        <v>16</v>
      </c>
      <c r="N414" s="19"/>
      <c r="O414" s="19" t="str">
        <f t="shared" si="58"/>
        <v xml:space="preserve">SOC-2024-ITEM0413: </v>
      </c>
    </row>
    <row r="415" spans="1:15" ht="150" customHeight="1" x14ac:dyDescent="0.25">
      <c r="A415" s="38">
        <v>414</v>
      </c>
      <c r="B415" s="45">
        <v>45537</v>
      </c>
      <c r="C415" s="19" t="s">
        <v>52</v>
      </c>
      <c r="D415" s="19" t="s">
        <v>158</v>
      </c>
      <c r="E415" s="19" t="s">
        <v>54</v>
      </c>
      <c r="F415" s="79" t="s">
        <v>1708</v>
      </c>
      <c r="G415" s="20" t="s">
        <v>1330</v>
      </c>
      <c r="H415" s="45">
        <f t="shared" si="59"/>
        <v>45544</v>
      </c>
      <c r="I415" s="19" t="s">
        <v>13</v>
      </c>
      <c r="J415" s="19" t="s">
        <v>558</v>
      </c>
      <c r="K415" s="21" t="s">
        <v>1709</v>
      </c>
      <c r="L415" s="19" t="s">
        <v>95</v>
      </c>
      <c r="M415" s="19" t="s">
        <v>16</v>
      </c>
      <c r="N415" s="19" t="s">
        <v>1745</v>
      </c>
      <c r="O415" s="19" t="str">
        <f t="shared" si="58"/>
        <v xml:space="preserve">SOC-2024-ITEM0414: </v>
      </c>
    </row>
    <row r="416" spans="1:15" ht="150" customHeight="1" x14ac:dyDescent="0.25">
      <c r="A416" s="38">
        <v>415</v>
      </c>
      <c r="B416" s="45">
        <v>45538</v>
      </c>
      <c r="C416" s="19" t="s">
        <v>52</v>
      </c>
      <c r="D416" s="19" t="s">
        <v>169</v>
      </c>
      <c r="E416" s="19" t="s">
        <v>12</v>
      </c>
      <c r="F416" s="79" t="s">
        <v>1710</v>
      </c>
      <c r="G416" s="20" t="s">
        <v>1711</v>
      </c>
      <c r="H416" s="45">
        <f t="shared" si="59"/>
        <v>45545</v>
      </c>
      <c r="I416" s="19" t="s">
        <v>14</v>
      </c>
      <c r="J416" s="19" t="s">
        <v>9</v>
      </c>
      <c r="K416" s="21" t="s">
        <v>1713</v>
      </c>
      <c r="L416" s="19" t="s">
        <v>1712</v>
      </c>
      <c r="M416" s="19" t="s">
        <v>140</v>
      </c>
      <c r="N416" s="19"/>
      <c r="O416" s="19" t="str">
        <f t="shared" si="58"/>
        <v xml:space="preserve">SOC-2024-ITEM0415: </v>
      </c>
    </row>
    <row r="417" spans="1:15" ht="187.5" x14ac:dyDescent="0.25">
      <c r="A417" s="38">
        <v>416</v>
      </c>
      <c r="B417" s="45">
        <v>45538</v>
      </c>
      <c r="C417" s="19" t="s">
        <v>52</v>
      </c>
      <c r="D417" s="19" t="s">
        <v>135</v>
      </c>
      <c r="E417" s="19" t="s">
        <v>54</v>
      </c>
      <c r="F417" s="79" t="s">
        <v>1714</v>
      </c>
      <c r="G417" s="20" t="s">
        <v>1715</v>
      </c>
      <c r="H417" s="45">
        <f t="shared" si="59"/>
        <v>45545</v>
      </c>
      <c r="I417" s="19" t="s">
        <v>32</v>
      </c>
      <c r="J417" s="19" t="s">
        <v>9</v>
      </c>
      <c r="K417" s="21" t="s">
        <v>1716</v>
      </c>
      <c r="L417" s="19" t="s">
        <v>1377</v>
      </c>
      <c r="M417" s="19" t="s">
        <v>32</v>
      </c>
      <c r="N417" s="19"/>
      <c r="O417" s="19" t="str">
        <f t="shared" si="58"/>
        <v xml:space="preserve">SOC-2024-ITEM0416: </v>
      </c>
    </row>
    <row r="418" spans="1:15" ht="150" customHeight="1" x14ac:dyDescent="0.25">
      <c r="A418" s="38">
        <v>417</v>
      </c>
      <c r="B418" s="45">
        <v>45538</v>
      </c>
      <c r="C418" s="19" t="s">
        <v>51</v>
      </c>
      <c r="D418" s="19" t="s">
        <v>165</v>
      </c>
      <c r="E418" s="19" t="s">
        <v>12</v>
      </c>
      <c r="F418" s="79" t="s">
        <v>1717</v>
      </c>
      <c r="G418" s="20" t="s">
        <v>1718</v>
      </c>
      <c r="H418" s="45">
        <f t="shared" si="59"/>
        <v>45545</v>
      </c>
      <c r="I418" s="19" t="s">
        <v>140</v>
      </c>
      <c r="J418" s="19" t="s">
        <v>9</v>
      </c>
      <c r="K418" s="21" t="s">
        <v>1720</v>
      </c>
      <c r="L418" s="19" t="s">
        <v>1719</v>
      </c>
      <c r="M418" s="19" t="s">
        <v>15</v>
      </c>
      <c r="N418" s="19"/>
      <c r="O418" s="19" t="str">
        <f t="shared" si="58"/>
        <v xml:space="preserve">SOC-2024-ITEM0417: </v>
      </c>
    </row>
    <row r="419" spans="1:15" ht="150" customHeight="1" x14ac:dyDescent="0.25">
      <c r="A419" s="38">
        <v>418</v>
      </c>
      <c r="B419" s="45">
        <v>45539</v>
      </c>
      <c r="C419" s="19" t="s">
        <v>52</v>
      </c>
      <c r="D419" s="19" t="s">
        <v>49</v>
      </c>
      <c r="E419" s="19" t="s">
        <v>12</v>
      </c>
      <c r="F419" s="79" t="s">
        <v>1721</v>
      </c>
      <c r="G419" s="20" t="s">
        <v>1722</v>
      </c>
      <c r="H419" s="45">
        <f t="shared" si="59"/>
        <v>45546</v>
      </c>
      <c r="I419" s="19" t="s">
        <v>17</v>
      </c>
      <c r="J419" s="19" t="s">
        <v>9</v>
      </c>
      <c r="K419" s="21" t="s">
        <v>1723</v>
      </c>
      <c r="L419" s="19" t="s">
        <v>109</v>
      </c>
      <c r="M419" s="19" t="s">
        <v>17</v>
      </c>
      <c r="N419" s="19"/>
      <c r="O419" s="19" t="str">
        <f t="shared" si="58"/>
        <v xml:space="preserve">SOC-2024-ITEM0418: </v>
      </c>
    </row>
    <row r="420" spans="1:15" ht="150" customHeight="1" x14ac:dyDescent="0.25">
      <c r="A420" s="38">
        <v>419</v>
      </c>
      <c r="B420" s="45">
        <v>45539</v>
      </c>
      <c r="C420" s="19" t="s">
        <v>52</v>
      </c>
      <c r="D420" s="19" t="s">
        <v>105</v>
      </c>
      <c r="E420" s="19" t="s">
        <v>54</v>
      </c>
      <c r="F420" s="79" t="s">
        <v>1724</v>
      </c>
      <c r="G420" s="20" t="s">
        <v>1579</v>
      </c>
      <c r="H420" s="45">
        <f t="shared" si="59"/>
        <v>45546</v>
      </c>
      <c r="I420" s="19" t="s">
        <v>28</v>
      </c>
      <c r="J420" s="19" t="s">
        <v>9</v>
      </c>
      <c r="K420" s="21" t="s">
        <v>1726</v>
      </c>
      <c r="L420" s="19" t="s">
        <v>1725</v>
      </c>
      <c r="M420" s="19" t="s">
        <v>26</v>
      </c>
      <c r="N420" s="19"/>
      <c r="O420" s="19" t="str">
        <f t="shared" si="58"/>
        <v xml:space="preserve">SOC-2024-ITEM0419: </v>
      </c>
    </row>
    <row r="421" spans="1:15" ht="150" customHeight="1" x14ac:dyDescent="0.25">
      <c r="A421" s="38">
        <v>420</v>
      </c>
      <c r="B421" s="45">
        <v>45539</v>
      </c>
      <c r="C421" s="19" t="s">
        <v>52</v>
      </c>
      <c r="D421" s="19" t="s">
        <v>164</v>
      </c>
      <c r="E421" s="19" t="s">
        <v>12</v>
      </c>
      <c r="F421" s="79" t="s">
        <v>1727</v>
      </c>
      <c r="G421" s="20" t="s">
        <v>1728</v>
      </c>
      <c r="H421" s="45">
        <f t="shared" si="59"/>
        <v>45546</v>
      </c>
      <c r="I421" s="19" t="s">
        <v>14</v>
      </c>
      <c r="J421" s="19" t="s">
        <v>9</v>
      </c>
      <c r="K421" s="21" t="s">
        <v>1729</v>
      </c>
      <c r="L421" s="19" t="s">
        <v>621</v>
      </c>
      <c r="M421" s="19" t="s">
        <v>15</v>
      </c>
      <c r="N421" s="19"/>
      <c r="O421" s="19" t="str">
        <f t="shared" si="58"/>
        <v xml:space="preserve">SOC-2024-ITEM0420: </v>
      </c>
    </row>
    <row r="422" spans="1:15" ht="150" customHeight="1" x14ac:dyDescent="0.25">
      <c r="A422" s="38">
        <v>421</v>
      </c>
      <c r="B422" s="45">
        <v>45541</v>
      </c>
      <c r="C422" s="19" t="s">
        <v>52</v>
      </c>
      <c r="D422" s="19" t="s">
        <v>105</v>
      </c>
      <c r="E422" s="19" t="s">
        <v>12</v>
      </c>
      <c r="F422" s="79" t="s">
        <v>1731</v>
      </c>
      <c r="G422" s="20" t="s">
        <v>1730</v>
      </c>
      <c r="H422" s="45">
        <f t="shared" si="59"/>
        <v>45548</v>
      </c>
      <c r="I422" s="19" t="s">
        <v>30</v>
      </c>
      <c r="J422" s="19" t="s">
        <v>9</v>
      </c>
      <c r="K422" s="21" t="s">
        <v>1733</v>
      </c>
      <c r="L422" s="19" t="s">
        <v>1732</v>
      </c>
      <c r="M422" s="19" t="s">
        <v>30</v>
      </c>
      <c r="N422" s="19"/>
      <c r="O422" s="19" t="str">
        <f t="shared" si="58"/>
        <v xml:space="preserve">SOC-2024-ITEM0421: </v>
      </c>
    </row>
    <row r="423" spans="1:15" ht="150" customHeight="1" x14ac:dyDescent="0.25">
      <c r="A423" s="38">
        <v>422</v>
      </c>
      <c r="B423" s="45">
        <v>45542</v>
      </c>
      <c r="C423" s="19" t="s">
        <v>52</v>
      </c>
      <c r="D423" s="19" t="s">
        <v>160</v>
      </c>
      <c r="E423" s="19" t="s">
        <v>54</v>
      </c>
      <c r="F423" s="79" t="s">
        <v>1734</v>
      </c>
      <c r="G423" s="20" t="s">
        <v>1735</v>
      </c>
      <c r="H423" s="45">
        <f t="shared" si="59"/>
        <v>45549</v>
      </c>
      <c r="I423" s="19" t="s">
        <v>30</v>
      </c>
      <c r="J423" s="19" t="s">
        <v>9</v>
      </c>
      <c r="K423" s="21" t="s">
        <v>1737</v>
      </c>
      <c r="L423" s="19" t="s">
        <v>1736</v>
      </c>
      <c r="M423" s="19" t="s">
        <v>26</v>
      </c>
      <c r="N423" s="19"/>
      <c r="O423" s="19" t="str">
        <f t="shared" si="58"/>
        <v xml:space="preserve">SOC-2024-ITEM0422: </v>
      </c>
    </row>
    <row r="424" spans="1:15" ht="150" customHeight="1" x14ac:dyDescent="0.25">
      <c r="A424" s="38">
        <v>423</v>
      </c>
      <c r="B424" s="45">
        <v>45543</v>
      </c>
      <c r="C424" s="19" t="s">
        <v>52</v>
      </c>
      <c r="D424" s="19" t="s">
        <v>105</v>
      </c>
      <c r="E424" s="19" t="s">
        <v>12</v>
      </c>
      <c r="F424" s="79" t="s">
        <v>1738</v>
      </c>
      <c r="G424" s="20" t="s">
        <v>1735</v>
      </c>
      <c r="H424" s="45">
        <f t="shared" si="59"/>
        <v>45550</v>
      </c>
      <c r="I424" s="19" t="s">
        <v>208</v>
      </c>
      <c r="J424" s="19" t="s">
        <v>9</v>
      </c>
      <c r="K424" s="21" t="s">
        <v>1740</v>
      </c>
      <c r="L424" s="19" t="s">
        <v>74</v>
      </c>
      <c r="M424" s="19" t="s">
        <v>140</v>
      </c>
      <c r="N424" s="19"/>
      <c r="O424" s="19" t="str">
        <f t="shared" si="58"/>
        <v xml:space="preserve">SOC-2024-ITEM0423: </v>
      </c>
    </row>
    <row r="425" spans="1:15" ht="150" customHeight="1" x14ac:dyDescent="0.25">
      <c r="A425" s="38">
        <v>424</v>
      </c>
      <c r="B425" s="45">
        <v>45543</v>
      </c>
      <c r="C425" s="19" t="s">
        <v>52</v>
      </c>
      <c r="D425" s="19" t="s">
        <v>105</v>
      </c>
      <c r="E425" s="19" t="s">
        <v>12</v>
      </c>
      <c r="F425" s="79" t="s">
        <v>1744</v>
      </c>
      <c r="G425" s="20" t="s">
        <v>1739</v>
      </c>
      <c r="H425" s="45">
        <f t="shared" ref="H425" si="60">B425+7</f>
        <v>45550</v>
      </c>
      <c r="I425" s="19" t="s">
        <v>140</v>
      </c>
      <c r="J425" s="19" t="s">
        <v>9</v>
      </c>
      <c r="K425" s="21" t="s">
        <v>1741</v>
      </c>
      <c r="L425" s="19" t="s">
        <v>74</v>
      </c>
      <c r="M425" s="19" t="s">
        <v>140</v>
      </c>
      <c r="N425" s="19"/>
      <c r="O425" s="19" t="str">
        <f t="shared" si="58"/>
        <v xml:space="preserve">SOC-2024-ITEM0424: </v>
      </c>
    </row>
    <row r="426" spans="1:15" ht="150" customHeight="1" x14ac:dyDescent="0.25">
      <c r="A426" s="38">
        <v>425</v>
      </c>
      <c r="B426" s="45">
        <v>45543</v>
      </c>
      <c r="C426" s="19" t="s">
        <v>52</v>
      </c>
      <c r="D426" s="19" t="s">
        <v>105</v>
      </c>
      <c r="E426" s="19" t="s">
        <v>12</v>
      </c>
      <c r="F426" s="79" t="s">
        <v>1743</v>
      </c>
      <c r="G426" s="20" t="s">
        <v>1735</v>
      </c>
      <c r="H426" s="45">
        <f>B426+30</f>
        <v>45573</v>
      </c>
      <c r="I426" s="19" t="s">
        <v>140</v>
      </c>
      <c r="J426" s="19" t="s">
        <v>9</v>
      </c>
      <c r="K426" s="21" t="s">
        <v>1742</v>
      </c>
      <c r="L426" s="19" t="s">
        <v>74</v>
      </c>
      <c r="M426" s="19" t="s">
        <v>140</v>
      </c>
      <c r="N426" s="19"/>
      <c r="O426" s="19" t="str">
        <f t="shared" si="58"/>
        <v xml:space="preserve">SOC-2024-ITEM0425: </v>
      </c>
    </row>
    <row r="427" spans="1:15" ht="193.5" customHeight="1" x14ac:dyDescent="0.25">
      <c r="A427" s="38">
        <v>426</v>
      </c>
      <c r="B427" s="45">
        <v>45546</v>
      </c>
      <c r="C427" s="19" t="s">
        <v>52</v>
      </c>
      <c r="D427" s="19" t="s">
        <v>48</v>
      </c>
      <c r="E427" s="19" t="s">
        <v>54</v>
      </c>
      <c r="F427" s="79" t="s">
        <v>1765</v>
      </c>
      <c r="G427" s="20" t="s">
        <v>1766</v>
      </c>
      <c r="H427" s="45">
        <f>B427+30</f>
        <v>45576</v>
      </c>
      <c r="I427" s="19" t="s">
        <v>14</v>
      </c>
      <c r="J427" s="19" t="s">
        <v>9</v>
      </c>
      <c r="K427" s="21" t="s">
        <v>1764</v>
      </c>
      <c r="L427" s="19" t="s">
        <v>117</v>
      </c>
      <c r="M427" s="19" t="s">
        <v>26</v>
      </c>
      <c r="N427" s="19"/>
      <c r="O427" s="19" t="str">
        <f t="shared" si="58"/>
        <v xml:space="preserve">SOC-2024-ITEM0426: </v>
      </c>
    </row>
    <row r="428" spans="1:15" ht="150" customHeight="1" x14ac:dyDescent="0.25">
      <c r="A428" s="38">
        <v>427</v>
      </c>
      <c r="B428" s="45">
        <v>45550</v>
      </c>
      <c r="C428" s="19" t="s">
        <v>70</v>
      </c>
      <c r="D428" s="19" t="s">
        <v>48</v>
      </c>
      <c r="E428" s="19" t="s">
        <v>54</v>
      </c>
      <c r="F428" s="79" t="s">
        <v>1770</v>
      </c>
      <c r="G428" s="20" t="s">
        <v>1771</v>
      </c>
      <c r="H428" s="45">
        <f t="shared" ref="H428" si="61">B428+7</f>
        <v>45557</v>
      </c>
      <c r="I428" s="19" t="s">
        <v>14</v>
      </c>
      <c r="J428" s="19" t="s">
        <v>9</v>
      </c>
      <c r="K428" s="21" t="s">
        <v>1767</v>
      </c>
      <c r="L428" s="19" t="s">
        <v>74</v>
      </c>
      <c r="M428" s="19" t="s">
        <v>140</v>
      </c>
      <c r="N428" s="19"/>
      <c r="O428" s="19" t="str">
        <f t="shared" si="58"/>
        <v xml:space="preserve">SOC-2024-ITEM0427: </v>
      </c>
    </row>
    <row r="429" spans="1:15" ht="150" customHeight="1" x14ac:dyDescent="0.25">
      <c r="A429" s="38">
        <v>428</v>
      </c>
      <c r="B429" s="45">
        <v>45554</v>
      </c>
      <c r="C429" s="19" t="s">
        <v>64</v>
      </c>
      <c r="D429" s="19" t="s">
        <v>48</v>
      </c>
      <c r="E429" s="19" t="s">
        <v>54</v>
      </c>
      <c r="F429" s="79" t="s">
        <v>1772</v>
      </c>
      <c r="G429" s="20"/>
      <c r="H429" s="45">
        <f>B429+30</f>
        <v>45584</v>
      </c>
      <c r="I429" s="19" t="s">
        <v>14</v>
      </c>
      <c r="J429" s="19" t="s">
        <v>9</v>
      </c>
      <c r="K429" s="21" t="s">
        <v>1768</v>
      </c>
      <c r="L429" s="19" t="s">
        <v>74</v>
      </c>
      <c r="M429" s="19" t="s">
        <v>140</v>
      </c>
      <c r="N429" s="19"/>
      <c r="O429" s="19" t="str">
        <f t="shared" si="58"/>
        <v xml:space="preserve">SOC-2024-ITEM0428: </v>
      </c>
    </row>
    <row r="430" spans="1:15" ht="150" customHeight="1" x14ac:dyDescent="0.25">
      <c r="A430" s="38">
        <v>429</v>
      </c>
      <c r="B430" s="45">
        <v>45555</v>
      </c>
      <c r="C430" s="19" t="s">
        <v>52</v>
      </c>
      <c r="D430" s="19" t="s">
        <v>48</v>
      </c>
      <c r="E430" s="19" t="s">
        <v>54</v>
      </c>
      <c r="F430" s="79" t="s">
        <v>1773</v>
      </c>
      <c r="G430" s="20" t="s">
        <v>1774</v>
      </c>
      <c r="H430" s="45">
        <f>B430+30</f>
        <v>45585</v>
      </c>
      <c r="I430" s="19" t="s">
        <v>14</v>
      </c>
      <c r="J430" s="19" t="s">
        <v>9</v>
      </c>
      <c r="K430" s="21" t="s">
        <v>1769</v>
      </c>
      <c r="L430" s="19" t="s">
        <v>1305</v>
      </c>
      <c r="M430" s="19" t="s">
        <v>140</v>
      </c>
      <c r="N430" s="19"/>
      <c r="O430" s="19" t="str">
        <f t="shared" si="58"/>
        <v xml:space="preserve">SOC-2024-ITEM0429: </v>
      </c>
    </row>
    <row r="431" spans="1:15" ht="193.5" customHeight="1" x14ac:dyDescent="0.25">
      <c r="A431" s="38">
        <v>430</v>
      </c>
      <c r="B431" s="45">
        <v>45555</v>
      </c>
      <c r="C431" s="19" t="s">
        <v>70</v>
      </c>
      <c r="D431" s="19" t="s">
        <v>1467</v>
      </c>
      <c r="E431" s="19" t="s">
        <v>54</v>
      </c>
      <c r="F431" s="79" t="s">
        <v>1776</v>
      </c>
      <c r="G431" s="20" t="s">
        <v>1777</v>
      </c>
      <c r="H431" s="45">
        <f t="shared" ref="H431" si="62">B431+7</f>
        <v>45562</v>
      </c>
      <c r="I431" s="19" t="s">
        <v>17</v>
      </c>
      <c r="J431" s="19" t="s">
        <v>10</v>
      </c>
      <c r="K431" s="21" t="s">
        <v>1775</v>
      </c>
      <c r="L431" s="19" t="s">
        <v>195</v>
      </c>
      <c r="M431" s="19" t="s">
        <v>16</v>
      </c>
      <c r="N431" s="19"/>
      <c r="O431" s="19" t="str">
        <f t="shared" si="58"/>
        <v xml:space="preserve">SOC-2024-ITEM0430: </v>
      </c>
    </row>
    <row r="432" spans="1:15" ht="150" customHeight="1" x14ac:dyDescent="0.25">
      <c r="A432" s="38">
        <v>431</v>
      </c>
      <c r="B432" s="45">
        <v>45555</v>
      </c>
      <c r="C432" s="19" t="s">
        <v>51</v>
      </c>
      <c r="D432" s="19" t="s">
        <v>93</v>
      </c>
      <c r="E432" s="19" t="s">
        <v>54</v>
      </c>
      <c r="F432" s="79" t="s">
        <v>1783</v>
      </c>
      <c r="G432" s="20" t="s">
        <v>1784</v>
      </c>
      <c r="H432" s="45">
        <f>B432+30</f>
        <v>45585</v>
      </c>
      <c r="I432" s="19" t="s">
        <v>47</v>
      </c>
      <c r="J432" s="19" t="s">
        <v>10</v>
      </c>
      <c r="K432" s="21" t="s">
        <v>1778</v>
      </c>
      <c r="L432" s="19" t="s">
        <v>74</v>
      </c>
      <c r="M432" s="19" t="s">
        <v>140</v>
      </c>
      <c r="N432" s="19"/>
      <c r="O432" s="19" t="str">
        <f t="shared" si="58"/>
        <v xml:space="preserve">SOC-2024-ITEM0431: </v>
      </c>
    </row>
    <row r="433" spans="1:15" ht="150" customHeight="1" x14ac:dyDescent="0.25">
      <c r="A433" s="38">
        <v>432</v>
      </c>
      <c r="B433" s="45">
        <v>45556</v>
      </c>
      <c r="C433" s="19" t="s">
        <v>52</v>
      </c>
      <c r="D433" s="19" t="s">
        <v>105</v>
      </c>
      <c r="E433" s="19" t="s">
        <v>54</v>
      </c>
      <c r="F433" s="79" t="s">
        <v>1785</v>
      </c>
      <c r="G433" s="20" t="s">
        <v>1786</v>
      </c>
      <c r="H433" s="45">
        <f>B433+30</f>
        <v>45586</v>
      </c>
      <c r="I433" s="19" t="s">
        <v>140</v>
      </c>
      <c r="J433" s="19" t="s">
        <v>9</v>
      </c>
      <c r="K433" s="21" t="s">
        <v>1779</v>
      </c>
      <c r="L433" s="19" t="s">
        <v>1787</v>
      </c>
      <c r="M433" s="19" t="s">
        <v>1788</v>
      </c>
      <c r="N433" s="19"/>
      <c r="O433" s="19" t="str">
        <f t="shared" si="58"/>
        <v xml:space="preserve">SOC-2024-ITEM0432: </v>
      </c>
    </row>
    <row r="434" spans="1:15" ht="150" customHeight="1" x14ac:dyDescent="0.25">
      <c r="A434" s="38">
        <v>433</v>
      </c>
      <c r="B434" s="45">
        <v>45556</v>
      </c>
      <c r="C434" s="19" t="s">
        <v>52</v>
      </c>
      <c r="D434" s="19" t="s">
        <v>1791</v>
      </c>
      <c r="E434" s="19" t="s">
        <v>54</v>
      </c>
      <c r="F434" s="79" t="s">
        <v>1789</v>
      </c>
      <c r="G434" s="20" t="s">
        <v>1790</v>
      </c>
      <c r="H434" s="45">
        <f>B434+30</f>
        <v>45586</v>
      </c>
      <c r="I434" s="19" t="s">
        <v>141</v>
      </c>
      <c r="J434" s="19" t="s">
        <v>10</v>
      </c>
      <c r="K434" s="21" t="s">
        <v>1780</v>
      </c>
      <c r="L434" s="19" t="s">
        <v>1794</v>
      </c>
      <c r="M434" s="19" t="s">
        <v>13</v>
      </c>
      <c r="N434" s="19"/>
      <c r="O434" s="19" t="str">
        <f t="shared" si="58"/>
        <v xml:space="preserve">SOC-2024-ITEM0433: </v>
      </c>
    </row>
    <row r="435" spans="1:15" ht="150" customHeight="1" x14ac:dyDescent="0.25">
      <c r="A435" s="38">
        <v>434</v>
      </c>
      <c r="B435" s="45">
        <v>45557</v>
      </c>
      <c r="C435" s="19" t="s">
        <v>52</v>
      </c>
      <c r="D435" s="19" t="s">
        <v>139</v>
      </c>
      <c r="E435" s="19" t="s">
        <v>54</v>
      </c>
      <c r="F435" s="79" t="s">
        <v>1792</v>
      </c>
      <c r="G435" s="20" t="s">
        <v>1793</v>
      </c>
      <c r="H435" s="45">
        <f>B435+30</f>
        <v>45587</v>
      </c>
      <c r="I435" s="19" t="s">
        <v>14</v>
      </c>
      <c r="J435" s="19" t="s">
        <v>9</v>
      </c>
      <c r="K435" s="21" t="s">
        <v>1781</v>
      </c>
      <c r="L435" s="19" t="s">
        <v>449</v>
      </c>
      <c r="M435" s="19" t="s">
        <v>28</v>
      </c>
      <c r="N435" s="19"/>
      <c r="O435" s="19" t="str">
        <f t="shared" si="58"/>
        <v xml:space="preserve">SOC-2024-ITEM0434: </v>
      </c>
    </row>
    <row r="436" spans="1:15" ht="150" customHeight="1" x14ac:dyDescent="0.25">
      <c r="A436" s="38">
        <v>435</v>
      </c>
      <c r="B436" s="45">
        <v>45557</v>
      </c>
      <c r="C436" s="19" t="s">
        <v>51</v>
      </c>
      <c r="D436" s="19" t="s">
        <v>1467</v>
      </c>
      <c r="E436" s="19" t="s">
        <v>54</v>
      </c>
      <c r="F436" s="79" t="s">
        <v>1795</v>
      </c>
      <c r="G436" s="20" t="s">
        <v>1796</v>
      </c>
      <c r="H436" s="45">
        <f>B436+30</f>
        <v>45587</v>
      </c>
      <c r="I436" s="19" t="s">
        <v>39</v>
      </c>
      <c r="J436" s="19" t="s">
        <v>9</v>
      </c>
      <c r="K436" s="21" t="s">
        <v>1782</v>
      </c>
      <c r="L436" s="19" t="s">
        <v>74</v>
      </c>
      <c r="M436" s="19" t="s">
        <v>140</v>
      </c>
      <c r="N436" s="19"/>
      <c r="O436" s="19" t="str">
        <f t="shared" si="58"/>
        <v xml:space="preserve">SOC-2024-ITEM0435: </v>
      </c>
    </row>
    <row r="437" spans="1:15" ht="150" customHeight="1" x14ac:dyDescent="0.25">
      <c r="A437" s="38">
        <v>436</v>
      </c>
      <c r="B437" s="45">
        <v>45558</v>
      </c>
      <c r="C437" s="19" t="s">
        <v>51</v>
      </c>
      <c r="D437" s="19" t="s">
        <v>96</v>
      </c>
      <c r="E437" s="19" t="s">
        <v>54</v>
      </c>
      <c r="F437" s="79" t="s">
        <v>1797</v>
      </c>
      <c r="G437" s="20" t="s">
        <v>1798</v>
      </c>
      <c r="H437" s="45">
        <f t="shared" ref="H437:H438" si="63">B437+30</f>
        <v>45588</v>
      </c>
      <c r="I437" s="19" t="s">
        <v>16</v>
      </c>
      <c r="J437" s="19" t="s">
        <v>9</v>
      </c>
      <c r="K437" s="21" t="s">
        <v>1799</v>
      </c>
      <c r="L437" s="19" t="s">
        <v>132</v>
      </c>
      <c r="M437" s="19" t="s">
        <v>16</v>
      </c>
      <c r="N437" s="19"/>
      <c r="O437" s="19" t="str">
        <f t="shared" si="58"/>
        <v xml:space="preserve">SOC-2024-ITEM0436: </v>
      </c>
    </row>
    <row r="438" spans="1:15" ht="150" customHeight="1" x14ac:dyDescent="0.25">
      <c r="A438" s="38">
        <v>436</v>
      </c>
      <c r="B438" s="45">
        <v>45558</v>
      </c>
      <c r="C438" s="19" t="s">
        <v>51</v>
      </c>
      <c r="D438" s="19" t="s">
        <v>105</v>
      </c>
      <c r="E438" s="19" t="s">
        <v>54</v>
      </c>
      <c r="F438" s="79" t="s">
        <v>1800</v>
      </c>
      <c r="G438" s="20" t="s">
        <v>1801</v>
      </c>
      <c r="H438" s="45">
        <f t="shared" si="63"/>
        <v>45588</v>
      </c>
      <c r="I438" s="19" t="s">
        <v>16</v>
      </c>
      <c r="J438" s="19" t="s">
        <v>9</v>
      </c>
      <c r="K438" s="21" t="s">
        <v>1802</v>
      </c>
      <c r="L438" s="19" t="s">
        <v>132</v>
      </c>
      <c r="M438" s="19" t="s">
        <v>16</v>
      </c>
      <c r="N438" s="19"/>
      <c r="O438" s="19" t="str">
        <f t="shared" ref="O438" si="64">CONCATENATE("SOC-",TEXT(B438,"yyyy"),"-ITEM",RIGHT("00"&amp;A438,4),": ")</f>
        <v xml:space="preserve">SOC-2024-ITEM0436: </v>
      </c>
    </row>
    <row r="439" spans="1:15" ht="150" customHeight="1" x14ac:dyDescent="0.25">
      <c r="A439" s="38">
        <v>438</v>
      </c>
      <c r="B439" s="45">
        <v>45560</v>
      </c>
      <c r="C439" s="19" t="s">
        <v>51</v>
      </c>
      <c r="D439" s="19" t="s">
        <v>105</v>
      </c>
      <c r="E439" s="19" t="s">
        <v>12</v>
      </c>
      <c r="F439" s="79" t="s">
        <v>1803</v>
      </c>
      <c r="G439" s="20" t="s">
        <v>1804</v>
      </c>
      <c r="H439" s="45">
        <f>B439+7</f>
        <v>45567</v>
      </c>
      <c r="I439" s="19" t="s">
        <v>208</v>
      </c>
      <c r="J439" s="19" t="s">
        <v>10</v>
      </c>
      <c r="K439" s="21" t="s">
        <v>1805</v>
      </c>
      <c r="L439" s="19" t="s">
        <v>449</v>
      </c>
      <c r="M439" s="19" t="s">
        <v>13</v>
      </c>
      <c r="N439" s="19"/>
      <c r="O439" s="19"/>
    </row>
    <row r="440" spans="1:15" ht="150" customHeight="1" x14ac:dyDescent="0.25">
      <c r="A440" s="38">
        <v>439</v>
      </c>
      <c r="B440" s="45">
        <v>45561</v>
      </c>
      <c r="C440" s="19" t="s">
        <v>51</v>
      </c>
      <c r="D440" s="19" t="s">
        <v>48</v>
      </c>
      <c r="E440" s="19" t="s">
        <v>12</v>
      </c>
      <c r="F440" s="79" t="s">
        <v>1806</v>
      </c>
      <c r="G440" s="20" t="s">
        <v>1807</v>
      </c>
      <c r="H440" s="45">
        <f>B440+7</f>
        <v>45568</v>
      </c>
      <c r="I440" s="19" t="s">
        <v>47</v>
      </c>
      <c r="J440" s="19" t="s">
        <v>10</v>
      </c>
      <c r="K440" s="21" t="s">
        <v>1809</v>
      </c>
      <c r="L440" s="19" t="s">
        <v>1808</v>
      </c>
      <c r="M440" s="19" t="s">
        <v>15</v>
      </c>
      <c r="N440" s="19"/>
      <c r="O440" s="19"/>
    </row>
  </sheetData>
  <autoFilter ref="A1:O430" xr:uid="{00000000-0009-0000-0000-000000000000}"/>
  <dataConsolidate/>
  <hyperlinks>
    <hyperlink ref="K130" r:id="rId1" xr:uid="{00000000-0004-0000-0000-000000000000}"/>
    <hyperlink ref="K129" r:id="rId2" xr:uid="{00000000-0004-0000-0000-000001000000}"/>
    <hyperlink ref="K128" r:id="rId3" location="O2.pdf" xr:uid="{00000000-0004-0000-0000-000002000000}"/>
    <hyperlink ref="K127" r:id="rId4" xr:uid="{00000000-0004-0000-0000-000003000000}"/>
    <hyperlink ref="K126" r:id="rId5" xr:uid="{00000000-0004-0000-0000-000004000000}"/>
    <hyperlink ref="K125" r:id="rId6" xr:uid="{00000000-0004-0000-0000-000005000000}"/>
    <hyperlink ref="K124" r:id="rId7" xr:uid="{00000000-0004-0000-0000-000006000000}"/>
    <hyperlink ref="K123" r:id="rId8" xr:uid="{00000000-0004-0000-0000-000007000000}"/>
    <hyperlink ref="K122" r:id="rId9" xr:uid="{00000000-0004-0000-0000-000008000000}"/>
    <hyperlink ref="K121" r:id="rId10" xr:uid="{00000000-0004-0000-0000-000009000000}"/>
    <hyperlink ref="K120" r:id="rId11" xr:uid="{00000000-0004-0000-0000-00000A000000}"/>
    <hyperlink ref="K79" r:id="rId12" xr:uid="{00000000-0004-0000-0000-00000B000000}"/>
    <hyperlink ref="K92" r:id="rId13" xr:uid="{00000000-0004-0000-0000-00000C000000}"/>
    <hyperlink ref="K93" r:id="rId14" xr:uid="{00000000-0004-0000-0000-00000D000000}"/>
    <hyperlink ref="K80" r:id="rId15" xr:uid="{00000000-0004-0000-0000-00000E000000}"/>
    <hyperlink ref="K81" r:id="rId16" xr:uid="{00000000-0004-0000-0000-00000F000000}"/>
    <hyperlink ref="K82" r:id="rId17" xr:uid="{00000000-0004-0000-0000-000010000000}"/>
    <hyperlink ref="K84" r:id="rId18" xr:uid="{00000000-0004-0000-0000-000011000000}"/>
    <hyperlink ref="K83" r:id="rId19" xr:uid="{00000000-0004-0000-0000-000012000000}"/>
    <hyperlink ref="K85" r:id="rId20" xr:uid="{00000000-0004-0000-0000-000013000000}"/>
    <hyperlink ref="K86" r:id="rId21" xr:uid="{00000000-0004-0000-0000-000014000000}"/>
    <hyperlink ref="K87" r:id="rId22" xr:uid="{00000000-0004-0000-0000-000015000000}"/>
    <hyperlink ref="K94" r:id="rId23" xr:uid="{00000000-0004-0000-0000-000016000000}"/>
    <hyperlink ref="K95" r:id="rId24" xr:uid="{00000000-0004-0000-0000-000017000000}"/>
    <hyperlink ref="K88" r:id="rId25" xr:uid="{00000000-0004-0000-0000-000018000000}"/>
    <hyperlink ref="K89" r:id="rId26" xr:uid="{00000000-0004-0000-0000-000019000000}"/>
    <hyperlink ref="K90" r:id="rId27" xr:uid="{00000000-0004-0000-0000-00001A000000}"/>
    <hyperlink ref="K91" r:id="rId28" xr:uid="{00000000-0004-0000-0000-00001B000000}"/>
    <hyperlink ref="K96" r:id="rId29" xr:uid="{00000000-0004-0000-0000-00001C000000}"/>
    <hyperlink ref="K97" r:id="rId30" xr:uid="{00000000-0004-0000-0000-00001D000000}"/>
    <hyperlink ref="K98" r:id="rId31" xr:uid="{00000000-0004-0000-0000-00001E000000}"/>
    <hyperlink ref="K99" r:id="rId32" xr:uid="{00000000-0004-0000-0000-00001F000000}"/>
    <hyperlink ref="K100" r:id="rId33" xr:uid="{00000000-0004-0000-0000-000020000000}"/>
    <hyperlink ref="K101" r:id="rId34" xr:uid="{00000000-0004-0000-0000-000021000000}"/>
    <hyperlink ref="K102" r:id="rId35" xr:uid="{00000000-0004-0000-0000-000022000000}"/>
    <hyperlink ref="K103" r:id="rId36" xr:uid="{00000000-0004-0000-0000-000023000000}"/>
    <hyperlink ref="K2" r:id="rId37" xr:uid="{00000000-0004-0000-0000-000024000000}"/>
    <hyperlink ref="K3" r:id="rId38" xr:uid="{00000000-0004-0000-0000-000025000000}"/>
    <hyperlink ref="K6" r:id="rId39" xr:uid="{00000000-0004-0000-0000-000026000000}"/>
    <hyperlink ref="K4" r:id="rId40" xr:uid="{00000000-0004-0000-0000-000027000000}"/>
    <hyperlink ref="K5" r:id="rId41" xr:uid="{00000000-0004-0000-0000-000028000000}"/>
    <hyperlink ref="K12" r:id="rId42" xr:uid="{00000000-0004-0000-0000-000029000000}"/>
    <hyperlink ref="K7" r:id="rId43" xr:uid="{00000000-0004-0000-0000-00002A000000}"/>
    <hyperlink ref="K8" r:id="rId44" xr:uid="{00000000-0004-0000-0000-00002B000000}"/>
    <hyperlink ref="K9" r:id="rId45" xr:uid="{00000000-0004-0000-0000-00002C000000}"/>
    <hyperlink ref="K10" r:id="rId46" xr:uid="{00000000-0004-0000-0000-00002D000000}"/>
    <hyperlink ref="K11" r:id="rId47" xr:uid="{00000000-0004-0000-0000-00002E000000}"/>
    <hyperlink ref="K13" r:id="rId48" xr:uid="{00000000-0004-0000-0000-00002F000000}"/>
    <hyperlink ref="K14" r:id="rId49" xr:uid="{00000000-0004-0000-0000-000030000000}"/>
    <hyperlink ref="K15" r:id="rId50" xr:uid="{00000000-0004-0000-0000-000031000000}"/>
    <hyperlink ref="K16" r:id="rId51" xr:uid="{00000000-0004-0000-0000-000032000000}"/>
    <hyperlink ref="K17" r:id="rId52" xr:uid="{00000000-0004-0000-0000-000033000000}"/>
    <hyperlink ref="K18" r:id="rId53" xr:uid="{00000000-0004-0000-0000-000034000000}"/>
    <hyperlink ref="K19" r:id="rId54" xr:uid="{00000000-0004-0000-0000-000035000000}"/>
    <hyperlink ref="K20" r:id="rId55" xr:uid="{00000000-0004-0000-0000-000036000000}"/>
    <hyperlink ref="K21" r:id="rId56" xr:uid="{00000000-0004-0000-0000-000037000000}"/>
    <hyperlink ref="K22" r:id="rId57" xr:uid="{00000000-0004-0000-0000-000038000000}"/>
    <hyperlink ref="K23" r:id="rId58" xr:uid="{00000000-0004-0000-0000-000039000000}"/>
    <hyperlink ref="K24" r:id="rId59" xr:uid="{00000000-0004-0000-0000-00003A000000}"/>
    <hyperlink ref="K25" r:id="rId60" xr:uid="{00000000-0004-0000-0000-00003B000000}"/>
    <hyperlink ref="K27" r:id="rId61" xr:uid="{00000000-0004-0000-0000-00003C000000}"/>
    <hyperlink ref="K26" r:id="rId62" xr:uid="{00000000-0004-0000-0000-00003D000000}"/>
    <hyperlink ref="K28" r:id="rId63" xr:uid="{00000000-0004-0000-0000-00003E000000}"/>
    <hyperlink ref="K29" r:id="rId64" xr:uid="{00000000-0004-0000-0000-00003F000000}"/>
    <hyperlink ref="K30" r:id="rId65" xr:uid="{00000000-0004-0000-0000-000040000000}"/>
    <hyperlink ref="K31" r:id="rId66" xr:uid="{00000000-0004-0000-0000-000041000000}"/>
    <hyperlink ref="K32" r:id="rId67" xr:uid="{00000000-0004-0000-0000-000042000000}"/>
    <hyperlink ref="K33" r:id="rId68" xr:uid="{00000000-0004-0000-0000-000043000000}"/>
    <hyperlink ref="K34" r:id="rId69" xr:uid="{00000000-0004-0000-0000-000044000000}"/>
    <hyperlink ref="K35" r:id="rId70" xr:uid="{00000000-0004-0000-0000-000045000000}"/>
    <hyperlink ref="K36" r:id="rId71" xr:uid="{00000000-0004-0000-0000-000046000000}"/>
    <hyperlink ref="K37" r:id="rId72" xr:uid="{00000000-0004-0000-0000-000047000000}"/>
    <hyperlink ref="K38" r:id="rId73" xr:uid="{00000000-0004-0000-0000-000048000000}"/>
    <hyperlink ref="K39" r:id="rId74" xr:uid="{00000000-0004-0000-0000-000049000000}"/>
    <hyperlink ref="K40" r:id="rId75" xr:uid="{00000000-0004-0000-0000-00004A000000}"/>
    <hyperlink ref="K41" r:id="rId76" xr:uid="{00000000-0004-0000-0000-00004B000000}"/>
    <hyperlink ref="K42" r:id="rId77" xr:uid="{00000000-0004-0000-0000-00004C000000}"/>
    <hyperlink ref="K43" r:id="rId78" xr:uid="{00000000-0004-0000-0000-00004D000000}"/>
    <hyperlink ref="K44" r:id="rId79" xr:uid="{00000000-0004-0000-0000-00004E000000}"/>
    <hyperlink ref="K45" r:id="rId80" xr:uid="{00000000-0004-0000-0000-00004F000000}"/>
    <hyperlink ref="K46" r:id="rId81" xr:uid="{00000000-0004-0000-0000-000050000000}"/>
    <hyperlink ref="K47" r:id="rId82" xr:uid="{00000000-0004-0000-0000-000051000000}"/>
    <hyperlink ref="K48" r:id="rId83" xr:uid="{00000000-0004-0000-0000-000052000000}"/>
    <hyperlink ref="K49" r:id="rId84" xr:uid="{00000000-0004-0000-0000-000053000000}"/>
    <hyperlink ref="K50" r:id="rId85" xr:uid="{00000000-0004-0000-0000-000054000000}"/>
    <hyperlink ref="K51" r:id="rId86" xr:uid="{00000000-0004-0000-0000-000055000000}"/>
    <hyperlink ref="K52" r:id="rId87" xr:uid="{00000000-0004-0000-0000-000056000000}"/>
    <hyperlink ref="K53" r:id="rId88" xr:uid="{00000000-0004-0000-0000-000057000000}"/>
    <hyperlink ref="K54" r:id="rId89" xr:uid="{00000000-0004-0000-0000-000058000000}"/>
    <hyperlink ref="K55" r:id="rId90" xr:uid="{00000000-0004-0000-0000-000059000000}"/>
    <hyperlink ref="K56" r:id="rId91" xr:uid="{00000000-0004-0000-0000-00005A000000}"/>
    <hyperlink ref="K57" r:id="rId92" xr:uid="{00000000-0004-0000-0000-00005B000000}"/>
    <hyperlink ref="K58" r:id="rId93" xr:uid="{00000000-0004-0000-0000-00005C000000}"/>
    <hyperlink ref="K61" r:id="rId94" xr:uid="{00000000-0004-0000-0000-00005D000000}"/>
    <hyperlink ref="K59" r:id="rId95" xr:uid="{00000000-0004-0000-0000-00005E000000}"/>
    <hyperlink ref="K60" r:id="rId96" xr:uid="{00000000-0004-0000-0000-00005F000000}"/>
    <hyperlink ref="K66" r:id="rId97" xr:uid="{00000000-0004-0000-0000-000060000000}"/>
    <hyperlink ref="K63" r:id="rId98" xr:uid="{00000000-0004-0000-0000-000061000000}"/>
    <hyperlink ref="K62" r:id="rId99" xr:uid="{00000000-0004-0000-0000-000062000000}"/>
    <hyperlink ref="K65" r:id="rId100" xr:uid="{00000000-0004-0000-0000-000063000000}"/>
    <hyperlink ref="K64" r:id="rId101" xr:uid="{00000000-0004-0000-0000-000064000000}"/>
    <hyperlink ref="K67" r:id="rId102" xr:uid="{00000000-0004-0000-0000-000065000000}"/>
    <hyperlink ref="K68" r:id="rId103" xr:uid="{00000000-0004-0000-0000-000066000000}"/>
    <hyperlink ref="K69" r:id="rId104" xr:uid="{00000000-0004-0000-0000-000067000000}"/>
    <hyperlink ref="K70" r:id="rId105" xr:uid="{00000000-0004-0000-0000-000068000000}"/>
    <hyperlink ref="K72" r:id="rId106" xr:uid="{00000000-0004-0000-0000-000069000000}"/>
    <hyperlink ref="K71" r:id="rId107" xr:uid="{00000000-0004-0000-0000-00006A000000}"/>
    <hyperlink ref="K75" r:id="rId108" xr:uid="{00000000-0004-0000-0000-00006B000000}"/>
    <hyperlink ref="K73" r:id="rId109" xr:uid="{00000000-0004-0000-0000-00006C000000}"/>
    <hyperlink ref="K74" r:id="rId110" xr:uid="{00000000-0004-0000-0000-00006D000000}"/>
    <hyperlink ref="K76" r:id="rId111" xr:uid="{00000000-0004-0000-0000-00006E000000}"/>
    <hyperlink ref="K78" r:id="rId112" xr:uid="{00000000-0004-0000-0000-00006F000000}"/>
    <hyperlink ref="K77" r:id="rId113" xr:uid="{00000000-0004-0000-0000-000070000000}"/>
    <hyperlink ref="K119" r:id="rId114" xr:uid="{00000000-0004-0000-0000-000071000000}"/>
    <hyperlink ref="K131" r:id="rId115" xr:uid="{00000000-0004-0000-0000-000072000000}"/>
    <hyperlink ref="K132" r:id="rId116" xr:uid="{00000000-0004-0000-0000-000073000000}"/>
    <hyperlink ref="K133" r:id="rId117" xr:uid="{00000000-0004-0000-0000-000074000000}"/>
    <hyperlink ref="K134" r:id="rId118" xr:uid="{00000000-0004-0000-0000-000075000000}"/>
    <hyperlink ref="K135" r:id="rId119" xr:uid="{00000000-0004-0000-0000-000076000000}"/>
    <hyperlink ref="K136" r:id="rId120" xr:uid="{00000000-0004-0000-0000-000077000000}"/>
    <hyperlink ref="K137" r:id="rId121" xr:uid="{00000000-0004-0000-0000-000078000000}"/>
    <hyperlink ref="K138" r:id="rId122" xr:uid="{00000000-0004-0000-0000-000079000000}"/>
    <hyperlink ref="K139" r:id="rId123" xr:uid="{00000000-0004-0000-0000-00007A000000}"/>
    <hyperlink ref="K140" r:id="rId124" xr:uid="{00000000-0004-0000-0000-00007B000000}"/>
    <hyperlink ref="K141" r:id="rId125" xr:uid="{00000000-0004-0000-0000-00007C000000}"/>
    <hyperlink ref="K142" r:id="rId126" xr:uid="{00000000-0004-0000-0000-00007D000000}"/>
    <hyperlink ref="K143" r:id="rId127" xr:uid="{00000000-0004-0000-0000-00007E000000}"/>
    <hyperlink ref="K144" r:id="rId128" xr:uid="{00000000-0004-0000-0000-00007F000000}"/>
    <hyperlink ref="K145" r:id="rId129" xr:uid="{00000000-0004-0000-0000-000080000000}"/>
    <hyperlink ref="K146" r:id="rId130" xr:uid="{00000000-0004-0000-0000-000081000000}"/>
    <hyperlink ref="K147" r:id="rId131" xr:uid="{00000000-0004-0000-0000-000082000000}"/>
    <hyperlink ref="K148" r:id="rId132" xr:uid="{00000000-0004-0000-0000-000083000000}"/>
    <hyperlink ref="K149" r:id="rId133" xr:uid="{00000000-0004-0000-0000-000084000000}"/>
    <hyperlink ref="K150" r:id="rId134" xr:uid="{00000000-0004-0000-0000-000085000000}"/>
    <hyperlink ref="K151" r:id="rId135" xr:uid="{00000000-0004-0000-0000-000086000000}"/>
    <hyperlink ref="K152" r:id="rId136" xr:uid="{00000000-0004-0000-0000-000087000000}"/>
    <hyperlink ref="K153" r:id="rId137" xr:uid="{00000000-0004-0000-0000-000088000000}"/>
    <hyperlink ref="K154" r:id="rId138" xr:uid="{00000000-0004-0000-0000-000089000000}"/>
    <hyperlink ref="K155" r:id="rId139" xr:uid="{00000000-0004-0000-0000-00008A000000}"/>
    <hyperlink ref="K156" r:id="rId140" xr:uid="{00000000-0004-0000-0000-00008B000000}"/>
    <hyperlink ref="K157" r:id="rId141" xr:uid="{00000000-0004-0000-0000-00008C000000}"/>
    <hyperlink ref="K162" r:id="rId142" xr:uid="{00000000-0004-0000-0000-00008D000000}"/>
    <hyperlink ref="K161" r:id="rId143" xr:uid="{00000000-0004-0000-0000-00008E000000}"/>
    <hyperlink ref="K160" r:id="rId144" xr:uid="{00000000-0004-0000-0000-00008F000000}"/>
    <hyperlink ref="K159" r:id="rId145" xr:uid="{00000000-0004-0000-0000-000090000000}"/>
    <hyperlink ref="K158" r:id="rId146" xr:uid="{00000000-0004-0000-0000-000091000000}"/>
    <hyperlink ref="K163" r:id="rId147" xr:uid="{00000000-0004-0000-0000-000092000000}"/>
    <hyperlink ref="K164" r:id="rId148" xr:uid="{00000000-0004-0000-0000-000093000000}"/>
    <hyperlink ref="K165" r:id="rId149" xr:uid="{00000000-0004-0000-0000-000094000000}"/>
    <hyperlink ref="K166" r:id="rId150" xr:uid="{00000000-0004-0000-0000-000095000000}"/>
    <hyperlink ref="K167" r:id="rId151" xr:uid="{00000000-0004-0000-0000-000096000000}"/>
    <hyperlink ref="K168" r:id="rId152" location=" 2 . DS.docx" xr:uid="{00000000-0004-0000-0000-000097000000}"/>
    <hyperlink ref="K169" r:id="rId153" xr:uid="{00000000-0004-0000-0000-000098000000}"/>
    <hyperlink ref="K170" r:id="rId154" xr:uid="{00000000-0004-0000-0000-000099000000}"/>
    <hyperlink ref="K171" r:id="rId155" xr:uid="{00000000-0004-0000-0000-00009A000000}"/>
    <hyperlink ref="K172" r:id="rId156" xr:uid="{00000000-0004-0000-0000-00009B000000}"/>
    <hyperlink ref="K173" r:id="rId157" xr:uid="{00000000-0004-0000-0000-00009C000000}"/>
    <hyperlink ref="K174" r:id="rId158" xr:uid="{00000000-0004-0000-0000-00009D000000}"/>
    <hyperlink ref="K175" r:id="rId159" xr:uid="{00000000-0004-0000-0000-00009E000000}"/>
    <hyperlink ref="K176" r:id="rId160" xr:uid="{00000000-0004-0000-0000-00009F000000}"/>
    <hyperlink ref="K177" r:id="rId161" xr:uid="{00000000-0004-0000-0000-0000A0000000}"/>
    <hyperlink ref="K179" r:id="rId162" xr:uid="{00000000-0004-0000-0000-0000A1000000}"/>
    <hyperlink ref="K178" r:id="rId163" xr:uid="{00000000-0004-0000-0000-0000A2000000}"/>
    <hyperlink ref="K181" r:id="rId164" xr:uid="{00000000-0004-0000-0000-0000A3000000}"/>
    <hyperlink ref="K180" r:id="rId165" xr:uid="{00000000-0004-0000-0000-0000A4000000}"/>
    <hyperlink ref="K182" r:id="rId166" xr:uid="{00000000-0004-0000-0000-0000A5000000}"/>
    <hyperlink ref="K183" r:id="rId167" xr:uid="{00000000-0004-0000-0000-0000A6000000}"/>
    <hyperlink ref="K184" r:id="rId168" xr:uid="{00000000-0004-0000-0000-0000A7000000}"/>
    <hyperlink ref="K185" r:id="rId169" xr:uid="{00000000-0004-0000-0000-0000A8000000}"/>
    <hyperlink ref="K186" r:id="rId170" xr:uid="{00000000-0004-0000-0000-0000A9000000}"/>
    <hyperlink ref="K187" r:id="rId171" xr:uid="{00000000-0004-0000-0000-0000AA000000}"/>
    <hyperlink ref="K188" r:id="rId172" xr:uid="{00000000-0004-0000-0000-0000AB000000}"/>
    <hyperlink ref="K189" r:id="rId173" xr:uid="{00000000-0004-0000-0000-0000AC000000}"/>
    <hyperlink ref="K190" r:id="rId174" xr:uid="{00000000-0004-0000-0000-0000AD000000}"/>
    <hyperlink ref="K191" r:id="rId175" xr:uid="{00000000-0004-0000-0000-0000AE000000}"/>
    <hyperlink ref="K192" r:id="rId176" location=" 9&amp;10.docx" xr:uid="{00000000-0004-0000-0000-0000AF000000}"/>
    <hyperlink ref="K193" r:id="rId177" xr:uid="{00000000-0004-0000-0000-0000B0000000}"/>
    <hyperlink ref="K194" r:id="rId178" xr:uid="{00000000-0004-0000-0000-0000B1000000}"/>
    <hyperlink ref="K104" r:id="rId179" xr:uid="{00000000-0004-0000-0000-0000B2000000}"/>
    <hyperlink ref="K105" r:id="rId180" xr:uid="{00000000-0004-0000-0000-0000B3000000}"/>
    <hyperlink ref="K106" r:id="rId181" xr:uid="{00000000-0004-0000-0000-0000B4000000}"/>
    <hyperlink ref="K107" r:id="rId182" xr:uid="{00000000-0004-0000-0000-0000B5000000}"/>
    <hyperlink ref="K108" r:id="rId183" xr:uid="{00000000-0004-0000-0000-0000B6000000}"/>
    <hyperlink ref="K196" r:id="rId184" xr:uid="{00000000-0004-0000-0000-0000B7000000}"/>
    <hyperlink ref="K198" r:id="rId185" xr:uid="{00000000-0004-0000-0000-0000B8000000}"/>
    <hyperlink ref="K195" r:id="rId186" xr:uid="{00000000-0004-0000-0000-0000B9000000}"/>
    <hyperlink ref="K197" r:id="rId187" xr:uid="{00000000-0004-0000-0000-0000BA000000}"/>
    <hyperlink ref="K199" r:id="rId188" xr:uid="{00000000-0004-0000-0000-0000BB000000}"/>
    <hyperlink ref="K200" r:id="rId189" xr:uid="{00000000-0004-0000-0000-0000BC000000}"/>
    <hyperlink ref="K201" r:id="rId190" xr:uid="{00000000-0004-0000-0000-0000BD000000}"/>
    <hyperlink ref="K202" r:id="rId191" xr:uid="{00000000-0004-0000-0000-0000BE000000}"/>
    <hyperlink ref="K203" r:id="rId192" xr:uid="{00000000-0004-0000-0000-0000BF000000}"/>
    <hyperlink ref="K204" r:id="rId193" xr:uid="{00000000-0004-0000-0000-0000C0000000}"/>
    <hyperlink ref="K205" r:id="rId194" xr:uid="{00000000-0004-0000-0000-0000C1000000}"/>
    <hyperlink ref="K206" r:id="rId195" xr:uid="{00000000-0004-0000-0000-0000C2000000}"/>
    <hyperlink ref="K207" r:id="rId196" xr:uid="{00000000-0004-0000-0000-0000C3000000}"/>
    <hyperlink ref="K208" r:id="rId197" xr:uid="{00000000-0004-0000-0000-0000C4000000}"/>
    <hyperlink ref="K209" r:id="rId198" xr:uid="{00000000-0004-0000-0000-0000C5000000}"/>
    <hyperlink ref="K210" r:id="rId199" xr:uid="{00000000-0004-0000-0000-0000C6000000}"/>
    <hyperlink ref="K211" r:id="rId200" xr:uid="{00000000-0004-0000-0000-0000C7000000}"/>
    <hyperlink ref="K212" r:id="rId201" xr:uid="{00000000-0004-0000-0000-0000C8000000}"/>
    <hyperlink ref="K213" r:id="rId202" xr:uid="{00000000-0004-0000-0000-0000C9000000}"/>
    <hyperlink ref="K214" r:id="rId203" xr:uid="{00000000-0004-0000-0000-0000CA000000}"/>
    <hyperlink ref="K215" r:id="rId204" xr:uid="{00000000-0004-0000-0000-0000CB000000}"/>
    <hyperlink ref="K216" r:id="rId205" xr:uid="{00000000-0004-0000-0000-0000CC000000}"/>
    <hyperlink ref="K217" r:id="rId206" xr:uid="{00000000-0004-0000-0000-0000CD000000}"/>
    <hyperlink ref="K218" r:id="rId207" xr:uid="{00000000-0004-0000-0000-0000CE000000}"/>
    <hyperlink ref="K219" r:id="rId208" xr:uid="{00000000-0004-0000-0000-0000CF000000}"/>
    <hyperlink ref="K220" r:id="rId209" xr:uid="{00000000-0004-0000-0000-0000D0000000}"/>
    <hyperlink ref="K222" r:id="rId210" xr:uid="{00000000-0004-0000-0000-0000D1000000}"/>
    <hyperlink ref="K223" r:id="rId211" xr:uid="{00000000-0004-0000-0000-0000D2000000}"/>
    <hyperlink ref="K224" r:id="rId212" xr:uid="{00000000-0004-0000-0000-0000D3000000}"/>
    <hyperlink ref="K225" r:id="rId213" xr:uid="{00000000-0004-0000-0000-0000D4000000}"/>
    <hyperlink ref="K226" r:id="rId214" xr:uid="{00000000-0004-0000-0000-0000D5000000}"/>
    <hyperlink ref="K227" r:id="rId215" xr:uid="{00000000-0004-0000-0000-0000D6000000}"/>
    <hyperlink ref="K228" r:id="rId216" xr:uid="{00000000-0004-0000-0000-0000D7000000}"/>
    <hyperlink ref="K229" r:id="rId217" xr:uid="{00000000-0004-0000-0000-0000D8000000}"/>
    <hyperlink ref="K230" r:id="rId218" xr:uid="{00000000-0004-0000-0000-0000D9000000}"/>
    <hyperlink ref="K231" r:id="rId219" xr:uid="{00000000-0004-0000-0000-0000DA000000}"/>
    <hyperlink ref="K232" r:id="rId220" xr:uid="{00000000-0004-0000-0000-0000DB000000}"/>
    <hyperlink ref="K233" r:id="rId221" xr:uid="{00000000-0004-0000-0000-0000DC000000}"/>
    <hyperlink ref="K234" r:id="rId222" xr:uid="{00000000-0004-0000-0000-0000DD000000}"/>
    <hyperlink ref="K235" r:id="rId223" xr:uid="{00000000-0004-0000-0000-0000DE000000}"/>
    <hyperlink ref="K236" r:id="rId224" xr:uid="{00000000-0004-0000-0000-0000DF000000}"/>
    <hyperlink ref="K237" r:id="rId225" xr:uid="{00000000-0004-0000-0000-0000E0000000}"/>
    <hyperlink ref="K238" r:id="rId226" xr:uid="{00000000-0004-0000-0000-0000E1000000}"/>
    <hyperlink ref="K239" r:id="rId227" xr:uid="{00000000-0004-0000-0000-0000E2000000}"/>
    <hyperlink ref="K240" r:id="rId228" xr:uid="{00000000-0004-0000-0000-0000E3000000}"/>
    <hyperlink ref="K241" r:id="rId229" xr:uid="{00000000-0004-0000-0000-0000E4000000}"/>
    <hyperlink ref="K242" r:id="rId230" xr:uid="{00000000-0004-0000-0000-0000E5000000}"/>
    <hyperlink ref="K243" r:id="rId231" xr:uid="{00000000-0004-0000-0000-0000E6000000}"/>
    <hyperlink ref="K244" r:id="rId232" xr:uid="{00000000-0004-0000-0000-0000E7000000}"/>
    <hyperlink ref="K245" r:id="rId233" xr:uid="{00000000-0004-0000-0000-0000E8000000}"/>
    <hyperlink ref="K246" r:id="rId234" xr:uid="{00000000-0004-0000-0000-0000E9000000}"/>
    <hyperlink ref="K247" r:id="rId235" xr:uid="{00000000-0004-0000-0000-0000EA000000}"/>
    <hyperlink ref="K248" r:id="rId236" xr:uid="{00000000-0004-0000-0000-0000EB000000}"/>
    <hyperlink ref="K249" r:id="rId237" xr:uid="{00000000-0004-0000-0000-0000EC000000}"/>
    <hyperlink ref="K250" r:id="rId238" xr:uid="{00000000-0004-0000-0000-0000ED000000}"/>
    <hyperlink ref="K251" r:id="rId239" xr:uid="{00000000-0004-0000-0000-0000EE000000}"/>
    <hyperlink ref="K252" r:id="rId240" xr:uid="{00000000-0004-0000-0000-0000EF000000}"/>
    <hyperlink ref="K253" r:id="rId241" xr:uid="{00000000-0004-0000-0000-0000F0000000}"/>
    <hyperlink ref="K254" r:id="rId242" xr:uid="{00000000-0004-0000-0000-0000F1000000}"/>
    <hyperlink ref="K255" r:id="rId243" xr:uid="{00000000-0004-0000-0000-0000F2000000}"/>
    <hyperlink ref="K256" r:id="rId244" xr:uid="{00000000-0004-0000-0000-0000F3000000}"/>
    <hyperlink ref="K257" r:id="rId245" xr:uid="{00000000-0004-0000-0000-0000F4000000}"/>
    <hyperlink ref="K258" r:id="rId246" xr:uid="{00000000-0004-0000-0000-0000F5000000}"/>
    <hyperlink ref="K259" r:id="rId247" xr:uid="{00000000-0004-0000-0000-0000F6000000}"/>
    <hyperlink ref="K260" r:id="rId248" xr:uid="{00000000-0004-0000-0000-0000F7000000}"/>
    <hyperlink ref="K261" r:id="rId249" xr:uid="{00000000-0004-0000-0000-0000F8000000}"/>
    <hyperlink ref="K262" r:id="rId250" xr:uid="{00000000-0004-0000-0000-0000F9000000}"/>
    <hyperlink ref="K263" r:id="rId251" xr:uid="{00000000-0004-0000-0000-0000FA000000}"/>
    <hyperlink ref="K264" r:id="rId252" xr:uid="{00000000-0004-0000-0000-0000FB000000}"/>
    <hyperlink ref="K265" r:id="rId253" xr:uid="{00000000-0004-0000-0000-0000FC000000}"/>
    <hyperlink ref="K266" r:id="rId254" xr:uid="{00000000-0004-0000-0000-0000FD000000}"/>
    <hyperlink ref="K267" r:id="rId255" xr:uid="{00000000-0004-0000-0000-0000FE000000}"/>
    <hyperlink ref="K268" r:id="rId256" xr:uid="{00000000-0004-0000-0000-0000FF000000}"/>
    <hyperlink ref="K286" r:id="rId257" xr:uid="{00000000-0004-0000-0000-000000010000}"/>
    <hyperlink ref="K287" r:id="rId258" xr:uid="{00000000-0004-0000-0000-000001010000}"/>
    <hyperlink ref="K288" r:id="rId259" xr:uid="{00000000-0004-0000-0000-000002010000}"/>
    <hyperlink ref="K289" r:id="rId260" xr:uid="{00000000-0004-0000-0000-000003010000}"/>
    <hyperlink ref="K290" r:id="rId261" xr:uid="{00000000-0004-0000-0000-000004010000}"/>
    <hyperlink ref="K291" r:id="rId262" xr:uid="{00000000-0004-0000-0000-000005010000}"/>
    <hyperlink ref="K292" r:id="rId263" xr:uid="{00000000-0004-0000-0000-000006010000}"/>
    <hyperlink ref="K293" r:id="rId264" xr:uid="{00000000-0004-0000-0000-000007010000}"/>
    <hyperlink ref="K294" r:id="rId265" xr:uid="{00000000-0004-0000-0000-000008010000}"/>
    <hyperlink ref="K295" r:id="rId266" xr:uid="{00000000-0004-0000-0000-000009010000}"/>
    <hyperlink ref="K296" r:id="rId267" xr:uid="{00000000-0004-0000-0000-00000A010000}"/>
    <hyperlink ref="K297" r:id="rId268" xr:uid="{00000000-0004-0000-0000-00000B010000}"/>
    <hyperlink ref="K298" r:id="rId269" xr:uid="{00000000-0004-0000-0000-00000C010000}"/>
    <hyperlink ref="K299" r:id="rId270" xr:uid="{00000000-0004-0000-0000-00000D010000}"/>
    <hyperlink ref="K300" r:id="rId271" xr:uid="{00000000-0004-0000-0000-00000E010000}"/>
    <hyperlink ref="K269" r:id="rId272" xr:uid="{00000000-0004-0000-0000-00000F010000}"/>
    <hyperlink ref="K270" r:id="rId273" xr:uid="{00000000-0004-0000-0000-000010010000}"/>
    <hyperlink ref="K271" r:id="rId274" xr:uid="{00000000-0004-0000-0000-000011010000}"/>
    <hyperlink ref="K272" r:id="rId275" xr:uid="{00000000-0004-0000-0000-000012010000}"/>
    <hyperlink ref="K273" r:id="rId276" xr:uid="{00000000-0004-0000-0000-000013010000}"/>
    <hyperlink ref="K274" r:id="rId277" xr:uid="{00000000-0004-0000-0000-000014010000}"/>
    <hyperlink ref="K275" r:id="rId278" xr:uid="{00000000-0004-0000-0000-000015010000}"/>
    <hyperlink ref="K276" r:id="rId279" xr:uid="{00000000-0004-0000-0000-000016010000}"/>
    <hyperlink ref="K277" r:id="rId280" xr:uid="{00000000-0004-0000-0000-000017010000}"/>
    <hyperlink ref="K278" r:id="rId281" xr:uid="{00000000-0004-0000-0000-000018010000}"/>
    <hyperlink ref="K279" r:id="rId282" xr:uid="{00000000-0004-0000-0000-000019010000}"/>
    <hyperlink ref="K280" r:id="rId283" xr:uid="{00000000-0004-0000-0000-00001A010000}"/>
    <hyperlink ref="K281" r:id="rId284" xr:uid="{00000000-0004-0000-0000-00001B010000}"/>
    <hyperlink ref="K282" r:id="rId285" xr:uid="{00000000-0004-0000-0000-00001C010000}"/>
    <hyperlink ref="K283" r:id="rId286" xr:uid="{00000000-0004-0000-0000-00001D010000}"/>
    <hyperlink ref="K284" r:id="rId287" xr:uid="{00000000-0004-0000-0000-00001E010000}"/>
    <hyperlink ref="K285" r:id="rId288" xr:uid="{00000000-0004-0000-0000-00001F010000}"/>
    <hyperlink ref="K301" r:id="rId289" xr:uid="{00000000-0004-0000-0000-000020010000}"/>
    <hyperlink ref="K302" r:id="rId290" xr:uid="{00000000-0004-0000-0000-000021010000}"/>
    <hyperlink ref="K303" r:id="rId291" xr:uid="{00000000-0004-0000-0000-000022010000}"/>
    <hyperlink ref="K304" r:id="rId292" xr:uid="{00000000-0004-0000-0000-000023010000}"/>
    <hyperlink ref="K305" r:id="rId293" xr:uid="{00000000-0004-0000-0000-000024010000}"/>
    <hyperlink ref="K306" r:id="rId294" xr:uid="{00000000-0004-0000-0000-000025010000}"/>
    <hyperlink ref="K307" r:id="rId295" xr:uid="{00000000-0004-0000-0000-000026010000}"/>
    <hyperlink ref="K308" r:id="rId296" xr:uid="{00000000-0004-0000-0000-000027010000}"/>
    <hyperlink ref="K309" r:id="rId297" xr:uid="{00000000-0004-0000-0000-000028010000}"/>
    <hyperlink ref="K310" r:id="rId298" xr:uid="{00000000-0004-0000-0000-000029010000}"/>
    <hyperlink ref="K311" r:id="rId299" xr:uid="{00000000-0004-0000-0000-00002A010000}"/>
    <hyperlink ref="K312" r:id="rId300" xr:uid="{00000000-0004-0000-0000-00002B010000}"/>
    <hyperlink ref="K313" r:id="rId301" xr:uid="{00000000-0004-0000-0000-00002C010000}"/>
    <hyperlink ref="K314" r:id="rId302" xr:uid="{00000000-0004-0000-0000-00002D010000}"/>
    <hyperlink ref="K315" r:id="rId303" xr:uid="{00000000-0004-0000-0000-00002E010000}"/>
    <hyperlink ref="K316" r:id="rId304" xr:uid="{00000000-0004-0000-0000-00002F010000}"/>
    <hyperlink ref="K317" r:id="rId305" xr:uid="{00000000-0004-0000-0000-000030010000}"/>
    <hyperlink ref="K318" r:id="rId306" xr:uid="{00000000-0004-0000-0000-000031010000}"/>
    <hyperlink ref="K319" r:id="rId307" xr:uid="{00000000-0004-0000-0000-000032010000}"/>
    <hyperlink ref="K320" r:id="rId308" xr:uid="{00000000-0004-0000-0000-000033010000}"/>
    <hyperlink ref="K321" r:id="rId309" xr:uid="{00000000-0004-0000-0000-000034010000}"/>
    <hyperlink ref="K322" r:id="rId310" xr:uid="{00000000-0004-0000-0000-000035010000}"/>
    <hyperlink ref="K323" r:id="rId311" xr:uid="{00000000-0004-0000-0000-000036010000}"/>
    <hyperlink ref="K324" r:id="rId312" xr:uid="{00000000-0004-0000-0000-000037010000}"/>
    <hyperlink ref="K325" r:id="rId313" xr:uid="{00000000-0004-0000-0000-000038010000}"/>
    <hyperlink ref="K327" r:id="rId314" xr:uid="{00000000-0004-0000-0000-000039010000}"/>
    <hyperlink ref="K326" r:id="rId315" xr:uid="{00000000-0004-0000-0000-00003A010000}"/>
    <hyperlink ref="K328" r:id="rId316" xr:uid="{00000000-0004-0000-0000-00003B010000}"/>
    <hyperlink ref="K329" r:id="rId317" xr:uid="{00000000-0004-0000-0000-00003C010000}"/>
    <hyperlink ref="K330" r:id="rId318" xr:uid="{00000000-0004-0000-0000-00003D010000}"/>
    <hyperlink ref="K331" r:id="rId319" xr:uid="{00000000-0004-0000-0000-00003E010000}"/>
    <hyperlink ref="K332" r:id="rId320" xr:uid="{00000000-0004-0000-0000-00003F010000}"/>
    <hyperlink ref="K333" r:id="rId321" xr:uid="{00000000-0004-0000-0000-000040010000}"/>
    <hyperlink ref="K334" r:id="rId322" xr:uid="{00000000-0004-0000-0000-000041010000}"/>
    <hyperlink ref="K335" r:id="rId323" xr:uid="{00000000-0004-0000-0000-000042010000}"/>
    <hyperlink ref="K336" r:id="rId324" xr:uid="{00000000-0004-0000-0000-000043010000}"/>
    <hyperlink ref="K337" r:id="rId325" xr:uid="{00000000-0004-0000-0000-000044010000}"/>
    <hyperlink ref="K338" r:id="rId326" xr:uid="{00000000-0004-0000-0000-000045010000}"/>
    <hyperlink ref="K339" r:id="rId327" xr:uid="{00000000-0004-0000-0000-000046010000}"/>
    <hyperlink ref="K340" r:id="rId328" xr:uid="{00000000-0004-0000-0000-000047010000}"/>
    <hyperlink ref="K341" r:id="rId329" xr:uid="{00000000-0004-0000-0000-000048010000}"/>
    <hyperlink ref="K342" r:id="rId330" xr:uid="{00000000-0004-0000-0000-000049010000}"/>
    <hyperlink ref="K343" r:id="rId331" xr:uid="{00000000-0004-0000-0000-00004A010000}"/>
    <hyperlink ref="K344" r:id="rId332" xr:uid="{00000000-0004-0000-0000-00004B010000}"/>
    <hyperlink ref="K345" r:id="rId333" xr:uid="{00000000-0004-0000-0000-00004C010000}"/>
    <hyperlink ref="K346" r:id="rId334" xr:uid="{00000000-0004-0000-0000-00004D010000}"/>
    <hyperlink ref="K347" r:id="rId335" xr:uid="{00000000-0004-0000-0000-00004E010000}"/>
    <hyperlink ref="K348" r:id="rId336" xr:uid="{00000000-0004-0000-0000-00004F010000}"/>
    <hyperlink ref="K349" r:id="rId337" xr:uid="{00000000-0004-0000-0000-000050010000}"/>
    <hyperlink ref="K350" r:id="rId338" xr:uid="{00000000-0004-0000-0000-000051010000}"/>
    <hyperlink ref="K351" r:id="rId339" xr:uid="{00000000-0004-0000-0000-000052010000}"/>
    <hyperlink ref="K352" r:id="rId340" xr:uid="{00000000-0004-0000-0000-000053010000}"/>
    <hyperlink ref="K353" r:id="rId341" xr:uid="{00000000-0004-0000-0000-000054010000}"/>
    <hyperlink ref="K354" r:id="rId342" xr:uid="{00000000-0004-0000-0000-000055010000}"/>
    <hyperlink ref="K355" r:id="rId343" xr:uid="{00000000-0004-0000-0000-000056010000}"/>
    <hyperlink ref="K356" r:id="rId344" xr:uid="{00000000-0004-0000-0000-000057010000}"/>
    <hyperlink ref="K357" r:id="rId345" xr:uid="{00000000-0004-0000-0000-000058010000}"/>
    <hyperlink ref="K358" r:id="rId346" xr:uid="{00000000-0004-0000-0000-000059010000}"/>
    <hyperlink ref="K359" r:id="rId347" xr:uid="{00000000-0004-0000-0000-00005A010000}"/>
    <hyperlink ref="K362" r:id="rId348" xr:uid="{00000000-0004-0000-0000-00005B010000}"/>
    <hyperlink ref="K360" r:id="rId349" xr:uid="{00000000-0004-0000-0000-00005C010000}"/>
    <hyperlink ref="K361" r:id="rId350" xr:uid="{00000000-0004-0000-0000-00005D010000}"/>
    <hyperlink ref="K363" r:id="rId351" xr:uid="{00000000-0004-0000-0000-00005E010000}"/>
    <hyperlink ref="K364" r:id="rId352" xr:uid="{00000000-0004-0000-0000-00005F010000}"/>
    <hyperlink ref="K365" r:id="rId353" xr:uid="{00000000-0004-0000-0000-000060010000}"/>
    <hyperlink ref="K366" r:id="rId354" xr:uid="{00000000-0004-0000-0000-000061010000}"/>
    <hyperlink ref="K367" r:id="rId355" xr:uid="{00000000-0004-0000-0000-000062010000}"/>
    <hyperlink ref="K368" r:id="rId356" xr:uid="{00000000-0004-0000-0000-000063010000}"/>
    <hyperlink ref="K369" r:id="rId357" xr:uid="{00000000-0004-0000-0000-000064010000}"/>
    <hyperlink ref="K370" r:id="rId358" xr:uid="{00000000-0004-0000-0000-000065010000}"/>
    <hyperlink ref="K371" r:id="rId359" xr:uid="{00000000-0004-0000-0000-000066010000}"/>
    <hyperlink ref="K372" r:id="rId360" xr:uid="{00000000-0004-0000-0000-000067010000}"/>
    <hyperlink ref="K373" r:id="rId361" xr:uid="{00000000-0004-0000-0000-000068010000}"/>
    <hyperlink ref="K374" r:id="rId362" xr:uid="{00000000-0004-0000-0000-000069010000}"/>
    <hyperlink ref="K375" r:id="rId363" xr:uid="{00000000-0004-0000-0000-00006A010000}"/>
    <hyperlink ref="K376" r:id="rId364" xr:uid="{00000000-0004-0000-0000-00006B010000}"/>
    <hyperlink ref="K377" r:id="rId365" xr:uid="{00000000-0004-0000-0000-00006C010000}"/>
    <hyperlink ref="K378" r:id="rId366" xr:uid="{00000000-0004-0000-0000-00006D010000}"/>
    <hyperlink ref="K379" r:id="rId367" xr:uid="{00000000-0004-0000-0000-00006E010000}"/>
    <hyperlink ref="K381" r:id="rId368" xr:uid="{00000000-0004-0000-0000-00006F010000}"/>
    <hyperlink ref="K380" r:id="rId369" xr:uid="{00000000-0004-0000-0000-000070010000}"/>
    <hyperlink ref="K382" r:id="rId370" xr:uid="{00000000-0004-0000-0000-000071010000}"/>
    <hyperlink ref="K383" r:id="rId371" xr:uid="{00000000-0004-0000-0000-000072010000}"/>
    <hyperlink ref="K384" r:id="rId372" xr:uid="{00000000-0004-0000-0000-000073010000}"/>
    <hyperlink ref="K385" r:id="rId373" xr:uid="{00000000-0004-0000-0000-000074010000}"/>
    <hyperlink ref="K386" r:id="rId374" xr:uid="{00000000-0004-0000-0000-000075010000}"/>
    <hyperlink ref="K387" r:id="rId375" xr:uid="{00000000-0004-0000-0000-000076010000}"/>
    <hyperlink ref="K388" r:id="rId376" xr:uid="{00000000-0004-0000-0000-000077010000}"/>
    <hyperlink ref="K389" r:id="rId377" xr:uid="{00000000-0004-0000-0000-000078010000}"/>
    <hyperlink ref="K390" r:id="rId378" xr:uid="{00000000-0004-0000-0000-000079010000}"/>
    <hyperlink ref="K391" r:id="rId379" xr:uid="{00000000-0004-0000-0000-00007A010000}"/>
    <hyperlink ref="K392" r:id="rId380" xr:uid="{00000000-0004-0000-0000-00007B010000}"/>
    <hyperlink ref="K393" r:id="rId381" xr:uid="{00000000-0004-0000-0000-00007C010000}"/>
    <hyperlink ref="K394" r:id="rId382" xr:uid="{00000000-0004-0000-0000-00007D010000}"/>
    <hyperlink ref="K395" r:id="rId383" xr:uid="{00000000-0004-0000-0000-00007E010000}"/>
    <hyperlink ref="K396" r:id="rId384" xr:uid="{00000000-0004-0000-0000-00007F010000}"/>
    <hyperlink ref="K397" r:id="rId385" xr:uid="{00000000-0004-0000-0000-000080010000}"/>
    <hyperlink ref="K398" r:id="rId386" xr:uid="{00000000-0004-0000-0000-000081010000}"/>
    <hyperlink ref="K399" r:id="rId387" xr:uid="{00000000-0004-0000-0000-000082010000}"/>
    <hyperlink ref="K400" r:id="rId388" xr:uid="{00000000-0004-0000-0000-000083010000}"/>
    <hyperlink ref="K401" r:id="rId389" xr:uid="{00000000-0004-0000-0000-000084010000}"/>
    <hyperlink ref="K402" r:id="rId390" xr:uid="{00000000-0004-0000-0000-000085010000}"/>
    <hyperlink ref="K403" r:id="rId391" xr:uid="{00000000-0004-0000-0000-000086010000}"/>
    <hyperlink ref="K404" r:id="rId392" xr:uid="{00000000-0004-0000-0000-000087010000}"/>
    <hyperlink ref="K405" r:id="rId393" xr:uid="{00000000-0004-0000-0000-000088010000}"/>
    <hyperlink ref="K406" r:id="rId394" xr:uid="{00000000-0004-0000-0000-000089010000}"/>
    <hyperlink ref="K407" r:id="rId395" xr:uid="{00000000-0004-0000-0000-00008A010000}"/>
    <hyperlink ref="K409" r:id="rId396" xr:uid="{00000000-0004-0000-0000-00008B010000}"/>
    <hyperlink ref="K410" r:id="rId397" xr:uid="{00000000-0004-0000-0000-00008C010000}"/>
    <hyperlink ref="K411" r:id="rId398" xr:uid="{00000000-0004-0000-0000-00008D010000}"/>
    <hyperlink ref="K408" r:id="rId399" xr:uid="{00000000-0004-0000-0000-00008E010000}"/>
    <hyperlink ref="K412" r:id="rId400" xr:uid="{00000000-0004-0000-0000-00008F010000}"/>
    <hyperlink ref="K413" r:id="rId401" xr:uid="{00000000-0004-0000-0000-000090010000}"/>
    <hyperlink ref="K414" r:id="rId402" xr:uid="{00000000-0004-0000-0000-000091010000}"/>
    <hyperlink ref="K415" r:id="rId403" xr:uid="{FBC9CFE6-B7C8-4FE6-86AF-A77F287B7511}"/>
    <hyperlink ref="K416" r:id="rId404" xr:uid="{16ED2A87-4896-4DA7-9FF1-BFC2ED1F3A41}"/>
    <hyperlink ref="K417" r:id="rId405" xr:uid="{65E8510B-DE67-4D6C-B6E2-8ACE56AA6948}"/>
    <hyperlink ref="K418" r:id="rId406" xr:uid="{34C9CB09-B67D-4FB7-8C91-D00289D2C2E7}"/>
    <hyperlink ref="K419" r:id="rId407" xr:uid="{4223106D-0AEA-4CF7-9C1A-7AD1DBB0E3E3}"/>
    <hyperlink ref="K420" r:id="rId408" xr:uid="{092F4EA7-D39C-4DA1-B988-FB9BA29D35CD}"/>
    <hyperlink ref="K421" r:id="rId409" xr:uid="{DC2414BB-A839-450E-BD2B-9DD197060974}"/>
    <hyperlink ref="K422" r:id="rId410" location="A4 &amp; A18.pdf" xr:uid="{0C495D08-CEC3-4332-AC38-7EAB1B596823}"/>
    <hyperlink ref="K423" r:id="rId411" xr:uid="{794303BE-C27D-4CA6-B9B4-534F4AD882A0}"/>
    <hyperlink ref="K424" r:id="rId412" xr:uid="{3036503C-4D58-42C7-B8B7-D779125C5D3E}"/>
    <hyperlink ref="K425" r:id="rId413" xr:uid="{BD8A02B5-B2CC-478B-9B59-21AEC228B632}"/>
    <hyperlink ref="K426" r:id="rId414" xr:uid="{20E392AD-F646-4C73-954E-C24057AA926D}"/>
    <hyperlink ref="K427" r:id="rId415" xr:uid="{4AF847C7-3F5E-4345-BE0F-D6EEDC7EF50E}"/>
    <hyperlink ref="K428" r:id="rId416" xr:uid="{D994CE27-4B5A-4080-8609-0093440CE4C5}"/>
    <hyperlink ref="K429" r:id="rId417" xr:uid="{1E609304-7A78-49C0-BD8F-DF766AE11573}"/>
    <hyperlink ref="K430" r:id="rId418" xr:uid="{553C5E12-C54E-405C-80CD-05B3A185A3A3}"/>
    <hyperlink ref="K431" r:id="rId419" xr:uid="{C99D7DD5-38EB-44ED-B3E3-083CFD6492AF}"/>
    <hyperlink ref="K432" r:id="rId420" xr:uid="{2F261508-2967-429C-97DC-E1F4E2D78EDA}"/>
    <hyperlink ref="K433" r:id="rId421" xr:uid="{144DEFD6-D2BC-4EA5-8A02-F366C76BA3BB}"/>
    <hyperlink ref="K434" r:id="rId422" xr:uid="{FDDB7C21-E17B-4B03-9B8A-6D78A9EF7140}"/>
    <hyperlink ref="K435" r:id="rId423" xr:uid="{242B13A1-04F2-4175-899B-D76C23051574}"/>
    <hyperlink ref="K436" r:id="rId424" xr:uid="{9B006E6A-FED7-4AB0-859D-162DC2A9C7F9}"/>
    <hyperlink ref="K437" r:id="rId425" xr:uid="{CEAAEA23-BC76-4FB6-9720-4309A62EFF9A}"/>
    <hyperlink ref="K438" r:id="rId426" xr:uid="{36A9F77F-40AE-4E54-BBB4-6E35D79BF8A9}"/>
    <hyperlink ref="K439" r:id="rId427" xr:uid="{BE0B41DE-4A31-42B4-9745-0A228F7F5B69}"/>
    <hyperlink ref="K440" r:id="rId428" xr:uid="{352E458C-8432-4AB2-B17F-C3E0004EC00D}"/>
  </hyperlinks>
  <printOptions horizontalCentered="1" verticalCentered="1"/>
  <pageMargins left="0" right="0" top="0" bottom="0" header="0.31496062992125984" footer="0.31496062992125984"/>
  <pageSetup paperSize="9" scale="36" fitToHeight="0" orientation="landscape" r:id="rId429"/>
  <ignoredErrors>
    <ignoredError sqref="H411" formula="1"/>
  </ignoredErrors>
  <extLst>
    <ext xmlns:x14="http://schemas.microsoft.com/office/spreadsheetml/2009/9/main" uri="{78C0D931-6437-407d-A8EE-F0AAD7539E65}">
      <x14:conditionalFormattings>
        <x14:conditionalFormatting xmlns:xm="http://schemas.microsoft.com/office/excel/2006/main">
          <x14:cfRule type="beginsWith" priority="1287" operator="beginsWith" id="{4302FE54-FBEF-4C59-9292-8DF57E78AA73}">
            <xm:f>LEFT(J1,LEN('Source Input'!$A$5))='Source Input'!$A$5</xm:f>
            <xm:f>'Source Input'!$A$5</xm:f>
            <x14:dxf>
              <fill>
                <patternFill>
                  <bgColor theme="5" tint="0.39994506668294322"/>
                </patternFill>
              </fill>
            </x14:dxf>
          </x14:cfRule>
          <xm:sqref>J1:J89</xm:sqref>
        </x14:conditionalFormatting>
        <x14:conditionalFormatting xmlns:xm="http://schemas.microsoft.com/office/excel/2006/main">
          <x14:cfRule type="beginsWith" priority="1612" operator="beginsWith" id="{1D9A3B91-B9E8-4FA0-A3F3-0AAF32C991C2}">
            <xm:f>LEFT(J2,LEN('Source Input'!$A$2))='Source Input'!$A$2</xm:f>
            <xm:f>'Source Input'!$A$2</xm:f>
            <x14:dxf>
              <fill>
                <patternFill>
                  <bgColor theme="6"/>
                </patternFill>
              </fill>
            </x14:dxf>
          </x14:cfRule>
          <x14:cfRule type="beginsWith" priority="1611" operator="beginsWith" id="{89800590-4BEF-40A6-9438-7EB0A9D8B81F}">
            <xm:f>LEFT(J2,LEN('Source Input'!$A$3))='Source Input'!$A$3</xm:f>
            <xm:f>'Source Input'!$A$3</xm:f>
            <x14:dxf>
              <fill>
                <patternFill>
                  <bgColor theme="9"/>
                </patternFill>
              </fill>
            </x14:dxf>
          </x14:cfRule>
          <xm:sqref>J2:J20 J23:J88 J90:J97 J99 J103:J105</xm:sqref>
        </x14:conditionalFormatting>
        <x14:conditionalFormatting xmlns:xm="http://schemas.microsoft.com/office/excel/2006/main">
          <x14:cfRule type="beginsWith" priority="3392" operator="beginsWith" id="{AB3E3B56-F21E-41E9-AA64-1B1310B2BCD7}">
            <xm:f>LEFT(J5,LEN('Source Input'!$A$4))='Source Input'!$A$4</xm:f>
            <xm:f>'Source Input'!$A$4</xm:f>
            <x14:dxf>
              <fill>
                <patternFill>
                  <bgColor theme="5"/>
                </patternFill>
              </fill>
            </x14:dxf>
          </x14:cfRule>
          <x14:cfRule type="beginsWith" priority="3394" operator="beginsWith" id="{3AF567C7-9A43-47C0-8EC2-431C58259FC1}">
            <xm:f>LEFT(J5,LEN('Source Input'!$A$2))='Source Input'!$A$2</xm:f>
            <xm:f>'Source Input'!$A$2</xm:f>
            <x14:dxf>
              <fill>
                <patternFill>
                  <bgColor theme="6"/>
                </patternFill>
              </fill>
            </x14:dxf>
          </x14:cfRule>
          <x14:cfRule type="beginsWith" priority="3393" operator="beginsWith" id="{A84C2672-E38A-4604-A06A-E1BEEE82144D}">
            <xm:f>LEFT(J5,LEN('Source Input'!$A$3))='Source Input'!$A$3</xm:f>
            <xm:f>'Source Input'!$A$3</xm:f>
            <x14:dxf>
              <fill>
                <patternFill>
                  <bgColor theme="9"/>
                </patternFill>
              </fill>
            </x14:dxf>
          </x14:cfRule>
          <xm:sqref>J5:J9 J104:J105 J108:J118 J129:J162 J174:J176</xm:sqref>
        </x14:conditionalFormatting>
        <x14:conditionalFormatting xmlns:xm="http://schemas.microsoft.com/office/excel/2006/main">
          <x14:cfRule type="beginsWith" priority="1301" operator="beginsWith" id="{98FBC113-A93A-4991-94FF-A6A8368140AE}">
            <xm:f>LEFT(J10,LEN('Source Input'!$A$4))='Source Input'!$A$4</xm:f>
            <xm:f>'Source Input'!$A$4</xm:f>
            <x14:dxf>
              <fill>
                <patternFill>
                  <bgColor theme="5"/>
                </patternFill>
              </fill>
            </x14:dxf>
          </x14:cfRule>
          <x14:cfRule type="beginsWith" priority="1302" operator="beginsWith" id="{068E7EEE-CF26-4663-A3A3-82D1512F9BC6}">
            <xm:f>LEFT(J10,LEN('Source Input'!$A$3))='Source Input'!$A$3</xm:f>
            <xm:f>'Source Input'!$A$3</xm:f>
            <x14:dxf>
              <fill>
                <patternFill>
                  <bgColor theme="9"/>
                </patternFill>
              </fill>
            </x14:dxf>
          </x14:cfRule>
          <x14:cfRule type="beginsWith" priority="1303" operator="beginsWith" id="{C5541421-A1CB-4819-9EFD-9C1AD0D83E1D}">
            <xm:f>LEFT(J10,LEN('Source Input'!$A$2))='Source Input'!$A$2</xm:f>
            <xm:f>'Source Input'!$A$2</xm:f>
            <x14:dxf>
              <fill>
                <patternFill>
                  <bgColor theme="6"/>
                </patternFill>
              </fill>
            </x14:dxf>
          </x14:cfRule>
          <xm:sqref>J10:J80</xm:sqref>
        </x14:conditionalFormatting>
        <x14:conditionalFormatting xmlns:xm="http://schemas.microsoft.com/office/excel/2006/main">
          <x14:cfRule type="beginsWith" priority="1298" operator="beginsWith" id="{798207DC-9DF9-453E-9040-DA54CD740475}">
            <xm:f>LEFT(J21,LEN('Source Input'!$A$4))='Source Input'!$A$4</xm:f>
            <xm:f>'Source Input'!$A$4</xm:f>
            <x14:dxf>
              <fill>
                <patternFill>
                  <bgColor theme="5"/>
                </patternFill>
              </fill>
            </x14:dxf>
          </x14:cfRule>
          <x14:cfRule type="beginsWith" priority="1299" operator="beginsWith" id="{F8800F29-962A-48FE-BD5D-3E449D00CA35}">
            <xm:f>LEFT(J21,LEN('Source Input'!$A$3))='Source Input'!$A$3</xm:f>
            <xm:f>'Source Input'!$A$3</xm:f>
            <x14:dxf>
              <fill>
                <patternFill>
                  <bgColor theme="9"/>
                </patternFill>
              </fill>
            </x14:dxf>
          </x14:cfRule>
          <x14:cfRule type="beginsWith" priority="1300" operator="beginsWith" id="{4E2C4415-9B19-4946-8702-116BD31941B0}">
            <xm:f>LEFT(J21,LEN('Source Input'!$A$2))='Source Input'!$A$2</xm:f>
            <xm:f>'Source Input'!$A$2</xm:f>
            <x14:dxf>
              <fill>
                <patternFill>
                  <bgColor theme="6"/>
                </patternFill>
              </fill>
            </x14:dxf>
          </x14:cfRule>
          <xm:sqref>J21:J22</xm:sqref>
        </x14:conditionalFormatting>
        <x14:conditionalFormatting xmlns:xm="http://schemas.microsoft.com/office/excel/2006/main">
          <x14:cfRule type="beginsWith" priority="1610" operator="beginsWith" id="{C4365CAE-2D1D-44BB-829A-11D4B425FD27}">
            <xm:f>LEFT(J2,LEN('Source Input'!$A$4))='Source Input'!$A$4</xm:f>
            <xm:f>'Source Input'!$A$4</xm:f>
            <x14:dxf>
              <fill>
                <patternFill>
                  <bgColor theme="5"/>
                </patternFill>
              </fill>
            </x14:dxf>
          </x14:cfRule>
          <xm:sqref>J23:J88 J90:J97 J2:J20 J99 J103:J105</xm:sqref>
        </x14:conditionalFormatting>
        <x14:conditionalFormatting xmlns:xm="http://schemas.microsoft.com/office/excel/2006/main">
          <x14:cfRule type="beginsWith" priority="1355" operator="beginsWith" id="{20E89BD7-DA38-49AD-A4AE-6BBD37CEAA05}">
            <xm:f>LEFT(J80,LEN('Source Input'!$A$4))='Source Input'!$A$4</xm:f>
            <xm:f>'Source Input'!$A$4</xm:f>
            <x14:dxf>
              <fill>
                <patternFill>
                  <bgColor theme="5"/>
                </patternFill>
              </fill>
            </x14:dxf>
          </x14:cfRule>
          <x14:cfRule type="beginsWith" priority="1356" operator="beginsWith" id="{FEB98470-9BCA-4559-B1EC-7D176961FE72}">
            <xm:f>LEFT(J80,LEN('Source Input'!$A$3))='Source Input'!$A$3</xm:f>
            <xm:f>'Source Input'!$A$3</xm:f>
            <x14:dxf>
              <fill>
                <patternFill>
                  <bgColor theme="9"/>
                </patternFill>
              </fill>
            </x14:dxf>
          </x14:cfRule>
          <x14:cfRule type="beginsWith" priority="1357" operator="beginsWith" id="{E0E9DF13-93F2-4433-8D56-355FBC571325}">
            <xm:f>LEFT(J80,LEN('Source Input'!$A$2))='Source Input'!$A$2</xm:f>
            <xm:f>'Source Input'!$A$2</xm:f>
            <x14:dxf>
              <fill>
                <patternFill>
                  <bgColor theme="6"/>
                </patternFill>
              </fill>
            </x14:dxf>
          </x14:cfRule>
          <xm:sqref>J80:J87</xm:sqref>
        </x14:conditionalFormatting>
        <x14:conditionalFormatting xmlns:xm="http://schemas.microsoft.com/office/excel/2006/main">
          <x14:cfRule type="beginsWith" priority="1292" operator="beginsWith" id="{C79095A6-B7DF-45F5-B71D-FD671B747BFD}">
            <xm:f>LEFT(J88,LEN('Source Input'!$A$3))='Source Input'!$A$3</xm:f>
            <xm:f>'Source Input'!$A$3</xm:f>
            <x14:dxf>
              <fill>
                <patternFill>
                  <bgColor theme="9"/>
                </patternFill>
              </fill>
            </x14:dxf>
          </x14:cfRule>
          <x14:cfRule type="beginsWith" priority="1293" operator="beginsWith" id="{CBA5C95B-BB58-4D63-ADC3-3E61840FE598}">
            <xm:f>LEFT(J88,LEN('Source Input'!$A$2))='Source Input'!$A$2</xm:f>
            <xm:f>'Source Input'!$A$2</xm:f>
            <x14:dxf>
              <fill>
                <patternFill>
                  <bgColor theme="6"/>
                </patternFill>
              </fill>
            </x14:dxf>
          </x14:cfRule>
          <x14:cfRule type="beginsWith" priority="1291" operator="beginsWith" id="{89A94EED-DA2B-485F-A8D0-0D6435F46BF1}">
            <xm:f>LEFT(J88,LEN('Source Input'!$A$4))='Source Input'!$A$4</xm:f>
            <xm:f>'Source Input'!$A$4</xm:f>
            <x14:dxf>
              <fill>
                <patternFill>
                  <bgColor theme="5"/>
                </patternFill>
              </fill>
            </x14:dxf>
          </x14:cfRule>
          <xm:sqref>J88:J89</xm:sqref>
        </x14:conditionalFormatting>
        <x14:conditionalFormatting xmlns:xm="http://schemas.microsoft.com/office/excel/2006/main">
          <x14:cfRule type="beginsWith" priority="1288" operator="beginsWith" id="{4BDF2558-3921-47E8-964C-904077D6DE78}">
            <xm:f>LEFT(J89,LEN('Source Input'!$A$4))='Source Input'!$A$4</xm:f>
            <xm:f>'Source Input'!$A$4</xm:f>
            <x14:dxf>
              <fill>
                <patternFill>
                  <bgColor theme="5"/>
                </patternFill>
              </fill>
            </x14:dxf>
          </x14:cfRule>
          <x14:cfRule type="beginsWith" priority="1289" operator="beginsWith" id="{B1771A8A-9D95-4F10-8476-7E32E27EEA93}">
            <xm:f>LEFT(J89,LEN('Source Input'!$A$3))='Source Input'!$A$3</xm:f>
            <xm:f>'Source Input'!$A$3</xm:f>
            <x14:dxf>
              <fill>
                <patternFill>
                  <bgColor theme="9"/>
                </patternFill>
              </fill>
            </x14:dxf>
          </x14:cfRule>
          <x14:cfRule type="beginsWith" priority="1290" operator="beginsWith" id="{8CEAE6D0-73EC-430E-A8FB-6E68CADEC6F6}">
            <xm:f>LEFT(J89,LEN('Source Input'!$A$2))='Source Input'!$A$2</xm:f>
            <xm:f>'Source Input'!$A$2</xm:f>
            <x14:dxf>
              <fill>
                <patternFill>
                  <bgColor theme="6"/>
                </patternFill>
              </fill>
            </x14:dxf>
          </x14:cfRule>
          <xm:sqref>J89</xm:sqref>
        </x14:conditionalFormatting>
        <x14:conditionalFormatting xmlns:xm="http://schemas.microsoft.com/office/excel/2006/main">
          <x14:cfRule type="beginsWith" priority="1310" operator="beginsWith" id="{565D7883-FA1F-48E1-9BDA-E99A2C964AE7}">
            <xm:f>LEFT(J90,LEN('Source Input'!$A$4))='Source Input'!$A$4</xm:f>
            <xm:f>'Source Input'!$A$4</xm:f>
            <x14:dxf>
              <fill>
                <patternFill>
                  <bgColor theme="5"/>
                </patternFill>
              </fill>
            </x14:dxf>
          </x14:cfRule>
          <x14:cfRule type="beginsWith" priority="1297" operator="beginsWith" id="{0125BA39-9C9E-4A61-A39F-3D59F9C01CD1}">
            <xm:f>LEFT(J90,LEN('Source Input'!$A$5))='Source Input'!$A$5</xm:f>
            <xm:f>'Source Input'!$A$5</xm:f>
            <x14:dxf>
              <fill>
                <patternFill>
                  <bgColor theme="5" tint="0.39994506668294322"/>
                </patternFill>
              </fill>
            </x14:dxf>
          </x14:cfRule>
          <x14:cfRule type="beginsWith" priority="1311" operator="beginsWith" id="{BEA29A16-97B3-4C5F-AAD2-4035FC9B524E}">
            <xm:f>LEFT(J90,LEN('Source Input'!$A$3))='Source Input'!$A$3</xm:f>
            <xm:f>'Source Input'!$A$3</xm:f>
            <x14:dxf>
              <fill>
                <patternFill>
                  <bgColor theme="9"/>
                </patternFill>
              </fill>
            </x14:dxf>
          </x14:cfRule>
          <x14:cfRule type="beginsWith" priority="1312" operator="beginsWith" id="{0F68CA6A-DE50-4E31-9509-10B22E089040}">
            <xm:f>LEFT(J90,LEN('Source Input'!$A$2))='Source Input'!$A$2</xm:f>
            <xm:f>'Source Input'!$A$2</xm:f>
            <x14:dxf>
              <fill>
                <patternFill>
                  <bgColor theme="6"/>
                </patternFill>
              </fill>
            </x14:dxf>
          </x14:cfRule>
          <xm:sqref>J90:J97</xm:sqref>
        </x14:conditionalFormatting>
        <x14:conditionalFormatting xmlns:xm="http://schemas.microsoft.com/office/excel/2006/main">
          <x14:cfRule type="beginsWith" priority="1296" operator="beginsWith" id="{7E243588-ACAE-40C9-97C1-80709F7BE4C3}">
            <xm:f>LEFT(J94,LEN('Source Input'!$A$2))='Source Input'!$A$2</xm:f>
            <xm:f>'Source Input'!$A$2</xm:f>
            <x14:dxf>
              <fill>
                <patternFill>
                  <bgColor theme="6"/>
                </patternFill>
              </fill>
            </x14:dxf>
          </x14:cfRule>
          <x14:cfRule type="beginsWith" priority="1294" operator="beginsWith" id="{11920E86-6069-499D-833F-95558AD23208}">
            <xm:f>LEFT(J94,LEN('Source Input'!$A$4))='Source Input'!$A$4</xm:f>
            <xm:f>'Source Input'!$A$4</xm:f>
            <x14:dxf>
              <fill>
                <patternFill>
                  <bgColor theme="5"/>
                </patternFill>
              </fill>
            </x14:dxf>
          </x14:cfRule>
          <x14:cfRule type="beginsWith" priority="1295" operator="beginsWith" id="{E527938D-49A2-45AE-81D1-87A840086ADB}">
            <xm:f>LEFT(J94,LEN('Source Input'!$A$3))='Source Input'!$A$3</xm:f>
            <xm:f>'Source Input'!$A$3</xm:f>
            <x14:dxf>
              <fill>
                <patternFill>
                  <bgColor theme="9"/>
                </patternFill>
              </fill>
            </x14:dxf>
          </x14:cfRule>
          <xm:sqref>J94</xm:sqref>
        </x14:conditionalFormatting>
        <x14:conditionalFormatting xmlns:xm="http://schemas.microsoft.com/office/excel/2006/main">
          <x14:cfRule type="beginsWith" priority="1286" operator="beginsWith" id="{6ECBA38A-EAE3-4D35-A741-122414267C19}">
            <xm:f>LEFT(J96,LEN('Source Input'!$A$2))='Source Input'!$A$2</xm:f>
            <xm:f>'Source Input'!$A$2</xm:f>
            <x14:dxf>
              <fill>
                <patternFill>
                  <bgColor theme="6"/>
                </patternFill>
              </fill>
            </x14:dxf>
          </x14:cfRule>
          <x14:cfRule type="beginsWith" priority="1285" operator="beginsWith" id="{5F46BD8D-EC45-42AD-A269-9FC920498941}">
            <xm:f>LEFT(J96,LEN('Source Input'!$A$3))='Source Input'!$A$3</xm:f>
            <xm:f>'Source Input'!$A$3</xm:f>
            <x14:dxf>
              <fill>
                <patternFill>
                  <bgColor theme="9"/>
                </patternFill>
              </fill>
            </x14:dxf>
          </x14:cfRule>
          <x14:cfRule type="beginsWith" priority="1284" operator="beginsWith" id="{D9F43325-D76B-42B9-81A3-205F7260838C}">
            <xm:f>LEFT(J96,LEN('Source Input'!$A$4))='Source Input'!$A$4</xm:f>
            <xm:f>'Source Input'!$A$4</xm:f>
            <x14:dxf>
              <fill>
                <patternFill>
                  <bgColor theme="5"/>
                </patternFill>
              </fill>
            </x14:dxf>
          </x14:cfRule>
          <xm:sqref>J96</xm:sqref>
        </x14:conditionalFormatting>
        <x14:conditionalFormatting xmlns:xm="http://schemas.microsoft.com/office/excel/2006/main">
          <x14:cfRule type="beginsWith" priority="1278" operator="beginsWith" id="{2E33E51B-D5F9-4E8D-8D1F-703CD69CF763}">
            <xm:f>LEFT(J98,LEN('Source Input'!$A$4))='Source Input'!$A$4</xm:f>
            <xm:f>'Source Input'!$A$4</xm:f>
            <x14:dxf>
              <fill>
                <patternFill>
                  <bgColor theme="5"/>
                </patternFill>
              </fill>
            </x14:dxf>
          </x14:cfRule>
          <x14:cfRule type="beginsWith" priority="1280" operator="beginsWith" id="{CF5FAD25-DC0F-4B87-A359-A9393962F907}">
            <xm:f>LEFT(J98,LEN('Source Input'!$A$2))='Source Input'!$A$2</xm:f>
            <xm:f>'Source Input'!$A$2</xm:f>
            <x14:dxf>
              <fill>
                <patternFill>
                  <bgColor theme="6"/>
                </patternFill>
              </fill>
            </x14:dxf>
          </x14:cfRule>
          <x14:cfRule type="beginsWith" priority="1279" operator="beginsWith" id="{DBF3CED1-BD94-4C9E-A909-59D6CB0B309E}">
            <xm:f>LEFT(J98,LEN('Source Input'!$A$3))='Source Input'!$A$3</xm:f>
            <xm:f>'Source Input'!$A$3</xm:f>
            <x14:dxf>
              <fill>
                <patternFill>
                  <bgColor theme="9"/>
                </patternFill>
              </fill>
            </x14:dxf>
          </x14:cfRule>
          <xm:sqref>J98</xm:sqref>
        </x14:conditionalFormatting>
        <x14:conditionalFormatting xmlns:xm="http://schemas.microsoft.com/office/excel/2006/main">
          <x14:cfRule type="beginsWith" priority="1281" operator="beginsWith" id="{82DF8FFC-1FF8-4729-9166-94AF3583C7D2}">
            <xm:f>LEFT(J98,LEN('Source Input'!$A$4))='Source Input'!$A$4</xm:f>
            <xm:f>'Source Input'!$A$4</xm:f>
            <x14:dxf>
              <fill>
                <patternFill>
                  <bgColor theme="5"/>
                </patternFill>
              </fill>
            </x14:dxf>
          </x14:cfRule>
          <x14:cfRule type="beginsWith" priority="1283" operator="beginsWith" id="{4540758B-2703-42F5-B1B2-98C84604D314}">
            <xm:f>LEFT(J98,LEN('Source Input'!$A$2))='Source Input'!$A$2</xm:f>
            <xm:f>'Source Input'!$A$2</xm:f>
            <x14:dxf>
              <fill>
                <patternFill>
                  <bgColor theme="6"/>
                </patternFill>
              </fill>
            </x14:dxf>
          </x14:cfRule>
          <x14:cfRule type="beginsWith" priority="1282" operator="beginsWith" id="{E7AD3328-3A4C-4374-B34D-8BEA772E90BB}">
            <xm:f>LEFT(J98,LEN('Source Input'!$A$3))='Source Input'!$A$3</xm:f>
            <xm:f>'Source Input'!$A$3</xm:f>
            <x14:dxf>
              <fill>
                <patternFill>
                  <bgColor theme="9"/>
                </patternFill>
              </fill>
            </x14:dxf>
          </x14:cfRule>
          <xm:sqref>J98:J99</xm:sqref>
        </x14:conditionalFormatting>
        <x14:conditionalFormatting xmlns:xm="http://schemas.microsoft.com/office/excel/2006/main">
          <x14:cfRule type="beginsWith" priority="983" operator="beginsWith" id="{0B489C7C-FE3B-450D-AE77-C312EA2EF8B5}">
            <xm:f>LEFT(J98,LEN('Source Input'!$A$5))='Source Input'!$A$5</xm:f>
            <xm:f>'Source Input'!$A$5</xm:f>
            <x14:dxf>
              <fill>
                <patternFill>
                  <bgColor theme="5" tint="0.39994506668294322"/>
                </patternFill>
              </fill>
            </x14:dxf>
          </x14:cfRule>
          <xm:sqref>J98:J197</xm:sqref>
        </x14:conditionalFormatting>
        <x14:conditionalFormatting xmlns:xm="http://schemas.microsoft.com/office/excel/2006/main">
          <x14:cfRule type="beginsWith" priority="1271" operator="beginsWith" id="{20230E88-BE07-4442-B8D7-161EC3A9F33A}">
            <xm:f>LEFT(J100,LEN('Source Input'!$A$4))='Source Input'!$A$4</xm:f>
            <xm:f>'Source Input'!$A$4</xm:f>
            <x14:dxf>
              <fill>
                <patternFill>
                  <bgColor theme="5"/>
                </patternFill>
              </fill>
            </x14:dxf>
          </x14:cfRule>
          <x14:cfRule type="beginsWith" priority="1273" operator="beginsWith" id="{4C857C5C-147F-4F16-94EF-18C023AF3AA3}">
            <xm:f>LEFT(J100,LEN('Source Input'!$A$2))='Source Input'!$A$2</xm:f>
            <xm:f>'Source Input'!$A$2</xm:f>
            <x14:dxf>
              <fill>
                <patternFill>
                  <bgColor theme="6"/>
                </patternFill>
              </fill>
            </x14:dxf>
          </x14:cfRule>
          <x14:cfRule type="beginsWith" priority="1272" operator="beginsWith" id="{4886F6E0-B78C-49B4-BDC7-F2C633F4894E}">
            <xm:f>LEFT(J100,LEN('Source Input'!$A$3))='Source Input'!$A$3</xm:f>
            <xm:f>'Source Input'!$A$3</xm:f>
            <x14:dxf>
              <fill>
                <patternFill>
                  <bgColor theme="9"/>
                </patternFill>
              </fill>
            </x14:dxf>
          </x14:cfRule>
          <xm:sqref>J100:J102</xm:sqref>
        </x14:conditionalFormatting>
        <x14:conditionalFormatting xmlns:xm="http://schemas.microsoft.com/office/excel/2006/main">
          <x14:cfRule type="beginsWith" priority="1274" operator="beginsWith" id="{DF903A4B-4055-4A5A-8512-15CE30B909F6}">
            <xm:f>LEFT(J100,LEN('Source Input'!$A$4))='Source Input'!$A$4</xm:f>
            <xm:f>'Source Input'!$A$4</xm:f>
            <x14:dxf>
              <fill>
                <patternFill>
                  <bgColor theme="5"/>
                </patternFill>
              </fill>
            </x14:dxf>
          </x14:cfRule>
          <x14:cfRule type="beginsWith" priority="1275" operator="beginsWith" id="{00D62F58-A85A-4169-A512-6BE3A424F175}">
            <xm:f>LEFT(J100,LEN('Source Input'!$A$3))='Source Input'!$A$3</xm:f>
            <xm:f>'Source Input'!$A$3</xm:f>
            <x14:dxf>
              <fill>
                <patternFill>
                  <bgColor theme="9"/>
                </patternFill>
              </fill>
            </x14:dxf>
          </x14:cfRule>
          <x14:cfRule type="beginsWith" priority="1276" operator="beginsWith" id="{A15F9AD4-C78C-4380-99EA-BB83BDDE749B}">
            <xm:f>LEFT(J100,LEN('Source Input'!$A$2))='Source Input'!$A$2</xm:f>
            <xm:f>'Source Input'!$A$2</xm:f>
            <x14:dxf>
              <fill>
                <patternFill>
                  <bgColor theme="6"/>
                </patternFill>
              </fill>
            </x14:dxf>
          </x14:cfRule>
          <xm:sqref>J100:J103</xm:sqref>
        </x14:conditionalFormatting>
        <x14:conditionalFormatting xmlns:xm="http://schemas.microsoft.com/office/excel/2006/main">
          <x14:cfRule type="beginsWith" priority="1266" operator="beginsWith" id="{9557C515-3261-442A-842F-233C29EEF2C0}">
            <xm:f>LEFT(J106,LEN('Source Input'!$A$2))='Source Input'!$A$2</xm:f>
            <xm:f>'Source Input'!$A$2</xm:f>
            <x14:dxf>
              <fill>
                <patternFill>
                  <bgColor theme="6"/>
                </patternFill>
              </fill>
            </x14:dxf>
          </x14:cfRule>
          <x14:cfRule type="beginsWith" priority="1265" operator="beginsWith" id="{224BDA1A-0C99-4032-8A0B-39873BB8F764}">
            <xm:f>LEFT(J106,LEN('Source Input'!$A$3))='Source Input'!$A$3</xm:f>
            <xm:f>'Source Input'!$A$3</xm:f>
            <x14:dxf>
              <fill>
                <patternFill>
                  <bgColor theme="9"/>
                </patternFill>
              </fill>
            </x14:dxf>
          </x14:cfRule>
          <x14:cfRule type="beginsWith" priority="1264" operator="beginsWith" id="{C90EC64D-E45B-4FC1-A5DD-F87590DA081D}">
            <xm:f>LEFT(J106,LEN('Source Input'!$A$4))='Source Input'!$A$4</xm:f>
            <xm:f>'Source Input'!$A$4</xm:f>
            <x14:dxf>
              <fill>
                <patternFill>
                  <bgColor theme="5"/>
                </patternFill>
              </fill>
            </x14:dxf>
          </x14:cfRule>
          <xm:sqref>J106:J107</xm:sqref>
        </x14:conditionalFormatting>
        <x14:conditionalFormatting xmlns:xm="http://schemas.microsoft.com/office/excel/2006/main">
          <x14:cfRule type="beginsWith" priority="1267" operator="beginsWith" id="{F304E253-CA1A-4D05-B754-2459113CF109}">
            <xm:f>LEFT(J106,LEN('Source Input'!$A$4))='Source Input'!$A$4</xm:f>
            <xm:f>'Source Input'!$A$4</xm:f>
            <x14:dxf>
              <fill>
                <patternFill>
                  <bgColor theme="5"/>
                </patternFill>
              </fill>
            </x14:dxf>
          </x14:cfRule>
          <x14:cfRule type="beginsWith" priority="1268" operator="beginsWith" id="{DDF16F77-FF4F-4DE9-AD67-D5BAAFA1E5C1}">
            <xm:f>LEFT(J106,LEN('Source Input'!$A$3))='Source Input'!$A$3</xm:f>
            <xm:f>'Source Input'!$A$3</xm:f>
            <x14:dxf>
              <fill>
                <patternFill>
                  <bgColor theme="9"/>
                </patternFill>
              </fill>
            </x14:dxf>
          </x14:cfRule>
          <x14:cfRule type="beginsWith" priority="1269" operator="beginsWith" id="{A4DD062E-3CC9-49E5-8220-409F52005786}">
            <xm:f>LEFT(J106,LEN('Source Input'!$A$2))='Source Input'!$A$2</xm:f>
            <xm:f>'Source Input'!$A$2</xm:f>
            <x14:dxf>
              <fill>
                <patternFill>
                  <bgColor theme="6"/>
                </patternFill>
              </fill>
            </x14:dxf>
          </x14:cfRule>
          <xm:sqref>J106:J118</xm:sqref>
        </x14:conditionalFormatting>
        <x14:conditionalFormatting xmlns:xm="http://schemas.microsoft.com/office/excel/2006/main">
          <x14:cfRule type="beginsWith" priority="1250" operator="beginsWith" id="{785F85DC-9863-4545-9B7C-A3983166C66D}">
            <xm:f>LEFT(J119,LEN('Source Input'!$A$4))='Source Input'!$A$4</xm:f>
            <xm:f>'Source Input'!$A$4</xm:f>
            <x14:dxf>
              <fill>
                <patternFill>
                  <bgColor theme="5"/>
                </patternFill>
              </fill>
            </x14:dxf>
          </x14:cfRule>
          <x14:cfRule type="beginsWith" priority="1251" operator="beginsWith" id="{27028331-AF0D-44AC-A04E-3C00A23E5818}">
            <xm:f>LEFT(J119,LEN('Source Input'!$A$3))='Source Input'!$A$3</xm:f>
            <xm:f>'Source Input'!$A$3</xm:f>
            <x14:dxf>
              <fill>
                <patternFill>
                  <bgColor theme="9"/>
                </patternFill>
              </fill>
            </x14:dxf>
          </x14:cfRule>
          <x14:cfRule type="beginsWith" priority="1252" operator="beginsWith" id="{B8CCC6EB-0617-4A1F-81D8-9AA4CBE9F78B}">
            <xm:f>LEFT(J119,LEN('Source Input'!$A$2))='Source Input'!$A$2</xm:f>
            <xm:f>'Source Input'!$A$2</xm:f>
            <x14:dxf>
              <fill>
                <patternFill>
                  <bgColor theme="6"/>
                </patternFill>
              </fill>
            </x14:dxf>
          </x14:cfRule>
          <xm:sqref>J119:J128</xm:sqref>
        </x14:conditionalFormatting>
        <x14:conditionalFormatting xmlns:xm="http://schemas.microsoft.com/office/excel/2006/main">
          <x14:cfRule type="beginsWith" priority="1255" operator="beginsWith" id="{917932E3-A24D-4FA3-A0F1-6B00B9B232A0}">
            <xm:f>LEFT(J119,LEN('Source Input'!$A$2))='Source Input'!$A$2</xm:f>
            <xm:f>'Source Input'!$A$2</xm:f>
            <x14:dxf>
              <fill>
                <patternFill>
                  <bgColor theme="6"/>
                </patternFill>
              </fill>
            </x14:dxf>
          </x14:cfRule>
          <x14:cfRule type="beginsWith" priority="1254" operator="beginsWith" id="{3D9D37F5-2E2D-457D-85DB-D8E1C42FB344}">
            <xm:f>LEFT(J119,LEN('Source Input'!$A$3))='Source Input'!$A$3</xm:f>
            <xm:f>'Source Input'!$A$3</xm:f>
            <x14:dxf>
              <fill>
                <patternFill>
                  <bgColor theme="9"/>
                </patternFill>
              </fill>
            </x14:dxf>
          </x14:cfRule>
          <x14:cfRule type="beginsWith" priority="1253" operator="beginsWith" id="{182321D6-F5B7-4034-B628-0A4F05EE147A}">
            <xm:f>LEFT(J119,LEN('Source Input'!$A$4))='Source Input'!$A$4</xm:f>
            <xm:f>'Source Input'!$A$4</xm:f>
            <x14:dxf>
              <fill>
                <patternFill>
                  <bgColor theme="5"/>
                </patternFill>
              </fill>
            </x14:dxf>
          </x14:cfRule>
          <xm:sqref>J119:J138</xm:sqref>
        </x14:conditionalFormatting>
        <x14:conditionalFormatting xmlns:xm="http://schemas.microsoft.com/office/excel/2006/main">
          <x14:cfRule type="beginsWith" priority="1240" operator="beginsWith" id="{70F13BEF-24B8-4502-B1FD-1E9C9E1E734B}">
            <xm:f>LEFT(J163,LEN('Source Input'!$A$3))='Source Input'!$A$3</xm:f>
            <xm:f>'Source Input'!$A$3</xm:f>
            <x14:dxf>
              <fill>
                <patternFill>
                  <bgColor theme="9"/>
                </patternFill>
              </fill>
            </x14:dxf>
          </x14:cfRule>
          <x14:cfRule type="beginsWith" priority="1239" operator="beginsWith" id="{DD623B81-D010-4E7F-A1D7-5EB14447CF05}">
            <xm:f>LEFT(J163,LEN('Source Input'!$A$4))='Source Input'!$A$4</xm:f>
            <xm:f>'Source Input'!$A$4</xm:f>
            <x14:dxf>
              <fill>
                <patternFill>
                  <bgColor theme="5"/>
                </patternFill>
              </fill>
            </x14:dxf>
          </x14:cfRule>
          <x14:cfRule type="beginsWith" priority="1241" operator="beginsWith" id="{C2B34FF5-2660-4010-B7A9-BC11225671BB}">
            <xm:f>LEFT(J163,LEN('Source Input'!$A$2))='Source Input'!$A$2</xm:f>
            <xm:f>'Source Input'!$A$2</xm:f>
            <x14:dxf>
              <fill>
                <patternFill>
                  <bgColor theme="6"/>
                </patternFill>
              </fill>
            </x14:dxf>
          </x14:cfRule>
          <xm:sqref>J163:J164 J166</xm:sqref>
        </x14:conditionalFormatting>
        <x14:conditionalFormatting xmlns:xm="http://schemas.microsoft.com/office/excel/2006/main">
          <x14:cfRule type="beginsWith" priority="1233" operator="beginsWith" id="{E963C400-3E6E-4A13-AB6F-10D3BEC400CA}">
            <xm:f>LEFT(J163,LEN('Source Input'!$A$3))='Source Input'!$A$3</xm:f>
            <xm:f>'Source Input'!$A$3</xm:f>
            <x14:dxf>
              <fill>
                <patternFill>
                  <bgColor theme="9"/>
                </patternFill>
              </fill>
            </x14:dxf>
          </x14:cfRule>
          <x14:cfRule type="beginsWith" priority="1232" operator="beginsWith" id="{8B85F2AE-8CD3-4EBD-919F-92D383E6E004}">
            <xm:f>LEFT(J163,LEN('Source Input'!$A$4))='Source Input'!$A$4</xm:f>
            <xm:f>'Source Input'!$A$4</xm:f>
            <x14:dxf>
              <fill>
                <patternFill>
                  <bgColor theme="5"/>
                </patternFill>
              </fill>
            </x14:dxf>
          </x14:cfRule>
          <x14:cfRule type="beginsWith" priority="1234" operator="beginsWith" id="{C356D163-270F-41AB-8072-0CD5DDAE5433}">
            <xm:f>LEFT(J163,LEN('Source Input'!$A$2))='Source Input'!$A$2</xm:f>
            <xm:f>'Source Input'!$A$2</xm:f>
            <x14:dxf>
              <fill>
                <patternFill>
                  <bgColor theme="6"/>
                </patternFill>
              </fill>
            </x14:dxf>
          </x14:cfRule>
          <xm:sqref>J163:J166</xm:sqref>
        </x14:conditionalFormatting>
        <x14:conditionalFormatting xmlns:xm="http://schemas.microsoft.com/office/excel/2006/main">
          <x14:cfRule type="beginsWith" priority="1230" operator="beginsWith" id="{764DD012-723D-4237-A1E9-1A9896668B49}">
            <xm:f>LEFT(J165,LEN('Source Input'!$A$3))='Source Input'!$A$3</xm:f>
            <xm:f>'Source Input'!$A$3</xm:f>
            <x14:dxf>
              <fill>
                <patternFill>
                  <bgColor theme="9"/>
                </patternFill>
              </fill>
            </x14:dxf>
          </x14:cfRule>
          <x14:cfRule type="beginsWith" priority="1231" operator="beginsWith" id="{EC08AC4F-E90A-4A82-A1EB-751B05B90CE8}">
            <xm:f>LEFT(J165,LEN('Source Input'!$A$2))='Source Input'!$A$2</xm:f>
            <xm:f>'Source Input'!$A$2</xm:f>
            <x14:dxf>
              <fill>
                <patternFill>
                  <bgColor theme="6"/>
                </patternFill>
              </fill>
            </x14:dxf>
          </x14:cfRule>
          <x14:cfRule type="beginsWith" priority="1229" operator="beginsWith" id="{430D961B-F773-4898-A439-2C3A6FDE8FFA}">
            <xm:f>LEFT(J165,LEN('Source Input'!$A$4))='Source Input'!$A$4</xm:f>
            <xm:f>'Source Input'!$A$4</xm:f>
            <x14:dxf>
              <fill>
                <patternFill>
                  <bgColor theme="5"/>
                </patternFill>
              </fill>
            </x14:dxf>
          </x14:cfRule>
          <xm:sqref>J165</xm:sqref>
        </x14:conditionalFormatting>
        <x14:conditionalFormatting xmlns:xm="http://schemas.microsoft.com/office/excel/2006/main">
          <x14:cfRule type="beginsWith" priority="1227" operator="beginsWith" id="{2487366E-7576-48D1-867A-1BF636696FAB}">
            <xm:f>LEFT(J167,LEN('Source Input'!$A$2))='Source Input'!$A$2</xm:f>
            <xm:f>'Source Input'!$A$2</xm:f>
            <x14:dxf>
              <fill>
                <patternFill>
                  <bgColor theme="6"/>
                </patternFill>
              </fill>
            </x14:dxf>
          </x14:cfRule>
          <x14:cfRule type="beginsWith" priority="1226" operator="beginsWith" id="{FA7A8BD9-3A89-41CD-ABD7-FC71A35E7714}">
            <xm:f>LEFT(J167,LEN('Source Input'!$A$3))='Source Input'!$A$3</xm:f>
            <xm:f>'Source Input'!$A$3</xm:f>
            <x14:dxf>
              <fill>
                <patternFill>
                  <bgColor theme="9"/>
                </patternFill>
              </fill>
            </x14:dxf>
          </x14:cfRule>
          <x14:cfRule type="beginsWith" priority="1225" operator="beginsWith" id="{F4E94BF7-8752-44E9-9FA2-10EF47B3C68D}">
            <xm:f>LEFT(J167,LEN('Source Input'!$A$4))='Source Input'!$A$4</xm:f>
            <xm:f>'Source Input'!$A$4</xm:f>
            <x14:dxf>
              <fill>
                <patternFill>
                  <bgColor theme="5"/>
                </patternFill>
              </fill>
            </x14:dxf>
          </x14:cfRule>
          <xm:sqref>J167:J171 J173:J176</xm:sqref>
        </x14:conditionalFormatting>
        <x14:conditionalFormatting xmlns:xm="http://schemas.microsoft.com/office/excel/2006/main">
          <x14:cfRule type="beginsWith" priority="1220" operator="beginsWith" id="{5D507DBC-8841-4114-ABFF-F6C38E50FF23}">
            <xm:f>LEFT(J167,LEN('Source Input'!$A$2))='Source Input'!$A$2</xm:f>
            <xm:f>'Source Input'!$A$2</xm:f>
            <x14:dxf>
              <fill>
                <patternFill>
                  <bgColor theme="6"/>
                </patternFill>
              </fill>
            </x14:dxf>
          </x14:cfRule>
          <x14:cfRule type="beginsWith" priority="1219" operator="beginsWith" id="{919C9B68-467E-4537-8F52-D5D2E8A75C7D}">
            <xm:f>LEFT(J167,LEN('Source Input'!$A$3))='Source Input'!$A$3</xm:f>
            <xm:f>'Source Input'!$A$3</xm:f>
            <x14:dxf>
              <fill>
                <patternFill>
                  <bgColor theme="9"/>
                </patternFill>
              </fill>
            </x14:dxf>
          </x14:cfRule>
          <x14:cfRule type="beginsWith" priority="1218" operator="beginsWith" id="{F1D6E02D-74CB-46CA-B4E9-0F346735DB49}">
            <xm:f>LEFT(J167,LEN('Source Input'!$A$4))='Source Input'!$A$4</xm:f>
            <xm:f>'Source Input'!$A$4</xm:f>
            <x14:dxf>
              <fill>
                <patternFill>
                  <bgColor theme="5"/>
                </patternFill>
              </fill>
            </x14:dxf>
          </x14:cfRule>
          <xm:sqref>J167:J173</xm:sqref>
        </x14:conditionalFormatting>
        <x14:conditionalFormatting xmlns:xm="http://schemas.microsoft.com/office/excel/2006/main">
          <x14:cfRule type="beginsWith" priority="1217" operator="beginsWith" id="{E1FE3E5A-BC9D-40D7-AA94-72406C55EC66}">
            <xm:f>LEFT(J172,LEN('Source Input'!$A$2))='Source Input'!$A$2</xm:f>
            <xm:f>'Source Input'!$A$2</xm:f>
            <x14:dxf>
              <fill>
                <patternFill>
                  <bgColor theme="6"/>
                </patternFill>
              </fill>
            </x14:dxf>
          </x14:cfRule>
          <x14:cfRule type="beginsWith" priority="1216" operator="beginsWith" id="{FF1C00D4-50CE-4499-A465-64FBDDEB50FC}">
            <xm:f>LEFT(J172,LEN('Source Input'!$A$3))='Source Input'!$A$3</xm:f>
            <xm:f>'Source Input'!$A$3</xm:f>
            <x14:dxf>
              <fill>
                <patternFill>
                  <bgColor theme="9"/>
                </patternFill>
              </fill>
            </x14:dxf>
          </x14:cfRule>
          <x14:cfRule type="beginsWith" priority="1215" operator="beginsWith" id="{5C93ED60-D3D0-43F8-9DE8-D7E370DF5719}">
            <xm:f>LEFT(J172,LEN('Source Input'!$A$4))='Source Input'!$A$4</xm:f>
            <xm:f>'Source Input'!$A$4</xm:f>
            <x14:dxf>
              <fill>
                <patternFill>
                  <bgColor theme="5"/>
                </patternFill>
              </fill>
            </x14:dxf>
          </x14:cfRule>
          <xm:sqref>J172</xm:sqref>
        </x14:conditionalFormatting>
        <x14:conditionalFormatting xmlns:xm="http://schemas.microsoft.com/office/excel/2006/main">
          <x14:cfRule type="beginsWith" priority="1162" operator="beginsWith" id="{185C4874-A34E-4A2D-8C16-B1DAD6C08B56}">
            <xm:f>LEFT(J177,LEN('Source Input'!$A$4))='Source Input'!$A$4</xm:f>
            <xm:f>'Source Input'!$A$4</xm:f>
            <x14:dxf>
              <fill>
                <patternFill>
                  <bgColor theme="5"/>
                </patternFill>
              </fill>
            </x14:dxf>
          </x14:cfRule>
          <x14:cfRule type="beginsWith" priority="1163" operator="beginsWith" id="{132B8E2F-34C3-4848-9314-6CE20CE3C7D5}">
            <xm:f>LEFT(J177,LEN('Source Input'!$A$3))='Source Input'!$A$3</xm:f>
            <xm:f>'Source Input'!$A$3</xm:f>
            <x14:dxf>
              <fill>
                <patternFill>
                  <bgColor theme="9"/>
                </patternFill>
              </fill>
            </x14:dxf>
          </x14:cfRule>
          <x14:cfRule type="beginsWith" priority="1164" operator="beginsWith" id="{FAA15A43-6495-42E8-B214-FD4F56B625A2}">
            <xm:f>LEFT(J177,LEN('Source Input'!$A$2))='Source Input'!$A$2</xm:f>
            <xm:f>'Source Input'!$A$2</xm:f>
            <x14:dxf>
              <fill>
                <patternFill>
                  <bgColor theme="6"/>
                </patternFill>
              </fill>
            </x14:dxf>
          </x14:cfRule>
          <xm:sqref>J177</xm:sqref>
        </x14:conditionalFormatting>
        <x14:conditionalFormatting xmlns:xm="http://schemas.microsoft.com/office/excel/2006/main">
          <x14:cfRule type="beginsWith" priority="1155" operator="beginsWith" id="{9D56E2C2-8D98-4277-98E9-B5A6CCD0B968}">
            <xm:f>LEFT(J177,LEN('Source Input'!$A$4))='Source Input'!$A$4</xm:f>
            <xm:f>'Source Input'!$A$4</xm:f>
            <x14:dxf>
              <fill>
                <patternFill>
                  <bgColor theme="5"/>
                </patternFill>
              </fill>
            </x14:dxf>
          </x14:cfRule>
          <x14:cfRule type="beginsWith" priority="1156" operator="beginsWith" id="{7171581F-248E-4A4A-960E-47B5681EC75E}">
            <xm:f>LEFT(J177,LEN('Source Input'!$A$3))='Source Input'!$A$3</xm:f>
            <xm:f>'Source Input'!$A$3</xm:f>
            <x14:dxf>
              <fill>
                <patternFill>
                  <bgColor theme="9"/>
                </patternFill>
              </fill>
            </x14:dxf>
          </x14:cfRule>
          <x14:cfRule type="beginsWith" priority="1157" operator="beginsWith" id="{24481572-A278-4B37-920C-078BDA2D4743}">
            <xm:f>LEFT(J177,LEN('Source Input'!$A$2))='Source Input'!$A$2</xm:f>
            <xm:f>'Source Input'!$A$2</xm:f>
            <x14:dxf>
              <fill>
                <patternFill>
                  <bgColor theme="6"/>
                </patternFill>
              </fill>
            </x14:dxf>
          </x14:cfRule>
          <xm:sqref>J177:J179</xm:sqref>
        </x14:conditionalFormatting>
        <x14:conditionalFormatting xmlns:xm="http://schemas.microsoft.com/office/excel/2006/main">
          <x14:cfRule type="beginsWith" priority="1154" operator="beginsWith" id="{3AFF764F-ED8A-4179-A3EA-5BE1CBBF807F}">
            <xm:f>LEFT(J178,LEN('Source Input'!$A$2))='Source Input'!$A$2</xm:f>
            <xm:f>'Source Input'!$A$2</xm:f>
            <x14:dxf>
              <fill>
                <patternFill>
                  <bgColor theme="6"/>
                </patternFill>
              </fill>
            </x14:dxf>
          </x14:cfRule>
          <x14:cfRule type="beginsWith" priority="1153" operator="beginsWith" id="{7FD38E69-0CAF-4DCA-B96B-EF7BBA665070}">
            <xm:f>LEFT(J178,LEN('Source Input'!$A$3))='Source Input'!$A$3</xm:f>
            <xm:f>'Source Input'!$A$3</xm:f>
            <x14:dxf>
              <fill>
                <patternFill>
                  <bgColor theme="9"/>
                </patternFill>
              </fill>
            </x14:dxf>
          </x14:cfRule>
          <x14:cfRule type="beginsWith" priority="1152" operator="beginsWith" id="{7DCECED6-8722-4DDE-9641-8D3D3DAFE427}">
            <xm:f>LEFT(J178,LEN('Source Input'!$A$4))='Source Input'!$A$4</xm:f>
            <xm:f>'Source Input'!$A$4</xm:f>
            <x14:dxf>
              <fill>
                <patternFill>
                  <bgColor theme="5"/>
                </patternFill>
              </fill>
            </x14:dxf>
          </x14:cfRule>
          <xm:sqref>J178</xm:sqref>
        </x14:conditionalFormatting>
        <x14:conditionalFormatting xmlns:xm="http://schemas.microsoft.com/office/excel/2006/main">
          <x14:cfRule type="beginsWith" priority="1169" operator="beginsWith" id="{3EA76BA3-6707-4E82-8C40-83EF2D385AEA}">
            <xm:f>LEFT(J179,LEN('Source Input'!$A$4))='Source Input'!$A$4</xm:f>
            <xm:f>'Source Input'!$A$4</xm:f>
            <x14:dxf>
              <fill>
                <patternFill>
                  <bgColor theme="5"/>
                </patternFill>
              </fill>
            </x14:dxf>
          </x14:cfRule>
          <x14:cfRule type="beginsWith" priority="1171" operator="beginsWith" id="{CDEC165D-FB27-4C66-AC73-BFC1D67BD39E}">
            <xm:f>LEFT(J179,LEN('Source Input'!$A$2))='Source Input'!$A$2</xm:f>
            <xm:f>'Source Input'!$A$2</xm:f>
            <x14:dxf>
              <fill>
                <patternFill>
                  <bgColor theme="6"/>
                </patternFill>
              </fill>
            </x14:dxf>
          </x14:cfRule>
          <x14:cfRule type="beginsWith" priority="1170" operator="beginsWith" id="{7CD098B0-A199-4D5A-B361-1CB6E9CEC460}">
            <xm:f>LEFT(J179,LEN('Source Input'!$A$3))='Source Input'!$A$3</xm:f>
            <xm:f>'Source Input'!$A$3</xm:f>
            <x14:dxf>
              <fill>
                <patternFill>
                  <bgColor theme="9"/>
                </patternFill>
              </fill>
            </x14:dxf>
          </x14:cfRule>
          <xm:sqref>J179:J180</xm:sqref>
        </x14:conditionalFormatting>
        <x14:conditionalFormatting xmlns:xm="http://schemas.microsoft.com/office/excel/2006/main">
          <x14:cfRule type="beginsWith" priority="1178" operator="beginsWith" id="{70A9D6FF-4181-43C8-8338-71463BC47FE3}">
            <xm:f>LEFT(J180,LEN('Source Input'!$A$2))='Source Input'!$A$2</xm:f>
            <xm:f>'Source Input'!$A$2</xm:f>
            <x14:dxf>
              <fill>
                <patternFill>
                  <bgColor theme="6"/>
                </patternFill>
              </fill>
            </x14:dxf>
          </x14:cfRule>
          <x14:cfRule type="beginsWith" priority="1177" operator="beginsWith" id="{B179720B-ED73-49AD-BD78-A475FAE6780E}">
            <xm:f>LEFT(J180,LEN('Source Input'!$A$3))='Source Input'!$A$3</xm:f>
            <xm:f>'Source Input'!$A$3</xm:f>
            <x14:dxf>
              <fill>
                <patternFill>
                  <bgColor theme="9"/>
                </patternFill>
              </fill>
            </x14:dxf>
          </x14:cfRule>
          <x14:cfRule type="beginsWith" priority="1176" operator="beginsWith" id="{AC3454B2-4A4B-46F9-820B-341B437070A4}">
            <xm:f>LEFT(J180,LEN('Source Input'!$A$4))='Source Input'!$A$4</xm:f>
            <xm:f>'Source Input'!$A$4</xm:f>
            <x14:dxf>
              <fill>
                <patternFill>
                  <bgColor theme="5"/>
                </patternFill>
              </fill>
            </x14:dxf>
          </x14:cfRule>
          <xm:sqref>J180:J181</xm:sqref>
        </x14:conditionalFormatting>
        <x14:conditionalFormatting xmlns:xm="http://schemas.microsoft.com/office/excel/2006/main">
          <x14:cfRule type="beginsWith" priority="1184" operator="beginsWith" id="{C6DD1E4C-A90C-47E8-9A14-9CF0525EFE52}">
            <xm:f>LEFT(J181,LEN('Source Input'!$A$3))='Source Input'!$A$3</xm:f>
            <xm:f>'Source Input'!$A$3</xm:f>
            <x14:dxf>
              <fill>
                <patternFill>
                  <bgColor theme="9"/>
                </patternFill>
              </fill>
            </x14:dxf>
          </x14:cfRule>
          <x14:cfRule type="beginsWith" priority="1183" operator="beginsWith" id="{BA05F84A-452F-4AED-96B9-E1E4BCDB97D7}">
            <xm:f>LEFT(J181,LEN('Source Input'!$A$4))='Source Input'!$A$4</xm:f>
            <xm:f>'Source Input'!$A$4</xm:f>
            <x14:dxf>
              <fill>
                <patternFill>
                  <bgColor theme="5"/>
                </patternFill>
              </fill>
            </x14:dxf>
          </x14:cfRule>
          <x14:cfRule type="beginsWith" priority="1185" operator="beginsWith" id="{FD2DB4B0-B23C-4A8D-8ACE-331B987490DE}">
            <xm:f>LEFT(J181,LEN('Source Input'!$A$2))='Source Input'!$A$2</xm:f>
            <xm:f>'Source Input'!$A$2</xm:f>
            <x14:dxf>
              <fill>
                <patternFill>
                  <bgColor theme="6"/>
                </patternFill>
              </fill>
            </x14:dxf>
          </x14:cfRule>
          <xm:sqref>J181:J182</xm:sqref>
        </x14:conditionalFormatting>
        <x14:conditionalFormatting xmlns:xm="http://schemas.microsoft.com/office/excel/2006/main">
          <x14:cfRule type="beginsWith" priority="1192" operator="beginsWith" id="{6834D799-6DB1-4C32-8F23-561B9240099E}">
            <xm:f>LEFT(J182,LEN('Source Input'!$A$2))='Source Input'!$A$2</xm:f>
            <xm:f>'Source Input'!$A$2</xm:f>
            <x14:dxf>
              <fill>
                <patternFill>
                  <bgColor theme="6"/>
                </patternFill>
              </fill>
            </x14:dxf>
          </x14:cfRule>
          <x14:cfRule type="beginsWith" priority="1190" operator="beginsWith" id="{98B8C032-AD22-4ED3-8113-82F9E8579280}">
            <xm:f>LEFT(J182,LEN('Source Input'!$A$4))='Source Input'!$A$4</xm:f>
            <xm:f>'Source Input'!$A$4</xm:f>
            <x14:dxf>
              <fill>
                <patternFill>
                  <bgColor theme="5"/>
                </patternFill>
              </fill>
            </x14:dxf>
          </x14:cfRule>
          <x14:cfRule type="beginsWith" priority="1191" operator="beginsWith" id="{B9AF15F7-C513-4753-AF7E-BEBF80445538}">
            <xm:f>LEFT(J182,LEN('Source Input'!$A$3))='Source Input'!$A$3</xm:f>
            <xm:f>'Source Input'!$A$3</xm:f>
            <x14:dxf>
              <fill>
                <patternFill>
                  <bgColor theme="9"/>
                </patternFill>
              </fill>
            </x14:dxf>
          </x14:cfRule>
          <xm:sqref>J182:J183</xm:sqref>
        </x14:conditionalFormatting>
        <x14:conditionalFormatting xmlns:xm="http://schemas.microsoft.com/office/excel/2006/main">
          <x14:cfRule type="beginsWith" priority="1197" operator="beginsWith" id="{55C1348D-C569-4EE9-9856-807F61E6C85A}">
            <xm:f>LEFT(J183,LEN('Source Input'!$A$4))='Source Input'!$A$4</xm:f>
            <xm:f>'Source Input'!$A$4</xm:f>
            <x14:dxf>
              <fill>
                <patternFill>
                  <bgColor theme="5"/>
                </patternFill>
              </fill>
            </x14:dxf>
          </x14:cfRule>
          <x14:cfRule type="beginsWith" priority="1199" operator="beginsWith" id="{DE77ECAF-F720-4AF1-8C7B-98951868FA6A}">
            <xm:f>LEFT(J183,LEN('Source Input'!$A$2))='Source Input'!$A$2</xm:f>
            <xm:f>'Source Input'!$A$2</xm:f>
            <x14:dxf>
              <fill>
                <patternFill>
                  <bgColor theme="6"/>
                </patternFill>
              </fill>
            </x14:dxf>
          </x14:cfRule>
          <x14:cfRule type="beginsWith" priority="1198" operator="beginsWith" id="{D80B90DB-786F-4682-9731-470228149733}">
            <xm:f>LEFT(J183,LEN('Source Input'!$A$3))='Source Input'!$A$3</xm:f>
            <xm:f>'Source Input'!$A$3</xm:f>
            <x14:dxf>
              <fill>
                <patternFill>
                  <bgColor theme="9"/>
                </patternFill>
              </fill>
            </x14:dxf>
          </x14:cfRule>
          <xm:sqref>J183</xm:sqref>
        </x14:conditionalFormatting>
        <x14:conditionalFormatting xmlns:xm="http://schemas.microsoft.com/office/excel/2006/main">
          <x14:cfRule type="beginsWith" priority="1054" operator="beginsWith" id="{C4B83445-D8CF-48CC-89CA-354FC64B8219}">
            <xm:f>LEFT(J184,LEN('Source Input'!$A$4))='Source Input'!$A$4</xm:f>
            <xm:f>'Source Input'!$A$4</xm:f>
            <x14:dxf>
              <fill>
                <patternFill>
                  <bgColor theme="5"/>
                </patternFill>
              </fill>
            </x14:dxf>
          </x14:cfRule>
          <x14:cfRule type="beginsWith" priority="1056" operator="beginsWith" id="{AA16EF86-82C6-4289-ADDA-DE70F82A972C}">
            <xm:f>LEFT(J184,LEN('Source Input'!$A$2))='Source Input'!$A$2</xm:f>
            <xm:f>'Source Input'!$A$2</xm:f>
            <x14:dxf>
              <fill>
                <patternFill>
                  <bgColor theme="6"/>
                </patternFill>
              </fill>
            </x14:dxf>
          </x14:cfRule>
          <x14:cfRule type="beginsWith" priority="1055" operator="beginsWith" id="{4D5373D4-2937-4960-874C-83DBCD38F93D}">
            <xm:f>LEFT(J184,LEN('Source Input'!$A$3))='Source Input'!$A$3</xm:f>
            <xm:f>'Source Input'!$A$3</xm:f>
            <x14:dxf>
              <fill>
                <patternFill>
                  <bgColor theme="9"/>
                </patternFill>
              </fill>
            </x14:dxf>
          </x14:cfRule>
          <xm:sqref>J184</xm:sqref>
        </x14:conditionalFormatting>
        <x14:conditionalFormatting xmlns:xm="http://schemas.microsoft.com/office/excel/2006/main">
          <x14:cfRule type="beginsWith" priority="1058" operator="beginsWith" id="{BD2D74CB-5D27-4B86-8F46-A978E52D0815}">
            <xm:f>LEFT(J184,LEN('Source Input'!$A$3))='Source Input'!$A$3</xm:f>
            <xm:f>'Source Input'!$A$3</xm:f>
            <x14:dxf>
              <fill>
                <patternFill>
                  <bgColor theme="9"/>
                </patternFill>
              </fill>
            </x14:dxf>
          </x14:cfRule>
          <x14:cfRule type="beginsWith" priority="1057" operator="beginsWith" id="{71BE1485-02BC-4C70-B7B6-6E54F9958717}">
            <xm:f>LEFT(J184,LEN('Source Input'!$A$4))='Source Input'!$A$4</xm:f>
            <xm:f>'Source Input'!$A$4</xm:f>
            <x14:dxf>
              <fill>
                <patternFill>
                  <bgColor theme="5"/>
                </patternFill>
              </fill>
            </x14:dxf>
          </x14:cfRule>
          <x14:cfRule type="beginsWith" priority="1059" operator="beginsWith" id="{0E4979E9-E6E6-46D8-A823-C5C81A858184}">
            <xm:f>LEFT(J184,LEN('Source Input'!$A$2))='Source Input'!$A$2</xm:f>
            <xm:f>'Source Input'!$A$2</xm:f>
            <x14:dxf>
              <fill>
                <patternFill>
                  <bgColor theme="6"/>
                </patternFill>
              </fill>
            </x14:dxf>
          </x14:cfRule>
          <xm:sqref>J184:J185</xm:sqref>
        </x14:conditionalFormatting>
        <x14:conditionalFormatting xmlns:xm="http://schemas.microsoft.com/office/excel/2006/main">
          <x14:cfRule type="beginsWith" priority="1065" operator="beginsWith" id="{5E82B2E2-C648-4505-93C0-0651BEDF4840}">
            <xm:f>LEFT(J185,LEN('Source Input'!$A$3))='Source Input'!$A$3</xm:f>
            <xm:f>'Source Input'!$A$3</xm:f>
            <x14:dxf>
              <fill>
                <patternFill>
                  <bgColor theme="9"/>
                </patternFill>
              </fill>
            </x14:dxf>
          </x14:cfRule>
          <x14:cfRule type="beginsWith" priority="1066" operator="beginsWith" id="{3AAC474D-370F-4233-909C-92DC7699C484}">
            <xm:f>LEFT(J185,LEN('Source Input'!$A$2))='Source Input'!$A$2</xm:f>
            <xm:f>'Source Input'!$A$2</xm:f>
            <x14:dxf>
              <fill>
                <patternFill>
                  <bgColor theme="6"/>
                </patternFill>
              </fill>
            </x14:dxf>
          </x14:cfRule>
          <x14:cfRule type="beginsWith" priority="1064" operator="beginsWith" id="{6A93DED9-07E3-457B-B30E-DC4EA5994541}">
            <xm:f>LEFT(J185,LEN('Source Input'!$A$4))='Source Input'!$A$4</xm:f>
            <xm:f>'Source Input'!$A$4</xm:f>
            <x14:dxf>
              <fill>
                <patternFill>
                  <bgColor theme="5"/>
                </patternFill>
              </fill>
            </x14:dxf>
          </x14:cfRule>
          <xm:sqref>J185:J186</xm:sqref>
        </x14:conditionalFormatting>
        <x14:conditionalFormatting xmlns:xm="http://schemas.microsoft.com/office/excel/2006/main">
          <x14:cfRule type="beginsWith" priority="1072" operator="beginsWith" id="{0D7941E1-938D-4837-88BE-7A303EE7C863}">
            <xm:f>LEFT(J186,LEN('Source Input'!$A$3))='Source Input'!$A$3</xm:f>
            <xm:f>'Source Input'!$A$3</xm:f>
            <x14:dxf>
              <fill>
                <patternFill>
                  <bgColor theme="9"/>
                </patternFill>
              </fill>
            </x14:dxf>
          </x14:cfRule>
          <x14:cfRule type="beginsWith" priority="1073" operator="beginsWith" id="{BD2E33E6-CBE2-4E09-ABD5-331C46DA2860}">
            <xm:f>LEFT(J186,LEN('Source Input'!$A$2))='Source Input'!$A$2</xm:f>
            <xm:f>'Source Input'!$A$2</xm:f>
            <x14:dxf>
              <fill>
                <patternFill>
                  <bgColor theme="6"/>
                </patternFill>
              </fill>
            </x14:dxf>
          </x14:cfRule>
          <x14:cfRule type="beginsWith" priority="1071" operator="beginsWith" id="{F17F2D24-346D-4ECF-BAEE-AD33B0704A04}">
            <xm:f>LEFT(J186,LEN('Source Input'!$A$4))='Source Input'!$A$4</xm:f>
            <xm:f>'Source Input'!$A$4</xm:f>
            <x14:dxf>
              <fill>
                <patternFill>
                  <bgColor theme="5"/>
                </patternFill>
              </fill>
            </x14:dxf>
          </x14:cfRule>
          <xm:sqref>J186:J187</xm:sqref>
        </x14:conditionalFormatting>
        <x14:conditionalFormatting xmlns:xm="http://schemas.microsoft.com/office/excel/2006/main">
          <x14:cfRule type="beginsWith" priority="1079" operator="beginsWith" id="{8B8187BB-9EEB-48CE-8995-BE1EC1EF6809}">
            <xm:f>LEFT(J187,LEN('Source Input'!$A$3))='Source Input'!$A$3</xm:f>
            <xm:f>'Source Input'!$A$3</xm:f>
            <x14:dxf>
              <fill>
                <patternFill>
                  <bgColor theme="9"/>
                </patternFill>
              </fill>
            </x14:dxf>
          </x14:cfRule>
          <x14:cfRule type="beginsWith" priority="1080" operator="beginsWith" id="{CD99C0AE-5C34-4DFE-B9C8-AD48ED4A0E22}">
            <xm:f>LEFT(J187,LEN('Source Input'!$A$2))='Source Input'!$A$2</xm:f>
            <xm:f>'Source Input'!$A$2</xm:f>
            <x14:dxf>
              <fill>
                <patternFill>
                  <bgColor theme="6"/>
                </patternFill>
              </fill>
            </x14:dxf>
          </x14:cfRule>
          <x14:cfRule type="beginsWith" priority="1078" operator="beginsWith" id="{CCDCFA98-369C-40F0-ABBA-05D71F37FFFA}">
            <xm:f>LEFT(J187,LEN('Source Input'!$A$4))='Source Input'!$A$4</xm:f>
            <xm:f>'Source Input'!$A$4</xm:f>
            <x14:dxf>
              <fill>
                <patternFill>
                  <bgColor theme="5"/>
                </patternFill>
              </fill>
            </x14:dxf>
          </x14:cfRule>
          <xm:sqref>J187:J188</xm:sqref>
        </x14:conditionalFormatting>
        <x14:conditionalFormatting xmlns:xm="http://schemas.microsoft.com/office/excel/2006/main">
          <x14:cfRule type="beginsWith" priority="1087" operator="beginsWith" id="{EE7B70A9-031B-4BBD-9009-8FE62D26FFED}">
            <xm:f>LEFT(J188,LEN('Source Input'!$A$2))='Source Input'!$A$2</xm:f>
            <xm:f>'Source Input'!$A$2</xm:f>
            <x14:dxf>
              <fill>
                <patternFill>
                  <bgColor theme="6"/>
                </patternFill>
              </fill>
            </x14:dxf>
          </x14:cfRule>
          <x14:cfRule type="beginsWith" priority="1085" operator="beginsWith" id="{F95BB6E7-7355-47FA-9F72-63B5156CB83D}">
            <xm:f>LEFT(J188,LEN('Source Input'!$A$4))='Source Input'!$A$4</xm:f>
            <xm:f>'Source Input'!$A$4</xm:f>
            <x14:dxf>
              <fill>
                <patternFill>
                  <bgColor theme="5"/>
                </patternFill>
              </fill>
            </x14:dxf>
          </x14:cfRule>
          <x14:cfRule type="beginsWith" priority="1086" operator="beginsWith" id="{8E39F886-4DFB-452D-BCFC-25143E33D9AB}">
            <xm:f>LEFT(J188,LEN('Source Input'!$A$3))='Source Input'!$A$3</xm:f>
            <xm:f>'Source Input'!$A$3</xm:f>
            <x14:dxf>
              <fill>
                <patternFill>
                  <bgColor theme="9"/>
                </patternFill>
              </fill>
            </x14:dxf>
          </x14:cfRule>
          <xm:sqref>J188:J189</xm:sqref>
        </x14:conditionalFormatting>
        <x14:conditionalFormatting xmlns:xm="http://schemas.microsoft.com/office/excel/2006/main">
          <x14:cfRule type="beginsWith" priority="1094" operator="beginsWith" id="{1CB0631B-98D0-40F0-B8F2-19B0E10DF8B5}">
            <xm:f>LEFT(J189,LEN('Source Input'!$A$2))='Source Input'!$A$2</xm:f>
            <xm:f>'Source Input'!$A$2</xm:f>
            <x14:dxf>
              <fill>
                <patternFill>
                  <bgColor theme="6"/>
                </patternFill>
              </fill>
            </x14:dxf>
          </x14:cfRule>
          <x14:cfRule type="beginsWith" priority="1093" operator="beginsWith" id="{DA93D492-D505-4EDB-BE57-1C87B084A00F}">
            <xm:f>LEFT(J189,LEN('Source Input'!$A$3))='Source Input'!$A$3</xm:f>
            <xm:f>'Source Input'!$A$3</xm:f>
            <x14:dxf>
              <fill>
                <patternFill>
                  <bgColor theme="9"/>
                </patternFill>
              </fill>
            </x14:dxf>
          </x14:cfRule>
          <x14:cfRule type="beginsWith" priority="1092" operator="beginsWith" id="{D31CF450-CA61-4142-AEF4-37E24CE95345}">
            <xm:f>LEFT(J189,LEN('Source Input'!$A$4))='Source Input'!$A$4</xm:f>
            <xm:f>'Source Input'!$A$4</xm:f>
            <x14:dxf>
              <fill>
                <patternFill>
                  <bgColor theme="5"/>
                </patternFill>
              </fill>
            </x14:dxf>
          </x14:cfRule>
          <xm:sqref>J189:J190</xm:sqref>
        </x14:conditionalFormatting>
        <x14:conditionalFormatting xmlns:xm="http://schemas.microsoft.com/office/excel/2006/main">
          <x14:cfRule type="beginsWith" priority="1100" operator="beginsWith" id="{4C814E1A-FC8D-4247-83D2-7A73A0F17883}">
            <xm:f>LEFT(J190,LEN('Source Input'!$A$3))='Source Input'!$A$3</xm:f>
            <xm:f>'Source Input'!$A$3</xm:f>
            <x14:dxf>
              <fill>
                <patternFill>
                  <bgColor theme="9"/>
                </patternFill>
              </fill>
            </x14:dxf>
          </x14:cfRule>
          <x14:cfRule type="beginsWith" priority="1099" operator="beginsWith" id="{2A8F19AE-E64D-4DE3-8259-126360ADB65D}">
            <xm:f>LEFT(J190,LEN('Source Input'!$A$4))='Source Input'!$A$4</xm:f>
            <xm:f>'Source Input'!$A$4</xm:f>
            <x14:dxf>
              <fill>
                <patternFill>
                  <bgColor theme="5"/>
                </patternFill>
              </fill>
            </x14:dxf>
          </x14:cfRule>
          <x14:cfRule type="beginsWith" priority="1101" operator="beginsWith" id="{221955DE-C813-4ECA-BF00-D96BF13EBC38}">
            <xm:f>LEFT(J190,LEN('Source Input'!$A$2))='Source Input'!$A$2</xm:f>
            <xm:f>'Source Input'!$A$2</xm:f>
            <x14:dxf>
              <fill>
                <patternFill>
                  <bgColor theme="6"/>
                </patternFill>
              </fill>
            </x14:dxf>
          </x14:cfRule>
          <xm:sqref>J190:J191</xm:sqref>
        </x14:conditionalFormatting>
        <x14:conditionalFormatting xmlns:xm="http://schemas.microsoft.com/office/excel/2006/main">
          <x14:cfRule type="beginsWith" priority="1106" operator="beginsWith" id="{982CA46E-543F-4A36-A0C8-997A01C84C01}">
            <xm:f>LEFT(J191,LEN('Source Input'!$A$4))='Source Input'!$A$4</xm:f>
            <xm:f>'Source Input'!$A$4</xm:f>
            <x14:dxf>
              <fill>
                <patternFill>
                  <bgColor theme="5"/>
                </patternFill>
              </fill>
            </x14:dxf>
          </x14:cfRule>
          <x14:cfRule type="beginsWith" priority="1108" operator="beginsWith" id="{4D264E12-7E0A-4146-95E7-CBCD949693AE}">
            <xm:f>LEFT(J191,LEN('Source Input'!$A$2))='Source Input'!$A$2</xm:f>
            <xm:f>'Source Input'!$A$2</xm:f>
            <x14:dxf>
              <fill>
                <patternFill>
                  <bgColor theme="6"/>
                </patternFill>
              </fill>
            </x14:dxf>
          </x14:cfRule>
          <x14:cfRule type="beginsWith" priority="1107" operator="beginsWith" id="{6E951CD0-B7AA-438C-881A-F5B702D38E1B}">
            <xm:f>LEFT(J191,LEN('Source Input'!$A$3))='Source Input'!$A$3</xm:f>
            <xm:f>'Source Input'!$A$3</xm:f>
            <x14:dxf>
              <fill>
                <patternFill>
                  <bgColor theme="9"/>
                </patternFill>
              </fill>
            </x14:dxf>
          </x14:cfRule>
          <xm:sqref>J191:J192</xm:sqref>
        </x14:conditionalFormatting>
        <x14:conditionalFormatting xmlns:xm="http://schemas.microsoft.com/office/excel/2006/main">
          <x14:cfRule type="beginsWith" priority="1115" operator="beginsWith" id="{90C2049E-B99C-4484-92DD-756E7E22822B}">
            <xm:f>LEFT(J192,LEN('Source Input'!$A$2))='Source Input'!$A$2</xm:f>
            <xm:f>'Source Input'!$A$2</xm:f>
            <x14:dxf>
              <fill>
                <patternFill>
                  <bgColor theme="6"/>
                </patternFill>
              </fill>
            </x14:dxf>
          </x14:cfRule>
          <x14:cfRule type="beginsWith" priority="1114" operator="beginsWith" id="{775A9E35-46ED-4BA7-BCB1-8DA6EEC22A2B}">
            <xm:f>LEFT(J192,LEN('Source Input'!$A$3))='Source Input'!$A$3</xm:f>
            <xm:f>'Source Input'!$A$3</xm:f>
            <x14:dxf>
              <fill>
                <patternFill>
                  <bgColor theme="9"/>
                </patternFill>
              </fill>
            </x14:dxf>
          </x14:cfRule>
          <x14:cfRule type="beginsWith" priority="1113" operator="beginsWith" id="{3C15355C-B4E1-440D-8F80-33E27145B1F3}">
            <xm:f>LEFT(J192,LEN('Source Input'!$A$4))='Source Input'!$A$4</xm:f>
            <xm:f>'Source Input'!$A$4</xm:f>
            <x14:dxf>
              <fill>
                <patternFill>
                  <bgColor theme="5"/>
                </patternFill>
              </fill>
            </x14:dxf>
          </x14:cfRule>
          <xm:sqref>J192:J193</xm:sqref>
        </x14:conditionalFormatting>
        <x14:conditionalFormatting xmlns:xm="http://schemas.microsoft.com/office/excel/2006/main">
          <x14:cfRule type="beginsWith" priority="1122" operator="beginsWith" id="{B4E7581F-F248-40A3-8A15-2C93B20C98CE}">
            <xm:f>LEFT(J193,LEN('Source Input'!$A$2))='Source Input'!$A$2</xm:f>
            <xm:f>'Source Input'!$A$2</xm:f>
            <x14:dxf>
              <fill>
                <patternFill>
                  <bgColor theme="6"/>
                </patternFill>
              </fill>
            </x14:dxf>
          </x14:cfRule>
          <x14:cfRule type="beginsWith" priority="1121" operator="beginsWith" id="{13F3DB5D-9BE2-49E3-B607-1F852A819C18}">
            <xm:f>LEFT(J193,LEN('Source Input'!$A$3))='Source Input'!$A$3</xm:f>
            <xm:f>'Source Input'!$A$3</xm:f>
            <x14:dxf>
              <fill>
                <patternFill>
                  <bgColor theme="9"/>
                </patternFill>
              </fill>
            </x14:dxf>
          </x14:cfRule>
          <x14:cfRule type="beginsWith" priority="1120" operator="beginsWith" id="{99EB43A4-E0EF-4917-9ED0-E428063E34AA}">
            <xm:f>LEFT(J193,LEN('Source Input'!$A$4))='Source Input'!$A$4</xm:f>
            <xm:f>'Source Input'!$A$4</xm:f>
            <x14:dxf>
              <fill>
                <patternFill>
                  <bgColor theme="5"/>
                </patternFill>
              </fill>
            </x14:dxf>
          </x14:cfRule>
          <xm:sqref>J193:J194</xm:sqref>
        </x14:conditionalFormatting>
        <x14:conditionalFormatting xmlns:xm="http://schemas.microsoft.com/office/excel/2006/main">
          <x14:cfRule type="beginsWith" priority="1129" operator="beginsWith" id="{C222B7BF-DC7B-4EA2-BEF7-7940857A74DC}">
            <xm:f>LEFT(J194,LEN('Source Input'!$A$2))='Source Input'!$A$2</xm:f>
            <xm:f>'Source Input'!$A$2</xm:f>
            <x14:dxf>
              <fill>
                <patternFill>
                  <bgColor theme="6"/>
                </patternFill>
              </fill>
            </x14:dxf>
          </x14:cfRule>
          <x14:cfRule type="beginsWith" priority="1128" operator="beginsWith" id="{A8374145-7A01-4C72-9F22-FA94C4CFCA51}">
            <xm:f>LEFT(J194,LEN('Source Input'!$A$3))='Source Input'!$A$3</xm:f>
            <xm:f>'Source Input'!$A$3</xm:f>
            <x14:dxf>
              <fill>
                <patternFill>
                  <bgColor theme="9"/>
                </patternFill>
              </fill>
            </x14:dxf>
          </x14:cfRule>
          <x14:cfRule type="beginsWith" priority="1127" operator="beginsWith" id="{887DC77A-7DE8-4597-A7D6-9EA9275F54C9}">
            <xm:f>LEFT(J194,LEN('Source Input'!$A$4))='Source Input'!$A$4</xm:f>
            <xm:f>'Source Input'!$A$4</xm:f>
            <x14:dxf>
              <fill>
                <patternFill>
                  <bgColor theme="5"/>
                </patternFill>
              </fill>
            </x14:dxf>
          </x14:cfRule>
          <xm:sqref>J194</xm:sqref>
        </x14:conditionalFormatting>
        <x14:conditionalFormatting xmlns:xm="http://schemas.microsoft.com/office/excel/2006/main">
          <x14:cfRule type="beginsWith" priority="984" operator="beginsWith" id="{A9EAD76C-9048-42F2-818B-EF0F732886FF}">
            <xm:f>LEFT(J195,LEN('Source Input'!$A$4))='Source Input'!$A$4</xm:f>
            <xm:f>'Source Input'!$A$4</xm:f>
            <x14:dxf>
              <fill>
                <patternFill>
                  <bgColor theme="5"/>
                </patternFill>
              </fill>
            </x14:dxf>
          </x14:cfRule>
          <x14:cfRule type="beginsWith" priority="986" operator="beginsWith" id="{DD284E79-0DBF-45ED-817B-0676CF410838}">
            <xm:f>LEFT(J195,LEN('Source Input'!$A$2))='Source Input'!$A$2</xm:f>
            <xm:f>'Source Input'!$A$2</xm:f>
            <x14:dxf>
              <fill>
                <patternFill>
                  <bgColor theme="6"/>
                </patternFill>
              </fill>
            </x14:dxf>
          </x14:cfRule>
          <x14:cfRule type="beginsWith" priority="985" operator="beginsWith" id="{E6F13B44-F790-4735-B99A-576BFAB8DB2F}">
            <xm:f>LEFT(J195,LEN('Source Input'!$A$3))='Source Input'!$A$3</xm:f>
            <xm:f>'Source Input'!$A$3</xm:f>
            <x14:dxf>
              <fill>
                <patternFill>
                  <bgColor theme="9"/>
                </patternFill>
              </fill>
            </x14:dxf>
          </x14:cfRule>
          <xm:sqref>J195</xm:sqref>
        </x14:conditionalFormatting>
        <x14:conditionalFormatting xmlns:xm="http://schemas.microsoft.com/office/excel/2006/main">
          <x14:cfRule type="beginsWith" priority="989" operator="beginsWith" id="{8B87C8F8-9DF7-45BF-90DE-F8F9CD994E92}">
            <xm:f>LEFT(J195,LEN('Source Input'!$A$2))='Source Input'!$A$2</xm:f>
            <xm:f>'Source Input'!$A$2</xm:f>
            <x14:dxf>
              <fill>
                <patternFill>
                  <bgColor theme="6"/>
                </patternFill>
              </fill>
            </x14:dxf>
          </x14:cfRule>
          <x14:cfRule type="beginsWith" priority="988" operator="beginsWith" id="{8E7EA788-6157-46F0-A610-9A1E79274A2D}">
            <xm:f>LEFT(J195,LEN('Source Input'!$A$3))='Source Input'!$A$3</xm:f>
            <xm:f>'Source Input'!$A$3</xm:f>
            <x14:dxf>
              <fill>
                <patternFill>
                  <bgColor theme="9"/>
                </patternFill>
              </fill>
            </x14:dxf>
          </x14:cfRule>
          <x14:cfRule type="beginsWith" priority="987" operator="beginsWith" id="{08F17109-D955-4D0A-B028-948B37E9F23A}">
            <xm:f>LEFT(J195,LEN('Source Input'!$A$4))='Source Input'!$A$4</xm:f>
            <xm:f>'Source Input'!$A$4</xm:f>
            <x14:dxf>
              <fill>
                <patternFill>
                  <bgColor theme="5"/>
                </patternFill>
              </fill>
            </x14:dxf>
          </x14:cfRule>
          <xm:sqref>J195:J197</xm:sqref>
        </x14:conditionalFormatting>
        <x14:conditionalFormatting xmlns:xm="http://schemas.microsoft.com/office/excel/2006/main">
          <x14:cfRule type="beginsWith" priority="994" operator="beginsWith" id="{F9299CAF-A1AE-482A-AD8A-3AAE1A3118A5}">
            <xm:f>LEFT(J196,LEN('Source Input'!$A$4))='Source Input'!$A$4</xm:f>
            <xm:f>'Source Input'!$A$4</xm:f>
            <x14:dxf>
              <fill>
                <patternFill>
                  <bgColor theme="5"/>
                </patternFill>
              </fill>
            </x14:dxf>
          </x14:cfRule>
          <x14:cfRule type="beginsWith" priority="996" operator="beginsWith" id="{FDA2BDDB-4DB8-438C-B1BE-1CCE0BECE37A}">
            <xm:f>LEFT(J196,LEN('Source Input'!$A$2))='Source Input'!$A$2</xm:f>
            <xm:f>'Source Input'!$A$2</xm:f>
            <x14:dxf>
              <fill>
                <patternFill>
                  <bgColor theme="6"/>
                </patternFill>
              </fill>
            </x14:dxf>
          </x14:cfRule>
          <x14:cfRule type="beginsWith" priority="995" operator="beginsWith" id="{53A4E72F-D0F4-4992-AB91-4EA2CB5C704F}">
            <xm:f>LEFT(J196,LEN('Source Input'!$A$3))='Source Input'!$A$3</xm:f>
            <xm:f>'Source Input'!$A$3</xm:f>
            <x14:dxf>
              <fill>
                <patternFill>
                  <bgColor theme="9"/>
                </patternFill>
              </fill>
            </x14:dxf>
          </x14:cfRule>
          <xm:sqref>J196:J197</xm:sqref>
        </x14:conditionalFormatting>
        <x14:conditionalFormatting xmlns:xm="http://schemas.microsoft.com/office/excel/2006/main">
          <x14:cfRule type="beginsWith" priority="1008" operator="beginsWith" id="{EC08156E-962B-4CD0-B266-3BABEBD1B3D0}">
            <xm:f>LEFT(J197,LEN('Source Input'!$A$4))='Source Input'!$A$4</xm:f>
            <xm:f>'Source Input'!$A$4</xm:f>
            <x14:dxf>
              <fill>
                <patternFill>
                  <bgColor theme="5"/>
                </patternFill>
              </fill>
            </x14:dxf>
          </x14:cfRule>
          <x14:cfRule type="beginsWith" priority="1009" operator="beginsWith" id="{97CBE221-F95F-4723-ABA2-58559797FFA6}">
            <xm:f>LEFT(J197,LEN('Source Input'!$A$3))='Source Input'!$A$3</xm:f>
            <xm:f>'Source Input'!$A$3</xm:f>
            <x14:dxf>
              <fill>
                <patternFill>
                  <bgColor theme="9"/>
                </patternFill>
              </fill>
            </x14:dxf>
          </x14:cfRule>
          <x14:cfRule type="beginsWith" priority="1010" operator="beginsWith" id="{9464B9D2-B42D-415A-9955-9B7B7F0445E1}">
            <xm:f>LEFT(J197,LEN('Source Input'!$A$2))='Source Input'!$A$2</xm:f>
            <xm:f>'Source Input'!$A$2</xm:f>
            <x14:dxf>
              <fill>
                <patternFill>
                  <bgColor theme="6"/>
                </patternFill>
              </fill>
            </x14:dxf>
          </x14:cfRule>
          <xm:sqref>J197</xm:sqref>
        </x14:conditionalFormatting>
        <x14:conditionalFormatting xmlns:xm="http://schemas.microsoft.com/office/excel/2006/main">
          <x14:cfRule type="beginsWith" priority="1003" operator="beginsWith" id="{7C0C08FB-4C06-4B24-ACEE-9A850B833B73}">
            <xm:f>LEFT(J197,LEN('Source Input'!$A$2))='Source Input'!$A$2</xm:f>
            <xm:f>'Source Input'!$A$2</xm:f>
            <x14:dxf>
              <fill>
                <patternFill>
                  <bgColor theme="6"/>
                </patternFill>
              </fill>
            </x14:dxf>
          </x14:cfRule>
          <x14:cfRule type="beginsWith" priority="1001" operator="beginsWith" id="{2E746320-60CB-41F2-AC84-D688375D3089}">
            <xm:f>LEFT(J197,LEN('Source Input'!$A$4))='Source Input'!$A$4</xm:f>
            <xm:f>'Source Input'!$A$4</xm:f>
            <x14:dxf>
              <fill>
                <patternFill>
                  <bgColor theme="5"/>
                </patternFill>
              </fill>
            </x14:dxf>
          </x14:cfRule>
          <x14:cfRule type="beginsWith" priority="1002" operator="beginsWith" id="{9F513F3B-E56F-496C-AB04-148AF64B71D2}">
            <xm:f>LEFT(J197,LEN('Source Input'!$A$3))='Source Input'!$A$3</xm:f>
            <xm:f>'Source Input'!$A$3</xm:f>
            <x14:dxf>
              <fill>
                <patternFill>
                  <bgColor theme="9"/>
                </patternFill>
              </fill>
            </x14:dxf>
          </x14:cfRule>
          <xm:sqref>J197:J199</xm:sqref>
        </x14:conditionalFormatting>
        <x14:conditionalFormatting xmlns:xm="http://schemas.microsoft.com/office/excel/2006/main">
          <x14:cfRule type="beginsWith" priority="997" operator="beginsWith" id="{07EE7407-7519-42A9-B133-5C36CB946FAB}">
            <xm:f>LEFT(J197,LEN('Source Input'!$A$5))='Source Input'!$A$5</xm:f>
            <xm:f>'Source Input'!$A$5</xm:f>
            <x14:dxf>
              <fill>
                <patternFill>
                  <bgColor theme="5" tint="0.39994506668294322"/>
                </patternFill>
              </fill>
            </x14:dxf>
          </x14:cfRule>
          <xm:sqref>J197:J204</xm:sqref>
        </x14:conditionalFormatting>
        <x14:conditionalFormatting xmlns:xm="http://schemas.microsoft.com/office/excel/2006/main">
          <x14:cfRule type="beginsWith" priority="1000" operator="beginsWith" id="{A8CFFD68-5E1E-4816-8D4B-C7A046198CEE}">
            <xm:f>LEFT(J198,LEN('Source Input'!$A$2))='Source Input'!$A$2</xm:f>
            <xm:f>'Source Input'!$A$2</xm:f>
            <x14:dxf>
              <fill>
                <patternFill>
                  <bgColor theme="6"/>
                </patternFill>
              </fill>
            </x14:dxf>
          </x14:cfRule>
          <x14:cfRule type="beginsWith" priority="999" operator="beginsWith" id="{102C3FE6-3408-4D70-98B2-42D75A550D08}">
            <xm:f>LEFT(J198,LEN('Source Input'!$A$3))='Source Input'!$A$3</xm:f>
            <xm:f>'Source Input'!$A$3</xm:f>
            <x14:dxf>
              <fill>
                <patternFill>
                  <bgColor theme="9"/>
                </patternFill>
              </fill>
            </x14:dxf>
          </x14:cfRule>
          <x14:cfRule type="beginsWith" priority="998" operator="beginsWith" id="{31865865-9C54-4C62-909C-F33F761F241E}">
            <xm:f>LEFT(J198,LEN('Source Input'!$A$4))='Source Input'!$A$4</xm:f>
            <xm:f>'Source Input'!$A$4</xm:f>
            <x14:dxf>
              <fill>
                <patternFill>
                  <bgColor theme="5"/>
                </patternFill>
              </fill>
            </x14:dxf>
          </x14:cfRule>
          <xm:sqref>J198</xm:sqref>
        </x14:conditionalFormatting>
        <x14:conditionalFormatting xmlns:xm="http://schemas.microsoft.com/office/excel/2006/main">
          <x14:cfRule type="beginsWith" priority="1017" operator="beginsWith" id="{D4CCCEBC-D688-4B84-92B9-A49149605B7A}">
            <xm:f>LEFT(J199,LEN('Source Input'!$A$2))='Source Input'!$A$2</xm:f>
            <xm:f>'Source Input'!$A$2</xm:f>
            <x14:dxf>
              <fill>
                <patternFill>
                  <bgColor theme="6"/>
                </patternFill>
              </fill>
            </x14:dxf>
          </x14:cfRule>
          <x14:cfRule type="beginsWith" priority="1015" operator="beginsWith" id="{9B4B22E0-3EC6-4C91-81B0-5FE0C1959338}">
            <xm:f>LEFT(J199,LEN('Source Input'!$A$4))='Source Input'!$A$4</xm:f>
            <xm:f>'Source Input'!$A$4</xm:f>
            <x14:dxf>
              <fill>
                <patternFill>
                  <bgColor theme="5"/>
                </patternFill>
              </fill>
            </x14:dxf>
          </x14:cfRule>
          <x14:cfRule type="beginsWith" priority="1016" operator="beginsWith" id="{0CA47842-4B0F-43FA-AFA4-33F8D47E9B5D}">
            <xm:f>LEFT(J199,LEN('Source Input'!$A$3))='Source Input'!$A$3</xm:f>
            <xm:f>'Source Input'!$A$3</xm:f>
            <x14:dxf>
              <fill>
                <patternFill>
                  <bgColor theme="9"/>
                </patternFill>
              </fill>
            </x14:dxf>
          </x14:cfRule>
          <xm:sqref>J199:J202</xm:sqref>
        </x14:conditionalFormatting>
        <x14:conditionalFormatting xmlns:xm="http://schemas.microsoft.com/office/excel/2006/main">
          <x14:cfRule type="beginsWith" priority="1024" operator="beginsWith" id="{224E052F-C84A-4E04-9730-E1D4FA30D2D6}">
            <xm:f>LEFT(J200,LEN('Source Input'!$A$2))='Source Input'!$A$2</xm:f>
            <xm:f>'Source Input'!$A$2</xm:f>
            <x14:dxf>
              <fill>
                <patternFill>
                  <bgColor theme="6"/>
                </patternFill>
              </fill>
            </x14:dxf>
          </x14:cfRule>
          <x14:cfRule type="beginsWith" priority="1022" operator="beginsWith" id="{FCEDF37C-B204-4018-A58C-DF51D0135045}">
            <xm:f>LEFT(J200,LEN('Source Input'!$A$4))='Source Input'!$A$4</xm:f>
            <xm:f>'Source Input'!$A$4</xm:f>
            <x14:dxf>
              <fill>
                <patternFill>
                  <bgColor theme="5"/>
                </patternFill>
              </fill>
            </x14:dxf>
          </x14:cfRule>
          <x14:cfRule type="beginsWith" priority="1023" operator="beginsWith" id="{435AD7BF-1A38-4177-B617-E15F7FDDD998}">
            <xm:f>LEFT(J200,LEN('Source Input'!$A$3))='Source Input'!$A$3</xm:f>
            <xm:f>'Source Input'!$A$3</xm:f>
            <x14:dxf>
              <fill>
                <patternFill>
                  <bgColor theme="9"/>
                </patternFill>
              </fill>
            </x14:dxf>
          </x14:cfRule>
          <xm:sqref>J200:J203</xm:sqref>
        </x14:conditionalFormatting>
        <x14:conditionalFormatting xmlns:xm="http://schemas.microsoft.com/office/excel/2006/main">
          <x14:cfRule type="beginsWith" priority="1043" operator="beginsWith" id="{A5FD370C-2D4C-4818-A0FB-A3A33B0707BA}">
            <xm:f>LEFT(J203,LEN('Source Input'!$A$4))='Source Input'!$A$4</xm:f>
            <xm:f>'Source Input'!$A$4</xm:f>
            <x14:dxf>
              <fill>
                <patternFill>
                  <bgColor theme="5"/>
                </patternFill>
              </fill>
            </x14:dxf>
          </x14:cfRule>
          <x14:cfRule type="beginsWith" priority="1044" operator="beginsWith" id="{34A90101-25E4-41CE-BC63-3368F7000577}">
            <xm:f>LEFT(J203,LEN('Source Input'!$A$3))='Source Input'!$A$3</xm:f>
            <xm:f>'Source Input'!$A$3</xm:f>
            <x14:dxf>
              <fill>
                <patternFill>
                  <bgColor theme="9"/>
                </patternFill>
              </fill>
            </x14:dxf>
          </x14:cfRule>
          <x14:cfRule type="beginsWith" priority="1045" operator="beginsWith" id="{2F6A47B4-3B79-4832-9C86-A685EFDBD006}">
            <xm:f>LEFT(J203,LEN('Source Input'!$A$2))='Source Input'!$A$2</xm:f>
            <xm:f>'Source Input'!$A$2</xm:f>
            <x14:dxf>
              <fill>
                <patternFill>
                  <bgColor theme="6"/>
                </patternFill>
              </fill>
            </x14:dxf>
          </x14:cfRule>
          <xm:sqref>J203:J204</xm:sqref>
        </x14:conditionalFormatting>
        <x14:conditionalFormatting xmlns:xm="http://schemas.microsoft.com/office/excel/2006/main">
          <x14:cfRule type="beginsWith" priority="1050" operator="beginsWith" id="{FD713827-A64E-4CF3-893F-87C4BF327E46}">
            <xm:f>LEFT(J204,LEN('Source Input'!$A$4))='Source Input'!$A$4</xm:f>
            <xm:f>'Source Input'!$A$4</xm:f>
            <x14:dxf>
              <fill>
                <patternFill>
                  <bgColor theme="5"/>
                </patternFill>
              </fill>
            </x14:dxf>
          </x14:cfRule>
          <x14:cfRule type="beginsWith" priority="1051" operator="beginsWith" id="{A1B2C1AE-BC2C-4EE2-A0E9-A8CA53CE7EEF}">
            <xm:f>LEFT(J204,LEN('Source Input'!$A$3))='Source Input'!$A$3</xm:f>
            <xm:f>'Source Input'!$A$3</xm:f>
            <x14:dxf>
              <fill>
                <patternFill>
                  <bgColor theme="9"/>
                </patternFill>
              </fill>
            </x14:dxf>
          </x14:cfRule>
          <x14:cfRule type="beginsWith" priority="1052" operator="beginsWith" id="{F2B4D659-B9F2-4545-BFF6-FEA88651D34F}">
            <xm:f>LEFT(J204,LEN('Source Input'!$A$2))='Source Input'!$A$2</xm:f>
            <xm:f>'Source Input'!$A$2</xm:f>
            <x14:dxf>
              <fill>
                <patternFill>
                  <bgColor theme="6"/>
                </patternFill>
              </fill>
            </x14:dxf>
          </x14:cfRule>
          <xm:sqref>J204</xm:sqref>
        </x14:conditionalFormatting>
        <x14:conditionalFormatting xmlns:xm="http://schemas.microsoft.com/office/excel/2006/main">
          <x14:cfRule type="beginsWith" priority="982" operator="beginsWith" id="{0AE5C36B-F84D-4696-A698-DEDBF1A705C7}">
            <xm:f>LEFT(J205,LEN('Source Input'!$A$2))='Source Input'!$A$2</xm:f>
            <xm:f>'Source Input'!$A$2</xm:f>
            <x14:dxf>
              <fill>
                <patternFill>
                  <bgColor theme="6"/>
                </patternFill>
              </fill>
            </x14:dxf>
          </x14:cfRule>
          <x14:cfRule type="beginsWith" priority="981" operator="beginsWith" id="{422B3F70-0B70-48F3-8BB9-C8D0B5DE7435}">
            <xm:f>LEFT(J205,LEN('Source Input'!$A$3))='Source Input'!$A$3</xm:f>
            <xm:f>'Source Input'!$A$3</xm:f>
            <x14:dxf>
              <fill>
                <patternFill>
                  <bgColor theme="9"/>
                </patternFill>
              </fill>
            </x14:dxf>
          </x14:cfRule>
          <x14:cfRule type="beginsWith" priority="980" operator="beginsWith" id="{3153817D-BD51-474F-9170-25C6288D2A5E}">
            <xm:f>LEFT(J205,LEN('Source Input'!$A$4))='Source Input'!$A$4</xm:f>
            <xm:f>'Source Input'!$A$4</xm:f>
            <x14:dxf>
              <fill>
                <patternFill>
                  <bgColor theme="5"/>
                </patternFill>
              </fill>
            </x14:dxf>
          </x14:cfRule>
          <xm:sqref>J205</xm:sqref>
        </x14:conditionalFormatting>
        <x14:conditionalFormatting xmlns:xm="http://schemas.microsoft.com/office/excel/2006/main">
          <x14:cfRule type="beginsWith" priority="975" operator="beginsWith" id="{92FEA870-E56C-4FF4-91FD-EE9D5CE29CC4}">
            <xm:f>LEFT(J205,LEN('Source Input'!$A$2))='Source Input'!$A$2</xm:f>
            <xm:f>'Source Input'!$A$2</xm:f>
            <x14:dxf>
              <fill>
                <patternFill>
                  <bgColor theme="6"/>
                </patternFill>
              </fill>
            </x14:dxf>
          </x14:cfRule>
          <x14:cfRule type="beginsWith" priority="974" operator="beginsWith" id="{03E869FC-D66D-43C8-A118-DCBE0D1AF150}">
            <xm:f>LEFT(J205,LEN('Source Input'!$A$3))='Source Input'!$A$3</xm:f>
            <xm:f>'Source Input'!$A$3</xm:f>
            <x14:dxf>
              <fill>
                <patternFill>
                  <bgColor theme="9"/>
                </patternFill>
              </fill>
            </x14:dxf>
          </x14:cfRule>
          <x14:cfRule type="beginsWith" priority="973" operator="beginsWith" id="{9DC74979-887A-4A9F-933B-29642319D63C}">
            <xm:f>LEFT(J205,LEN('Source Input'!$A$4))='Source Input'!$A$4</xm:f>
            <xm:f>'Source Input'!$A$4</xm:f>
            <x14:dxf>
              <fill>
                <patternFill>
                  <bgColor theme="5"/>
                </patternFill>
              </fill>
            </x14:dxf>
          </x14:cfRule>
          <xm:sqref>J205:J207</xm:sqref>
        </x14:conditionalFormatting>
        <x14:conditionalFormatting xmlns:xm="http://schemas.microsoft.com/office/excel/2006/main">
          <x14:cfRule type="beginsWith" priority="1" operator="beginsWith" id="{87C29637-782D-4FB0-85F0-E4AB41B4C22E}">
            <xm:f>LEFT(J205,LEN('Source Input'!$A$5))='Source Input'!$A$5</xm:f>
            <xm:f>'Source Input'!$A$5</xm:f>
            <x14:dxf>
              <fill>
                <patternFill>
                  <bgColor theme="5" tint="0.39994506668294322"/>
                </patternFill>
              </fill>
            </x14:dxf>
          </x14:cfRule>
          <xm:sqref>J205:J1048576</xm:sqref>
        </x14:conditionalFormatting>
        <x14:conditionalFormatting xmlns:xm="http://schemas.microsoft.com/office/excel/2006/main">
          <x14:cfRule type="beginsWith" priority="966" operator="beginsWith" id="{9AC825F6-78DC-4541-9464-1AA0087E3B4E}">
            <xm:f>LEFT(J206,LEN('Source Input'!$A$4))='Source Input'!$A$4</xm:f>
            <xm:f>'Source Input'!$A$4</xm:f>
            <x14:dxf>
              <fill>
                <patternFill>
                  <bgColor theme="5"/>
                </patternFill>
              </fill>
            </x14:dxf>
          </x14:cfRule>
          <x14:cfRule type="beginsWith" priority="967" operator="beginsWith" id="{E9DDC354-114C-4BC0-906E-78DF6AC041EB}">
            <xm:f>LEFT(J206,LEN('Source Input'!$A$3))='Source Input'!$A$3</xm:f>
            <xm:f>'Source Input'!$A$3</xm:f>
            <x14:dxf>
              <fill>
                <patternFill>
                  <bgColor theme="9"/>
                </patternFill>
              </fill>
            </x14:dxf>
          </x14:cfRule>
          <x14:cfRule type="beginsWith" priority="968" operator="beginsWith" id="{6F317F35-6DC0-44FE-9E52-03517B11A738}">
            <xm:f>LEFT(J206,LEN('Source Input'!$A$2))='Source Input'!$A$2</xm:f>
            <xm:f>'Source Input'!$A$2</xm:f>
            <x14:dxf>
              <fill>
                <patternFill>
                  <bgColor theme="6"/>
                </patternFill>
              </fill>
            </x14:dxf>
          </x14:cfRule>
          <xm:sqref>J206:J214 J216:J217</xm:sqref>
        </x14:conditionalFormatting>
        <x14:conditionalFormatting xmlns:xm="http://schemas.microsoft.com/office/excel/2006/main">
          <x14:cfRule type="beginsWith" priority="961" operator="beginsWith" id="{A11D7E6F-F339-4873-BA2C-6A87F871E5DF}">
            <xm:f>LEFT(J208,LEN('Source Input'!$A$2))='Source Input'!$A$2</xm:f>
            <xm:f>'Source Input'!$A$2</xm:f>
            <x14:dxf>
              <fill>
                <patternFill>
                  <bgColor theme="6"/>
                </patternFill>
              </fill>
            </x14:dxf>
          </x14:cfRule>
          <x14:cfRule type="beginsWith" priority="960" operator="beginsWith" id="{A5476E61-CC34-4A21-B6AC-8117B702071A}">
            <xm:f>LEFT(J208,LEN('Source Input'!$A$3))='Source Input'!$A$3</xm:f>
            <xm:f>'Source Input'!$A$3</xm:f>
            <x14:dxf>
              <fill>
                <patternFill>
                  <bgColor theme="9"/>
                </patternFill>
              </fill>
            </x14:dxf>
          </x14:cfRule>
          <x14:cfRule type="beginsWith" priority="959" operator="beginsWith" id="{381A0055-B2F3-4581-873D-C8A387755CC1}">
            <xm:f>LEFT(J208,LEN('Source Input'!$A$4))='Source Input'!$A$4</xm:f>
            <xm:f>'Source Input'!$A$4</xm:f>
            <x14:dxf>
              <fill>
                <patternFill>
                  <bgColor theme="5"/>
                </patternFill>
              </fill>
            </x14:dxf>
          </x14:cfRule>
          <xm:sqref>J208:J217</xm:sqref>
        </x14:conditionalFormatting>
        <x14:conditionalFormatting xmlns:xm="http://schemas.microsoft.com/office/excel/2006/main">
          <x14:cfRule type="beginsWith" priority="958" operator="beginsWith" id="{70AC197C-6966-4C78-BB7C-CFF595256090}">
            <xm:f>LEFT(J215,LEN('Source Input'!$A$2))='Source Input'!$A$2</xm:f>
            <xm:f>'Source Input'!$A$2</xm:f>
            <x14:dxf>
              <fill>
                <patternFill>
                  <bgColor theme="6"/>
                </patternFill>
              </fill>
            </x14:dxf>
          </x14:cfRule>
          <x14:cfRule type="beginsWith" priority="957" operator="beginsWith" id="{271985B2-6DE6-4E1F-9C36-AF07D689A56A}">
            <xm:f>LEFT(J215,LEN('Source Input'!$A$3))='Source Input'!$A$3</xm:f>
            <xm:f>'Source Input'!$A$3</xm:f>
            <x14:dxf>
              <fill>
                <patternFill>
                  <bgColor theme="9"/>
                </patternFill>
              </fill>
            </x14:dxf>
          </x14:cfRule>
          <x14:cfRule type="beginsWith" priority="956" operator="beginsWith" id="{A33735FF-5C7A-43F1-8086-E4EC1E9BAD14}">
            <xm:f>LEFT(J215,LEN('Source Input'!$A$4))='Source Input'!$A$4</xm:f>
            <xm:f>'Source Input'!$A$4</xm:f>
            <x14:dxf>
              <fill>
                <patternFill>
                  <bgColor theme="5"/>
                </patternFill>
              </fill>
            </x14:dxf>
          </x14:cfRule>
          <xm:sqref>J215</xm:sqref>
        </x14:conditionalFormatting>
        <x14:conditionalFormatting xmlns:xm="http://schemas.microsoft.com/office/excel/2006/main">
          <x14:cfRule type="beginsWith" priority="854" operator="beginsWith" id="{9D7CC62B-28FB-430A-851E-87B9A07B427D}">
            <xm:f>LEFT(J218,LEN('Source Input'!$A$4))='Source Input'!$A$4</xm:f>
            <xm:f>'Source Input'!$A$4</xm:f>
            <x14:dxf>
              <fill>
                <patternFill>
                  <bgColor theme="5"/>
                </patternFill>
              </fill>
            </x14:dxf>
          </x14:cfRule>
          <x14:cfRule type="beginsWith" priority="855" operator="beginsWith" id="{18D37B1C-8175-4DD9-B07C-B9251CC42028}">
            <xm:f>LEFT(J218,LEN('Source Input'!$A$3))='Source Input'!$A$3</xm:f>
            <xm:f>'Source Input'!$A$3</xm:f>
            <x14:dxf>
              <fill>
                <patternFill>
                  <bgColor theme="9"/>
                </patternFill>
              </fill>
            </x14:dxf>
          </x14:cfRule>
          <x14:cfRule type="beginsWith" priority="856" operator="beginsWith" id="{DDCCDD66-2F9D-443A-9202-662777F8ECF1}">
            <xm:f>LEFT(J218,LEN('Source Input'!$A$2))='Source Input'!$A$2</xm:f>
            <xm:f>'Source Input'!$A$2</xm:f>
            <x14:dxf>
              <fill>
                <patternFill>
                  <bgColor theme="6"/>
                </patternFill>
              </fill>
            </x14:dxf>
          </x14:cfRule>
          <xm:sqref>J218</xm:sqref>
        </x14:conditionalFormatting>
        <x14:conditionalFormatting xmlns:xm="http://schemas.microsoft.com/office/excel/2006/main">
          <x14:cfRule type="beginsWith" priority="847" operator="beginsWith" id="{4A84465F-3128-4BB9-983E-49520BAE9204}">
            <xm:f>LEFT(J218,LEN('Source Input'!$A$4))='Source Input'!$A$4</xm:f>
            <xm:f>'Source Input'!$A$4</xm:f>
            <x14:dxf>
              <fill>
                <patternFill>
                  <bgColor theme="5"/>
                </patternFill>
              </fill>
            </x14:dxf>
          </x14:cfRule>
          <x14:cfRule type="beginsWith" priority="848" operator="beginsWith" id="{BDAE0656-0ED8-4FE1-89B2-0F37456308DD}">
            <xm:f>LEFT(J218,LEN('Source Input'!$A$3))='Source Input'!$A$3</xm:f>
            <xm:f>'Source Input'!$A$3</xm:f>
            <x14:dxf>
              <fill>
                <patternFill>
                  <bgColor theme="9"/>
                </patternFill>
              </fill>
            </x14:dxf>
          </x14:cfRule>
          <x14:cfRule type="beginsWith" priority="849" operator="beginsWith" id="{7B1359A5-7C3A-48BC-9F5C-5AF5C409C28C}">
            <xm:f>LEFT(J218,LEN('Source Input'!$A$2))='Source Input'!$A$2</xm:f>
            <xm:f>'Source Input'!$A$2</xm:f>
            <x14:dxf>
              <fill>
                <patternFill>
                  <bgColor theme="6"/>
                </patternFill>
              </fill>
            </x14:dxf>
          </x14:cfRule>
          <xm:sqref>J218:J219</xm:sqref>
        </x14:conditionalFormatting>
        <x14:conditionalFormatting xmlns:xm="http://schemas.microsoft.com/office/excel/2006/main">
          <x14:cfRule type="beginsWith" priority="844" operator="beginsWith" id="{45A46CBC-16AC-4410-883C-3AB7BB2E7EF1}">
            <xm:f>LEFT(J219,LEN('Source Input'!$A$4))='Source Input'!$A$4</xm:f>
            <xm:f>'Source Input'!$A$4</xm:f>
            <x14:dxf>
              <fill>
                <patternFill>
                  <bgColor theme="5"/>
                </patternFill>
              </fill>
            </x14:dxf>
          </x14:cfRule>
          <x14:cfRule type="beginsWith" priority="845" operator="beginsWith" id="{52B60595-A60D-4AF3-B17C-53A503834543}">
            <xm:f>LEFT(J219,LEN('Source Input'!$A$3))='Source Input'!$A$3</xm:f>
            <xm:f>'Source Input'!$A$3</xm:f>
            <x14:dxf>
              <fill>
                <patternFill>
                  <bgColor theme="9"/>
                </patternFill>
              </fill>
            </x14:dxf>
          </x14:cfRule>
          <x14:cfRule type="beginsWith" priority="846" operator="beginsWith" id="{239E07A1-0BE5-428E-9B16-D52EEEBE3821}">
            <xm:f>LEFT(J219,LEN('Source Input'!$A$2))='Source Input'!$A$2</xm:f>
            <xm:f>'Source Input'!$A$2</xm:f>
            <x14:dxf>
              <fill>
                <patternFill>
                  <bgColor theme="6"/>
                </patternFill>
              </fill>
            </x14:dxf>
          </x14:cfRule>
          <xm:sqref>J219</xm:sqref>
        </x14:conditionalFormatting>
        <x14:conditionalFormatting xmlns:xm="http://schemas.microsoft.com/office/excel/2006/main">
          <x14:cfRule type="beginsWith" priority="868" operator="beginsWith" id="{3B62D4F0-9A1A-4104-999A-BEE684604EDB}">
            <xm:f>LEFT(J220,LEN('Source Input'!$A$4))='Source Input'!$A$4</xm:f>
            <xm:f>'Source Input'!$A$4</xm:f>
            <x14:dxf>
              <fill>
                <patternFill>
                  <bgColor theme="5"/>
                </patternFill>
              </fill>
            </x14:dxf>
          </x14:cfRule>
          <x14:cfRule type="beginsWith" priority="869" operator="beginsWith" id="{5004EB4C-5E7F-4C3B-A9A1-69F11BFB80FA}">
            <xm:f>LEFT(J220,LEN('Source Input'!$A$3))='Source Input'!$A$3</xm:f>
            <xm:f>'Source Input'!$A$3</xm:f>
            <x14:dxf>
              <fill>
                <patternFill>
                  <bgColor theme="9"/>
                </patternFill>
              </fill>
            </x14:dxf>
          </x14:cfRule>
          <x14:cfRule type="beginsWith" priority="870" operator="beginsWith" id="{E40DAD5F-9185-422A-AC56-91C1320CDF01}">
            <xm:f>LEFT(J220,LEN('Source Input'!$A$2))='Source Input'!$A$2</xm:f>
            <xm:f>'Source Input'!$A$2</xm:f>
            <x14:dxf>
              <fill>
                <patternFill>
                  <bgColor theme="6"/>
                </patternFill>
              </fill>
            </x14:dxf>
          </x14:cfRule>
          <xm:sqref>J220</xm:sqref>
        </x14:conditionalFormatting>
        <x14:conditionalFormatting xmlns:xm="http://schemas.microsoft.com/office/excel/2006/main">
          <x14:cfRule type="beginsWith" priority="861" operator="beginsWith" id="{B359C8DA-78D0-4235-BF87-594AE78BD680}">
            <xm:f>LEFT(J220,LEN('Source Input'!$A$4))='Source Input'!$A$4</xm:f>
            <xm:f>'Source Input'!$A$4</xm:f>
            <x14:dxf>
              <fill>
                <patternFill>
                  <bgColor theme="5"/>
                </patternFill>
              </fill>
            </x14:dxf>
          </x14:cfRule>
          <x14:cfRule type="beginsWith" priority="862" operator="beginsWith" id="{F17D0AC1-DC96-4547-9B1B-F2D34D330495}">
            <xm:f>LEFT(J220,LEN('Source Input'!$A$3))='Source Input'!$A$3</xm:f>
            <xm:f>'Source Input'!$A$3</xm:f>
            <x14:dxf>
              <fill>
                <patternFill>
                  <bgColor theme="9"/>
                </patternFill>
              </fill>
            </x14:dxf>
          </x14:cfRule>
          <x14:cfRule type="beginsWith" priority="863" operator="beginsWith" id="{1F59796D-6D3E-4B3B-B844-58502DE6EC2F}">
            <xm:f>LEFT(J220,LEN('Source Input'!$A$2))='Source Input'!$A$2</xm:f>
            <xm:f>'Source Input'!$A$2</xm:f>
            <x14:dxf>
              <fill>
                <patternFill>
                  <bgColor theme="6"/>
                </patternFill>
              </fill>
            </x14:dxf>
          </x14:cfRule>
          <xm:sqref>J220:J222</xm:sqref>
        </x14:conditionalFormatting>
        <x14:conditionalFormatting xmlns:xm="http://schemas.microsoft.com/office/excel/2006/main">
          <x14:cfRule type="beginsWith" priority="858" operator="beginsWith" id="{321D772C-3F61-47A2-A075-699BF7DC44E1}">
            <xm:f>LEFT(J221,LEN('Source Input'!$A$4))='Source Input'!$A$4</xm:f>
            <xm:f>'Source Input'!$A$4</xm:f>
            <x14:dxf>
              <fill>
                <patternFill>
                  <bgColor theme="5"/>
                </patternFill>
              </fill>
            </x14:dxf>
          </x14:cfRule>
          <x14:cfRule type="beginsWith" priority="859" operator="beginsWith" id="{B6CE4361-3D04-49E0-93AE-2A8839A2C987}">
            <xm:f>LEFT(J221,LEN('Source Input'!$A$3))='Source Input'!$A$3</xm:f>
            <xm:f>'Source Input'!$A$3</xm:f>
            <x14:dxf>
              <fill>
                <patternFill>
                  <bgColor theme="9"/>
                </patternFill>
              </fill>
            </x14:dxf>
          </x14:cfRule>
          <x14:cfRule type="beginsWith" priority="860" operator="beginsWith" id="{F1DCB784-FBDD-4C80-8441-5F5B57668185}">
            <xm:f>LEFT(J221,LEN('Source Input'!$A$2))='Source Input'!$A$2</xm:f>
            <xm:f>'Source Input'!$A$2</xm:f>
            <x14:dxf>
              <fill>
                <patternFill>
                  <bgColor theme="6"/>
                </patternFill>
              </fill>
            </x14:dxf>
          </x14:cfRule>
          <xm:sqref>J221</xm:sqref>
        </x14:conditionalFormatting>
        <x14:conditionalFormatting xmlns:xm="http://schemas.microsoft.com/office/excel/2006/main">
          <x14:cfRule type="beginsWith" priority="882" operator="beginsWith" id="{A4D0F04E-B608-4883-8259-5B871A1B7FEC}">
            <xm:f>LEFT(J222,LEN('Source Input'!$A$4))='Source Input'!$A$4</xm:f>
            <xm:f>'Source Input'!$A$4</xm:f>
            <x14:dxf>
              <fill>
                <patternFill>
                  <bgColor theme="5"/>
                </patternFill>
              </fill>
            </x14:dxf>
          </x14:cfRule>
          <x14:cfRule type="beginsWith" priority="883" operator="beginsWith" id="{4836201F-40A1-49C1-A3CE-8588975EA35E}">
            <xm:f>LEFT(J222,LEN('Source Input'!$A$3))='Source Input'!$A$3</xm:f>
            <xm:f>'Source Input'!$A$3</xm:f>
            <x14:dxf>
              <fill>
                <patternFill>
                  <bgColor theme="9"/>
                </patternFill>
              </fill>
            </x14:dxf>
          </x14:cfRule>
          <x14:cfRule type="beginsWith" priority="884" operator="beginsWith" id="{F265357C-F246-4000-A36D-63956DB0AC34}">
            <xm:f>LEFT(J222,LEN('Source Input'!$A$2))='Source Input'!$A$2</xm:f>
            <xm:f>'Source Input'!$A$2</xm:f>
            <x14:dxf>
              <fill>
                <patternFill>
                  <bgColor theme="6"/>
                </patternFill>
              </fill>
            </x14:dxf>
          </x14:cfRule>
          <xm:sqref>J222</xm:sqref>
        </x14:conditionalFormatting>
        <x14:conditionalFormatting xmlns:xm="http://schemas.microsoft.com/office/excel/2006/main">
          <x14:cfRule type="beginsWith" priority="841" operator="beginsWith" id="{B971C1C4-23B0-4DBA-B8E2-5A5541AFD820}">
            <xm:f>LEFT(J223,LEN('Source Input'!$A$3))='Source Input'!$A$3</xm:f>
            <xm:f>'Source Input'!$A$3</xm:f>
            <x14:dxf>
              <fill>
                <patternFill>
                  <bgColor theme="9"/>
                </patternFill>
              </fill>
            </x14:dxf>
          </x14:cfRule>
          <x14:cfRule type="beginsWith" priority="840" operator="beginsWith" id="{1545A60A-D440-4CD9-AC64-5E8B7C89E72C}">
            <xm:f>LEFT(J223,LEN('Source Input'!$A$4))='Source Input'!$A$4</xm:f>
            <xm:f>'Source Input'!$A$4</xm:f>
            <x14:dxf>
              <fill>
                <patternFill>
                  <bgColor theme="5"/>
                </patternFill>
              </fill>
            </x14:dxf>
          </x14:cfRule>
          <x14:cfRule type="beginsWith" priority="842" operator="beginsWith" id="{9D2F1E8F-952E-4CCF-9E68-8C1246442167}">
            <xm:f>LEFT(J223,LEN('Source Input'!$A$2))='Source Input'!$A$2</xm:f>
            <xm:f>'Source Input'!$A$2</xm:f>
            <x14:dxf>
              <fill>
                <patternFill>
                  <bgColor theme="6"/>
                </patternFill>
              </fill>
            </x14:dxf>
          </x14:cfRule>
          <xm:sqref>J223</xm:sqref>
        </x14:conditionalFormatting>
        <x14:conditionalFormatting xmlns:xm="http://schemas.microsoft.com/office/excel/2006/main">
          <x14:cfRule type="beginsWith" priority="834" operator="beginsWith" id="{8BC575C7-4BBA-4D99-9D74-A6BC660D5BCA}">
            <xm:f>LEFT(J223,LEN('Source Input'!$A$3))='Source Input'!$A$3</xm:f>
            <xm:f>'Source Input'!$A$3</xm:f>
            <x14:dxf>
              <fill>
                <patternFill>
                  <bgColor theme="9"/>
                </patternFill>
              </fill>
            </x14:dxf>
          </x14:cfRule>
          <x14:cfRule type="beginsWith" priority="835" operator="beginsWith" id="{D41163FC-A9F5-46F1-9E73-1BCB72DB6085}">
            <xm:f>LEFT(J223,LEN('Source Input'!$A$2))='Source Input'!$A$2</xm:f>
            <xm:f>'Source Input'!$A$2</xm:f>
            <x14:dxf>
              <fill>
                <patternFill>
                  <bgColor theme="6"/>
                </patternFill>
              </fill>
            </x14:dxf>
          </x14:cfRule>
          <x14:cfRule type="beginsWith" priority="833" operator="beginsWith" id="{12562020-3085-42EC-8D19-453AE8BB052E}">
            <xm:f>LEFT(J223,LEN('Source Input'!$A$4))='Source Input'!$A$4</xm:f>
            <xm:f>'Source Input'!$A$4</xm:f>
            <x14:dxf>
              <fill>
                <patternFill>
                  <bgColor theme="5"/>
                </patternFill>
              </fill>
            </x14:dxf>
          </x14:cfRule>
          <xm:sqref>J223:J225</xm:sqref>
        </x14:conditionalFormatting>
        <x14:conditionalFormatting xmlns:xm="http://schemas.microsoft.com/office/excel/2006/main">
          <x14:cfRule type="beginsWith" priority="832" operator="beginsWith" id="{F63FA693-7C19-43C9-957E-49A24E0CDE98}">
            <xm:f>LEFT(J224,LEN('Source Input'!$A$2))='Source Input'!$A$2</xm:f>
            <xm:f>'Source Input'!$A$2</xm:f>
            <x14:dxf>
              <fill>
                <patternFill>
                  <bgColor theme="6"/>
                </patternFill>
              </fill>
            </x14:dxf>
          </x14:cfRule>
          <x14:cfRule type="beginsWith" priority="830" operator="beginsWith" id="{C070D43E-4FC9-4016-AFD1-676305753B7E}">
            <xm:f>LEFT(J224,LEN('Source Input'!$A$4))='Source Input'!$A$4</xm:f>
            <xm:f>'Source Input'!$A$4</xm:f>
            <x14:dxf>
              <fill>
                <patternFill>
                  <bgColor theme="5"/>
                </patternFill>
              </fill>
            </x14:dxf>
          </x14:cfRule>
          <x14:cfRule type="beginsWith" priority="831" operator="beginsWith" id="{68A052B7-EDD6-4ED6-BA76-8D59187F7F4A}">
            <xm:f>LEFT(J224,LEN('Source Input'!$A$3))='Source Input'!$A$3</xm:f>
            <xm:f>'Source Input'!$A$3</xm:f>
            <x14:dxf>
              <fill>
                <patternFill>
                  <bgColor theme="9"/>
                </patternFill>
              </fill>
            </x14:dxf>
          </x14:cfRule>
          <xm:sqref>J224</xm:sqref>
        </x14:conditionalFormatting>
        <x14:conditionalFormatting xmlns:xm="http://schemas.microsoft.com/office/excel/2006/main">
          <x14:cfRule type="beginsWith" priority="890" operator="beginsWith" id="{955C4320-2EAC-4CE2-AEB7-71134F9F5991}">
            <xm:f>LEFT(J225,LEN('Source Input'!$A$3))='Source Input'!$A$3</xm:f>
            <xm:f>'Source Input'!$A$3</xm:f>
            <x14:dxf>
              <fill>
                <patternFill>
                  <bgColor theme="9"/>
                </patternFill>
              </fill>
            </x14:dxf>
          </x14:cfRule>
          <x14:cfRule type="beginsWith" priority="889" operator="beginsWith" id="{5E108DAC-FF98-4098-AC80-B5D6B561D9E0}">
            <xm:f>LEFT(J225,LEN('Source Input'!$A$4))='Source Input'!$A$4</xm:f>
            <xm:f>'Source Input'!$A$4</xm:f>
            <x14:dxf>
              <fill>
                <patternFill>
                  <bgColor theme="5"/>
                </patternFill>
              </fill>
            </x14:dxf>
          </x14:cfRule>
          <x14:cfRule type="beginsWith" priority="891" operator="beginsWith" id="{7E21ACE5-5504-4E58-A160-38C84E589E0C}">
            <xm:f>LEFT(J225,LEN('Source Input'!$A$2))='Source Input'!$A$2</xm:f>
            <xm:f>'Source Input'!$A$2</xm:f>
            <x14:dxf>
              <fill>
                <patternFill>
                  <bgColor theme="6"/>
                </patternFill>
              </fill>
            </x14:dxf>
          </x14:cfRule>
          <xm:sqref>J225</xm:sqref>
        </x14:conditionalFormatting>
        <x14:conditionalFormatting xmlns:xm="http://schemas.microsoft.com/office/excel/2006/main">
          <x14:cfRule type="beginsWith" priority="823" operator="beginsWith" id="{8601502D-092F-43EB-827D-FDA0A747D80B}">
            <xm:f>LEFT(J226,LEN('Source Input'!$A$4))='Source Input'!$A$4</xm:f>
            <xm:f>'Source Input'!$A$4</xm:f>
            <x14:dxf>
              <fill>
                <patternFill>
                  <bgColor theme="5"/>
                </patternFill>
              </fill>
            </x14:dxf>
          </x14:cfRule>
          <x14:cfRule type="beginsWith" priority="824" operator="beginsWith" id="{EBA0045E-6A0F-446C-BD3A-25D8610A84A9}">
            <xm:f>LEFT(J226,LEN('Source Input'!$A$3))='Source Input'!$A$3</xm:f>
            <xm:f>'Source Input'!$A$3</xm:f>
            <x14:dxf>
              <fill>
                <patternFill>
                  <bgColor theme="9"/>
                </patternFill>
              </fill>
            </x14:dxf>
          </x14:cfRule>
          <x14:cfRule type="beginsWith" priority="825" operator="beginsWith" id="{20A223C6-ADDA-486D-B361-F9D7D83C14EE}">
            <xm:f>LEFT(J226,LEN('Source Input'!$A$2))='Source Input'!$A$2</xm:f>
            <xm:f>'Source Input'!$A$2</xm:f>
            <x14:dxf>
              <fill>
                <patternFill>
                  <bgColor theme="6"/>
                </patternFill>
              </fill>
            </x14:dxf>
          </x14:cfRule>
          <xm:sqref>J226</xm:sqref>
        </x14:conditionalFormatting>
        <x14:conditionalFormatting xmlns:xm="http://schemas.microsoft.com/office/excel/2006/main">
          <x14:cfRule type="beginsWith" priority="827" operator="beginsWith" id="{7D2DA743-8076-48FD-AC9E-9A5B63F3AE2F}">
            <xm:f>LEFT(J226,LEN('Source Input'!$A$3))='Source Input'!$A$3</xm:f>
            <xm:f>'Source Input'!$A$3</xm:f>
            <x14:dxf>
              <fill>
                <patternFill>
                  <bgColor theme="9"/>
                </patternFill>
              </fill>
            </x14:dxf>
          </x14:cfRule>
          <x14:cfRule type="beginsWith" priority="828" operator="beginsWith" id="{1F0139DE-005A-4C32-B95B-596EA36B51CD}">
            <xm:f>LEFT(J226,LEN('Source Input'!$A$2))='Source Input'!$A$2</xm:f>
            <xm:f>'Source Input'!$A$2</xm:f>
            <x14:dxf>
              <fill>
                <patternFill>
                  <bgColor theme="6"/>
                </patternFill>
              </fill>
            </x14:dxf>
          </x14:cfRule>
          <x14:cfRule type="beginsWith" priority="826" operator="beginsWith" id="{07922CB3-7E2A-4F29-8645-63D87AD481A1}">
            <xm:f>LEFT(J226,LEN('Source Input'!$A$4))='Source Input'!$A$4</xm:f>
            <xm:f>'Source Input'!$A$4</xm:f>
            <x14:dxf>
              <fill>
                <patternFill>
                  <bgColor theme="5"/>
                </patternFill>
              </fill>
            </x14:dxf>
          </x14:cfRule>
          <xm:sqref>J226:J227</xm:sqref>
        </x14:conditionalFormatting>
        <x14:conditionalFormatting xmlns:xm="http://schemas.microsoft.com/office/excel/2006/main">
          <x14:cfRule type="beginsWith" priority="905" operator="beginsWith" id="{302578EB-BD99-42C6-9D69-13275A6C33D2}">
            <xm:f>LEFT(J227,LEN('Source Input'!$A$2))='Source Input'!$A$2</xm:f>
            <xm:f>'Source Input'!$A$2</xm:f>
            <x14:dxf>
              <fill>
                <patternFill>
                  <bgColor theme="6"/>
                </patternFill>
              </fill>
            </x14:dxf>
          </x14:cfRule>
          <x14:cfRule type="beginsWith" priority="904" operator="beginsWith" id="{2AE348DF-39E1-4496-A3CA-66982AEFE1A9}">
            <xm:f>LEFT(J227,LEN('Source Input'!$A$3))='Source Input'!$A$3</xm:f>
            <xm:f>'Source Input'!$A$3</xm:f>
            <x14:dxf>
              <fill>
                <patternFill>
                  <bgColor theme="9"/>
                </patternFill>
              </fill>
            </x14:dxf>
          </x14:cfRule>
          <x14:cfRule type="beginsWith" priority="903" operator="beginsWith" id="{4B47ACCF-747B-49CF-BF59-1AB33C4EFCBB}">
            <xm:f>LEFT(J227,LEN('Source Input'!$A$4))='Source Input'!$A$4</xm:f>
            <xm:f>'Source Input'!$A$4</xm:f>
            <x14:dxf>
              <fill>
                <patternFill>
                  <bgColor theme="5"/>
                </patternFill>
              </fill>
            </x14:dxf>
          </x14:cfRule>
          <xm:sqref>J227</xm:sqref>
        </x14:conditionalFormatting>
        <x14:conditionalFormatting xmlns:xm="http://schemas.microsoft.com/office/excel/2006/main">
          <x14:cfRule type="beginsWith" priority="817" operator="beginsWith" id="{95D2FA30-A544-4069-B776-AA74E5EA0582}">
            <xm:f>LEFT(J228,LEN('Source Input'!$A$3))='Source Input'!$A$3</xm:f>
            <xm:f>'Source Input'!$A$3</xm:f>
            <x14:dxf>
              <fill>
                <patternFill>
                  <bgColor theme="9"/>
                </patternFill>
              </fill>
            </x14:dxf>
          </x14:cfRule>
          <x14:cfRule type="beginsWith" priority="818" operator="beginsWith" id="{AF3B232B-054F-47BD-9C24-94C778E47515}">
            <xm:f>LEFT(J228,LEN('Source Input'!$A$2))='Source Input'!$A$2</xm:f>
            <xm:f>'Source Input'!$A$2</xm:f>
            <x14:dxf>
              <fill>
                <patternFill>
                  <bgColor theme="6"/>
                </patternFill>
              </fill>
            </x14:dxf>
          </x14:cfRule>
          <x14:cfRule type="beginsWith" priority="816" operator="beginsWith" id="{DB5B5095-2509-4851-92A8-C519A6D7FE26}">
            <xm:f>LEFT(J228,LEN('Source Input'!$A$4))='Source Input'!$A$4</xm:f>
            <xm:f>'Source Input'!$A$4</xm:f>
            <x14:dxf>
              <fill>
                <patternFill>
                  <bgColor theme="5"/>
                </patternFill>
              </fill>
            </x14:dxf>
          </x14:cfRule>
          <xm:sqref>J228</xm:sqref>
        </x14:conditionalFormatting>
        <x14:conditionalFormatting xmlns:xm="http://schemas.microsoft.com/office/excel/2006/main">
          <x14:cfRule type="beginsWith" priority="819" operator="beginsWith" id="{6D663500-09B5-415E-AE85-041CCE256941}">
            <xm:f>LEFT(J228,LEN('Source Input'!$A$4))='Source Input'!$A$4</xm:f>
            <xm:f>'Source Input'!$A$4</xm:f>
            <x14:dxf>
              <fill>
                <patternFill>
                  <bgColor theme="5"/>
                </patternFill>
              </fill>
            </x14:dxf>
          </x14:cfRule>
          <x14:cfRule type="beginsWith" priority="820" operator="beginsWith" id="{13A030F1-28C4-4BCD-BF72-BA38AB4C9D0D}">
            <xm:f>LEFT(J228,LEN('Source Input'!$A$3))='Source Input'!$A$3</xm:f>
            <xm:f>'Source Input'!$A$3</xm:f>
            <x14:dxf>
              <fill>
                <patternFill>
                  <bgColor theme="9"/>
                </patternFill>
              </fill>
            </x14:dxf>
          </x14:cfRule>
          <x14:cfRule type="beginsWith" priority="821" operator="beginsWith" id="{BD66F2F3-9CE8-41AF-9EC2-07CB5180C90E}">
            <xm:f>LEFT(J228,LEN('Source Input'!$A$2))='Source Input'!$A$2</xm:f>
            <xm:f>'Source Input'!$A$2</xm:f>
            <x14:dxf>
              <fill>
                <patternFill>
                  <bgColor theme="6"/>
                </patternFill>
              </fill>
            </x14:dxf>
          </x14:cfRule>
          <xm:sqref>J228:J229</xm:sqref>
        </x14:conditionalFormatting>
        <x14:conditionalFormatting xmlns:xm="http://schemas.microsoft.com/office/excel/2006/main">
          <x14:cfRule type="beginsWith" priority="919" operator="beginsWith" id="{CD539882-5F19-4242-BAA5-1C9AA80CCF21}">
            <xm:f>LEFT(J229,LEN('Source Input'!$A$2))='Source Input'!$A$2</xm:f>
            <xm:f>'Source Input'!$A$2</xm:f>
            <x14:dxf>
              <fill>
                <patternFill>
                  <bgColor theme="6"/>
                </patternFill>
              </fill>
            </x14:dxf>
          </x14:cfRule>
          <x14:cfRule type="beginsWith" priority="918" operator="beginsWith" id="{7B6701FE-C658-465D-969B-9B702C3347BB}">
            <xm:f>LEFT(J229,LEN('Source Input'!$A$3))='Source Input'!$A$3</xm:f>
            <xm:f>'Source Input'!$A$3</xm:f>
            <x14:dxf>
              <fill>
                <patternFill>
                  <bgColor theme="9"/>
                </patternFill>
              </fill>
            </x14:dxf>
          </x14:cfRule>
          <x14:cfRule type="beginsWith" priority="917" operator="beginsWith" id="{27F56CA8-C13C-4808-BA13-7BD0381B7463}">
            <xm:f>LEFT(J229,LEN('Source Input'!$A$4))='Source Input'!$A$4</xm:f>
            <xm:f>'Source Input'!$A$4</xm:f>
            <x14:dxf>
              <fill>
                <patternFill>
                  <bgColor theme="5"/>
                </patternFill>
              </fill>
            </x14:dxf>
          </x14:cfRule>
          <xm:sqref>J229</xm:sqref>
        </x14:conditionalFormatting>
        <x14:conditionalFormatting xmlns:xm="http://schemas.microsoft.com/office/excel/2006/main">
          <x14:cfRule type="beginsWith" priority="938" operator="beginsWith" id="{EC1ED0F2-F0E2-4B65-99F3-02D17EBB03CA}">
            <xm:f>LEFT(J230,LEN('Source Input'!$A$4))='Source Input'!$A$4</xm:f>
            <xm:f>'Source Input'!$A$4</xm:f>
            <x14:dxf>
              <fill>
                <patternFill>
                  <bgColor theme="5"/>
                </patternFill>
              </fill>
            </x14:dxf>
          </x14:cfRule>
          <x14:cfRule type="beginsWith" priority="939" operator="beginsWith" id="{45B514F4-B887-489E-A057-CD2C4001FBA8}">
            <xm:f>LEFT(J230,LEN('Source Input'!$A$3))='Source Input'!$A$3</xm:f>
            <xm:f>'Source Input'!$A$3</xm:f>
            <x14:dxf>
              <fill>
                <patternFill>
                  <bgColor theme="9"/>
                </patternFill>
              </fill>
            </x14:dxf>
          </x14:cfRule>
          <x14:cfRule type="beginsWith" priority="940" operator="beginsWith" id="{C5B4877D-033B-4BD4-A130-C06E26E68AC8}">
            <xm:f>LEFT(J230,LEN('Source Input'!$A$2))='Source Input'!$A$2</xm:f>
            <xm:f>'Source Input'!$A$2</xm:f>
            <x14:dxf>
              <fill>
                <patternFill>
                  <bgColor theme="6"/>
                </patternFill>
              </fill>
            </x14:dxf>
          </x14:cfRule>
          <xm:sqref>J230</xm:sqref>
        </x14:conditionalFormatting>
        <x14:conditionalFormatting xmlns:xm="http://schemas.microsoft.com/office/excel/2006/main">
          <x14:cfRule type="beginsWith" priority="932" operator="beginsWith" id="{E5CFAE56-E541-4065-A258-6B7E6175710B}">
            <xm:f>LEFT(J230,LEN('Source Input'!$A$3))='Source Input'!$A$3</xm:f>
            <xm:f>'Source Input'!$A$3</xm:f>
            <x14:dxf>
              <fill>
                <patternFill>
                  <bgColor theme="9"/>
                </patternFill>
              </fill>
            </x14:dxf>
          </x14:cfRule>
          <x14:cfRule type="beginsWith" priority="933" operator="beginsWith" id="{8D0733AE-45E2-4D9A-9D62-D236AEA18209}">
            <xm:f>LEFT(J230,LEN('Source Input'!$A$2))='Source Input'!$A$2</xm:f>
            <xm:f>'Source Input'!$A$2</xm:f>
            <x14:dxf>
              <fill>
                <patternFill>
                  <bgColor theme="6"/>
                </patternFill>
              </fill>
            </x14:dxf>
          </x14:cfRule>
          <x14:cfRule type="beginsWith" priority="931" operator="beginsWith" id="{D435ED84-C757-40C8-AAE6-5BFC61A3AF08}">
            <xm:f>LEFT(J230,LEN('Source Input'!$A$4))='Source Input'!$A$4</xm:f>
            <xm:f>'Source Input'!$A$4</xm:f>
            <x14:dxf>
              <fill>
                <patternFill>
                  <bgColor theme="5"/>
                </patternFill>
              </fill>
            </x14:dxf>
          </x14:cfRule>
          <xm:sqref>J230:J233</xm:sqref>
        </x14:conditionalFormatting>
        <x14:conditionalFormatting xmlns:xm="http://schemas.microsoft.com/office/excel/2006/main">
          <x14:cfRule type="beginsWith" priority="928" operator="beginsWith" id="{9AC3A079-3250-4DD5-9D18-1BA1FF171CC8}">
            <xm:f>LEFT(J231,LEN('Source Input'!$A$4))='Source Input'!$A$4</xm:f>
            <xm:f>'Source Input'!$A$4</xm:f>
            <x14:dxf>
              <fill>
                <patternFill>
                  <bgColor theme="5"/>
                </patternFill>
              </fill>
            </x14:dxf>
          </x14:cfRule>
          <x14:cfRule type="beginsWith" priority="930" operator="beginsWith" id="{7F35B7CE-71F8-46AA-BBE4-EC2CF70C04E5}">
            <xm:f>LEFT(J231,LEN('Source Input'!$A$2))='Source Input'!$A$2</xm:f>
            <xm:f>'Source Input'!$A$2</xm:f>
            <x14:dxf>
              <fill>
                <patternFill>
                  <bgColor theme="6"/>
                </patternFill>
              </fill>
            </x14:dxf>
          </x14:cfRule>
          <x14:cfRule type="beginsWith" priority="929" operator="beginsWith" id="{99E50BE3-B43C-437F-97EA-202603317670}">
            <xm:f>LEFT(J231,LEN('Source Input'!$A$3))='Source Input'!$A$3</xm:f>
            <xm:f>'Source Input'!$A$3</xm:f>
            <x14:dxf>
              <fill>
                <patternFill>
                  <bgColor theme="9"/>
                </patternFill>
              </fill>
            </x14:dxf>
          </x14:cfRule>
          <xm:sqref>J231</xm:sqref>
        </x14:conditionalFormatting>
        <x14:conditionalFormatting xmlns:xm="http://schemas.microsoft.com/office/excel/2006/main">
          <x14:cfRule type="beginsWith" priority="953" operator="beginsWith" id="{606D3E34-9331-46CA-8418-D5D2919A62C5}">
            <xm:f>LEFT(J232,LEN('Source Input'!$A$3))='Source Input'!$A$3</xm:f>
            <xm:f>'Source Input'!$A$3</xm:f>
            <x14:dxf>
              <fill>
                <patternFill>
                  <bgColor theme="9"/>
                </patternFill>
              </fill>
            </x14:dxf>
          </x14:cfRule>
          <x14:cfRule type="beginsWith" priority="954" operator="beginsWith" id="{A47AC95D-01BA-43A0-B7FD-E01B06DFA8E8}">
            <xm:f>LEFT(J232,LEN('Source Input'!$A$2))='Source Input'!$A$2</xm:f>
            <xm:f>'Source Input'!$A$2</xm:f>
            <x14:dxf>
              <fill>
                <patternFill>
                  <bgColor theme="6"/>
                </patternFill>
              </fill>
            </x14:dxf>
          </x14:cfRule>
          <x14:cfRule type="beginsWith" priority="952" operator="beginsWith" id="{5BC389DD-E7D1-43AD-A948-C6448C12209A}">
            <xm:f>LEFT(J232,LEN('Source Input'!$A$4))='Source Input'!$A$4</xm:f>
            <xm:f>'Source Input'!$A$4</xm:f>
            <x14:dxf>
              <fill>
                <patternFill>
                  <bgColor theme="5"/>
                </patternFill>
              </fill>
            </x14:dxf>
          </x14:cfRule>
          <xm:sqref>J232</xm:sqref>
        </x14:conditionalFormatting>
        <x14:conditionalFormatting xmlns:xm="http://schemas.microsoft.com/office/excel/2006/main">
          <x14:cfRule type="beginsWith" priority="812" operator="beginsWith" id="{D671414B-B47C-4B6B-AE63-C99501B03774}">
            <xm:f>LEFT(J233,LEN('Source Input'!$A$4))='Source Input'!$A$4</xm:f>
            <xm:f>'Source Input'!$A$4</xm:f>
            <x14:dxf>
              <fill>
                <patternFill>
                  <bgColor theme="5"/>
                </patternFill>
              </fill>
            </x14:dxf>
          </x14:cfRule>
          <x14:cfRule type="beginsWith" priority="813" operator="beginsWith" id="{E5547D2F-CA04-47F0-B954-D2978B00C813}">
            <xm:f>LEFT(J233,LEN('Source Input'!$A$3))='Source Input'!$A$3</xm:f>
            <xm:f>'Source Input'!$A$3</xm:f>
            <x14:dxf>
              <fill>
                <patternFill>
                  <bgColor theme="9"/>
                </patternFill>
              </fill>
            </x14:dxf>
          </x14:cfRule>
          <x14:cfRule type="beginsWith" priority="814" operator="beginsWith" id="{7924C4CB-E99C-48E9-A616-AA3525589C68}">
            <xm:f>LEFT(J233,LEN('Source Input'!$A$2))='Source Input'!$A$2</xm:f>
            <xm:f>'Source Input'!$A$2</xm:f>
            <x14:dxf>
              <fill>
                <patternFill>
                  <bgColor theme="6"/>
                </patternFill>
              </fill>
            </x14:dxf>
          </x14:cfRule>
          <xm:sqref>J233:J236</xm:sqref>
        </x14:conditionalFormatting>
        <x14:conditionalFormatting xmlns:xm="http://schemas.microsoft.com/office/excel/2006/main">
          <x14:cfRule type="beginsWith" priority="807" operator="beginsWith" id="{2C1A6103-3F1D-4B7A-9561-CD489A8D06B4}">
            <xm:f>LEFT(J234,LEN('Source Input'!$A$2))='Source Input'!$A$2</xm:f>
            <xm:f>'Source Input'!$A$2</xm:f>
            <x14:dxf>
              <fill>
                <patternFill>
                  <bgColor theme="6"/>
                </patternFill>
              </fill>
            </x14:dxf>
          </x14:cfRule>
          <x14:cfRule type="beginsWith" priority="805" operator="beginsWith" id="{A7F558D5-24FF-4D15-B5E5-0626217C3FF3}">
            <xm:f>LEFT(J234,LEN('Source Input'!$A$4))='Source Input'!$A$4</xm:f>
            <xm:f>'Source Input'!$A$4</xm:f>
            <x14:dxf>
              <fill>
                <patternFill>
                  <bgColor theme="5"/>
                </patternFill>
              </fill>
            </x14:dxf>
          </x14:cfRule>
          <x14:cfRule type="beginsWith" priority="806" operator="beginsWith" id="{CDF51CF6-72E9-4B5A-843B-CAA08647D4CE}">
            <xm:f>LEFT(J234,LEN('Source Input'!$A$3))='Source Input'!$A$3</xm:f>
            <xm:f>'Source Input'!$A$3</xm:f>
            <x14:dxf>
              <fill>
                <patternFill>
                  <bgColor theme="9"/>
                </patternFill>
              </fill>
            </x14:dxf>
          </x14:cfRule>
          <xm:sqref>J234:J237</xm:sqref>
        </x14:conditionalFormatting>
        <x14:conditionalFormatting xmlns:xm="http://schemas.microsoft.com/office/excel/2006/main">
          <x14:cfRule type="beginsWith" priority="800" operator="beginsWith" id="{9E0DD0E9-A5AC-46C0-9221-F63E98A07D2F}">
            <xm:f>LEFT(J237,LEN('Source Input'!$A$2))='Source Input'!$A$2</xm:f>
            <xm:f>'Source Input'!$A$2</xm:f>
            <x14:dxf>
              <fill>
                <patternFill>
                  <bgColor theme="6"/>
                </patternFill>
              </fill>
            </x14:dxf>
          </x14:cfRule>
          <x14:cfRule type="beginsWith" priority="799" operator="beginsWith" id="{B7BA03BB-8971-43FF-A0B2-52F8DFE620D2}">
            <xm:f>LEFT(J237,LEN('Source Input'!$A$3))='Source Input'!$A$3</xm:f>
            <xm:f>'Source Input'!$A$3</xm:f>
            <x14:dxf>
              <fill>
                <patternFill>
                  <bgColor theme="9"/>
                </patternFill>
              </fill>
            </x14:dxf>
          </x14:cfRule>
          <x14:cfRule type="beginsWith" priority="798" operator="beginsWith" id="{B6991F2E-5DA7-422C-B6C8-F269616D73D4}">
            <xm:f>LEFT(J237,LEN('Source Input'!$A$4))='Source Input'!$A$4</xm:f>
            <xm:f>'Source Input'!$A$4</xm:f>
            <x14:dxf>
              <fill>
                <patternFill>
                  <bgColor theme="5"/>
                </patternFill>
              </fill>
            </x14:dxf>
          </x14:cfRule>
          <xm:sqref>J237:J242</xm:sqref>
        </x14:conditionalFormatting>
        <x14:conditionalFormatting xmlns:xm="http://schemas.microsoft.com/office/excel/2006/main">
          <x14:cfRule type="beginsWith" priority="793" operator="beginsWith" id="{79EB53DC-EC9F-4A8B-810E-79AF88724EAE}">
            <xm:f>LEFT(J238,LEN('Source Input'!$A$2))='Source Input'!$A$2</xm:f>
            <xm:f>'Source Input'!$A$2</xm:f>
            <x14:dxf>
              <fill>
                <patternFill>
                  <bgColor theme="6"/>
                </patternFill>
              </fill>
            </x14:dxf>
          </x14:cfRule>
          <x14:cfRule type="beginsWith" priority="792" operator="beginsWith" id="{84B24387-3466-4165-9098-F402F7A82FB4}">
            <xm:f>LEFT(J238,LEN('Source Input'!$A$3))='Source Input'!$A$3</xm:f>
            <xm:f>'Source Input'!$A$3</xm:f>
            <x14:dxf>
              <fill>
                <patternFill>
                  <bgColor theme="9"/>
                </patternFill>
              </fill>
            </x14:dxf>
          </x14:cfRule>
          <x14:cfRule type="beginsWith" priority="791" operator="beginsWith" id="{B9240CC6-F47F-45F5-8FA5-C5D594D5828C}">
            <xm:f>LEFT(J238,LEN('Source Input'!$A$4))='Source Input'!$A$4</xm:f>
            <xm:f>'Source Input'!$A$4</xm:f>
            <x14:dxf>
              <fill>
                <patternFill>
                  <bgColor theme="5"/>
                </patternFill>
              </fill>
            </x14:dxf>
          </x14:cfRule>
          <xm:sqref>J238:J245 J259</xm:sqref>
        </x14:conditionalFormatting>
        <x14:conditionalFormatting xmlns:xm="http://schemas.microsoft.com/office/excel/2006/main">
          <x14:cfRule type="beginsWith" priority="742" operator="beginsWith" id="{0C65503A-B49B-42AF-95CA-371D483DE230}">
            <xm:f>LEFT(J243,LEN('Source Input'!$A$4))='Source Input'!$A$4</xm:f>
            <xm:f>'Source Input'!$A$4</xm:f>
            <x14:dxf>
              <fill>
                <patternFill>
                  <bgColor theme="5"/>
                </patternFill>
              </fill>
            </x14:dxf>
          </x14:cfRule>
          <x14:cfRule type="beginsWith" priority="744" operator="beginsWith" id="{2D2BE01E-69D9-4FE2-AEA5-2653FE3C405E}">
            <xm:f>LEFT(J243,LEN('Source Input'!$A$2))='Source Input'!$A$2</xm:f>
            <xm:f>'Source Input'!$A$2</xm:f>
            <x14:dxf>
              <fill>
                <patternFill>
                  <bgColor theme="6"/>
                </patternFill>
              </fill>
            </x14:dxf>
          </x14:cfRule>
          <x14:cfRule type="beginsWith" priority="743" operator="beginsWith" id="{07D5C3CD-5554-449E-9E6E-5692BB6920E0}">
            <xm:f>LEFT(J243,LEN('Source Input'!$A$3))='Source Input'!$A$3</xm:f>
            <xm:f>'Source Input'!$A$3</xm:f>
            <x14:dxf>
              <fill>
                <patternFill>
                  <bgColor theme="9"/>
                </patternFill>
              </fill>
            </x14:dxf>
          </x14:cfRule>
          <xm:sqref>J243:J248</xm:sqref>
        </x14:conditionalFormatting>
        <x14:conditionalFormatting xmlns:xm="http://schemas.microsoft.com/office/excel/2006/main">
          <x14:cfRule type="beginsWith" priority="739" operator="beginsWith" id="{914FF2AA-3507-448D-80AB-D29649FB2BE8}">
            <xm:f>LEFT(J246,LEN('Source Input'!$A$4))='Source Input'!$A$4</xm:f>
            <xm:f>'Source Input'!$A$4</xm:f>
            <x14:dxf>
              <fill>
                <patternFill>
                  <bgColor theme="5"/>
                </patternFill>
              </fill>
            </x14:dxf>
          </x14:cfRule>
          <x14:cfRule type="beginsWith" priority="740" operator="beginsWith" id="{4F6ED7A3-A9B0-4E57-803F-5F2A3A5B7999}">
            <xm:f>LEFT(J246,LEN('Source Input'!$A$3))='Source Input'!$A$3</xm:f>
            <xm:f>'Source Input'!$A$3</xm:f>
            <x14:dxf>
              <fill>
                <patternFill>
                  <bgColor theme="9"/>
                </patternFill>
              </fill>
            </x14:dxf>
          </x14:cfRule>
          <x14:cfRule type="beginsWith" priority="741" operator="beginsWith" id="{16044367-7E7F-4060-AC1F-7ED26776E348}">
            <xm:f>LEFT(J246,LEN('Source Input'!$A$2))='Source Input'!$A$2</xm:f>
            <xm:f>'Source Input'!$A$2</xm:f>
            <x14:dxf>
              <fill>
                <patternFill>
                  <bgColor theme="6"/>
                </patternFill>
              </fill>
            </x14:dxf>
          </x14:cfRule>
          <xm:sqref>J246:J247</xm:sqref>
        </x14:conditionalFormatting>
        <x14:conditionalFormatting xmlns:xm="http://schemas.microsoft.com/office/excel/2006/main">
          <x14:cfRule type="beginsWith" priority="750" operator="beginsWith" id="{2C8B6A9A-F837-4168-90E7-15A93C35AAA2}">
            <xm:f>LEFT(J248,LEN('Source Input'!$A$3))='Source Input'!$A$3</xm:f>
            <xm:f>'Source Input'!$A$3</xm:f>
            <x14:dxf>
              <fill>
                <patternFill>
                  <bgColor theme="9"/>
                </patternFill>
              </fill>
            </x14:dxf>
          </x14:cfRule>
          <x14:cfRule type="beginsWith" priority="751" operator="beginsWith" id="{0D3C4563-FDF0-457E-97C2-82833A7A894A}">
            <xm:f>LEFT(J248,LEN('Source Input'!$A$2))='Source Input'!$A$2</xm:f>
            <xm:f>'Source Input'!$A$2</xm:f>
            <x14:dxf>
              <fill>
                <patternFill>
                  <bgColor theme="6"/>
                </patternFill>
              </fill>
            </x14:dxf>
          </x14:cfRule>
          <x14:cfRule type="beginsWith" priority="749" operator="beginsWith" id="{67D6A1B1-9FAE-44C1-94D6-39F996ADAB45}">
            <xm:f>LEFT(J248,LEN('Source Input'!$A$4))='Source Input'!$A$4</xm:f>
            <xm:f>'Source Input'!$A$4</xm:f>
            <x14:dxf>
              <fill>
                <patternFill>
                  <bgColor theme="5"/>
                </patternFill>
              </fill>
            </x14:dxf>
          </x14:cfRule>
          <xm:sqref>J248:J250</xm:sqref>
        </x14:conditionalFormatting>
        <x14:conditionalFormatting xmlns:xm="http://schemas.microsoft.com/office/excel/2006/main">
          <x14:cfRule type="beginsWith" priority="758" operator="beginsWith" id="{65D988F7-260E-483C-B6A2-50DBFC8F8C87}">
            <xm:f>LEFT(J249,LEN('Source Input'!$A$2))='Source Input'!$A$2</xm:f>
            <xm:f>'Source Input'!$A$2</xm:f>
            <x14:dxf>
              <fill>
                <patternFill>
                  <bgColor theme="6"/>
                </patternFill>
              </fill>
            </x14:dxf>
          </x14:cfRule>
          <x14:cfRule type="beginsWith" priority="757" operator="beginsWith" id="{8A45F069-60AD-4716-92F4-FDAC5DE822A5}">
            <xm:f>LEFT(J249,LEN('Source Input'!$A$3))='Source Input'!$A$3</xm:f>
            <xm:f>'Source Input'!$A$3</xm:f>
            <x14:dxf>
              <fill>
                <patternFill>
                  <bgColor theme="9"/>
                </patternFill>
              </fill>
            </x14:dxf>
          </x14:cfRule>
          <x14:cfRule type="beginsWith" priority="756" operator="beginsWith" id="{7B7235EC-25D4-4133-A9C0-B14143A8003A}">
            <xm:f>LEFT(J249,LEN('Source Input'!$A$4))='Source Input'!$A$4</xm:f>
            <xm:f>'Source Input'!$A$4</xm:f>
            <x14:dxf>
              <fill>
                <patternFill>
                  <bgColor theme="5"/>
                </patternFill>
              </fill>
            </x14:dxf>
          </x14:cfRule>
          <xm:sqref>J249:J252</xm:sqref>
        </x14:conditionalFormatting>
        <x14:conditionalFormatting xmlns:xm="http://schemas.microsoft.com/office/excel/2006/main">
          <x14:cfRule type="beginsWith" priority="763" operator="beginsWith" id="{D0195FCC-331A-4F0E-AABA-F02D979C4ACC}">
            <xm:f>LEFT(J251,LEN('Source Input'!$A$4))='Source Input'!$A$4</xm:f>
            <xm:f>'Source Input'!$A$4</xm:f>
            <x14:dxf>
              <fill>
                <patternFill>
                  <bgColor theme="5"/>
                </patternFill>
              </fill>
            </x14:dxf>
          </x14:cfRule>
          <x14:cfRule type="beginsWith" priority="764" operator="beginsWith" id="{ADA959B3-5036-4784-A643-E166BB0DE124}">
            <xm:f>LEFT(J251,LEN('Source Input'!$A$3))='Source Input'!$A$3</xm:f>
            <xm:f>'Source Input'!$A$3</xm:f>
            <x14:dxf>
              <fill>
                <patternFill>
                  <bgColor theme="9"/>
                </patternFill>
              </fill>
            </x14:dxf>
          </x14:cfRule>
          <x14:cfRule type="beginsWith" priority="765" operator="beginsWith" id="{48CE6AAB-3714-4FAD-8B00-B46F03D77D69}">
            <xm:f>LEFT(J251,LEN('Source Input'!$A$2))='Source Input'!$A$2</xm:f>
            <xm:f>'Source Input'!$A$2</xm:f>
            <x14:dxf>
              <fill>
                <patternFill>
                  <bgColor theme="6"/>
                </patternFill>
              </fill>
            </x14:dxf>
          </x14:cfRule>
          <xm:sqref>J251:J254</xm:sqref>
        </x14:conditionalFormatting>
        <x14:conditionalFormatting xmlns:xm="http://schemas.microsoft.com/office/excel/2006/main">
          <x14:cfRule type="beginsWith" priority="771" operator="beginsWith" id="{2F0790A7-E5F5-4759-B6F5-CA25C6355505}">
            <xm:f>LEFT(J253,LEN('Source Input'!$A$3))='Source Input'!$A$3</xm:f>
            <xm:f>'Source Input'!$A$3</xm:f>
            <x14:dxf>
              <fill>
                <patternFill>
                  <bgColor theme="9"/>
                </patternFill>
              </fill>
            </x14:dxf>
          </x14:cfRule>
          <x14:cfRule type="beginsWith" priority="770" operator="beginsWith" id="{8792FCC2-FC21-43C0-BF0F-F4FBC0EEA72B}">
            <xm:f>LEFT(J253,LEN('Source Input'!$A$4))='Source Input'!$A$4</xm:f>
            <xm:f>'Source Input'!$A$4</xm:f>
            <x14:dxf>
              <fill>
                <patternFill>
                  <bgColor theme="5"/>
                </patternFill>
              </fill>
            </x14:dxf>
          </x14:cfRule>
          <x14:cfRule type="beginsWith" priority="772" operator="beginsWith" id="{F0C690D8-112A-420F-94C6-EB12C3BC4496}">
            <xm:f>LEFT(J253,LEN('Source Input'!$A$2))='Source Input'!$A$2</xm:f>
            <xm:f>'Source Input'!$A$2</xm:f>
            <x14:dxf>
              <fill>
                <patternFill>
                  <bgColor theme="6"/>
                </patternFill>
              </fill>
            </x14:dxf>
          </x14:cfRule>
          <xm:sqref>J253:J256</xm:sqref>
        </x14:conditionalFormatting>
        <x14:conditionalFormatting xmlns:xm="http://schemas.microsoft.com/office/excel/2006/main">
          <x14:cfRule type="beginsWith" priority="778" operator="beginsWith" id="{5F4E960E-BB0F-44F7-AECD-4532AF512F32}">
            <xm:f>LEFT(J255,LEN('Source Input'!$A$3))='Source Input'!$A$3</xm:f>
            <xm:f>'Source Input'!$A$3</xm:f>
            <x14:dxf>
              <fill>
                <patternFill>
                  <bgColor theme="9"/>
                </patternFill>
              </fill>
            </x14:dxf>
          </x14:cfRule>
          <x14:cfRule type="beginsWith" priority="779" operator="beginsWith" id="{4DA1A5FD-C90B-4C0A-AF3A-5BD5F3304443}">
            <xm:f>LEFT(J255,LEN('Source Input'!$A$2))='Source Input'!$A$2</xm:f>
            <xm:f>'Source Input'!$A$2</xm:f>
            <x14:dxf>
              <fill>
                <patternFill>
                  <bgColor theme="6"/>
                </patternFill>
              </fill>
            </x14:dxf>
          </x14:cfRule>
          <x14:cfRule type="beginsWith" priority="777" operator="beginsWith" id="{51DB43CC-83B2-496E-96D1-52B28D8D8596}">
            <xm:f>LEFT(J255,LEN('Source Input'!$A$4))='Source Input'!$A$4</xm:f>
            <xm:f>'Source Input'!$A$4</xm:f>
            <x14:dxf>
              <fill>
                <patternFill>
                  <bgColor theme="5"/>
                </patternFill>
              </fill>
            </x14:dxf>
          </x14:cfRule>
          <xm:sqref>J255:J256</xm:sqref>
        </x14:conditionalFormatting>
        <x14:conditionalFormatting xmlns:xm="http://schemas.microsoft.com/office/excel/2006/main">
          <x14:cfRule type="beginsWith" priority="737" operator="beginsWith" id="{383BF1A5-BD42-4AE8-A4C3-2CAD806C0BD4}">
            <xm:f>LEFT(J257,LEN('Source Input'!$A$2))='Source Input'!$A$2</xm:f>
            <xm:f>'Source Input'!$A$2</xm:f>
            <x14:dxf>
              <fill>
                <patternFill>
                  <bgColor theme="6"/>
                </patternFill>
              </fill>
            </x14:dxf>
          </x14:cfRule>
          <x14:cfRule type="beginsWith" priority="735" operator="beginsWith" id="{EB71FD04-AD1B-4AF7-8F65-68252856EE28}">
            <xm:f>LEFT(J257,LEN('Source Input'!$A$4))='Source Input'!$A$4</xm:f>
            <xm:f>'Source Input'!$A$4</xm:f>
            <x14:dxf>
              <fill>
                <patternFill>
                  <bgColor theme="5"/>
                </patternFill>
              </fill>
            </x14:dxf>
          </x14:cfRule>
          <x14:cfRule type="beginsWith" priority="736" operator="beginsWith" id="{5125FA5C-3A9B-47AC-8352-23AF5827A039}">
            <xm:f>LEFT(J257,LEN('Source Input'!$A$3))='Source Input'!$A$3</xm:f>
            <xm:f>'Source Input'!$A$3</xm:f>
            <x14:dxf>
              <fill>
                <patternFill>
                  <bgColor theme="9"/>
                </patternFill>
              </fill>
            </x14:dxf>
          </x14:cfRule>
          <xm:sqref>J257</xm:sqref>
        </x14:conditionalFormatting>
        <x14:conditionalFormatting xmlns:xm="http://schemas.microsoft.com/office/excel/2006/main">
          <x14:cfRule type="beginsWith" priority="730" operator="beginsWith" id="{BBFFBB4A-1B34-46DD-8874-90F863E676A8}">
            <xm:f>LEFT(J257,LEN('Source Input'!$A$2))='Source Input'!$A$2</xm:f>
            <xm:f>'Source Input'!$A$2</xm:f>
            <x14:dxf>
              <fill>
                <patternFill>
                  <bgColor theme="6"/>
                </patternFill>
              </fill>
            </x14:dxf>
          </x14:cfRule>
          <x14:cfRule type="beginsWith" priority="729" operator="beginsWith" id="{94D1DCB0-6850-42DC-A0EA-E10BC3E970EA}">
            <xm:f>LEFT(J257,LEN('Source Input'!$A$3))='Source Input'!$A$3</xm:f>
            <xm:f>'Source Input'!$A$3</xm:f>
            <x14:dxf>
              <fill>
                <patternFill>
                  <bgColor theme="9"/>
                </patternFill>
              </fill>
            </x14:dxf>
          </x14:cfRule>
          <x14:cfRule type="beginsWith" priority="728" operator="beginsWith" id="{BD157302-E49C-4E89-9E10-DE92E8C8DE7F}">
            <xm:f>LEFT(J257,LEN('Source Input'!$A$4))='Source Input'!$A$4</xm:f>
            <xm:f>'Source Input'!$A$4</xm:f>
            <x14:dxf>
              <fill>
                <patternFill>
                  <bgColor theme="5"/>
                </patternFill>
              </fill>
            </x14:dxf>
          </x14:cfRule>
          <xm:sqref>J257:J259</xm:sqref>
        </x14:conditionalFormatting>
        <x14:conditionalFormatting xmlns:xm="http://schemas.microsoft.com/office/excel/2006/main">
          <x14:cfRule type="beginsWith" priority="727" operator="beginsWith" id="{6EBD1020-DA29-4058-8AD8-F97C87CE909C}">
            <xm:f>LEFT(J258,LEN('Source Input'!$A$2))='Source Input'!$A$2</xm:f>
            <xm:f>'Source Input'!$A$2</xm:f>
            <x14:dxf>
              <fill>
                <patternFill>
                  <bgColor theme="6"/>
                </patternFill>
              </fill>
            </x14:dxf>
          </x14:cfRule>
          <x14:cfRule type="beginsWith" priority="725" operator="beginsWith" id="{8ED4E9C5-FCCF-491E-88B2-A0115049A314}">
            <xm:f>LEFT(J258,LEN('Source Input'!$A$4))='Source Input'!$A$4</xm:f>
            <xm:f>'Source Input'!$A$4</xm:f>
            <x14:dxf>
              <fill>
                <patternFill>
                  <bgColor theme="5"/>
                </patternFill>
              </fill>
            </x14:dxf>
          </x14:cfRule>
          <x14:cfRule type="beginsWith" priority="726" operator="beginsWith" id="{3FB10112-679E-46FB-94F5-46303E4F82C4}">
            <xm:f>LEFT(J258,LEN('Source Input'!$A$3))='Source Input'!$A$3</xm:f>
            <xm:f>'Source Input'!$A$3</xm:f>
            <x14:dxf>
              <fill>
                <patternFill>
                  <bgColor theme="9"/>
                </patternFill>
              </fill>
            </x14:dxf>
          </x14:cfRule>
          <xm:sqref>J258</xm:sqref>
        </x14:conditionalFormatting>
        <x14:conditionalFormatting xmlns:xm="http://schemas.microsoft.com/office/excel/2006/main">
          <x14:cfRule type="beginsWith" priority="723" operator="beginsWith" id="{9A431F3C-433B-4BE9-925B-3E6D0E3489DF}">
            <xm:f>LEFT(J260,LEN('Source Input'!$A$2))='Source Input'!$A$2</xm:f>
            <xm:f>'Source Input'!$A$2</xm:f>
            <x14:dxf>
              <fill>
                <patternFill>
                  <bgColor theme="6"/>
                </patternFill>
              </fill>
            </x14:dxf>
          </x14:cfRule>
          <x14:cfRule type="beginsWith" priority="722" operator="beginsWith" id="{7E6A058B-C5FE-4E38-9CCC-53A895C49F68}">
            <xm:f>LEFT(J260,LEN('Source Input'!$A$3))='Source Input'!$A$3</xm:f>
            <xm:f>'Source Input'!$A$3</xm:f>
            <x14:dxf>
              <fill>
                <patternFill>
                  <bgColor theme="9"/>
                </patternFill>
              </fill>
            </x14:dxf>
          </x14:cfRule>
          <x14:cfRule type="beginsWith" priority="721" operator="beginsWith" id="{D6D6D3D9-A953-4336-96C2-F3B1764DEAB2}">
            <xm:f>LEFT(J260,LEN('Source Input'!$A$4))='Source Input'!$A$4</xm:f>
            <xm:f>'Source Input'!$A$4</xm:f>
            <x14:dxf>
              <fill>
                <patternFill>
                  <bgColor theme="5"/>
                </patternFill>
              </fill>
            </x14:dxf>
          </x14:cfRule>
          <xm:sqref>J260</xm:sqref>
        </x14:conditionalFormatting>
        <x14:conditionalFormatting xmlns:xm="http://schemas.microsoft.com/office/excel/2006/main">
          <x14:cfRule type="beginsWith" priority="715" operator="beginsWith" id="{6CA21594-026A-445C-93F1-87749AB027C9}">
            <xm:f>LEFT(J260,LEN('Source Input'!$A$3))='Source Input'!$A$3</xm:f>
            <xm:f>'Source Input'!$A$3</xm:f>
            <x14:dxf>
              <fill>
                <patternFill>
                  <bgColor theme="9"/>
                </patternFill>
              </fill>
            </x14:dxf>
          </x14:cfRule>
          <x14:cfRule type="beginsWith" priority="716" operator="beginsWith" id="{1ED97D93-CADF-4C8F-AE48-04A239A20651}">
            <xm:f>LEFT(J260,LEN('Source Input'!$A$2))='Source Input'!$A$2</xm:f>
            <xm:f>'Source Input'!$A$2</xm:f>
            <x14:dxf>
              <fill>
                <patternFill>
                  <bgColor theme="6"/>
                </patternFill>
              </fill>
            </x14:dxf>
          </x14:cfRule>
          <xm:sqref>J260:J264 J268</xm:sqref>
        </x14:conditionalFormatting>
        <x14:conditionalFormatting xmlns:xm="http://schemas.microsoft.com/office/excel/2006/main">
          <x14:cfRule type="beginsWith" priority="695" operator="beginsWith" id="{E655B684-9905-419B-BF61-04863D976FF7}">
            <xm:f>LEFT(J261,LEN('Source Input'!$A$2))='Source Input'!$A$2</xm:f>
            <xm:f>'Source Input'!$A$2</xm:f>
            <x14:dxf>
              <fill>
                <patternFill>
                  <bgColor theme="6"/>
                </patternFill>
              </fill>
            </x14:dxf>
          </x14:cfRule>
          <x14:cfRule type="beginsWith" priority="693" operator="beginsWith" id="{F2F0C786-C0F4-445C-8BF6-E0871258201A}">
            <xm:f>LEFT(J261,LEN('Source Input'!$A$4))='Source Input'!$A$4</xm:f>
            <xm:f>'Source Input'!$A$4</xm:f>
            <x14:dxf>
              <fill>
                <patternFill>
                  <bgColor theme="5"/>
                </patternFill>
              </fill>
            </x14:dxf>
          </x14:cfRule>
          <x14:cfRule type="beginsWith" priority="694" operator="beginsWith" id="{BC457734-5C24-4669-827B-C9B2653B9BE2}">
            <xm:f>LEFT(J261,LEN('Source Input'!$A$3))='Source Input'!$A$3</xm:f>
            <xm:f>'Source Input'!$A$3</xm:f>
            <x14:dxf>
              <fill>
                <patternFill>
                  <bgColor theme="9"/>
                </patternFill>
              </fill>
            </x14:dxf>
          </x14:cfRule>
          <xm:sqref>J261:J266</xm:sqref>
        </x14:conditionalFormatting>
        <x14:conditionalFormatting xmlns:xm="http://schemas.microsoft.com/office/excel/2006/main">
          <x14:cfRule type="beginsWith" priority="690" operator="beginsWith" id="{019F2A65-AD91-4CC9-BA88-E15FC2BD8C57}">
            <xm:f>LEFT(J265,LEN('Source Input'!$A$4))='Source Input'!$A$4</xm:f>
            <xm:f>'Source Input'!$A$4</xm:f>
            <x14:dxf>
              <fill>
                <patternFill>
                  <bgColor theme="5"/>
                </patternFill>
              </fill>
            </x14:dxf>
          </x14:cfRule>
          <x14:cfRule type="beginsWith" priority="692" operator="beginsWith" id="{826201CC-EA91-4DD9-8947-3F8AE86584C1}">
            <xm:f>LEFT(J265,LEN('Source Input'!$A$2))='Source Input'!$A$2</xm:f>
            <xm:f>'Source Input'!$A$2</xm:f>
            <x14:dxf>
              <fill>
                <patternFill>
                  <bgColor theme="6"/>
                </patternFill>
              </fill>
            </x14:dxf>
          </x14:cfRule>
          <x14:cfRule type="beginsWith" priority="691" operator="beginsWith" id="{A2B0A9AD-70A6-44E2-A7C4-DBF4D8F8D14C}">
            <xm:f>LEFT(J265,LEN('Source Input'!$A$3))='Source Input'!$A$3</xm:f>
            <xm:f>'Source Input'!$A$3</xm:f>
            <x14:dxf>
              <fill>
                <patternFill>
                  <bgColor theme="9"/>
                </patternFill>
              </fill>
            </x14:dxf>
          </x14:cfRule>
          <xm:sqref>J265</xm:sqref>
        </x14:conditionalFormatting>
        <x14:conditionalFormatting xmlns:xm="http://schemas.microsoft.com/office/excel/2006/main">
          <x14:cfRule type="beginsWith" priority="700" operator="beginsWith" id="{3DC94ED0-4611-4030-9BA5-A82F57F2B744}">
            <xm:f>LEFT(J266,LEN('Source Input'!$A$4))='Source Input'!$A$4</xm:f>
            <xm:f>'Source Input'!$A$4</xm:f>
            <x14:dxf>
              <fill>
                <patternFill>
                  <bgColor theme="5"/>
                </patternFill>
              </fill>
            </x14:dxf>
          </x14:cfRule>
          <x14:cfRule type="beginsWith" priority="702" operator="beginsWith" id="{0A888A41-A382-4B86-982A-1D462E25BA48}">
            <xm:f>LEFT(J266,LEN('Source Input'!$A$2))='Source Input'!$A$2</xm:f>
            <xm:f>'Source Input'!$A$2</xm:f>
            <x14:dxf>
              <fill>
                <patternFill>
                  <bgColor theme="6"/>
                </patternFill>
              </fill>
            </x14:dxf>
          </x14:cfRule>
          <x14:cfRule type="beginsWith" priority="701" operator="beginsWith" id="{5272BB66-57BB-403E-B46E-643650F6E850}">
            <xm:f>LEFT(J266,LEN('Source Input'!$A$3))='Source Input'!$A$3</xm:f>
            <xm:f>'Source Input'!$A$3</xm:f>
            <x14:dxf>
              <fill>
                <patternFill>
                  <bgColor theme="9"/>
                </patternFill>
              </fill>
            </x14:dxf>
          </x14:cfRule>
          <xm:sqref>J266:J267</xm:sqref>
        </x14:conditionalFormatting>
        <x14:conditionalFormatting xmlns:xm="http://schemas.microsoft.com/office/excel/2006/main">
          <x14:cfRule type="beginsWith" priority="707" operator="beginsWith" id="{FEE2FB88-395C-4FE4-9E87-E06B3CAE693C}">
            <xm:f>LEFT(J267,LEN('Source Input'!$A$4))='Source Input'!$A$4</xm:f>
            <xm:f>'Source Input'!$A$4</xm:f>
            <x14:dxf>
              <fill>
                <patternFill>
                  <bgColor theme="5"/>
                </patternFill>
              </fill>
            </x14:dxf>
          </x14:cfRule>
          <x14:cfRule type="beginsWith" priority="708" operator="beginsWith" id="{77C04EED-45EE-4A4B-ABB7-4AEBFED25990}">
            <xm:f>LEFT(J267,LEN('Source Input'!$A$3))='Source Input'!$A$3</xm:f>
            <xm:f>'Source Input'!$A$3</xm:f>
            <x14:dxf>
              <fill>
                <patternFill>
                  <bgColor theme="9"/>
                </patternFill>
              </fill>
            </x14:dxf>
          </x14:cfRule>
          <x14:cfRule type="beginsWith" priority="709" operator="beginsWith" id="{4F99CE4D-78C6-4AE7-B835-97CB4C1F2BD6}">
            <xm:f>LEFT(J267,LEN('Source Input'!$A$2))='Source Input'!$A$2</xm:f>
            <xm:f>'Source Input'!$A$2</xm:f>
            <x14:dxf>
              <fill>
                <patternFill>
                  <bgColor theme="6"/>
                </patternFill>
              </fill>
            </x14:dxf>
          </x14:cfRule>
          <xm:sqref>J267:J268</xm:sqref>
        </x14:conditionalFormatting>
        <x14:conditionalFormatting xmlns:xm="http://schemas.microsoft.com/office/excel/2006/main">
          <x14:cfRule type="beginsWith" priority="714" operator="beginsWith" id="{01626D7C-073F-4BD4-9752-6A445D4EE6F1}">
            <xm:f>LEFT(J260,LEN('Source Input'!$A$4))='Source Input'!$A$4</xm:f>
            <xm:f>'Source Input'!$A$4</xm:f>
            <x14:dxf>
              <fill>
                <patternFill>
                  <bgColor theme="5"/>
                </patternFill>
              </fill>
            </x14:dxf>
          </x14:cfRule>
          <xm:sqref>J268 J260:J264</xm:sqref>
        </x14:conditionalFormatting>
        <x14:conditionalFormatting xmlns:xm="http://schemas.microsoft.com/office/excel/2006/main">
          <x14:cfRule type="beginsWith" priority="665" operator="beginsWith" id="{109DFE7A-1960-4F06-BB9D-33D63177E0FF}">
            <xm:f>LEFT(J269,LEN('Source Input'!$A$4))='Source Input'!$A$4</xm:f>
            <xm:f>'Source Input'!$A$4</xm:f>
            <x14:dxf>
              <fill>
                <patternFill>
                  <bgColor theme="5"/>
                </patternFill>
              </fill>
            </x14:dxf>
          </x14:cfRule>
          <x14:cfRule type="beginsWith" priority="666" operator="beginsWith" id="{B925376C-9872-44BA-BF56-D1533E425A17}">
            <xm:f>LEFT(J269,LEN('Source Input'!$A$3))='Source Input'!$A$3</xm:f>
            <xm:f>'Source Input'!$A$3</xm:f>
            <x14:dxf>
              <fill>
                <patternFill>
                  <bgColor theme="9"/>
                </patternFill>
              </fill>
            </x14:dxf>
          </x14:cfRule>
          <x14:cfRule type="beginsWith" priority="667" operator="beginsWith" id="{8D4E9951-4DEA-4257-91D9-55258198FC9F}">
            <xm:f>LEFT(J269,LEN('Source Input'!$A$2))='Source Input'!$A$2</xm:f>
            <xm:f>'Source Input'!$A$2</xm:f>
            <x14:dxf>
              <fill>
                <patternFill>
                  <bgColor theme="6"/>
                </patternFill>
              </fill>
            </x14:dxf>
          </x14:cfRule>
          <xm:sqref>J269</xm:sqref>
        </x14:conditionalFormatting>
        <x14:conditionalFormatting xmlns:xm="http://schemas.microsoft.com/office/excel/2006/main">
          <x14:cfRule type="beginsWith" priority="660" operator="beginsWith" id="{70E66619-83E7-4055-8D81-3153A024D6F3}">
            <xm:f>LEFT(J269,LEN('Source Input'!$A$2))='Source Input'!$A$2</xm:f>
            <xm:f>'Source Input'!$A$2</xm:f>
            <x14:dxf>
              <fill>
                <patternFill>
                  <bgColor theme="6"/>
                </patternFill>
              </fill>
            </x14:dxf>
          </x14:cfRule>
          <x14:cfRule type="beginsWith" priority="659" operator="beginsWith" id="{6459C1A4-AD32-43D5-9B61-ACE1A0D27082}">
            <xm:f>LEFT(J269,LEN('Source Input'!$A$3))='Source Input'!$A$3</xm:f>
            <xm:f>'Source Input'!$A$3</xm:f>
            <x14:dxf>
              <fill>
                <patternFill>
                  <bgColor theme="9"/>
                </patternFill>
              </fill>
            </x14:dxf>
          </x14:cfRule>
          <x14:cfRule type="beginsWith" priority="658" operator="beginsWith" id="{CDBC9D6E-DB88-43B2-A5B7-733D51324C13}">
            <xm:f>LEFT(J269,LEN('Source Input'!$A$4))='Source Input'!$A$4</xm:f>
            <xm:f>'Source Input'!$A$4</xm:f>
            <x14:dxf>
              <fill>
                <patternFill>
                  <bgColor theme="5"/>
                </patternFill>
              </fill>
            </x14:dxf>
          </x14:cfRule>
          <xm:sqref>J269:J271</xm:sqref>
        </x14:conditionalFormatting>
        <x14:conditionalFormatting xmlns:xm="http://schemas.microsoft.com/office/excel/2006/main">
          <x14:cfRule type="beginsWith" priority="653" operator="beginsWith" id="{B2D351C5-FB88-43E7-9DE7-52787BD1CB01}">
            <xm:f>LEFT(J270,LEN('Source Input'!$A$2))='Source Input'!$A$2</xm:f>
            <xm:f>'Source Input'!$A$2</xm:f>
            <x14:dxf>
              <fill>
                <patternFill>
                  <bgColor theme="6"/>
                </patternFill>
              </fill>
            </x14:dxf>
          </x14:cfRule>
          <x14:cfRule type="beginsWith" priority="652" operator="beginsWith" id="{8CE61EF0-72C1-40C1-84BB-4E5479FDFCC9}">
            <xm:f>LEFT(J270,LEN('Source Input'!$A$3))='Source Input'!$A$3</xm:f>
            <xm:f>'Source Input'!$A$3</xm:f>
            <x14:dxf>
              <fill>
                <patternFill>
                  <bgColor theme="9"/>
                </patternFill>
              </fill>
            </x14:dxf>
          </x14:cfRule>
          <x14:cfRule type="beginsWith" priority="651" operator="beginsWith" id="{AE6100F8-AE60-413A-BAE3-1419F122E913}">
            <xm:f>LEFT(J270,LEN('Source Input'!$A$4))='Source Input'!$A$4</xm:f>
            <xm:f>'Source Input'!$A$4</xm:f>
            <x14:dxf>
              <fill>
                <patternFill>
                  <bgColor theme="5"/>
                </patternFill>
              </fill>
            </x14:dxf>
          </x14:cfRule>
          <xm:sqref>J270:J272</xm:sqref>
        </x14:conditionalFormatting>
        <x14:conditionalFormatting xmlns:xm="http://schemas.microsoft.com/office/excel/2006/main">
          <x14:cfRule type="beginsWith" priority="646" operator="beginsWith" id="{5FE3C7CD-2664-42E9-9CFE-41CF3B0260ED}">
            <xm:f>LEFT(J272,LEN('Source Input'!$A$2))='Source Input'!$A$2</xm:f>
            <xm:f>'Source Input'!$A$2</xm:f>
            <x14:dxf>
              <fill>
                <patternFill>
                  <bgColor theme="6"/>
                </patternFill>
              </fill>
            </x14:dxf>
          </x14:cfRule>
          <x14:cfRule type="beginsWith" priority="644" operator="beginsWith" id="{B38A1509-F012-49AF-B512-EAF67D97533A}">
            <xm:f>LEFT(J272,LEN('Source Input'!$A$4))='Source Input'!$A$4</xm:f>
            <xm:f>'Source Input'!$A$4</xm:f>
            <x14:dxf>
              <fill>
                <patternFill>
                  <bgColor theme="5"/>
                </patternFill>
              </fill>
            </x14:dxf>
          </x14:cfRule>
          <x14:cfRule type="beginsWith" priority="645" operator="beginsWith" id="{933FDB0B-D6FF-46EC-9F6A-C938B91AE269}">
            <xm:f>LEFT(J272,LEN('Source Input'!$A$3))='Source Input'!$A$3</xm:f>
            <xm:f>'Source Input'!$A$3</xm:f>
            <x14:dxf>
              <fill>
                <patternFill>
                  <bgColor theme="9"/>
                </patternFill>
              </fill>
            </x14:dxf>
          </x14:cfRule>
          <xm:sqref>J272:J273</xm:sqref>
        </x14:conditionalFormatting>
        <x14:conditionalFormatting xmlns:xm="http://schemas.microsoft.com/office/excel/2006/main">
          <x14:cfRule type="beginsWith" priority="638" operator="beginsWith" id="{F7F2E6BD-5B4C-419A-9C51-E78F25DBC829}">
            <xm:f>LEFT(J273,LEN('Source Input'!$A$3))='Source Input'!$A$3</xm:f>
            <xm:f>'Source Input'!$A$3</xm:f>
            <x14:dxf>
              <fill>
                <patternFill>
                  <bgColor theme="9"/>
                </patternFill>
              </fill>
            </x14:dxf>
          </x14:cfRule>
          <x14:cfRule type="beginsWith" priority="639" operator="beginsWith" id="{2F2C4FC1-7181-4B76-92DB-8A8B7B2DA269}">
            <xm:f>LEFT(J273,LEN('Source Input'!$A$2))='Source Input'!$A$2</xm:f>
            <xm:f>'Source Input'!$A$2</xm:f>
            <x14:dxf>
              <fill>
                <patternFill>
                  <bgColor theme="6"/>
                </patternFill>
              </fill>
            </x14:dxf>
          </x14:cfRule>
          <x14:cfRule type="beginsWith" priority="637" operator="beginsWith" id="{C8DE9854-A579-4392-822F-BE75CD6822EB}">
            <xm:f>LEFT(J273,LEN('Source Input'!$A$4))='Source Input'!$A$4</xm:f>
            <xm:f>'Source Input'!$A$4</xm:f>
            <x14:dxf>
              <fill>
                <patternFill>
                  <bgColor theme="5"/>
                </patternFill>
              </fill>
            </x14:dxf>
          </x14:cfRule>
          <xm:sqref>J273:J274</xm:sqref>
        </x14:conditionalFormatting>
        <x14:conditionalFormatting xmlns:xm="http://schemas.microsoft.com/office/excel/2006/main">
          <x14:cfRule type="beginsWith" priority="632" operator="beginsWith" id="{C0C80F13-CD73-43F2-9AF2-3577D1B248A7}">
            <xm:f>LEFT(J274,LEN('Source Input'!$A$2))='Source Input'!$A$2</xm:f>
            <xm:f>'Source Input'!$A$2</xm:f>
            <x14:dxf>
              <fill>
                <patternFill>
                  <bgColor theme="6"/>
                </patternFill>
              </fill>
            </x14:dxf>
          </x14:cfRule>
          <x14:cfRule type="beginsWith" priority="630" operator="beginsWith" id="{9358F30A-9939-470E-B985-D4EB4A0AC9BF}">
            <xm:f>LEFT(J274,LEN('Source Input'!$A$4))='Source Input'!$A$4</xm:f>
            <xm:f>'Source Input'!$A$4</xm:f>
            <x14:dxf>
              <fill>
                <patternFill>
                  <bgColor theme="5"/>
                </patternFill>
              </fill>
            </x14:dxf>
          </x14:cfRule>
          <x14:cfRule type="beginsWith" priority="631" operator="beginsWith" id="{8535198C-DDBF-4BCC-BB83-0C3A2AB79748}">
            <xm:f>LEFT(J274,LEN('Source Input'!$A$3))='Source Input'!$A$3</xm:f>
            <xm:f>'Source Input'!$A$3</xm:f>
            <x14:dxf>
              <fill>
                <patternFill>
                  <bgColor theme="9"/>
                </patternFill>
              </fill>
            </x14:dxf>
          </x14:cfRule>
          <xm:sqref>J274:J275</xm:sqref>
        </x14:conditionalFormatting>
        <x14:conditionalFormatting xmlns:xm="http://schemas.microsoft.com/office/excel/2006/main">
          <x14:cfRule type="beginsWith" priority="623" operator="beginsWith" id="{2C85AA00-B13B-4ECB-BDD5-C53C7679A2F5}">
            <xm:f>LEFT(J275,LEN('Source Input'!$A$4))='Source Input'!$A$4</xm:f>
            <xm:f>'Source Input'!$A$4</xm:f>
            <x14:dxf>
              <fill>
                <patternFill>
                  <bgColor theme="5"/>
                </patternFill>
              </fill>
            </x14:dxf>
          </x14:cfRule>
          <x14:cfRule type="beginsWith" priority="624" operator="beginsWith" id="{57262E61-B9CD-4B34-A192-E036B0C67475}">
            <xm:f>LEFT(J275,LEN('Source Input'!$A$3))='Source Input'!$A$3</xm:f>
            <xm:f>'Source Input'!$A$3</xm:f>
            <x14:dxf>
              <fill>
                <patternFill>
                  <bgColor theme="9"/>
                </patternFill>
              </fill>
            </x14:dxf>
          </x14:cfRule>
          <x14:cfRule type="beginsWith" priority="625" operator="beginsWith" id="{C67F61E8-8BDB-4B3E-9F33-6182EE904413}">
            <xm:f>LEFT(J275,LEN('Source Input'!$A$2))='Source Input'!$A$2</xm:f>
            <xm:f>'Source Input'!$A$2</xm:f>
            <x14:dxf>
              <fill>
                <patternFill>
                  <bgColor theme="6"/>
                </patternFill>
              </fill>
            </x14:dxf>
          </x14:cfRule>
          <xm:sqref>J275:J276</xm:sqref>
        </x14:conditionalFormatting>
        <x14:conditionalFormatting xmlns:xm="http://schemas.microsoft.com/office/excel/2006/main">
          <x14:cfRule type="beginsWith" priority="618" operator="beginsWith" id="{4B331F75-9811-4B32-BD19-5703F2FA3D93}">
            <xm:f>LEFT(J276,LEN('Source Input'!$A$2))='Source Input'!$A$2</xm:f>
            <xm:f>'Source Input'!$A$2</xm:f>
            <x14:dxf>
              <fill>
                <patternFill>
                  <bgColor theme="6"/>
                </patternFill>
              </fill>
            </x14:dxf>
          </x14:cfRule>
          <x14:cfRule type="beginsWith" priority="617" operator="beginsWith" id="{0186A12C-DCCE-4DE1-9946-8DCC982AD551}">
            <xm:f>LEFT(J276,LEN('Source Input'!$A$3))='Source Input'!$A$3</xm:f>
            <xm:f>'Source Input'!$A$3</xm:f>
            <x14:dxf>
              <fill>
                <patternFill>
                  <bgColor theme="9"/>
                </patternFill>
              </fill>
            </x14:dxf>
          </x14:cfRule>
          <x14:cfRule type="beginsWith" priority="616" operator="beginsWith" id="{2D14AAC3-DB20-41C6-BB6B-99CC26D6AD16}">
            <xm:f>LEFT(J276,LEN('Source Input'!$A$4))='Source Input'!$A$4</xm:f>
            <xm:f>'Source Input'!$A$4</xm:f>
            <x14:dxf>
              <fill>
                <patternFill>
                  <bgColor theme="5"/>
                </patternFill>
              </fill>
            </x14:dxf>
          </x14:cfRule>
          <xm:sqref>J276:J277</xm:sqref>
        </x14:conditionalFormatting>
        <x14:conditionalFormatting xmlns:xm="http://schemas.microsoft.com/office/excel/2006/main">
          <x14:cfRule type="beginsWith" priority="611" operator="beginsWith" id="{33732ECB-7C9A-47AD-B04A-290733BCA38E}">
            <xm:f>LEFT(J277,LEN('Source Input'!$A$2))='Source Input'!$A$2</xm:f>
            <xm:f>'Source Input'!$A$2</xm:f>
            <x14:dxf>
              <fill>
                <patternFill>
                  <bgColor theme="6"/>
                </patternFill>
              </fill>
            </x14:dxf>
          </x14:cfRule>
          <x14:cfRule type="beginsWith" priority="610" operator="beginsWith" id="{57914595-504A-432A-873A-992941804986}">
            <xm:f>LEFT(J277,LEN('Source Input'!$A$3))='Source Input'!$A$3</xm:f>
            <xm:f>'Source Input'!$A$3</xm:f>
            <x14:dxf>
              <fill>
                <patternFill>
                  <bgColor theme="9"/>
                </patternFill>
              </fill>
            </x14:dxf>
          </x14:cfRule>
          <x14:cfRule type="beginsWith" priority="609" operator="beginsWith" id="{166A33C2-AECE-4CBB-8F8C-923D12AD4F3E}">
            <xm:f>LEFT(J277,LEN('Source Input'!$A$4))='Source Input'!$A$4</xm:f>
            <xm:f>'Source Input'!$A$4</xm:f>
            <x14:dxf>
              <fill>
                <patternFill>
                  <bgColor theme="5"/>
                </patternFill>
              </fill>
            </x14:dxf>
          </x14:cfRule>
          <xm:sqref>J277:J278</xm:sqref>
        </x14:conditionalFormatting>
        <x14:conditionalFormatting xmlns:xm="http://schemas.microsoft.com/office/excel/2006/main">
          <x14:cfRule type="beginsWith" priority="602" operator="beginsWith" id="{E5F11C2E-6844-4E89-9C76-8383216095BA}">
            <xm:f>LEFT(J278,LEN('Source Input'!$A$4))='Source Input'!$A$4</xm:f>
            <xm:f>'Source Input'!$A$4</xm:f>
            <x14:dxf>
              <fill>
                <patternFill>
                  <bgColor theme="5"/>
                </patternFill>
              </fill>
            </x14:dxf>
          </x14:cfRule>
          <x14:cfRule type="beginsWith" priority="604" operator="beginsWith" id="{C17F38CC-A5ED-4970-86B6-E766349FD87D}">
            <xm:f>LEFT(J278,LEN('Source Input'!$A$2))='Source Input'!$A$2</xm:f>
            <xm:f>'Source Input'!$A$2</xm:f>
            <x14:dxf>
              <fill>
                <patternFill>
                  <bgColor theme="6"/>
                </patternFill>
              </fill>
            </x14:dxf>
          </x14:cfRule>
          <x14:cfRule type="beginsWith" priority="603" operator="beginsWith" id="{5C98BDD4-D909-4104-A7F7-8F828E80082E}">
            <xm:f>LEFT(J278,LEN('Source Input'!$A$3))='Source Input'!$A$3</xm:f>
            <xm:f>'Source Input'!$A$3</xm:f>
            <x14:dxf>
              <fill>
                <patternFill>
                  <bgColor theme="9"/>
                </patternFill>
              </fill>
            </x14:dxf>
          </x14:cfRule>
          <xm:sqref>J278:J279</xm:sqref>
        </x14:conditionalFormatting>
        <x14:conditionalFormatting xmlns:xm="http://schemas.microsoft.com/office/excel/2006/main">
          <x14:cfRule type="beginsWith" priority="597" operator="beginsWith" id="{6C9E3E61-87AD-4571-BF27-240805F6A5BE}">
            <xm:f>LEFT(J279,LEN('Source Input'!$A$2))='Source Input'!$A$2</xm:f>
            <xm:f>'Source Input'!$A$2</xm:f>
            <x14:dxf>
              <fill>
                <patternFill>
                  <bgColor theme="6"/>
                </patternFill>
              </fill>
            </x14:dxf>
          </x14:cfRule>
          <x14:cfRule type="beginsWith" priority="596" operator="beginsWith" id="{42CFAC27-014F-4A09-820B-88A8C6E3B5B9}">
            <xm:f>LEFT(J279,LEN('Source Input'!$A$3))='Source Input'!$A$3</xm:f>
            <xm:f>'Source Input'!$A$3</xm:f>
            <x14:dxf>
              <fill>
                <patternFill>
                  <bgColor theme="9"/>
                </patternFill>
              </fill>
            </x14:dxf>
          </x14:cfRule>
          <x14:cfRule type="beginsWith" priority="595" operator="beginsWith" id="{60D521DE-A5BB-459E-8319-147E09A014C7}">
            <xm:f>LEFT(J279,LEN('Source Input'!$A$4))='Source Input'!$A$4</xm:f>
            <xm:f>'Source Input'!$A$4</xm:f>
            <x14:dxf>
              <fill>
                <patternFill>
                  <bgColor theme="5"/>
                </patternFill>
              </fill>
            </x14:dxf>
          </x14:cfRule>
          <xm:sqref>J279:J280</xm:sqref>
        </x14:conditionalFormatting>
        <x14:conditionalFormatting xmlns:xm="http://schemas.microsoft.com/office/excel/2006/main">
          <x14:cfRule type="beginsWith" priority="588" operator="beginsWith" id="{D72ABEBF-D940-47B2-9825-90F8D2EE0D97}">
            <xm:f>LEFT(J280,LEN('Source Input'!$A$4))='Source Input'!$A$4</xm:f>
            <xm:f>'Source Input'!$A$4</xm:f>
            <x14:dxf>
              <fill>
                <patternFill>
                  <bgColor theme="5"/>
                </patternFill>
              </fill>
            </x14:dxf>
          </x14:cfRule>
          <x14:cfRule type="beginsWith" priority="589" operator="beginsWith" id="{F06B8BB1-231C-4FCE-AD44-B9A15926B5D4}">
            <xm:f>LEFT(J280,LEN('Source Input'!$A$3))='Source Input'!$A$3</xm:f>
            <xm:f>'Source Input'!$A$3</xm:f>
            <x14:dxf>
              <fill>
                <patternFill>
                  <bgColor theme="9"/>
                </patternFill>
              </fill>
            </x14:dxf>
          </x14:cfRule>
          <x14:cfRule type="beginsWith" priority="590" operator="beginsWith" id="{7199E8E1-A356-442C-A219-F40F4127B689}">
            <xm:f>LEFT(J280,LEN('Source Input'!$A$2))='Source Input'!$A$2</xm:f>
            <xm:f>'Source Input'!$A$2</xm:f>
            <x14:dxf>
              <fill>
                <patternFill>
                  <bgColor theme="6"/>
                </patternFill>
              </fill>
            </x14:dxf>
          </x14:cfRule>
          <xm:sqref>J280:J281</xm:sqref>
        </x14:conditionalFormatting>
        <x14:conditionalFormatting xmlns:xm="http://schemas.microsoft.com/office/excel/2006/main">
          <x14:cfRule type="beginsWith" priority="583" operator="beginsWith" id="{4A1CCC4D-293D-42C0-9206-30DE9A73EDE3}">
            <xm:f>LEFT(J281,LEN('Source Input'!$A$2))='Source Input'!$A$2</xm:f>
            <xm:f>'Source Input'!$A$2</xm:f>
            <x14:dxf>
              <fill>
                <patternFill>
                  <bgColor theme="6"/>
                </patternFill>
              </fill>
            </x14:dxf>
          </x14:cfRule>
          <x14:cfRule type="beginsWith" priority="582" operator="beginsWith" id="{F6BA76CD-2B15-4A26-BAB5-88541DDD1C63}">
            <xm:f>LEFT(J281,LEN('Source Input'!$A$3))='Source Input'!$A$3</xm:f>
            <xm:f>'Source Input'!$A$3</xm:f>
            <x14:dxf>
              <fill>
                <patternFill>
                  <bgColor theme="9"/>
                </patternFill>
              </fill>
            </x14:dxf>
          </x14:cfRule>
          <x14:cfRule type="beginsWith" priority="581" operator="beginsWith" id="{C44A0F74-6311-4583-A3F6-917AB7A5088B}">
            <xm:f>LEFT(J281,LEN('Source Input'!$A$4))='Source Input'!$A$4</xm:f>
            <xm:f>'Source Input'!$A$4</xm:f>
            <x14:dxf>
              <fill>
                <patternFill>
                  <bgColor theme="5"/>
                </patternFill>
              </fill>
            </x14:dxf>
          </x14:cfRule>
          <xm:sqref>J281:J282</xm:sqref>
        </x14:conditionalFormatting>
        <x14:conditionalFormatting xmlns:xm="http://schemas.microsoft.com/office/excel/2006/main">
          <x14:cfRule type="beginsWith" priority="574" operator="beginsWith" id="{86A59289-EFDF-402B-8524-BFC0C6C877C6}">
            <xm:f>LEFT(J282,LEN('Source Input'!$A$4))='Source Input'!$A$4</xm:f>
            <xm:f>'Source Input'!$A$4</xm:f>
            <x14:dxf>
              <fill>
                <patternFill>
                  <bgColor theme="5"/>
                </patternFill>
              </fill>
            </x14:dxf>
          </x14:cfRule>
          <x14:cfRule type="beginsWith" priority="575" operator="beginsWith" id="{ED5D8F68-29BF-4656-937E-87BC2B2C126A}">
            <xm:f>LEFT(J282,LEN('Source Input'!$A$3))='Source Input'!$A$3</xm:f>
            <xm:f>'Source Input'!$A$3</xm:f>
            <x14:dxf>
              <fill>
                <patternFill>
                  <bgColor theme="9"/>
                </patternFill>
              </fill>
            </x14:dxf>
          </x14:cfRule>
          <x14:cfRule type="beginsWith" priority="576" operator="beginsWith" id="{00FF895A-2762-46F0-B2DD-4BCCA255F156}">
            <xm:f>LEFT(J282,LEN('Source Input'!$A$2))='Source Input'!$A$2</xm:f>
            <xm:f>'Source Input'!$A$2</xm:f>
            <x14:dxf>
              <fill>
                <patternFill>
                  <bgColor theme="6"/>
                </patternFill>
              </fill>
            </x14:dxf>
          </x14:cfRule>
          <xm:sqref>J282:J283</xm:sqref>
        </x14:conditionalFormatting>
        <x14:conditionalFormatting xmlns:xm="http://schemas.microsoft.com/office/excel/2006/main">
          <x14:cfRule type="beginsWith" priority="569" operator="beginsWith" id="{13A4F708-6456-46C7-8C34-05925C2FDFF2}">
            <xm:f>LEFT(J283,LEN('Source Input'!$A$2))='Source Input'!$A$2</xm:f>
            <xm:f>'Source Input'!$A$2</xm:f>
            <x14:dxf>
              <fill>
                <patternFill>
                  <bgColor theme="6"/>
                </patternFill>
              </fill>
            </x14:dxf>
          </x14:cfRule>
          <x14:cfRule type="beginsWith" priority="568" operator="beginsWith" id="{F16526BC-6967-40CB-8A14-59BDDEA40B2D}">
            <xm:f>LEFT(J283,LEN('Source Input'!$A$3))='Source Input'!$A$3</xm:f>
            <xm:f>'Source Input'!$A$3</xm:f>
            <x14:dxf>
              <fill>
                <patternFill>
                  <bgColor theme="9"/>
                </patternFill>
              </fill>
            </x14:dxf>
          </x14:cfRule>
          <x14:cfRule type="beginsWith" priority="567" operator="beginsWith" id="{3A219DCD-A474-425E-8B50-A0CFAC56D0D1}">
            <xm:f>LEFT(J283,LEN('Source Input'!$A$4))='Source Input'!$A$4</xm:f>
            <xm:f>'Source Input'!$A$4</xm:f>
            <x14:dxf>
              <fill>
                <patternFill>
                  <bgColor theme="5"/>
                </patternFill>
              </fill>
            </x14:dxf>
          </x14:cfRule>
          <xm:sqref>J283:J284</xm:sqref>
        </x14:conditionalFormatting>
        <x14:conditionalFormatting xmlns:xm="http://schemas.microsoft.com/office/excel/2006/main">
          <x14:cfRule type="beginsWith" priority="562" operator="beginsWith" id="{7511994F-45C9-4AC7-A2A7-936A32083E70}">
            <xm:f>LEFT(J284,LEN('Source Input'!$A$2))='Source Input'!$A$2</xm:f>
            <xm:f>'Source Input'!$A$2</xm:f>
            <x14:dxf>
              <fill>
                <patternFill>
                  <bgColor theme="6"/>
                </patternFill>
              </fill>
            </x14:dxf>
          </x14:cfRule>
          <x14:cfRule type="beginsWith" priority="560" operator="beginsWith" id="{FCFB760D-01F8-4107-8A18-E974C520FAFC}">
            <xm:f>LEFT(J284,LEN('Source Input'!$A$4))='Source Input'!$A$4</xm:f>
            <xm:f>'Source Input'!$A$4</xm:f>
            <x14:dxf>
              <fill>
                <patternFill>
                  <bgColor theme="5"/>
                </patternFill>
              </fill>
            </x14:dxf>
          </x14:cfRule>
          <x14:cfRule type="beginsWith" priority="561" operator="beginsWith" id="{D22EE651-8EF0-41A1-A596-2D23864BD7A4}">
            <xm:f>LEFT(J284,LEN('Source Input'!$A$3))='Source Input'!$A$3</xm:f>
            <xm:f>'Source Input'!$A$3</xm:f>
            <x14:dxf>
              <fill>
                <patternFill>
                  <bgColor theme="9"/>
                </patternFill>
              </fill>
            </x14:dxf>
          </x14:cfRule>
          <xm:sqref>J284:J301</xm:sqref>
        </x14:conditionalFormatting>
        <x14:conditionalFormatting xmlns:xm="http://schemas.microsoft.com/office/excel/2006/main">
          <x14:cfRule type="beginsWith" priority="558" operator="beginsWith" id="{AD4A132E-1F07-4C84-BCC4-8DA86CCF9731}">
            <xm:f>LEFT(J285,LEN('Source Input'!$A$3))='Source Input'!$A$3</xm:f>
            <xm:f>'Source Input'!$A$3</xm:f>
            <x14:dxf>
              <fill>
                <patternFill>
                  <bgColor theme="9"/>
                </patternFill>
              </fill>
            </x14:dxf>
          </x14:cfRule>
          <x14:cfRule type="beginsWith" priority="559" operator="beginsWith" id="{807C8E8B-6FE7-46A9-8DE7-8EB596401E92}">
            <xm:f>LEFT(J285,LEN('Source Input'!$A$2))='Source Input'!$A$2</xm:f>
            <xm:f>'Source Input'!$A$2</xm:f>
            <x14:dxf>
              <fill>
                <patternFill>
                  <bgColor theme="6"/>
                </patternFill>
              </fill>
            </x14:dxf>
          </x14:cfRule>
          <x14:cfRule type="beginsWith" priority="557" operator="beginsWith" id="{FAC7D6BA-B25C-4E36-998F-325E6F941923}">
            <xm:f>LEFT(J285,LEN('Source Input'!$A$4))='Source Input'!$A$4</xm:f>
            <xm:f>'Source Input'!$A$4</xm:f>
            <x14:dxf>
              <fill>
                <patternFill>
                  <bgColor theme="5"/>
                </patternFill>
              </fill>
            </x14:dxf>
          </x14:cfRule>
          <xm:sqref>J285</xm:sqref>
        </x14:conditionalFormatting>
        <x14:conditionalFormatting xmlns:xm="http://schemas.microsoft.com/office/excel/2006/main">
          <x14:cfRule type="beginsWith" priority="679" operator="beginsWith" id="{B5F4E5B4-4521-4211-8D52-C038BB59D242}">
            <xm:f>LEFT(J286,LEN('Source Input'!$A$4))='Source Input'!$A$4</xm:f>
            <xm:f>'Source Input'!$A$4</xm:f>
            <x14:dxf>
              <fill>
                <patternFill>
                  <bgColor theme="5"/>
                </patternFill>
              </fill>
            </x14:dxf>
          </x14:cfRule>
          <x14:cfRule type="beginsWith" priority="681" operator="beginsWith" id="{AEDA7C0F-64E8-443E-B963-2AA81C5428F0}">
            <xm:f>LEFT(J286,LEN('Source Input'!$A$2))='Source Input'!$A$2</xm:f>
            <xm:f>'Source Input'!$A$2</xm:f>
            <x14:dxf>
              <fill>
                <patternFill>
                  <bgColor theme="6"/>
                </patternFill>
              </fill>
            </x14:dxf>
          </x14:cfRule>
          <x14:cfRule type="beginsWith" priority="680" operator="beginsWith" id="{B95B4C79-3D70-428D-AD5B-368AC87C6CF8}">
            <xm:f>LEFT(J286,LEN('Source Input'!$A$3))='Source Input'!$A$3</xm:f>
            <xm:f>'Source Input'!$A$3</xm:f>
            <x14:dxf>
              <fill>
                <patternFill>
                  <bgColor theme="9"/>
                </patternFill>
              </fill>
            </x14:dxf>
          </x14:cfRule>
          <xm:sqref>J286:J298</xm:sqref>
        </x14:conditionalFormatting>
        <x14:conditionalFormatting xmlns:xm="http://schemas.microsoft.com/office/excel/2006/main">
          <x14:cfRule type="beginsWith" priority="553" operator="beginsWith" id="{2413E3D3-2192-4AED-BA81-CD8406A82632}">
            <xm:f>LEFT(J299,LEN('Source Input'!$A$4))='Source Input'!$A$4</xm:f>
            <xm:f>'Source Input'!$A$4</xm:f>
            <x14:dxf>
              <fill>
                <patternFill>
                  <bgColor theme="5"/>
                </patternFill>
              </fill>
            </x14:dxf>
          </x14:cfRule>
          <x14:cfRule type="beginsWith" priority="555" operator="beginsWith" id="{95CB4A3A-F4EA-4B9D-8C46-45FB037A9206}">
            <xm:f>LEFT(J299,LEN('Source Input'!$A$2))='Source Input'!$A$2</xm:f>
            <xm:f>'Source Input'!$A$2</xm:f>
            <x14:dxf>
              <fill>
                <patternFill>
                  <bgColor theme="6"/>
                </patternFill>
              </fill>
            </x14:dxf>
          </x14:cfRule>
          <x14:cfRule type="beginsWith" priority="554" operator="beginsWith" id="{E5246889-58FB-474C-AA18-E22206C8EB71}">
            <xm:f>LEFT(J299,LEN('Source Input'!$A$3))='Source Input'!$A$3</xm:f>
            <xm:f>'Source Input'!$A$3</xm:f>
            <x14:dxf>
              <fill>
                <patternFill>
                  <bgColor theme="9"/>
                </patternFill>
              </fill>
            </x14:dxf>
          </x14:cfRule>
          <xm:sqref>J299:J304</xm:sqref>
        </x14:conditionalFormatting>
        <x14:conditionalFormatting xmlns:xm="http://schemas.microsoft.com/office/excel/2006/main">
          <x14:cfRule type="beginsWith" priority="551" operator="beginsWith" id="{2931A1BC-9C08-4BE8-9D70-7D80D12E562B}">
            <xm:f>LEFT(J302,LEN('Source Input'!$A$3))='Source Input'!$A$3</xm:f>
            <xm:f>'Source Input'!$A$3</xm:f>
            <x14:dxf>
              <fill>
                <patternFill>
                  <bgColor theme="9"/>
                </patternFill>
              </fill>
            </x14:dxf>
          </x14:cfRule>
          <x14:cfRule type="beginsWith" priority="552" operator="beginsWith" id="{4E47BC5D-C9F2-42C9-802A-48404C30607B}">
            <xm:f>LEFT(J302,LEN('Source Input'!$A$2))='Source Input'!$A$2</xm:f>
            <xm:f>'Source Input'!$A$2</xm:f>
            <x14:dxf>
              <fill>
                <patternFill>
                  <bgColor theme="6"/>
                </patternFill>
              </fill>
            </x14:dxf>
          </x14:cfRule>
          <x14:cfRule type="beginsWith" priority="550" operator="beginsWith" id="{36596009-B138-4649-B43E-F4EFF77179A6}">
            <xm:f>LEFT(J302,LEN('Source Input'!$A$4))='Source Input'!$A$4</xm:f>
            <xm:f>'Source Input'!$A$4</xm:f>
            <x14:dxf>
              <fill>
                <patternFill>
                  <bgColor theme="5"/>
                </patternFill>
              </fill>
            </x14:dxf>
          </x14:cfRule>
          <xm:sqref>J302</xm:sqref>
        </x14:conditionalFormatting>
        <x14:conditionalFormatting xmlns:xm="http://schemas.microsoft.com/office/excel/2006/main">
          <x14:cfRule type="beginsWith" priority="511" operator="beginsWith" id="{D368AAFD-0F55-4700-8C47-E70775503F36}">
            <xm:f>LEFT(J305,LEN('Source Input'!$A$2))='Source Input'!$A$2</xm:f>
            <xm:f>'Source Input'!$A$2</xm:f>
            <x14:dxf>
              <fill>
                <patternFill>
                  <bgColor theme="6"/>
                </patternFill>
              </fill>
            </x14:dxf>
          </x14:cfRule>
          <x14:cfRule type="beginsWith" priority="510" operator="beginsWith" id="{109D9364-DB5A-4004-A844-B598D763045F}">
            <xm:f>LEFT(J305,LEN('Source Input'!$A$3))='Source Input'!$A$3</xm:f>
            <xm:f>'Source Input'!$A$3</xm:f>
            <x14:dxf>
              <fill>
                <patternFill>
                  <bgColor theme="9"/>
                </patternFill>
              </fill>
            </x14:dxf>
          </x14:cfRule>
          <x14:cfRule type="beginsWith" priority="509" operator="beginsWith" id="{0352A9A4-6EF1-4B50-BB87-9D955387D38B}">
            <xm:f>LEFT(J305,LEN('Source Input'!$A$4))='Source Input'!$A$4</xm:f>
            <xm:f>'Source Input'!$A$4</xm:f>
            <x14:dxf>
              <fill>
                <patternFill>
                  <bgColor theme="5"/>
                </patternFill>
              </fill>
            </x14:dxf>
          </x14:cfRule>
          <xm:sqref>J305:J325</xm:sqref>
        </x14:conditionalFormatting>
        <x14:conditionalFormatting xmlns:xm="http://schemas.microsoft.com/office/excel/2006/main">
          <x14:cfRule type="beginsWith" priority="688" operator="beginsWith" id="{0E20032F-72B0-4944-89AE-553537DDFE38}">
            <xm:f>LEFT(J315,LEN('Source Input'!$A$2))='Source Input'!$A$2</xm:f>
            <xm:f>'Source Input'!$A$2</xm:f>
            <x14:dxf>
              <fill>
                <patternFill>
                  <bgColor theme="6"/>
                </patternFill>
              </fill>
            </x14:dxf>
          </x14:cfRule>
          <x14:cfRule type="beginsWith" priority="687" operator="beginsWith" id="{0042C85C-72B4-4C8B-AF3D-C91FADAF73B9}">
            <xm:f>LEFT(J315,LEN('Source Input'!$A$3))='Source Input'!$A$3</xm:f>
            <xm:f>'Source Input'!$A$3</xm:f>
            <x14:dxf>
              <fill>
                <patternFill>
                  <bgColor theme="9"/>
                </patternFill>
              </fill>
            </x14:dxf>
          </x14:cfRule>
          <x14:cfRule type="beginsWith" priority="686" operator="beginsWith" id="{466CEEBF-131E-4BE4-B948-3FA30B8ABBC8}">
            <xm:f>LEFT(J315,LEN('Source Input'!$A$4))='Source Input'!$A$4</xm:f>
            <xm:f>'Source Input'!$A$4</xm:f>
            <x14:dxf>
              <fill>
                <patternFill>
                  <bgColor theme="5"/>
                </patternFill>
              </fill>
            </x14:dxf>
          </x14:cfRule>
          <xm:sqref>J315:J321</xm:sqref>
        </x14:conditionalFormatting>
        <x14:conditionalFormatting xmlns:xm="http://schemas.microsoft.com/office/excel/2006/main">
          <x14:cfRule type="beginsWith" priority="507" operator="beginsWith" id="{966EDD47-4592-45EF-9B98-6F2E8EC06D19}">
            <xm:f>LEFT(J322,LEN('Source Input'!$A$3))='Source Input'!$A$3</xm:f>
            <xm:f>'Source Input'!$A$3</xm:f>
            <x14:dxf>
              <fill>
                <patternFill>
                  <bgColor theme="9"/>
                </patternFill>
              </fill>
            </x14:dxf>
          </x14:cfRule>
          <x14:cfRule type="beginsWith" priority="506" operator="beginsWith" id="{6E85DE4B-C522-42C2-B6AC-E8246C9480A3}">
            <xm:f>LEFT(J322,LEN('Source Input'!$A$4))='Source Input'!$A$4</xm:f>
            <xm:f>'Source Input'!$A$4</xm:f>
            <x14:dxf>
              <fill>
                <patternFill>
                  <bgColor theme="5"/>
                </patternFill>
              </fill>
            </x14:dxf>
          </x14:cfRule>
          <x14:cfRule type="beginsWith" priority="508" operator="beginsWith" id="{7B98005B-9D81-4E05-ACE4-73A4BD56D463}">
            <xm:f>LEFT(J322,LEN('Source Input'!$A$2))='Source Input'!$A$2</xm:f>
            <xm:f>'Source Input'!$A$2</xm:f>
            <x14:dxf>
              <fill>
                <patternFill>
                  <bgColor theme="6"/>
                </patternFill>
              </fill>
            </x14:dxf>
          </x14:cfRule>
          <xm:sqref>J322:J324</xm:sqref>
        </x14:conditionalFormatting>
        <x14:conditionalFormatting xmlns:xm="http://schemas.microsoft.com/office/excel/2006/main">
          <x14:cfRule type="beginsWith" priority="516" operator="beginsWith" id="{91F4F283-FA84-41C3-9897-2511758F0C68}">
            <xm:f>LEFT(J325,LEN('Source Input'!$A$4))='Source Input'!$A$4</xm:f>
            <xm:f>'Source Input'!$A$4</xm:f>
            <x14:dxf>
              <fill>
                <patternFill>
                  <bgColor theme="5"/>
                </patternFill>
              </fill>
            </x14:dxf>
          </x14:cfRule>
          <x14:cfRule type="beginsWith" priority="518" operator="beginsWith" id="{6601772E-A19D-4812-983A-423F71D7F3CB}">
            <xm:f>LEFT(J325,LEN('Source Input'!$A$2))='Source Input'!$A$2</xm:f>
            <xm:f>'Source Input'!$A$2</xm:f>
            <x14:dxf>
              <fill>
                <patternFill>
                  <bgColor theme="6"/>
                </patternFill>
              </fill>
            </x14:dxf>
          </x14:cfRule>
          <x14:cfRule type="beginsWith" priority="517" operator="beginsWith" id="{A08C97A3-7463-4E9B-996A-27C411C747E7}">
            <xm:f>LEFT(J325,LEN('Source Input'!$A$3))='Source Input'!$A$3</xm:f>
            <xm:f>'Source Input'!$A$3</xm:f>
            <x14:dxf>
              <fill>
                <patternFill>
                  <bgColor theme="9"/>
                </patternFill>
              </fill>
            </x14:dxf>
          </x14:cfRule>
          <xm:sqref>J325</xm:sqref>
        </x14:conditionalFormatting>
        <x14:conditionalFormatting xmlns:xm="http://schemas.microsoft.com/office/excel/2006/main">
          <x14:cfRule type="beginsWith" priority="500" operator="beginsWith" id="{38B41094-1AC4-44AE-A366-DB27626176CD}">
            <xm:f>LEFT(J326,LEN('Source Input'!$A$3))='Source Input'!$A$3</xm:f>
            <xm:f>'Source Input'!$A$3</xm:f>
            <x14:dxf>
              <fill>
                <patternFill>
                  <bgColor theme="9"/>
                </patternFill>
              </fill>
            </x14:dxf>
          </x14:cfRule>
          <x14:cfRule type="beginsWith" priority="501" operator="beginsWith" id="{264F2F43-DD74-49B3-AFB0-942975258BA1}">
            <xm:f>LEFT(J326,LEN('Source Input'!$A$2))='Source Input'!$A$2</xm:f>
            <xm:f>'Source Input'!$A$2</xm:f>
            <x14:dxf>
              <fill>
                <patternFill>
                  <bgColor theme="6"/>
                </patternFill>
              </fill>
            </x14:dxf>
          </x14:cfRule>
          <x14:cfRule type="beginsWith" priority="499" operator="beginsWith" id="{6D8229B2-A801-4CFA-A1CE-372982DB99CF}">
            <xm:f>LEFT(J326,LEN('Source Input'!$A$4))='Source Input'!$A$4</xm:f>
            <xm:f>'Source Input'!$A$4</xm:f>
            <x14:dxf>
              <fill>
                <patternFill>
                  <bgColor theme="5"/>
                </patternFill>
              </fill>
            </x14:dxf>
          </x14:cfRule>
          <xm:sqref>J326</xm:sqref>
        </x14:conditionalFormatting>
        <x14:conditionalFormatting xmlns:xm="http://schemas.microsoft.com/office/excel/2006/main">
          <x14:cfRule type="beginsWith" priority="502" operator="beginsWith" id="{4FBF3F2D-9EF1-4B2A-B769-AB7B25B361C5}">
            <xm:f>LEFT(J326,LEN('Source Input'!$A$4))='Source Input'!$A$4</xm:f>
            <xm:f>'Source Input'!$A$4</xm:f>
            <x14:dxf>
              <fill>
                <patternFill>
                  <bgColor theme="5"/>
                </patternFill>
              </fill>
            </x14:dxf>
          </x14:cfRule>
          <x14:cfRule type="beginsWith" priority="504" operator="beginsWith" id="{5D741BDB-82C8-48F1-83F4-D42F9D25E4FD}">
            <xm:f>LEFT(J326,LEN('Source Input'!$A$2))='Source Input'!$A$2</xm:f>
            <xm:f>'Source Input'!$A$2</xm:f>
            <x14:dxf>
              <fill>
                <patternFill>
                  <bgColor theme="6"/>
                </patternFill>
              </fill>
            </x14:dxf>
          </x14:cfRule>
          <x14:cfRule type="beginsWith" priority="503" operator="beginsWith" id="{79FD6D4E-417E-4844-9A01-8F7BFF1AE3C2}">
            <xm:f>LEFT(J326,LEN('Source Input'!$A$3))='Source Input'!$A$3</xm:f>
            <xm:f>'Source Input'!$A$3</xm:f>
            <x14:dxf>
              <fill>
                <patternFill>
                  <bgColor theme="9"/>
                </patternFill>
              </fill>
            </x14:dxf>
          </x14:cfRule>
          <xm:sqref>J326:J329</xm:sqref>
        </x14:conditionalFormatting>
        <x14:conditionalFormatting xmlns:xm="http://schemas.microsoft.com/office/excel/2006/main">
          <x14:cfRule type="beginsWith" priority="525" operator="beginsWith" id="{65E64DDA-6508-44A4-883E-62F04A8B709E}">
            <xm:f>LEFT(J327,LEN('Source Input'!$A$2))='Source Input'!$A$2</xm:f>
            <xm:f>'Source Input'!$A$2</xm:f>
            <x14:dxf>
              <fill>
                <patternFill>
                  <bgColor theme="6"/>
                </patternFill>
              </fill>
            </x14:dxf>
          </x14:cfRule>
          <x14:cfRule type="beginsWith" priority="524" operator="beginsWith" id="{7D9A4823-8B5F-4581-A871-50790E0501E3}">
            <xm:f>LEFT(J327,LEN('Source Input'!$A$3))='Source Input'!$A$3</xm:f>
            <xm:f>'Source Input'!$A$3</xm:f>
            <x14:dxf>
              <fill>
                <patternFill>
                  <bgColor theme="9"/>
                </patternFill>
              </fill>
            </x14:dxf>
          </x14:cfRule>
          <x14:cfRule type="beginsWith" priority="523" operator="beginsWith" id="{579BE9BC-71DF-49AF-A0CB-F95E623B1B3D}">
            <xm:f>LEFT(J327,LEN('Source Input'!$A$4))='Source Input'!$A$4</xm:f>
            <xm:f>'Source Input'!$A$4</xm:f>
            <x14:dxf>
              <fill>
                <patternFill>
                  <bgColor theme="5"/>
                </patternFill>
              </fill>
            </x14:dxf>
          </x14:cfRule>
          <xm:sqref>J327:J329</xm:sqref>
        </x14:conditionalFormatting>
        <x14:conditionalFormatting xmlns:xm="http://schemas.microsoft.com/office/excel/2006/main">
          <x14:cfRule type="beginsWith" priority="497" operator="beginsWith" id="{395A1A21-25FE-4E7D-BCB6-E6D3152D36BC}">
            <xm:f>LEFT(J330,LEN('Source Input'!$A$2))='Source Input'!$A$2</xm:f>
            <xm:f>'Source Input'!$A$2</xm:f>
            <x14:dxf>
              <fill>
                <patternFill>
                  <bgColor theme="6"/>
                </patternFill>
              </fill>
            </x14:dxf>
          </x14:cfRule>
          <x14:cfRule type="beginsWith" priority="496" operator="beginsWith" id="{50F33856-AFFF-4BB9-BEB5-029FDEB8D315}">
            <xm:f>LEFT(J330,LEN('Source Input'!$A$3))='Source Input'!$A$3</xm:f>
            <xm:f>'Source Input'!$A$3</xm:f>
            <x14:dxf>
              <fill>
                <patternFill>
                  <bgColor theme="9"/>
                </patternFill>
              </fill>
            </x14:dxf>
          </x14:cfRule>
          <x14:cfRule type="beginsWith" priority="495" operator="beginsWith" id="{D4A68631-EDC3-414A-9599-F69A6B03BFF6}">
            <xm:f>LEFT(J330,LEN('Source Input'!$A$4))='Source Input'!$A$4</xm:f>
            <xm:f>'Source Input'!$A$4</xm:f>
            <x14:dxf>
              <fill>
                <patternFill>
                  <bgColor theme="5"/>
                </patternFill>
              </fill>
            </x14:dxf>
          </x14:cfRule>
          <xm:sqref>J330</xm:sqref>
        </x14:conditionalFormatting>
        <x14:conditionalFormatting xmlns:xm="http://schemas.microsoft.com/office/excel/2006/main">
          <x14:cfRule type="beginsWith" priority="446" operator="beginsWith" id="{7C490FEE-D019-4F6C-9558-43C434E4EACF}">
            <xm:f>LEFT(J330,LEN('Source Input'!$A$4))='Source Input'!$A$4</xm:f>
            <xm:f>'Source Input'!$A$4</xm:f>
            <x14:dxf>
              <fill>
                <patternFill>
                  <bgColor theme="5"/>
                </patternFill>
              </fill>
            </x14:dxf>
          </x14:cfRule>
          <x14:cfRule type="beginsWith" priority="447" operator="beginsWith" id="{BFF688BA-2831-4DB6-BA19-E0D16DCE4110}">
            <xm:f>LEFT(J330,LEN('Source Input'!$A$3))='Source Input'!$A$3</xm:f>
            <xm:f>'Source Input'!$A$3</xm:f>
            <x14:dxf>
              <fill>
                <patternFill>
                  <bgColor theme="9"/>
                </patternFill>
              </fill>
            </x14:dxf>
          </x14:cfRule>
          <x14:cfRule type="beginsWith" priority="448" operator="beginsWith" id="{633085A5-2805-4864-B274-24647DF388FF}">
            <xm:f>LEFT(J330,LEN('Source Input'!$A$2))='Source Input'!$A$2</xm:f>
            <xm:f>'Source Input'!$A$2</xm:f>
            <x14:dxf>
              <fill>
                <patternFill>
                  <bgColor theme="6"/>
                </patternFill>
              </fill>
            </x14:dxf>
          </x14:cfRule>
          <xm:sqref>J330:J331</xm:sqref>
        </x14:conditionalFormatting>
        <x14:conditionalFormatting xmlns:xm="http://schemas.microsoft.com/office/excel/2006/main">
          <x14:cfRule type="beginsWith" priority="440" operator="beginsWith" id="{961A16BD-8838-4AB4-BCEF-7778D4020B6F}">
            <xm:f>LEFT(J331,LEN('Source Input'!$A$3))='Source Input'!$A$3</xm:f>
            <xm:f>'Source Input'!$A$3</xm:f>
            <x14:dxf>
              <fill>
                <patternFill>
                  <bgColor theme="9"/>
                </patternFill>
              </fill>
            </x14:dxf>
          </x14:cfRule>
          <x14:cfRule type="beginsWith" priority="441" operator="beginsWith" id="{DFE80D5E-DF5C-4B1B-A68F-798BF0C9E72A}">
            <xm:f>LEFT(J331,LEN('Source Input'!$A$2))='Source Input'!$A$2</xm:f>
            <xm:f>'Source Input'!$A$2</xm:f>
            <x14:dxf>
              <fill>
                <patternFill>
                  <bgColor theme="6"/>
                </patternFill>
              </fill>
            </x14:dxf>
          </x14:cfRule>
          <x14:cfRule type="beginsWith" priority="439" operator="beginsWith" id="{57A76F95-9651-48C0-8F27-1D18AF1B653C}">
            <xm:f>LEFT(J331,LEN('Source Input'!$A$4))='Source Input'!$A$4</xm:f>
            <xm:f>'Source Input'!$A$4</xm:f>
            <x14:dxf>
              <fill>
                <patternFill>
                  <bgColor theme="5"/>
                </patternFill>
              </fill>
            </x14:dxf>
          </x14:cfRule>
          <xm:sqref>J331:J333</xm:sqref>
        </x14:conditionalFormatting>
        <x14:conditionalFormatting xmlns:xm="http://schemas.microsoft.com/office/excel/2006/main">
          <x14:cfRule type="beginsWith" priority="438" operator="beginsWith" id="{0A9190BD-2B92-4F38-95C6-335C616E48A7}">
            <xm:f>LEFT(J332,LEN('Source Input'!$A$2))='Source Input'!$A$2</xm:f>
            <xm:f>'Source Input'!$A$2</xm:f>
            <x14:dxf>
              <fill>
                <patternFill>
                  <bgColor theme="6"/>
                </patternFill>
              </fill>
            </x14:dxf>
          </x14:cfRule>
          <x14:cfRule type="beginsWith" priority="437" operator="beginsWith" id="{39A606C4-B524-462B-BADA-2E1B7C75C585}">
            <xm:f>LEFT(J332,LEN('Source Input'!$A$3))='Source Input'!$A$3</xm:f>
            <xm:f>'Source Input'!$A$3</xm:f>
            <x14:dxf>
              <fill>
                <patternFill>
                  <bgColor theme="9"/>
                </patternFill>
              </fill>
            </x14:dxf>
          </x14:cfRule>
          <x14:cfRule type="beginsWith" priority="436" operator="beginsWith" id="{36AE80B1-23FB-494F-9978-2D2E50BF1A39}">
            <xm:f>LEFT(J332,LEN('Source Input'!$A$4))='Source Input'!$A$4</xm:f>
            <xm:f>'Source Input'!$A$4</xm:f>
            <x14:dxf>
              <fill>
                <patternFill>
                  <bgColor theme="5"/>
                </patternFill>
              </fill>
            </x14:dxf>
          </x14:cfRule>
          <xm:sqref>J332</xm:sqref>
        </x14:conditionalFormatting>
        <x14:conditionalFormatting xmlns:xm="http://schemas.microsoft.com/office/excel/2006/main">
          <x14:cfRule type="beginsWith" priority="460" operator="beginsWith" id="{FC7177B3-6368-44AE-B025-734A64229A73}">
            <xm:f>LEFT(J333,LEN('Source Input'!$A$4))='Source Input'!$A$4</xm:f>
            <xm:f>'Source Input'!$A$4</xm:f>
            <x14:dxf>
              <fill>
                <patternFill>
                  <bgColor theme="5"/>
                </patternFill>
              </fill>
            </x14:dxf>
          </x14:cfRule>
          <x14:cfRule type="beginsWith" priority="462" operator="beginsWith" id="{786E147A-7CD4-4093-A22F-F1B20733149E}">
            <xm:f>LEFT(J333,LEN('Source Input'!$A$2))='Source Input'!$A$2</xm:f>
            <xm:f>'Source Input'!$A$2</xm:f>
            <x14:dxf>
              <fill>
                <patternFill>
                  <bgColor theme="6"/>
                </patternFill>
              </fill>
            </x14:dxf>
          </x14:cfRule>
          <x14:cfRule type="beginsWith" priority="461" operator="beginsWith" id="{4D335CDA-887E-4AE1-A851-D1DA7B58A2F0}">
            <xm:f>LEFT(J333,LEN('Source Input'!$A$3))='Source Input'!$A$3</xm:f>
            <xm:f>'Source Input'!$A$3</xm:f>
            <x14:dxf>
              <fill>
                <patternFill>
                  <bgColor theme="9"/>
                </patternFill>
              </fill>
            </x14:dxf>
          </x14:cfRule>
          <xm:sqref>J333:J334</xm:sqref>
        </x14:conditionalFormatting>
        <x14:conditionalFormatting xmlns:xm="http://schemas.microsoft.com/office/excel/2006/main">
          <x14:cfRule type="beginsWith" priority="469" operator="beginsWith" id="{48180170-08B3-454B-A740-F29BA5558406}">
            <xm:f>LEFT(J334,LEN('Source Input'!$A$2))='Source Input'!$A$2</xm:f>
            <xm:f>'Source Input'!$A$2</xm:f>
            <x14:dxf>
              <fill>
                <patternFill>
                  <bgColor theme="6"/>
                </patternFill>
              </fill>
            </x14:dxf>
          </x14:cfRule>
          <x14:cfRule type="beginsWith" priority="468" operator="beginsWith" id="{860AAB4B-05FA-4A03-AE79-E563A7FF2B18}">
            <xm:f>LEFT(J334,LEN('Source Input'!$A$3))='Source Input'!$A$3</xm:f>
            <xm:f>'Source Input'!$A$3</xm:f>
            <x14:dxf>
              <fill>
                <patternFill>
                  <bgColor theme="9"/>
                </patternFill>
              </fill>
            </x14:dxf>
          </x14:cfRule>
          <x14:cfRule type="beginsWith" priority="467" operator="beginsWith" id="{F825D739-21AB-4B59-B4E4-0CB1A3EEC3EC}">
            <xm:f>LEFT(J334,LEN('Source Input'!$A$4))='Source Input'!$A$4</xm:f>
            <xm:f>'Source Input'!$A$4</xm:f>
            <x14:dxf>
              <fill>
                <patternFill>
                  <bgColor theme="5"/>
                </patternFill>
              </fill>
            </x14:dxf>
          </x14:cfRule>
          <xm:sqref>J334:J335</xm:sqref>
        </x14:conditionalFormatting>
        <x14:conditionalFormatting xmlns:xm="http://schemas.microsoft.com/office/excel/2006/main">
          <x14:cfRule type="beginsWith" priority="474" operator="beginsWith" id="{7815B73E-CD1D-457B-B60E-E633803580F2}">
            <xm:f>LEFT(J335,LEN('Source Input'!$A$4))='Source Input'!$A$4</xm:f>
            <xm:f>'Source Input'!$A$4</xm:f>
            <x14:dxf>
              <fill>
                <patternFill>
                  <bgColor theme="5"/>
                </patternFill>
              </fill>
            </x14:dxf>
          </x14:cfRule>
          <x14:cfRule type="beginsWith" priority="476" operator="beginsWith" id="{30889214-13FB-4120-800C-E5B7FFA080AD}">
            <xm:f>LEFT(J335,LEN('Source Input'!$A$2))='Source Input'!$A$2</xm:f>
            <xm:f>'Source Input'!$A$2</xm:f>
            <x14:dxf>
              <fill>
                <patternFill>
                  <bgColor theme="6"/>
                </patternFill>
              </fill>
            </x14:dxf>
          </x14:cfRule>
          <x14:cfRule type="beginsWith" priority="475" operator="beginsWith" id="{5C7DF768-DC5A-430D-8AF2-5E42E7162D40}">
            <xm:f>LEFT(J335,LEN('Source Input'!$A$3))='Source Input'!$A$3</xm:f>
            <xm:f>'Source Input'!$A$3</xm:f>
            <x14:dxf>
              <fill>
                <patternFill>
                  <bgColor theme="9"/>
                </patternFill>
              </fill>
            </x14:dxf>
          </x14:cfRule>
          <xm:sqref>J335:J336</xm:sqref>
        </x14:conditionalFormatting>
        <x14:conditionalFormatting xmlns:xm="http://schemas.microsoft.com/office/excel/2006/main">
          <x14:cfRule type="beginsWith" priority="483" operator="beginsWith" id="{47D5CDF0-11C7-4B5E-A086-15F4C28FA289}">
            <xm:f>LEFT(J336,LEN('Source Input'!$A$2))='Source Input'!$A$2</xm:f>
            <xm:f>'Source Input'!$A$2</xm:f>
            <x14:dxf>
              <fill>
                <patternFill>
                  <bgColor theme="6"/>
                </patternFill>
              </fill>
            </x14:dxf>
          </x14:cfRule>
          <x14:cfRule type="beginsWith" priority="482" operator="beginsWith" id="{A3A2E080-6399-4ABE-9E85-B7E35F12979B}">
            <xm:f>LEFT(J336,LEN('Source Input'!$A$3))='Source Input'!$A$3</xm:f>
            <xm:f>'Source Input'!$A$3</xm:f>
            <x14:dxf>
              <fill>
                <patternFill>
                  <bgColor theme="9"/>
                </patternFill>
              </fill>
            </x14:dxf>
          </x14:cfRule>
          <x14:cfRule type="beginsWith" priority="481" operator="beginsWith" id="{152EE11B-8EEF-4C4F-920A-CECD03E5DF67}">
            <xm:f>LEFT(J336,LEN('Source Input'!$A$4))='Source Input'!$A$4</xm:f>
            <xm:f>'Source Input'!$A$4</xm:f>
            <x14:dxf>
              <fill>
                <patternFill>
                  <bgColor theme="5"/>
                </patternFill>
              </fill>
            </x14:dxf>
          </x14:cfRule>
          <xm:sqref>J336</xm:sqref>
        </x14:conditionalFormatting>
        <x14:conditionalFormatting xmlns:xm="http://schemas.microsoft.com/office/excel/2006/main">
          <x14:cfRule type="beginsWith" priority="394" operator="beginsWith" id="{FEEE9CA8-F3A4-4AE4-92F3-B3A1292C9E55}">
            <xm:f>LEFT(J337,LEN('Source Input'!$A$4))='Source Input'!$A$4</xm:f>
            <xm:f>'Source Input'!$A$4</xm:f>
            <x14:dxf>
              <fill>
                <patternFill>
                  <bgColor theme="5"/>
                </patternFill>
              </fill>
            </x14:dxf>
          </x14:cfRule>
          <x14:cfRule type="beginsWith" priority="395" operator="beginsWith" id="{A1E8F7C0-65AE-4885-8828-46994DE4E619}">
            <xm:f>LEFT(J337,LEN('Source Input'!$A$3))='Source Input'!$A$3</xm:f>
            <xm:f>'Source Input'!$A$3</xm:f>
            <x14:dxf>
              <fill>
                <patternFill>
                  <bgColor theme="9"/>
                </patternFill>
              </fill>
            </x14:dxf>
          </x14:cfRule>
          <x14:cfRule type="beginsWith" priority="396" operator="beginsWith" id="{B248A63E-0611-4AF7-B61B-A2144DE70834}">
            <xm:f>LEFT(J337,LEN('Source Input'!$A$2))='Source Input'!$A$2</xm:f>
            <xm:f>'Source Input'!$A$2</xm:f>
            <x14:dxf>
              <fill>
                <patternFill>
                  <bgColor theme="6"/>
                </patternFill>
              </fill>
            </x14:dxf>
          </x14:cfRule>
          <xm:sqref>J337</xm:sqref>
        </x14:conditionalFormatting>
        <x14:conditionalFormatting xmlns:xm="http://schemas.microsoft.com/office/excel/2006/main">
          <x14:cfRule type="beginsWith" priority="398" operator="beginsWith" id="{97E61131-FE31-47C4-94FF-3CEBA8C585C7}">
            <xm:f>LEFT(J337,LEN('Source Input'!$A$3))='Source Input'!$A$3</xm:f>
            <xm:f>'Source Input'!$A$3</xm:f>
            <x14:dxf>
              <fill>
                <patternFill>
                  <bgColor theme="9"/>
                </patternFill>
              </fill>
            </x14:dxf>
          </x14:cfRule>
          <x14:cfRule type="beginsWith" priority="399" operator="beginsWith" id="{0C969AE5-5C2D-4111-9FAA-4EC745FF4AC8}">
            <xm:f>LEFT(J337,LEN('Source Input'!$A$2))='Source Input'!$A$2</xm:f>
            <xm:f>'Source Input'!$A$2</xm:f>
            <x14:dxf>
              <fill>
                <patternFill>
                  <bgColor theme="6"/>
                </patternFill>
              </fill>
            </x14:dxf>
          </x14:cfRule>
          <x14:cfRule type="beginsWith" priority="397" operator="beginsWith" id="{7C5538BD-0CF4-4F65-8E62-980BFBAB1D26}">
            <xm:f>LEFT(J337,LEN('Source Input'!$A$4))='Source Input'!$A$4</xm:f>
            <xm:f>'Source Input'!$A$4</xm:f>
            <x14:dxf>
              <fill>
                <patternFill>
                  <bgColor theme="5"/>
                </patternFill>
              </fill>
            </x14:dxf>
          </x14:cfRule>
          <xm:sqref>J337:J338</xm:sqref>
        </x14:conditionalFormatting>
        <x14:conditionalFormatting xmlns:xm="http://schemas.microsoft.com/office/excel/2006/main">
          <x14:cfRule type="beginsWith" priority="406" operator="beginsWith" id="{2450B1F8-B36D-4CAE-81F0-E0D884FABAF2}">
            <xm:f>LEFT(J338,LEN('Source Input'!$A$2))='Source Input'!$A$2</xm:f>
            <xm:f>'Source Input'!$A$2</xm:f>
            <x14:dxf>
              <fill>
                <patternFill>
                  <bgColor theme="6"/>
                </patternFill>
              </fill>
            </x14:dxf>
          </x14:cfRule>
          <x14:cfRule type="beginsWith" priority="404" operator="beginsWith" id="{1883F8F3-D052-4C52-88E0-2D8DF71B67B2}">
            <xm:f>LEFT(J338,LEN('Source Input'!$A$4))='Source Input'!$A$4</xm:f>
            <xm:f>'Source Input'!$A$4</xm:f>
            <x14:dxf>
              <fill>
                <patternFill>
                  <bgColor theme="5"/>
                </patternFill>
              </fill>
            </x14:dxf>
          </x14:cfRule>
          <x14:cfRule type="beginsWith" priority="405" operator="beginsWith" id="{33305129-E80D-4EA7-BFA9-FD6D97D68064}">
            <xm:f>LEFT(J338,LEN('Source Input'!$A$3))='Source Input'!$A$3</xm:f>
            <xm:f>'Source Input'!$A$3</xm:f>
            <x14:dxf>
              <fill>
                <patternFill>
                  <bgColor theme="9"/>
                </patternFill>
              </fill>
            </x14:dxf>
          </x14:cfRule>
          <xm:sqref>J338:J339</xm:sqref>
        </x14:conditionalFormatting>
        <x14:conditionalFormatting xmlns:xm="http://schemas.microsoft.com/office/excel/2006/main">
          <x14:cfRule type="beginsWith" priority="412" operator="beginsWith" id="{FE72CC0E-3038-473B-B00C-17A4048D8751}">
            <xm:f>LEFT(J339,LEN('Source Input'!$A$3))='Source Input'!$A$3</xm:f>
            <xm:f>'Source Input'!$A$3</xm:f>
            <x14:dxf>
              <fill>
                <patternFill>
                  <bgColor theme="9"/>
                </patternFill>
              </fill>
            </x14:dxf>
          </x14:cfRule>
          <x14:cfRule type="beginsWith" priority="411" operator="beginsWith" id="{5E827F65-8312-44BB-ADA6-012091765CC9}">
            <xm:f>LEFT(J339,LEN('Source Input'!$A$4))='Source Input'!$A$4</xm:f>
            <xm:f>'Source Input'!$A$4</xm:f>
            <x14:dxf>
              <fill>
                <patternFill>
                  <bgColor theme="5"/>
                </patternFill>
              </fill>
            </x14:dxf>
          </x14:cfRule>
          <x14:cfRule type="beginsWith" priority="413" operator="beginsWith" id="{5D5894A5-F2A3-4789-9CFF-C00DC5817C73}">
            <xm:f>LEFT(J339,LEN('Source Input'!$A$2))='Source Input'!$A$2</xm:f>
            <xm:f>'Source Input'!$A$2</xm:f>
            <x14:dxf>
              <fill>
                <patternFill>
                  <bgColor theme="6"/>
                </patternFill>
              </fill>
            </x14:dxf>
          </x14:cfRule>
          <xm:sqref>J339:J340</xm:sqref>
        </x14:conditionalFormatting>
        <x14:conditionalFormatting xmlns:xm="http://schemas.microsoft.com/office/excel/2006/main">
          <x14:cfRule type="beginsWith" priority="418" operator="beginsWith" id="{B78A274E-6FFF-44E5-92CF-6E358B7B38D0}">
            <xm:f>LEFT(J340,LEN('Source Input'!$A$4))='Source Input'!$A$4</xm:f>
            <xm:f>'Source Input'!$A$4</xm:f>
            <x14:dxf>
              <fill>
                <patternFill>
                  <bgColor theme="5"/>
                </patternFill>
              </fill>
            </x14:dxf>
          </x14:cfRule>
          <x14:cfRule type="beginsWith" priority="419" operator="beginsWith" id="{53F876CF-9155-435C-A673-BFBE2301287C}">
            <xm:f>LEFT(J340,LEN('Source Input'!$A$3))='Source Input'!$A$3</xm:f>
            <xm:f>'Source Input'!$A$3</xm:f>
            <x14:dxf>
              <fill>
                <patternFill>
                  <bgColor theme="9"/>
                </patternFill>
              </fill>
            </x14:dxf>
          </x14:cfRule>
          <x14:cfRule type="beginsWith" priority="420" operator="beginsWith" id="{99816B09-B77E-4766-A079-50D70F42DF89}">
            <xm:f>LEFT(J340,LEN('Source Input'!$A$2))='Source Input'!$A$2</xm:f>
            <xm:f>'Source Input'!$A$2</xm:f>
            <x14:dxf>
              <fill>
                <patternFill>
                  <bgColor theme="6"/>
                </patternFill>
              </fill>
            </x14:dxf>
          </x14:cfRule>
          <xm:sqref>J340:J341</xm:sqref>
        </x14:conditionalFormatting>
        <x14:conditionalFormatting xmlns:xm="http://schemas.microsoft.com/office/excel/2006/main">
          <x14:cfRule type="beginsWith" priority="425" operator="beginsWith" id="{7DDC8ABF-C940-4F1C-AEE3-74A6F21FEB5F}">
            <xm:f>LEFT(J341,LEN('Source Input'!$A$4))='Source Input'!$A$4</xm:f>
            <xm:f>'Source Input'!$A$4</xm:f>
            <x14:dxf>
              <fill>
                <patternFill>
                  <bgColor theme="5"/>
                </patternFill>
              </fill>
            </x14:dxf>
          </x14:cfRule>
          <x14:cfRule type="beginsWith" priority="426" operator="beginsWith" id="{35BC7E6A-92C8-421D-8765-0191B24AFC8E}">
            <xm:f>LEFT(J341,LEN('Source Input'!$A$3))='Source Input'!$A$3</xm:f>
            <xm:f>'Source Input'!$A$3</xm:f>
            <x14:dxf>
              <fill>
                <patternFill>
                  <bgColor theme="9"/>
                </patternFill>
              </fill>
            </x14:dxf>
          </x14:cfRule>
          <x14:cfRule type="beginsWith" priority="427" operator="beginsWith" id="{6CF69C93-7E78-428C-9A54-D0489BD5EDF1}">
            <xm:f>LEFT(J341,LEN('Source Input'!$A$2))='Source Input'!$A$2</xm:f>
            <xm:f>'Source Input'!$A$2</xm:f>
            <x14:dxf>
              <fill>
                <patternFill>
                  <bgColor theme="6"/>
                </patternFill>
              </fill>
            </x14:dxf>
          </x14:cfRule>
          <xm:sqref>J341:J342</xm:sqref>
        </x14:conditionalFormatting>
        <x14:conditionalFormatting xmlns:xm="http://schemas.microsoft.com/office/excel/2006/main">
          <x14:cfRule type="beginsWith" priority="434" operator="beginsWith" id="{C84B3461-A01B-4E27-B6F4-0598F6506839}">
            <xm:f>LEFT(J342,LEN('Source Input'!$A$2))='Source Input'!$A$2</xm:f>
            <xm:f>'Source Input'!$A$2</xm:f>
            <x14:dxf>
              <fill>
                <patternFill>
                  <bgColor theme="6"/>
                </patternFill>
              </fill>
            </x14:dxf>
          </x14:cfRule>
          <x14:cfRule type="beginsWith" priority="432" operator="beginsWith" id="{F53BFB58-CA8F-41EF-AEC4-AD53232E4E0D}">
            <xm:f>LEFT(J342,LEN('Source Input'!$A$4))='Source Input'!$A$4</xm:f>
            <xm:f>'Source Input'!$A$4</xm:f>
            <x14:dxf>
              <fill>
                <patternFill>
                  <bgColor theme="5"/>
                </patternFill>
              </fill>
            </x14:dxf>
          </x14:cfRule>
          <x14:cfRule type="beginsWith" priority="433" operator="beginsWith" id="{44099F5C-CFB6-4B0C-9C47-EB1CE005AFC2}">
            <xm:f>LEFT(J342,LEN('Source Input'!$A$3))='Source Input'!$A$3</xm:f>
            <xm:f>'Source Input'!$A$3</xm:f>
            <x14:dxf>
              <fill>
                <patternFill>
                  <bgColor theme="9"/>
                </patternFill>
              </fill>
            </x14:dxf>
          </x14:cfRule>
          <xm:sqref>J342</xm:sqref>
        </x14:conditionalFormatting>
        <x14:conditionalFormatting xmlns:xm="http://schemas.microsoft.com/office/excel/2006/main">
          <x14:cfRule type="beginsWith" priority="353" operator="beginsWith" id="{D2B5E148-597F-41C6-80D2-94B4A308894C}">
            <xm:f>LEFT(J343,LEN('Source Input'!$A$3))='Source Input'!$A$3</xm:f>
            <xm:f>'Source Input'!$A$3</xm:f>
            <x14:dxf>
              <fill>
                <patternFill>
                  <bgColor theme="9"/>
                </patternFill>
              </fill>
            </x14:dxf>
          </x14:cfRule>
          <x14:cfRule type="beginsWith" priority="352" operator="beginsWith" id="{BA153616-D3F9-4526-8567-2BC07A5EE469}">
            <xm:f>LEFT(J343,LEN('Source Input'!$A$4))='Source Input'!$A$4</xm:f>
            <xm:f>'Source Input'!$A$4</xm:f>
            <x14:dxf>
              <fill>
                <patternFill>
                  <bgColor theme="5"/>
                </patternFill>
              </fill>
            </x14:dxf>
          </x14:cfRule>
          <x14:cfRule type="beginsWith" priority="354" operator="beginsWith" id="{00B375F0-0430-4E93-80BA-606B69B9524C}">
            <xm:f>LEFT(J343,LEN('Source Input'!$A$2))='Source Input'!$A$2</xm:f>
            <xm:f>'Source Input'!$A$2</xm:f>
            <x14:dxf>
              <fill>
                <patternFill>
                  <bgColor theme="6"/>
                </patternFill>
              </fill>
            </x14:dxf>
          </x14:cfRule>
          <xm:sqref>J343</xm:sqref>
        </x14:conditionalFormatting>
        <x14:conditionalFormatting xmlns:xm="http://schemas.microsoft.com/office/excel/2006/main">
          <x14:cfRule type="beginsWith" priority="355" operator="beginsWith" id="{B89FA57F-7E66-42E1-B276-B9D606392361}">
            <xm:f>LEFT(J343,LEN('Source Input'!$A$4))='Source Input'!$A$4</xm:f>
            <xm:f>'Source Input'!$A$4</xm:f>
            <x14:dxf>
              <fill>
                <patternFill>
                  <bgColor theme="5"/>
                </patternFill>
              </fill>
            </x14:dxf>
          </x14:cfRule>
          <x14:cfRule type="beginsWith" priority="356" operator="beginsWith" id="{66153C9C-B7FE-47C2-AF5D-5E3099D397DF}">
            <xm:f>LEFT(J343,LEN('Source Input'!$A$3))='Source Input'!$A$3</xm:f>
            <xm:f>'Source Input'!$A$3</xm:f>
            <x14:dxf>
              <fill>
                <patternFill>
                  <bgColor theme="9"/>
                </patternFill>
              </fill>
            </x14:dxf>
          </x14:cfRule>
          <x14:cfRule type="beginsWith" priority="357" operator="beginsWith" id="{EE95E0F7-D405-48F2-8C1B-17C37EF1E344}">
            <xm:f>LEFT(J343,LEN('Source Input'!$A$2))='Source Input'!$A$2</xm:f>
            <xm:f>'Source Input'!$A$2</xm:f>
            <x14:dxf>
              <fill>
                <patternFill>
                  <bgColor theme="6"/>
                </patternFill>
              </fill>
            </x14:dxf>
          </x14:cfRule>
          <xm:sqref>J343:J344</xm:sqref>
        </x14:conditionalFormatting>
        <x14:conditionalFormatting xmlns:xm="http://schemas.microsoft.com/office/excel/2006/main">
          <x14:cfRule type="beginsWith" priority="364" operator="beginsWith" id="{6928D033-43DF-411B-A300-CE26A3AA14F8}">
            <xm:f>LEFT(J344,LEN('Source Input'!$A$2))='Source Input'!$A$2</xm:f>
            <xm:f>'Source Input'!$A$2</xm:f>
            <x14:dxf>
              <fill>
                <patternFill>
                  <bgColor theme="6"/>
                </patternFill>
              </fill>
            </x14:dxf>
          </x14:cfRule>
          <x14:cfRule type="beginsWith" priority="362" operator="beginsWith" id="{658C23B2-676A-4A59-93D5-3FCC00C74BF0}">
            <xm:f>LEFT(J344,LEN('Source Input'!$A$4))='Source Input'!$A$4</xm:f>
            <xm:f>'Source Input'!$A$4</xm:f>
            <x14:dxf>
              <fill>
                <patternFill>
                  <bgColor theme="5"/>
                </patternFill>
              </fill>
            </x14:dxf>
          </x14:cfRule>
          <x14:cfRule type="beginsWith" priority="363" operator="beginsWith" id="{AEA68C45-A83D-4CEA-BD08-9368B68C323E}">
            <xm:f>LEFT(J344,LEN('Source Input'!$A$3))='Source Input'!$A$3</xm:f>
            <xm:f>'Source Input'!$A$3</xm:f>
            <x14:dxf>
              <fill>
                <patternFill>
                  <bgColor theme="9"/>
                </patternFill>
              </fill>
            </x14:dxf>
          </x14:cfRule>
          <xm:sqref>J344:J345</xm:sqref>
        </x14:conditionalFormatting>
        <x14:conditionalFormatting xmlns:xm="http://schemas.microsoft.com/office/excel/2006/main">
          <x14:cfRule type="beginsWith" priority="369" operator="beginsWith" id="{373EF16F-2A34-4790-86F6-7139455D3239}">
            <xm:f>LEFT(J345,LEN('Source Input'!$A$4))='Source Input'!$A$4</xm:f>
            <xm:f>'Source Input'!$A$4</xm:f>
            <x14:dxf>
              <fill>
                <patternFill>
                  <bgColor theme="5"/>
                </patternFill>
              </fill>
            </x14:dxf>
          </x14:cfRule>
          <x14:cfRule type="beginsWith" priority="370" operator="beginsWith" id="{5ED0C48C-23EE-4761-8C46-3E561B7E5D11}">
            <xm:f>LEFT(J345,LEN('Source Input'!$A$3))='Source Input'!$A$3</xm:f>
            <xm:f>'Source Input'!$A$3</xm:f>
            <x14:dxf>
              <fill>
                <patternFill>
                  <bgColor theme="9"/>
                </patternFill>
              </fill>
            </x14:dxf>
          </x14:cfRule>
          <x14:cfRule type="beginsWith" priority="371" operator="beginsWith" id="{61FBECDE-9FDB-4B17-9373-D25AC11366C8}">
            <xm:f>LEFT(J345,LEN('Source Input'!$A$2))='Source Input'!$A$2</xm:f>
            <xm:f>'Source Input'!$A$2</xm:f>
            <x14:dxf>
              <fill>
                <patternFill>
                  <bgColor theme="6"/>
                </patternFill>
              </fill>
            </x14:dxf>
          </x14:cfRule>
          <xm:sqref>J345:J346</xm:sqref>
        </x14:conditionalFormatting>
        <x14:conditionalFormatting xmlns:xm="http://schemas.microsoft.com/office/excel/2006/main">
          <x14:cfRule type="beginsWith" priority="378" operator="beginsWith" id="{920E9098-6796-46C9-96AD-824F7649A09B}">
            <xm:f>LEFT(J346,LEN('Source Input'!$A$2))='Source Input'!$A$2</xm:f>
            <xm:f>'Source Input'!$A$2</xm:f>
            <x14:dxf>
              <fill>
                <patternFill>
                  <bgColor theme="6"/>
                </patternFill>
              </fill>
            </x14:dxf>
          </x14:cfRule>
          <x14:cfRule type="beginsWith" priority="377" operator="beginsWith" id="{A3437658-7144-4A6B-BBE6-D8D26138554F}">
            <xm:f>LEFT(J346,LEN('Source Input'!$A$3))='Source Input'!$A$3</xm:f>
            <xm:f>'Source Input'!$A$3</xm:f>
            <x14:dxf>
              <fill>
                <patternFill>
                  <bgColor theme="9"/>
                </patternFill>
              </fill>
            </x14:dxf>
          </x14:cfRule>
          <x14:cfRule type="beginsWith" priority="376" operator="beginsWith" id="{88537AA2-D0AF-455D-B9A6-418763893787}">
            <xm:f>LEFT(J346,LEN('Source Input'!$A$4))='Source Input'!$A$4</xm:f>
            <xm:f>'Source Input'!$A$4</xm:f>
            <x14:dxf>
              <fill>
                <patternFill>
                  <bgColor theme="5"/>
                </patternFill>
              </fill>
            </x14:dxf>
          </x14:cfRule>
          <xm:sqref>J346</xm:sqref>
        </x14:conditionalFormatting>
        <x14:conditionalFormatting xmlns:xm="http://schemas.microsoft.com/office/excel/2006/main">
          <x14:cfRule type="beginsWith" priority="326" operator="beginsWith" id="{C02D8E48-5972-4F43-BEEC-5E7AE3E5BAD7}">
            <xm:f>LEFT(J347,LEN('Source Input'!$A$2))='Source Input'!$A$2</xm:f>
            <xm:f>'Source Input'!$A$2</xm:f>
            <x14:dxf>
              <fill>
                <patternFill>
                  <bgColor theme="6"/>
                </patternFill>
              </fill>
            </x14:dxf>
          </x14:cfRule>
          <x14:cfRule type="beginsWith" priority="324" operator="beginsWith" id="{4815A4BB-0E83-4456-B05F-583705D771B9}">
            <xm:f>LEFT(J347,LEN('Source Input'!$A$4))='Source Input'!$A$4</xm:f>
            <xm:f>'Source Input'!$A$4</xm:f>
            <x14:dxf>
              <fill>
                <patternFill>
                  <bgColor theme="5"/>
                </patternFill>
              </fill>
            </x14:dxf>
          </x14:cfRule>
          <x14:cfRule type="beginsWith" priority="325" operator="beginsWith" id="{894C62BB-F8DE-406D-9604-C84947F8C58A}">
            <xm:f>LEFT(J347,LEN('Source Input'!$A$3))='Source Input'!$A$3</xm:f>
            <xm:f>'Source Input'!$A$3</xm:f>
            <x14:dxf>
              <fill>
                <patternFill>
                  <bgColor theme="9"/>
                </patternFill>
              </fill>
            </x14:dxf>
          </x14:cfRule>
          <xm:sqref>J347</xm:sqref>
        </x14:conditionalFormatting>
        <x14:conditionalFormatting xmlns:xm="http://schemas.microsoft.com/office/excel/2006/main">
          <x14:cfRule type="beginsWith" priority="327" operator="beginsWith" id="{DCA5DF68-0E0D-47B0-A6DE-EA84D88FF40E}">
            <xm:f>LEFT(J347,LEN('Source Input'!$A$4))='Source Input'!$A$4</xm:f>
            <xm:f>'Source Input'!$A$4</xm:f>
            <x14:dxf>
              <fill>
                <patternFill>
                  <bgColor theme="5"/>
                </patternFill>
              </fill>
            </x14:dxf>
          </x14:cfRule>
          <x14:cfRule type="beginsWith" priority="328" operator="beginsWith" id="{B5FA4688-9D41-4D71-B3F1-D63D3DC82B08}">
            <xm:f>LEFT(J347,LEN('Source Input'!$A$3))='Source Input'!$A$3</xm:f>
            <xm:f>'Source Input'!$A$3</xm:f>
            <x14:dxf>
              <fill>
                <patternFill>
                  <bgColor theme="9"/>
                </patternFill>
              </fill>
            </x14:dxf>
          </x14:cfRule>
          <x14:cfRule type="beginsWith" priority="329" operator="beginsWith" id="{74420E7E-C227-4396-8602-CC6CF744B16A}">
            <xm:f>LEFT(J347,LEN('Source Input'!$A$2))='Source Input'!$A$2</xm:f>
            <xm:f>'Source Input'!$A$2</xm:f>
            <x14:dxf>
              <fill>
                <patternFill>
                  <bgColor theme="6"/>
                </patternFill>
              </fill>
            </x14:dxf>
          </x14:cfRule>
          <xm:sqref>J347:J348</xm:sqref>
        </x14:conditionalFormatting>
        <x14:conditionalFormatting xmlns:xm="http://schemas.microsoft.com/office/excel/2006/main">
          <x14:cfRule type="beginsWith" priority="334" operator="beginsWith" id="{91A0F480-0C7A-4E05-85B7-208C2F87CCDC}">
            <xm:f>LEFT(J348,LEN('Source Input'!$A$4))='Source Input'!$A$4</xm:f>
            <xm:f>'Source Input'!$A$4</xm:f>
            <x14:dxf>
              <fill>
                <patternFill>
                  <bgColor theme="5"/>
                </patternFill>
              </fill>
            </x14:dxf>
          </x14:cfRule>
          <x14:cfRule type="beginsWith" priority="336" operator="beginsWith" id="{D2062E33-5F4B-41E0-A057-44C57696F11F}">
            <xm:f>LEFT(J348,LEN('Source Input'!$A$2))='Source Input'!$A$2</xm:f>
            <xm:f>'Source Input'!$A$2</xm:f>
            <x14:dxf>
              <fill>
                <patternFill>
                  <bgColor theme="6"/>
                </patternFill>
              </fill>
            </x14:dxf>
          </x14:cfRule>
          <x14:cfRule type="beginsWith" priority="335" operator="beginsWith" id="{E0F787AD-5F52-4012-80AD-5E54753FAB0B}">
            <xm:f>LEFT(J348,LEN('Source Input'!$A$3))='Source Input'!$A$3</xm:f>
            <xm:f>'Source Input'!$A$3</xm:f>
            <x14:dxf>
              <fill>
                <patternFill>
                  <bgColor theme="9"/>
                </patternFill>
              </fill>
            </x14:dxf>
          </x14:cfRule>
          <xm:sqref>J348:J349</xm:sqref>
        </x14:conditionalFormatting>
        <x14:conditionalFormatting xmlns:xm="http://schemas.microsoft.com/office/excel/2006/main">
          <x14:cfRule type="beginsWith" priority="343" operator="beginsWith" id="{0F061148-2DD5-47FA-9718-EC6A8F6BC0BE}">
            <xm:f>LEFT(J349,LEN('Source Input'!$A$2))='Source Input'!$A$2</xm:f>
            <xm:f>'Source Input'!$A$2</xm:f>
            <x14:dxf>
              <fill>
                <patternFill>
                  <bgColor theme="6"/>
                </patternFill>
              </fill>
            </x14:dxf>
          </x14:cfRule>
          <x14:cfRule type="beginsWith" priority="342" operator="beginsWith" id="{0C872A0A-3C49-4288-B4F3-50A4159FDD5B}">
            <xm:f>LEFT(J349,LEN('Source Input'!$A$3))='Source Input'!$A$3</xm:f>
            <xm:f>'Source Input'!$A$3</xm:f>
            <x14:dxf>
              <fill>
                <patternFill>
                  <bgColor theme="9"/>
                </patternFill>
              </fill>
            </x14:dxf>
          </x14:cfRule>
          <x14:cfRule type="beginsWith" priority="341" operator="beginsWith" id="{D120BA08-2ECA-45DA-8093-52A8E23CCF22}">
            <xm:f>LEFT(J349,LEN('Source Input'!$A$4))='Source Input'!$A$4</xm:f>
            <xm:f>'Source Input'!$A$4</xm:f>
            <x14:dxf>
              <fill>
                <patternFill>
                  <bgColor theme="5"/>
                </patternFill>
              </fill>
            </x14:dxf>
          </x14:cfRule>
          <xm:sqref>J349:J350</xm:sqref>
        </x14:conditionalFormatting>
        <x14:conditionalFormatting xmlns:xm="http://schemas.microsoft.com/office/excel/2006/main">
          <x14:cfRule type="beginsWith" priority="350" operator="beginsWith" id="{D93C1B8E-EBC7-446E-B064-1BADA0428E40}">
            <xm:f>LEFT(J350,LEN('Source Input'!$A$2))='Source Input'!$A$2</xm:f>
            <xm:f>'Source Input'!$A$2</xm:f>
            <x14:dxf>
              <fill>
                <patternFill>
                  <bgColor theme="6"/>
                </patternFill>
              </fill>
            </x14:dxf>
          </x14:cfRule>
          <x14:cfRule type="beginsWith" priority="349" operator="beginsWith" id="{E4A219CF-BD0E-4D06-B660-BB8A6C7274AF}">
            <xm:f>LEFT(J350,LEN('Source Input'!$A$3))='Source Input'!$A$3</xm:f>
            <xm:f>'Source Input'!$A$3</xm:f>
            <x14:dxf>
              <fill>
                <patternFill>
                  <bgColor theme="9"/>
                </patternFill>
              </fill>
            </x14:dxf>
          </x14:cfRule>
          <x14:cfRule type="beginsWith" priority="348" operator="beginsWith" id="{E5F8CBF4-9997-4839-902F-86FF6473B0F4}">
            <xm:f>LEFT(J350,LEN('Source Input'!$A$4))='Source Input'!$A$4</xm:f>
            <xm:f>'Source Input'!$A$4</xm:f>
            <x14:dxf>
              <fill>
                <patternFill>
                  <bgColor theme="5"/>
                </patternFill>
              </fill>
            </x14:dxf>
          </x14:cfRule>
          <xm:sqref>J350</xm:sqref>
        </x14:conditionalFormatting>
        <x14:conditionalFormatting xmlns:xm="http://schemas.microsoft.com/office/excel/2006/main">
          <x14:cfRule type="beginsWith" priority="298" operator="beginsWith" id="{2364B2E4-41B4-4187-8783-25BFBB56AF3E}">
            <xm:f>LEFT(J351,LEN('Source Input'!$A$2))='Source Input'!$A$2</xm:f>
            <xm:f>'Source Input'!$A$2</xm:f>
            <x14:dxf>
              <fill>
                <patternFill>
                  <bgColor theme="6"/>
                </patternFill>
              </fill>
            </x14:dxf>
          </x14:cfRule>
          <x14:cfRule type="beginsWith" priority="297" operator="beginsWith" id="{8CDDA48C-3759-4ED8-9055-0D2FE2FFEF77}">
            <xm:f>LEFT(J351,LEN('Source Input'!$A$3))='Source Input'!$A$3</xm:f>
            <xm:f>'Source Input'!$A$3</xm:f>
            <x14:dxf>
              <fill>
                <patternFill>
                  <bgColor theme="9"/>
                </patternFill>
              </fill>
            </x14:dxf>
          </x14:cfRule>
          <x14:cfRule type="beginsWith" priority="296" operator="beginsWith" id="{D178AAC5-CC72-4292-8A73-30A3212B66E8}">
            <xm:f>LEFT(J351,LEN('Source Input'!$A$4))='Source Input'!$A$4</xm:f>
            <xm:f>'Source Input'!$A$4</xm:f>
            <x14:dxf>
              <fill>
                <patternFill>
                  <bgColor theme="5"/>
                </patternFill>
              </fill>
            </x14:dxf>
          </x14:cfRule>
          <xm:sqref>J351</xm:sqref>
        </x14:conditionalFormatting>
        <x14:conditionalFormatting xmlns:xm="http://schemas.microsoft.com/office/excel/2006/main">
          <x14:cfRule type="beginsWith" priority="300" operator="beginsWith" id="{C32D3B0A-C69D-47A1-9511-5A3E2A49C045}">
            <xm:f>LEFT(J351,LEN('Source Input'!$A$3))='Source Input'!$A$3</xm:f>
            <xm:f>'Source Input'!$A$3</xm:f>
            <x14:dxf>
              <fill>
                <patternFill>
                  <bgColor theme="9"/>
                </patternFill>
              </fill>
            </x14:dxf>
          </x14:cfRule>
          <x14:cfRule type="beginsWith" priority="299" operator="beginsWith" id="{0B18FCA4-C76C-4A2E-9B15-79AAA9486182}">
            <xm:f>LEFT(J351,LEN('Source Input'!$A$4))='Source Input'!$A$4</xm:f>
            <xm:f>'Source Input'!$A$4</xm:f>
            <x14:dxf>
              <fill>
                <patternFill>
                  <bgColor theme="5"/>
                </patternFill>
              </fill>
            </x14:dxf>
          </x14:cfRule>
          <x14:cfRule type="beginsWith" priority="301" operator="beginsWith" id="{66F3F784-568B-4E54-8689-4296FA8C87E4}">
            <xm:f>LEFT(J351,LEN('Source Input'!$A$2))='Source Input'!$A$2</xm:f>
            <xm:f>'Source Input'!$A$2</xm:f>
            <x14:dxf>
              <fill>
                <patternFill>
                  <bgColor theme="6"/>
                </patternFill>
              </fill>
            </x14:dxf>
          </x14:cfRule>
          <xm:sqref>J351:J352</xm:sqref>
        </x14:conditionalFormatting>
        <x14:conditionalFormatting xmlns:xm="http://schemas.microsoft.com/office/excel/2006/main">
          <x14:cfRule type="beginsWith" priority="307" operator="beginsWith" id="{8E09ECCB-E3C5-414A-8502-772900A80FE2}">
            <xm:f>LEFT(J352,LEN('Source Input'!$A$3))='Source Input'!$A$3</xm:f>
            <xm:f>'Source Input'!$A$3</xm:f>
            <x14:dxf>
              <fill>
                <patternFill>
                  <bgColor theme="9"/>
                </patternFill>
              </fill>
            </x14:dxf>
          </x14:cfRule>
          <x14:cfRule type="beginsWith" priority="306" operator="beginsWith" id="{90CFA39A-2B35-463A-A1EE-444AAB040B51}">
            <xm:f>LEFT(J352,LEN('Source Input'!$A$4))='Source Input'!$A$4</xm:f>
            <xm:f>'Source Input'!$A$4</xm:f>
            <x14:dxf>
              <fill>
                <patternFill>
                  <bgColor theme="5"/>
                </patternFill>
              </fill>
            </x14:dxf>
          </x14:cfRule>
          <x14:cfRule type="beginsWith" priority="308" operator="beginsWith" id="{EC5BA0F1-A5BE-4C72-8C05-71E34EEEDE20}">
            <xm:f>LEFT(J352,LEN('Source Input'!$A$2))='Source Input'!$A$2</xm:f>
            <xm:f>'Source Input'!$A$2</xm:f>
            <x14:dxf>
              <fill>
                <patternFill>
                  <bgColor theme="6"/>
                </patternFill>
              </fill>
            </x14:dxf>
          </x14:cfRule>
          <xm:sqref>J352:J353</xm:sqref>
        </x14:conditionalFormatting>
        <x14:conditionalFormatting xmlns:xm="http://schemas.microsoft.com/office/excel/2006/main">
          <x14:cfRule type="beginsWith" priority="314" operator="beginsWith" id="{F795624B-7E03-4EC9-B07F-069276685419}">
            <xm:f>LEFT(J353,LEN('Source Input'!$A$3))='Source Input'!$A$3</xm:f>
            <xm:f>'Source Input'!$A$3</xm:f>
            <x14:dxf>
              <fill>
                <patternFill>
                  <bgColor theme="9"/>
                </patternFill>
              </fill>
            </x14:dxf>
          </x14:cfRule>
          <x14:cfRule type="beginsWith" priority="315" operator="beginsWith" id="{6A3BDF51-8D8C-42A2-B0F2-FFB313EFC3A6}">
            <xm:f>LEFT(J353,LEN('Source Input'!$A$2))='Source Input'!$A$2</xm:f>
            <xm:f>'Source Input'!$A$2</xm:f>
            <x14:dxf>
              <fill>
                <patternFill>
                  <bgColor theme="6"/>
                </patternFill>
              </fill>
            </x14:dxf>
          </x14:cfRule>
          <x14:cfRule type="beginsWith" priority="313" operator="beginsWith" id="{97025BBD-3910-44C8-B588-ACD714B292DB}">
            <xm:f>LEFT(J353,LEN('Source Input'!$A$4))='Source Input'!$A$4</xm:f>
            <xm:f>'Source Input'!$A$4</xm:f>
            <x14:dxf>
              <fill>
                <patternFill>
                  <bgColor theme="5"/>
                </patternFill>
              </fill>
            </x14:dxf>
          </x14:cfRule>
          <xm:sqref>J353:J354</xm:sqref>
        </x14:conditionalFormatting>
        <x14:conditionalFormatting xmlns:xm="http://schemas.microsoft.com/office/excel/2006/main">
          <x14:cfRule type="beginsWith" priority="322" operator="beginsWith" id="{F593BFB3-C586-41F3-81A0-C526F15018A0}">
            <xm:f>LEFT(J354,LEN('Source Input'!$A$2))='Source Input'!$A$2</xm:f>
            <xm:f>'Source Input'!$A$2</xm:f>
            <x14:dxf>
              <fill>
                <patternFill>
                  <bgColor theme="6"/>
                </patternFill>
              </fill>
            </x14:dxf>
          </x14:cfRule>
          <x14:cfRule type="beginsWith" priority="321" operator="beginsWith" id="{80FF2AFE-F673-4B07-8769-E3B321C39381}">
            <xm:f>LEFT(J354,LEN('Source Input'!$A$3))='Source Input'!$A$3</xm:f>
            <xm:f>'Source Input'!$A$3</xm:f>
            <x14:dxf>
              <fill>
                <patternFill>
                  <bgColor theme="9"/>
                </patternFill>
              </fill>
            </x14:dxf>
          </x14:cfRule>
          <x14:cfRule type="beginsWith" priority="320" operator="beginsWith" id="{C9FD5F6A-AA1D-4EC0-B443-6553E55477E7}">
            <xm:f>LEFT(J354,LEN('Source Input'!$A$4))='Source Input'!$A$4</xm:f>
            <xm:f>'Source Input'!$A$4</xm:f>
            <x14:dxf>
              <fill>
                <patternFill>
                  <bgColor theme="5"/>
                </patternFill>
              </fill>
            </x14:dxf>
          </x14:cfRule>
          <xm:sqref>J354:J355</xm:sqref>
        </x14:conditionalFormatting>
        <x14:conditionalFormatting xmlns:xm="http://schemas.microsoft.com/office/excel/2006/main">
          <x14:cfRule type="beginsWith" priority="383" operator="beginsWith" id="{CE8D6CA7-33EA-47FD-91EA-6B98019713E0}">
            <xm:f>LEFT(J355,LEN('Source Input'!$A$4))='Source Input'!$A$4</xm:f>
            <xm:f>'Source Input'!$A$4</xm:f>
            <x14:dxf>
              <fill>
                <patternFill>
                  <bgColor theme="5"/>
                </patternFill>
              </fill>
            </x14:dxf>
          </x14:cfRule>
          <x14:cfRule type="beginsWith" priority="385" operator="beginsWith" id="{9D4824FA-1847-4781-939B-3B3FEE71BD99}">
            <xm:f>LEFT(J355,LEN('Source Input'!$A$2))='Source Input'!$A$2</xm:f>
            <xm:f>'Source Input'!$A$2</xm:f>
            <x14:dxf>
              <fill>
                <patternFill>
                  <bgColor theme="6"/>
                </patternFill>
              </fill>
            </x14:dxf>
          </x14:cfRule>
          <x14:cfRule type="beginsWith" priority="384" operator="beginsWith" id="{949F9958-5F52-4D3E-B2EA-2E7954AE2858}">
            <xm:f>LEFT(J355,LEN('Source Input'!$A$3))='Source Input'!$A$3</xm:f>
            <xm:f>'Source Input'!$A$3</xm:f>
            <x14:dxf>
              <fill>
                <patternFill>
                  <bgColor theme="9"/>
                </patternFill>
              </fill>
            </x14:dxf>
          </x14:cfRule>
          <xm:sqref>J355:J356</xm:sqref>
        </x14:conditionalFormatting>
        <x14:conditionalFormatting xmlns:xm="http://schemas.microsoft.com/office/excel/2006/main">
          <x14:cfRule type="beginsWith" priority="390" operator="beginsWith" id="{A3DE73C4-60F0-4B88-9C48-28C88F00AA89}">
            <xm:f>LEFT(J356,LEN('Source Input'!$A$4))='Source Input'!$A$4</xm:f>
            <xm:f>'Source Input'!$A$4</xm:f>
            <x14:dxf>
              <fill>
                <patternFill>
                  <bgColor theme="5"/>
                </patternFill>
              </fill>
            </x14:dxf>
          </x14:cfRule>
          <x14:cfRule type="beginsWith" priority="391" operator="beginsWith" id="{213F8599-D4A4-4B27-A313-2733ABC5607C}">
            <xm:f>LEFT(J356,LEN('Source Input'!$A$3))='Source Input'!$A$3</xm:f>
            <xm:f>'Source Input'!$A$3</xm:f>
            <x14:dxf>
              <fill>
                <patternFill>
                  <bgColor theme="9"/>
                </patternFill>
              </fill>
            </x14:dxf>
          </x14:cfRule>
          <x14:cfRule type="beginsWith" priority="392" operator="beginsWith" id="{27BEBC04-20C9-4E02-98C6-447FBA8C60B3}">
            <xm:f>LEFT(J356,LEN('Source Input'!$A$2))='Source Input'!$A$2</xm:f>
            <xm:f>'Source Input'!$A$2</xm:f>
            <x14:dxf>
              <fill>
                <patternFill>
                  <bgColor theme="6"/>
                </patternFill>
              </fill>
            </x14:dxf>
          </x14:cfRule>
          <xm:sqref>J356</xm:sqref>
        </x14:conditionalFormatting>
        <x14:conditionalFormatting xmlns:xm="http://schemas.microsoft.com/office/excel/2006/main">
          <x14:cfRule type="beginsWith" priority="282" operator="beginsWith" id="{71991484-A939-47AC-B097-6652803FAD8E}">
            <xm:f>LEFT(J357,LEN('Source Input'!$A$4))='Source Input'!$A$4</xm:f>
            <xm:f>'Source Input'!$A$4</xm:f>
            <x14:dxf>
              <fill>
                <patternFill>
                  <bgColor theme="5"/>
                </patternFill>
              </fill>
            </x14:dxf>
          </x14:cfRule>
          <x14:cfRule type="beginsWith" priority="283" operator="beginsWith" id="{44568E8E-F4B0-4C41-907E-15C84F57CA39}">
            <xm:f>LEFT(J357,LEN('Source Input'!$A$3))='Source Input'!$A$3</xm:f>
            <xm:f>'Source Input'!$A$3</xm:f>
            <x14:dxf>
              <fill>
                <patternFill>
                  <bgColor theme="9"/>
                </patternFill>
              </fill>
            </x14:dxf>
          </x14:cfRule>
          <x14:cfRule type="beginsWith" priority="284" operator="beginsWith" id="{9FD50005-78FD-479D-B821-B75BCAA379A2}">
            <xm:f>LEFT(J357,LEN('Source Input'!$A$2))='Source Input'!$A$2</xm:f>
            <xm:f>'Source Input'!$A$2</xm:f>
            <x14:dxf>
              <fill>
                <patternFill>
                  <bgColor theme="6"/>
                </patternFill>
              </fill>
            </x14:dxf>
          </x14:cfRule>
          <xm:sqref>J357</xm:sqref>
        </x14:conditionalFormatting>
        <x14:conditionalFormatting xmlns:xm="http://schemas.microsoft.com/office/excel/2006/main">
          <x14:cfRule type="beginsWith" priority="285" operator="beginsWith" id="{4E7D0454-0E71-4E92-A213-6B28223FC262}">
            <xm:f>LEFT(J357,LEN('Source Input'!$A$4))='Source Input'!$A$4</xm:f>
            <xm:f>'Source Input'!$A$4</xm:f>
            <x14:dxf>
              <fill>
                <patternFill>
                  <bgColor theme="5"/>
                </patternFill>
              </fill>
            </x14:dxf>
          </x14:cfRule>
          <x14:cfRule type="beginsWith" priority="287" operator="beginsWith" id="{EA23A8FE-572C-4F9A-A55D-63E222D90FC5}">
            <xm:f>LEFT(J357,LEN('Source Input'!$A$2))='Source Input'!$A$2</xm:f>
            <xm:f>'Source Input'!$A$2</xm:f>
            <x14:dxf>
              <fill>
                <patternFill>
                  <bgColor theme="6"/>
                </patternFill>
              </fill>
            </x14:dxf>
          </x14:cfRule>
          <x14:cfRule type="beginsWith" priority="286" operator="beginsWith" id="{B395AD5C-C4A6-4E1E-B7BC-0FB864A3FCFE}">
            <xm:f>LEFT(J357,LEN('Source Input'!$A$3))='Source Input'!$A$3</xm:f>
            <xm:f>'Source Input'!$A$3</xm:f>
            <x14:dxf>
              <fill>
                <patternFill>
                  <bgColor theme="9"/>
                </patternFill>
              </fill>
            </x14:dxf>
          </x14:cfRule>
          <xm:sqref>J357:J358</xm:sqref>
        </x14:conditionalFormatting>
        <x14:conditionalFormatting xmlns:xm="http://schemas.microsoft.com/office/excel/2006/main">
          <x14:cfRule type="beginsWith" priority="294" operator="beginsWith" id="{E17C829D-CF16-4AAF-9783-892CFD46C1CC}">
            <xm:f>LEFT(J358,LEN('Source Input'!$A$2))='Source Input'!$A$2</xm:f>
            <xm:f>'Source Input'!$A$2</xm:f>
            <x14:dxf>
              <fill>
                <patternFill>
                  <bgColor theme="6"/>
                </patternFill>
              </fill>
            </x14:dxf>
          </x14:cfRule>
          <x14:cfRule type="beginsWith" priority="292" operator="beginsWith" id="{374E468C-B8F8-423F-A88E-105B52440EF5}">
            <xm:f>LEFT(J358,LEN('Source Input'!$A$4))='Source Input'!$A$4</xm:f>
            <xm:f>'Source Input'!$A$4</xm:f>
            <x14:dxf>
              <fill>
                <patternFill>
                  <bgColor theme="5"/>
                </patternFill>
              </fill>
            </x14:dxf>
          </x14:cfRule>
          <x14:cfRule type="beginsWith" priority="293" operator="beginsWith" id="{6D045D0B-0816-4496-8B99-1299D78293F7}">
            <xm:f>LEFT(J358,LEN('Source Input'!$A$3))='Source Input'!$A$3</xm:f>
            <xm:f>'Source Input'!$A$3</xm:f>
            <x14:dxf>
              <fill>
                <patternFill>
                  <bgColor theme="9"/>
                </patternFill>
              </fill>
            </x14:dxf>
          </x14:cfRule>
          <xm:sqref>J358:J365</xm:sqref>
        </x14:conditionalFormatting>
        <x14:conditionalFormatting xmlns:xm="http://schemas.microsoft.com/office/excel/2006/main">
          <x14:cfRule type="beginsWith" priority="490" operator="beginsWith" id="{59B53A10-6FDD-4E89-96D1-8408067660D9}">
            <xm:f>LEFT(J359,LEN('Source Input'!$A$2))='Source Input'!$A$2</xm:f>
            <xm:f>'Source Input'!$A$2</xm:f>
            <x14:dxf>
              <fill>
                <patternFill>
                  <bgColor theme="6"/>
                </patternFill>
              </fill>
            </x14:dxf>
          </x14:cfRule>
          <x14:cfRule type="beginsWith" priority="489" operator="beginsWith" id="{D00B394E-1382-447C-BECA-AD5CBA0AFB9D}">
            <xm:f>LEFT(J359,LEN('Source Input'!$A$3))='Source Input'!$A$3</xm:f>
            <xm:f>'Source Input'!$A$3</xm:f>
            <x14:dxf>
              <fill>
                <patternFill>
                  <bgColor theme="9"/>
                </patternFill>
              </fill>
            </x14:dxf>
          </x14:cfRule>
          <x14:cfRule type="beginsWith" priority="488" operator="beginsWith" id="{0893FF23-2AA9-499C-93CA-70B16CC943D9}">
            <xm:f>LEFT(J359,LEN('Source Input'!$A$4))='Source Input'!$A$4</xm:f>
            <xm:f>'Source Input'!$A$4</xm:f>
            <x14:dxf>
              <fill>
                <patternFill>
                  <bgColor theme="5"/>
                </patternFill>
              </fill>
            </x14:dxf>
          </x14:cfRule>
          <xm:sqref>J359:J366</xm:sqref>
        </x14:conditionalFormatting>
        <x14:conditionalFormatting xmlns:xm="http://schemas.microsoft.com/office/excel/2006/main">
          <x14:cfRule type="beginsWith" priority="532" operator="beginsWith" id="{BCB5E93E-991D-4386-81A0-73B6B58B0829}">
            <xm:f>LEFT(J366,LEN('Source Input'!$A$2))='Source Input'!$A$2</xm:f>
            <xm:f>'Source Input'!$A$2</xm:f>
            <x14:dxf>
              <fill>
                <patternFill>
                  <bgColor theme="6"/>
                </patternFill>
              </fill>
            </x14:dxf>
          </x14:cfRule>
          <x14:cfRule type="beginsWith" priority="531" operator="beginsWith" id="{B30FDF8E-4262-4538-8687-F7F399996B57}">
            <xm:f>LEFT(J366,LEN('Source Input'!$A$3))='Source Input'!$A$3</xm:f>
            <xm:f>'Source Input'!$A$3</xm:f>
            <x14:dxf>
              <fill>
                <patternFill>
                  <bgColor theme="9"/>
                </patternFill>
              </fill>
            </x14:dxf>
          </x14:cfRule>
          <x14:cfRule type="beginsWith" priority="530" operator="beginsWith" id="{8DD07954-A552-4558-8DFC-068336FB25CF}">
            <xm:f>LEFT(J366,LEN('Source Input'!$A$4))='Source Input'!$A$4</xm:f>
            <xm:f>'Source Input'!$A$4</xm:f>
            <x14:dxf>
              <fill>
                <patternFill>
                  <bgColor theme="5"/>
                </patternFill>
              </fill>
            </x14:dxf>
          </x14:cfRule>
          <xm:sqref>J366</xm:sqref>
        </x14:conditionalFormatting>
        <x14:conditionalFormatting xmlns:xm="http://schemas.microsoft.com/office/excel/2006/main">
          <x14:cfRule type="beginsWith" priority="279" operator="beginsWith" id="{1EE0B786-BDC9-4885-9E32-F072140651A9}">
            <xm:f>LEFT(J367,LEN('Source Input'!$A$3))='Source Input'!$A$3</xm:f>
            <xm:f>'Source Input'!$A$3</xm:f>
            <x14:dxf>
              <fill>
                <patternFill>
                  <bgColor theme="9"/>
                </patternFill>
              </fill>
            </x14:dxf>
          </x14:cfRule>
          <x14:cfRule type="beginsWith" priority="280" operator="beginsWith" id="{E8738EE0-FBC8-4588-AE09-D3F8976D83EA}">
            <xm:f>LEFT(J367,LEN('Source Input'!$A$2))='Source Input'!$A$2</xm:f>
            <xm:f>'Source Input'!$A$2</xm:f>
            <x14:dxf>
              <fill>
                <patternFill>
                  <bgColor theme="6"/>
                </patternFill>
              </fill>
            </x14:dxf>
          </x14:cfRule>
          <xm:sqref>J367:J383 J416:J424 J427:J430</xm:sqref>
        </x14:conditionalFormatting>
        <x14:conditionalFormatting xmlns:xm="http://schemas.microsoft.com/office/excel/2006/main">
          <x14:cfRule type="beginsWith" priority="63" operator="beginsWith" id="{B43A67F8-3F77-4290-8C61-F5DDBC40545A}">
            <xm:f>LEFT(J367,LEN('Source Input'!$A$2))='Source Input'!$A$2</xm:f>
            <xm:f>'Source Input'!$A$2</xm:f>
            <x14:dxf>
              <fill>
                <patternFill>
                  <bgColor theme="6"/>
                </patternFill>
              </fill>
            </x14:dxf>
          </x14:cfRule>
          <x14:cfRule type="beginsWith" priority="62" operator="beginsWith" id="{65B5ED19-C3D6-4501-992B-0E7D53C3A342}">
            <xm:f>LEFT(J367,LEN('Source Input'!$A$3))='Source Input'!$A$3</xm:f>
            <xm:f>'Source Input'!$A$3</xm:f>
            <x14:dxf>
              <fill>
                <patternFill>
                  <bgColor theme="9"/>
                </patternFill>
              </fill>
            </x14:dxf>
          </x14:cfRule>
          <x14:cfRule type="beginsWith" priority="61" operator="beginsWith" id="{59F136FB-DCBF-44D9-9764-43AC6BE9B1F8}">
            <xm:f>LEFT(J367,LEN('Source Input'!$A$4))='Source Input'!$A$4</xm:f>
            <xm:f>'Source Input'!$A$4</xm:f>
            <x14:dxf>
              <fill>
                <patternFill>
                  <bgColor theme="5"/>
                </patternFill>
              </fill>
            </x14:dxf>
          </x14:cfRule>
          <xm:sqref>J367:J385</xm:sqref>
        </x14:conditionalFormatting>
        <x14:conditionalFormatting xmlns:xm="http://schemas.microsoft.com/office/excel/2006/main">
          <x14:cfRule type="beginsWith" priority="58" operator="beginsWith" id="{C03D12E9-25B0-481D-BAF5-27B12DA7F104}">
            <xm:f>LEFT(J384,LEN('Source Input'!$A$4))='Source Input'!$A$4</xm:f>
            <xm:f>'Source Input'!$A$4</xm:f>
            <x14:dxf>
              <fill>
                <patternFill>
                  <bgColor theme="5"/>
                </patternFill>
              </fill>
            </x14:dxf>
          </x14:cfRule>
          <x14:cfRule type="beginsWith" priority="59" operator="beginsWith" id="{08713A24-BD62-484F-88D0-5587550474C2}">
            <xm:f>LEFT(J384,LEN('Source Input'!$A$3))='Source Input'!$A$3</xm:f>
            <xm:f>'Source Input'!$A$3</xm:f>
            <x14:dxf>
              <fill>
                <patternFill>
                  <bgColor theme="9"/>
                </patternFill>
              </fill>
            </x14:dxf>
          </x14:cfRule>
          <x14:cfRule type="beginsWith" priority="60" operator="beginsWith" id="{63E93F4A-C411-4E44-A779-5573ECBFCB25}">
            <xm:f>LEFT(J384,LEN('Source Input'!$A$2))='Source Input'!$A$2</xm:f>
            <xm:f>'Source Input'!$A$2</xm:f>
            <x14:dxf>
              <fill>
                <patternFill>
                  <bgColor theme="6"/>
                </patternFill>
              </fill>
            </x14:dxf>
          </x14:cfRule>
          <xm:sqref>J384</xm:sqref>
        </x14:conditionalFormatting>
        <x14:conditionalFormatting xmlns:xm="http://schemas.microsoft.com/office/excel/2006/main">
          <x14:cfRule type="beginsWith" priority="68" operator="beginsWith" id="{BDC90A8C-00A1-445D-93B8-3C3C2E582EA2}">
            <xm:f>LEFT(J385,LEN('Source Input'!$A$4))='Source Input'!$A$4</xm:f>
            <xm:f>'Source Input'!$A$4</xm:f>
            <x14:dxf>
              <fill>
                <patternFill>
                  <bgColor theme="5"/>
                </patternFill>
              </fill>
            </x14:dxf>
          </x14:cfRule>
          <x14:cfRule type="beginsWith" priority="69" operator="beginsWith" id="{9F33DD7B-50B0-4AAF-B25C-AE3823998EDA}">
            <xm:f>LEFT(J385,LEN('Source Input'!$A$3))='Source Input'!$A$3</xm:f>
            <xm:f>'Source Input'!$A$3</xm:f>
            <x14:dxf>
              <fill>
                <patternFill>
                  <bgColor theme="9"/>
                </patternFill>
              </fill>
            </x14:dxf>
          </x14:cfRule>
          <x14:cfRule type="beginsWith" priority="70" operator="beginsWith" id="{15B64278-CFF3-4D64-8DDA-62E94ADF30DE}">
            <xm:f>LEFT(J385,LEN('Source Input'!$A$2))='Source Input'!$A$2</xm:f>
            <xm:f>'Source Input'!$A$2</xm:f>
            <x14:dxf>
              <fill>
                <patternFill>
                  <bgColor theme="6"/>
                </patternFill>
              </fill>
            </x14:dxf>
          </x14:cfRule>
          <xm:sqref>J385:J386</xm:sqref>
        </x14:conditionalFormatting>
        <x14:conditionalFormatting xmlns:xm="http://schemas.microsoft.com/office/excel/2006/main">
          <x14:cfRule type="beginsWith" priority="75" operator="beginsWith" id="{EEE993B6-8D5C-41BC-B3DA-BC54E6B687BF}">
            <xm:f>LEFT(J386,LEN('Source Input'!$A$4))='Source Input'!$A$4</xm:f>
            <xm:f>'Source Input'!$A$4</xm:f>
            <x14:dxf>
              <fill>
                <patternFill>
                  <bgColor theme="5"/>
                </patternFill>
              </fill>
            </x14:dxf>
          </x14:cfRule>
          <x14:cfRule type="beginsWith" priority="76" operator="beginsWith" id="{187458FA-699A-4A2F-A0AD-A2EC5F15898D}">
            <xm:f>LEFT(J386,LEN('Source Input'!$A$3))='Source Input'!$A$3</xm:f>
            <xm:f>'Source Input'!$A$3</xm:f>
            <x14:dxf>
              <fill>
                <patternFill>
                  <bgColor theme="9"/>
                </patternFill>
              </fill>
            </x14:dxf>
          </x14:cfRule>
          <x14:cfRule type="beginsWith" priority="77" operator="beginsWith" id="{DFCB7021-5CD8-4D69-ACD3-4DC217B5C288}">
            <xm:f>LEFT(J386,LEN('Source Input'!$A$2))='Source Input'!$A$2</xm:f>
            <xm:f>'Source Input'!$A$2</xm:f>
            <x14:dxf>
              <fill>
                <patternFill>
                  <bgColor theme="6"/>
                </patternFill>
              </fill>
            </x14:dxf>
          </x14:cfRule>
          <xm:sqref>J386:J387</xm:sqref>
        </x14:conditionalFormatting>
        <x14:conditionalFormatting xmlns:xm="http://schemas.microsoft.com/office/excel/2006/main">
          <x14:cfRule type="beginsWith" priority="82" operator="beginsWith" id="{2B74DF39-DDEA-4455-B2CA-E92E3D1D1711}">
            <xm:f>LEFT(J387,LEN('Source Input'!$A$4))='Source Input'!$A$4</xm:f>
            <xm:f>'Source Input'!$A$4</xm:f>
            <x14:dxf>
              <fill>
                <patternFill>
                  <bgColor theme="5"/>
                </patternFill>
              </fill>
            </x14:dxf>
          </x14:cfRule>
          <x14:cfRule type="beginsWith" priority="83" operator="beginsWith" id="{686ABC80-4E8E-4B2E-B73D-DCF314FED1D9}">
            <xm:f>LEFT(J387,LEN('Source Input'!$A$3))='Source Input'!$A$3</xm:f>
            <xm:f>'Source Input'!$A$3</xm:f>
            <x14:dxf>
              <fill>
                <patternFill>
                  <bgColor theme="9"/>
                </patternFill>
              </fill>
            </x14:dxf>
          </x14:cfRule>
          <x14:cfRule type="beginsWith" priority="84" operator="beginsWith" id="{58AC1EC5-A537-4953-89C1-0F99528A9B18}">
            <xm:f>LEFT(J387,LEN('Source Input'!$A$2))='Source Input'!$A$2</xm:f>
            <xm:f>'Source Input'!$A$2</xm:f>
            <x14:dxf>
              <fill>
                <patternFill>
                  <bgColor theme="6"/>
                </patternFill>
              </fill>
            </x14:dxf>
          </x14:cfRule>
          <xm:sqref>J387:J388</xm:sqref>
        </x14:conditionalFormatting>
        <x14:conditionalFormatting xmlns:xm="http://schemas.microsoft.com/office/excel/2006/main">
          <x14:cfRule type="beginsWith" priority="89" operator="beginsWith" id="{47C81B9B-08C6-40E2-8313-86C56663F22E}">
            <xm:f>LEFT(J388,LEN('Source Input'!$A$4))='Source Input'!$A$4</xm:f>
            <xm:f>'Source Input'!$A$4</xm:f>
            <x14:dxf>
              <fill>
                <patternFill>
                  <bgColor theme="5"/>
                </patternFill>
              </fill>
            </x14:dxf>
          </x14:cfRule>
          <x14:cfRule type="beginsWith" priority="90" operator="beginsWith" id="{07B7B26D-31AC-4744-8FA9-93299ECC1082}">
            <xm:f>LEFT(J388,LEN('Source Input'!$A$3))='Source Input'!$A$3</xm:f>
            <xm:f>'Source Input'!$A$3</xm:f>
            <x14:dxf>
              <fill>
                <patternFill>
                  <bgColor theme="9"/>
                </patternFill>
              </fill>
            </x14:dxf>
          </x14:cfRule>
          <x14:cfRule type="beginsWith" priority="91" operator="beginsWith" id="{91162E5B-6D40-4C3B-BD85-BD9CC4679440}">
            <xm:f>LEFT(J388,LEN('Source Input'!$A$2))='Source Input'!$A$2</xm:f>
            <xm:f>'Source Input'!$A$2</xm:f>
            <x14:dxf>
              <fill>
                <patternFill>
                  <bgColor theme="6"/>
                </patternFill>
              </fill>
            </x14:dxf>
          </x14:cfRule>
          <xm:sqref>J388:J389</xm:sqref>
        </x14:conditionalFormatting>
        <x14:conditionalFormatting xmlns:xm="http://schemas.microsoft.com/office/excel/2006/main">
          <x14:cfRule type="beginsWith" priority="98" operator="beginsWith" id="{22AAC54F-6809-4EFB-B71E-7A87233401FA}">
            <xm:f>LEFT(J389,LEN('Source Input'!$A$2))='Source Input'!$A$2</xm:f>
            <xm:f>'Source Input'!$A$2</xm:f>
            <x14:dxf>
              <fill>
                <patternFill>
                  <bgColor theme="6"/>
                </patternFill>
              </fill>
            </x14:dxf>
          </x14:cfRule>
          <x14:cfRule type="beginsWith" priority="97" operator="beginsWith" id="{3AA70C46-067B-41EB-B228-D572DD210C93}">
            <xm:f>LEFT(J389,LEN('Source Input'!$A$3))='Source Input'!$A$3</xm:f>
            <xm:f>'Source Input'!$A$3</xm:f>
            <x14:dxf>
              <fill>
                <patternFill>
                  <bgColor theme="9"/>
                </patternFill>
              </fill>
            </x14:dxf>
          </x14:cfRule>
          <x14:cfRule type="beginsWith" priority="96" operator="beginsWith" id="{614F01CE-B7DB-4F60-AEE2-69D9E2D81B73}">
            <xm:f>LEFT(J389,LEN('Source Input'!$A$4))='Source Input'!$A$4</xm:f>
            <xm:f>'Source Input'!$A$4</xm:f>
            <x14:dxf>
              <fill>
                <patternFill>
                  <bgColor theme="5"/>
                </patternFill>
              </fill>
            </x14:dxf>
          </x14:cfRule>
          <xm:sqref>J389:J390</xm:sqref>
        </x14:conditionalFormatting>
        <x14:conditionalFormatting xmlns:xm="http://schemas.microsoft.com/office/excel/2006/main">
          <x14:cfRule type="beginsWith" priority="104" operator="beginsWith" id="{676762C2-3167-4A7E-8012-CB5B32B7F3F1}">
            <xm:f>LEFT(J390,LEN('Source Input'!$A$3))='Source Input'!$A$3</xm:f>
            <xm:f>'Source Input'!$A$3</xm:f>
            <x14:dxf>
              <fill>
                <patternFill>
                  <bgColor theme="9"/>
                </patternFill>
              </fill>
            </x14:dxf>
          </x14:cfRule>
          <x14:cfRule type="beginsWith" priority="103" operator="beginsWith" id="{536F33AA-6F9B-4064-BB70-BE5144CD3368}">
            <xm:f>LEFT(J390,LEN('Source Input'!$A$4))='Source Input'!$A$4</xm:f>
            <xm:f>'Source Input'!$A$4</xm:f>
            <x14:dxf>
              <fill>
                <patternFill>
                  <bgColor theme="5"/>
                </patternFill>
              </fill>
            </x14:dxf>
          </x14:cfRule>
          <x14:cfRule type="beginsWith" priority="105" operator="beginsWith" id="{BF3DBF78-C8C7-40FE-AADA-7CF5D4923B43}">
            <xm:f>LEFT(J390,LEN('Source Input'!$A$2))='Source Input'!$A$2</xm:f>
            <xm:f>'Source Input'!$A$2</xm:f>
            <x14:dxf>
              <fill>
                <patternFill>
                  <bgColor theme="6"/>
                </patternFill>
              </fill>
            </x14:dxf>
          </x14:cfRule>
          <xm:sqref>J390:J391</xm:sqref>
        </x14:conditionalFormatting>
        <x14:conditionalFormatting xmlns:xm="http://schemas.microsoft.com/office/excel/2006/main">
          <x14:cfRule type="beginsWith" priority="110" operator="beginsWith" id="{FFDFF23E-6454-49DC-BA1D-A8E19B294A0A}">
            <xm:f>LEFT(J391,LEN('Source Input'!$A$4))='Source Input'!$A$4</xm:f>
            <xm:f>'Source Input'!$A$4</xm:f>
            <x14:dxf>
              <fill>
                <patternFill>
                  <bgColor theme="5"/>
                </patternFill>
              </fill>
            </x14:dxf>
          </x14:cfRule>
          <x14:cfRule type="beginsWith" priority="111" operator="beginsWith" id="{4FB3105A-D1E3-454C-9E75-336519E27760}">
            <xm:f>LEFT(J391,LEN('Source Input'!$A$3))='Source Input'!$A$3</xm:f>
            <xm:f>'Source Input'!$A$3</xm:f>
            <x14:dxf>
              <fill>
                <patternFill>
                  <bgColor theme="9"/>
                </patternFill>
              </fill>
            </x14:dxf>
          </x14:cfRule>
          <x14:cfRule type="beginsWith" priority="112" operator="beginsWith" id="{7474A5F3-AF3A-4101-BB24-0F19C18001AE}">
            <xm:f>LEFT(J391,LEN('Source Input'!$A$2))='Source Input'!$A$2</xm:f>
            <xm:f>'Source Input'!$A$2</xm:f>
            <x14:dxf>
              <fill>
                <patternFill>
                  <bgColor theme="6"/>
                </patternFill>
              </fill>
            </x14:dxf>
          </x14:cfRule>
          <xm:sqref>J391:J392</xm:sqref>
        </x14:conditionalFormatting>
        <x14:conditionalFormatting xmlns:xm="http://schemas.microsoft.com/office/excel/2006/main">
          <x14:cfRule type="beginsWith" priority="118" operator="beginsWith" id="{722F0C18-BB0E-4C64-AE22-B453C0824CDE}">
            <xm:f>LEFT(J392,LEN('Source Input'!$A$3))='Source Input'!$A$3</xm:f>
            <xm:f>'Source Input'!$A$3</xm:f>
            <x14:dxf>
              <fill>
                <patternFill>
                  <bgColor theme="9"/>
                </patternFill>
              </fill>
            </x14:dxf>
          </x14:cfRule>
          <x14:cfRule type="beginsWith" priority="119" operator="beginsWith" id="{A8A85CC0-C73C-4ED4-AF0B-1781BF69E52F}">
            <xm:f>LEFT(J392,LEN('Source Input'!$A$2))='Source Input'!$A$2</xm:f>
            <xm:f>'Source Input'!$A$2</xm:f>
            <x14:dxf>
              <fill>
                <patternFill>
                  <bgColor theme="6"/>
                </patternFill>
              </fill>
            </x14:dxf>
          </x14:cfRule>
          <x14:cfRule type="beginsWith" priority="117" operator="beginsWith" id="{D928D64B-D639-4A81-BE4A-E33E682D5321}">
            <xm:f>LEFT(J392,LEN('Source Input'!$A$4))='Source Input'!$A$4</xm:f>
            <xm:f>'Source Input'!$A$4</xm:f>
            <x14:dxf>
              <fill>
                <patternFill>
                  <bgColor theme="5"/>
                </patternFill>
              </fill>
            </x14:dxf>
          </x14:cfRule>
          <xm:sqref>J392:J393</xm:sqref>
        </x14:conditionalFormatting>
        <x14:conditionalFormatting xmlns:xm="http://schemas.microsoft.com/office/excel/2006/main">
          <x14:cfRule type="beginsWith" priority="124" operator="beginsWith" id="{75DACC46-3B6A-401B-8C24-49A66BE11899}">
            <xm:f>LEFT(J393,LEN('Source Input'!$A$4))='Source Input'!$A$4</xm:f>
            <xm:f>'Source Input'!$A$4</xm:f>
            <x14:dxf>
              <fill>
                <patternFill>
                  <bgColor theme="5"/>
                </patternFill>
              </fill>
            </x14:dxf>
          </x14:cfRule>
          <x14:cfRule type="beginsWith" priority="125" operator="beginsWith" id="{4ADA6A31-E9F5-4891-946A-00B5A38D9D32}">
            <xm:f>LEFT(J393,LEN('Source Input'!$A$3))='Source Input'!$A$3</xm:f>
            <xm:f>'Source Input'!$A$3</xm:f>
            <x14:dxf>
              <fill>
                <patternFill>
                  <bgColor theme="9"/>
                </patternFill>
              </fill>
            </x14:dxf>
          </x14:cfRule>
          <x14:cfRule type="beginsWith" priority="126" operator="beginsWith" id="{02B0922F-4561-4025-83C7-09385D116311}">
            <xm:f>LEFT(J393,LEN('Source Input'!$A$2))='Source Input'!$A$2</xm:f>
            <xm:f>'Source Input'!$A$2</xm:f>
            <x14:dxf>
              <fill>
                <patternFill>
                  <bgColor theme="6"/>
                </patternFill>
              </fill>
            </x14:dxf>
          </x14:cfRule>
          <xm:sqref>J393:J394</xm:sqref>
        </x14:conditionalFormatting>
        <x14:conditionalFormatting xmlns:xm="http://schemas.microsoft.com/office/excel/2006/main">
          <x14:cfRule type="beginsWith" priority="132" operator="beginsWith" id="{8F9E41AF-193B-4C7C-84E3-1AB95DFE2E47}">
            <xm:f>LEFT(J394,LEN('Source Input'!$A$3))='Source Input'!$A$3</xm:f>
            <xm:f>'Source Input'!$A$3</xm:f>
            <x14:dxf>
              <fill>
                <patternFill>
                  <bgColor theme="9"/>
                </patternFill>
              </fill>
            </x14:dxf>
          </x14:cfRule>
          <x14:cfRule type="beginsWith" priority="133" operator="beginsWith" id="{8DB098B0-91CE-4BED-AA1C-68A1C597178B}">
            <xm:f>LEFT(J394,LEN('Source Input'!$A$2))='Source Input'!$A$2</xm:f>
            <xm:f>'Source Input'!$A$2</xm:f>
            <x14:dxf>
              <fill>
                <patternFill>
                  <bgColor theme="6"/>
                </patternFill>
              </fill>
            </x14:dxf>
          </x14:cfRule>
          <x14:cfRule type="beginsWith" priority="131" operator="beginsWith" id="{09BDB293-4CA3-4965-BC31-E465AB0757E2}">
            <xm:f>LEFT(J394,LEN('Source Input'!$A$4))='Source Input'!$A$4</xm:f>
            <xm:f>'Source Input'!$A$4</xm:f>
            <x14:dxf>
              <fill>
                <patternFill>
                  <bgColor theme="5"/>
                </patternFill>
              </fill>
            </x14:dxf>
          </x14:cfRule>
          <xm:sqref>J394:J395</xm:sqref>
        </x14:conditionalFormatting>
        <x14:conditionalFormatting xmlns:xm="http://schemas.microsoft.com/office/excel/2006/main">
          <x14:cfRule type="beginsWith" priority="139" operator="beginsWith" id="{BC8A073F-E86A-4A54-BEAF-12C83F18FA67}">
            <xm:f>LEFT(J395,LEN('Source Input'!$A$3))='Source Input'!$A$3</xm:f>
            <xm:f>'Source Input'!$A$3</xm:f>
            <x14:dxf>
              <fill>
                <patternFill>
                  <bgColor theme="9"/>
                </patternFill>
              </fill>
            </x14:dxf>
          </x14:cfRule>
          <x14:cfRule type="beginsWith" priority="138" operator="beginsWith" id="{34AE3D91-CC2F-4192-AB3B-959D2BDEB7A5}">
            <xm:f>LEFT(J395,LEN('Source Input'!$A$4))='Source Input'!$A$4</xm:f>
            <xm:f>'Source Input'!$A$4</xm:f>
            <x14:dxf>
              <fill>
                <patternFill>
                  <bgColor theme="5"/>
                </patternFill>
              </fill>
            </x14:dxf>
          </x14:cfRule>
          <x14:cfRule type="beginsWith" priority="140" operator="beginsWith" id="{5D3DDC4D-585E-4E02-B143-2A9D4B0FCF02}">
            <xm:f>LEFT(J395,LEN('Source Input'!$A$2))='Source Input'!$A$2</xm:f>
            <xm:f>'Source Input'!$A$2</xm:f>
            <x14:dxf>
              <fill>
                <patternFill>
                  <bgColor theme="6"/>
                </patternFill>
              </fill>
            </x14:dxf>
          </x14:cfRule>
          <xm:sqref>J395:J396</xm:sqref>
        </x14:conditionalFormatting>
        <x14:conditionalFormatting xmlns:xm="http://schemas.microsoft.com/office/excel/2006/main">
          <x14:cfRule type="beginsWith" priority="147" operator="beginsWith" id="{FEEEAD91-8FD7-4C18-AC80-3B1459D194C8}">
            <xm:f>LEFT(J396,LEN('Source Input'!$A$2))='Source Input'!$A$2</xm:f>
            <xm:f>'Source Input'!$A$2</xm:f>
            <x14:dxf>
              <fill>
                <patternFill>
                  <bgColor theme="6"/>
                </patternFill>
              </fill>
            </x14:dxf>
          </x14:cfRule>
          <x14:cfRule type="beginsWith" priority="146" operator="beginsWith" id="{B8B89895-1F56-40C6-8BFF-8DBE182D30EF}">
            <xm:f>LEFT(J396,LEN('Source Input'!$A$3))='Source Input'!$A$3</xm:f>
            <xm:f>'Source Input'!$A$3</xm:f>
            <x14:dxf>
              <fill>
                <patternFill>
                  <bgColor theme="9"/>
                </patternFill>
              </fill>
            </x14:dxf>
          </x14:cfRule>
          <x14:cfRule type="beginsWith" priority="145" operator="beginsWith" id="{72243194-4DCA-4AD3-8026-561B471B0C61}">
            <xm:f>LEFT(J396,LEN('Source Input'!$A$4))='Source Input'!$A$4</xm:f>
            <xm:f>'Source Input'!$A$4</xm:f>
            <x14:dxf>
              <fill>
                <patternFill>
                  <bgColor theme="5"/>
                </patternFill>
              </fill>
            </x14:dxf>
          </x14:cfRule>
          <xm:sqref>J396:J397</xm:sqref>
        </x14:conditionalFormatting>
        <x14:conditionalFormatting xmlns:xm="http://schemas.microsoft.com/office/excel/2006/main">
          <x14:cfRule type="beginsWith" priority="152" operator="beginsWith" id="{930ADF39-C058-4737-96B7-475F3099D1CA}">
            <xm:f>LEFT(J397,LEN('Source Input'!$A$4))='Source Input'!$A$4</xm:f>
            <xm:f>'Source Input'!$A$4</xm:f>
            <x14:dxf>
              <fill>
                <patternFill>
                  <bgColor theme="5"/>
                </patternFill>
              </fill>
            </x14:dxf>
          </x14:cfRule>
          <x14:cfRule type="beginsWith" priority="153" operator="beginsWith" id="{75504B46-3C45-4F5C-8EA0-1A2956F1D645}">
            <xm:f>LEFT(J397,LEN('Source Input'!$A$3))='Source Input'!$A$3</xm:f>
            <xm:f>'Source Input'!$A$3</xm:f>
            <x14:dxf>
              <fill>
                <patternFill>
                  <bgColor theme="9"/>
                </patternFill>
              </fill>
            </x14:dxf>
          </x14:cfRule>
          <x14:cfRule type="beginsWith" priority="154" operator="beginsWith" id="{D713AAAF-1961-400A-B8BF-31BA83F5F7E5}">
            <xm:f>LEFT(J397,LEN('Source Input'!$A$2))='Source Input'!$A$2</xm:f>
            <xm:f>'Source Input'!$A$2</xm:f>
            <x14:dxf>
              <fill>
                <patternFill>
                  <bgColor theme="6"/>
                </patternFill>
              </fill>
            </x14:dxf>
          </x14:cfRule>
          <xm:sqref>J397:J398</xm:sqref>
        </x14:conditionalFormatting>
        <x14:conditionalFormatting xmlns:xm="http://schemas.microsoft.com/office/excel/2006/main">
          <x14:cfRule type="beginsWith" priority="160" operator="beginsWith" id="{4D411A17-544E-43F0-BFBB-6C5CD90BD70E}">
            <xm:f>LEFT(J398,LEN('Source Input'!$A$3))='Source Input'!$A$3</xm:f>
            <xm:f>'Source Input'!$A$3</xm:f>
            <x14:dxf>
              <fill>
                <patternFill>
                  <bgColor theme="9"/>
                </patternFill>
              </fill>
            </x14:dxf>
          </x14:cfRule>
          <x14:cfRule type="beginsWith" priority="161" operator="beginsWith" id="{F92E211F-45A5-4441-961E-803A9935E108}">
            <xm:f>LEFT(J398,LEN('Source Input'!$A$2))='Source Input'!$A$2</xm:f>
            <xm:f>'Source Input'!$A$2</xm:f>
            <x14:dxf>
              <fill>
                <patternFill>
                  <bgColor theme="6"/>
                </patternFill>
              </fill>
            </x14:dxf>
          </x14:cfRule>
          <x14:cfRule type="beginsWith" priority="159" operator="beginsWith" id="{7790F979-5F69-40E5-A11B-A9B062098188}">
            <xm:f>LEFT(J398,LEN('Source Input'!$A$4))='Source Input'!$A$4</xm:f>
            <xm:f>'Source Input'!$A$4</xm:f>
            <x14:dxf>
              <fill>
                <patternFill>
                  <bgColor theme="5"/>
                </patternFill>
              </fill>
            </x14:dxf>
          </x14:cfRule>
          <xm:sqref>J398:J399</xm:sqref>
        </x14:conditionalFormatting>
        <x14:conditionalFormatting xmlns:xm="http://schemas.microsoft.com/office/excel/2006/main">
          <x14:cfRule type="beginsWith" priority="167" operator="beginsWith" id="{0C222DDE-6A5F-4037-856D-1E21FEFFD11E}">
            <xm:f>LEFT(J399,LEN('Source Input'!$A$3))='Source Input'!$A$3</xm:f>
            <xm:f>'Source Input'!$A$3</xm:f>
            <x14:dxf>
              <fill>
                <patternFill>
                  <bgColor theme="9"/>
                </patternFill>
              </fill>
            </x14:dxf>
          </x14:cfRule>
          <x14:cfRule type="beginsWith" priority="168" operator="beginsWith" id="{0BFD8122-E26F-41B6-8D02-3DB4A96D8B8A}">
            <xm:f>LEFT(J399,LEN('Source Input'!$A$2))='Source Input'!$A$2</xm:f>
            <xm:f>'Source Input'!$A$2</xm:f>
            <x14:dxf>
              <fill>
                <patternFill>
                  <bgColor theme="6"/>
                </patternFill>
              </fill>
            </x14:dxf>
          </x14:cfRule>
          <x14:cfRule type="beginsWith" priority="166" operator="beginsWith" id="{A48ABBFC-DCB6-45CC-A506-E0B337C18EC6}">
            <xm:f>LEFT(J399,LEN('Source Input'!$A$4))='Source Input'!$A$4</xm:f>
            <xm:f>'Source Input'!$A$4</xm:f>
            <x14:dxf>
              <fill>
                <patternFill>
                  <bgColor theme="5"/>
                </patternFill>
              </fill>
            </x14:dxf>
          </x14:cfRule>
          <xm:sqref>J399:J400</xm:sqref>
        </x14:conditionalFormatting>
        <x14:conditionalFormatting xmlns:xm="http://schemas.microsoft.com/office/excel/2006/main">
          <x14:cfRule type="beginsWith" priority="173" operator="beginsWith" id="{AF3C19CC-09A6-47D9-8E3A-ACBBC2D2684A}">
            <xm:f>LEFT(J400,LEN('Source Input'!$A$4))='Source Input'!$A$4</xm:f>
            <xm:f>'Source Input'!$A$4</xm:f>
            <x14:dxf>
              <fill>
                <patternFill>
                  <bgColor theme="5"/>
                </patternFill>
              </fill>
            </x14:dxf>
          </x14:cfRule>
          <x14:cfRule type="beginsWith" priority="174" operator="beginsWith" id="{F77272F3-1A78-4710-9567-418189B06875}">
            <xm:f>LEFT(J400,LEN('Source Input'!$A$3))='Source Input'!$A$3</xm:f>
            <xm:f>'Source Input'!$A$3</xm:f>
            <x14:dxf>
              <fill>
                <patternFill>
                  <bgColor theme="9"/>
                </patternFill>
              </fill>
            </x14:dxf>
          </x14:cfRule>
          <x14:cfRule type="beginsWith" priority="175" operator="beginsWith" id="{33D55DB6-2406-440F-B467-38CFE7E43CDD}">
            <xm:f>LEFT(J400,LEN('Source Input'!$A$2))='Source Input'!$A$2</xm:f>
            <xm:f>'Source Input'!$A$2</xm:f>
            <x14:dxf>
              <fill>
                <patternFill>
                  <bgColor theme="6"/>
                </patternFill>
              </fill>
            </x14:dxf>
          </x14:cfRule>
          <xm:sqref>J400:J401</xm:sqref>
        </x14:conditionalFormatting>
        <x14:conditionalFormatting xmlns:xm="http://schemas.microsoft.com/office/excel/2006/main">
          <x14:cfRule type="beginsWith" priority="180" operator="beginsWith" id="{2685018C-B572-4EB9-8C50-256061EDE6D4}">
            <xm:f>LEFT(J401,LEN('Source Input'!$A$4))='Source Input'!$A$4</xm:f>
            <xm:f>'Source Input'!$A$4</xm:f>
            <x14:dxf>
              <fill>
                <patternFill>
                  <bgColor theme="5"/>
                </patternFill>
              </fill>
            </x14:dxf>
          </x14:cfRule>
          <x14:cfRule type="beginsWith" priority="181" operator="beginsWith" id="{8CD986E7-3E49-4049-8B3A-DE78D96FFD06}">
            <xm:f>LEFT(J401,LEN('Source Input'!$A$3))='Source Input'!$A$3</xm:f>
            <xm:f>'Source Input'!$A$3</xm:f>
            <x14:dxf>
              <fill>
                <patternFill>
                  <bgColor theme="9"/>
                </patternFill>
              </fill>
            </x14:dxf>
          </x14:cfRule>
          <x14:cfRule type="beginsWith" priority="182" operator="beginsWith" id="{3BE86C6D-30B5-487D-BE7C-15664BD56B12}">
            <xm:f>LEFT(J401,LEN('Source Input'!$A$2))='Source Input'!$A$2</xm:f>
            <xm:f>'Source Input'!$A$2</xm:f>
            <x14:dxf>
              <fill>
                <patternFill>
                  <bgColor theme="6"/>
                </patternFill>
              </fill>
            </x14:dxf>
          </x14:cfRule>
          <xm:sqref>J401:J402</xm:sqref>
        </x14:conditionalFormatting>
        <x14:conditionalFormatting xmlns:xm="http://schemas.microsoft.com/office/excel/2006/main">
          <x14:cfRule type="beginsWith" priority="188" operator="beginsWith" id="{EEF388DB-1C68-4A6C-941E-CFACF295500F}">
            <xm:f>LEFT(J402,LEN('Source Input'!$A$3))='Source Input'!$A$3</xm:f>
            <xm:f>'Source Input'!$A$3</xm:f>
            <x14:dxf>
              <fill>
                <patternFill>
                  <bgColor theme="9"/>
                </patternFill>
              </fill>
            </x14:dxf>
          </x14:cfRule>
          <x14:cfRule type="beginsWith" priority="187" operator="beginsWith" id="{A0DFA076-02AF-43DF-AA06-514CC3CF46BE}">
            <xm:f>LEFT(J402,LEN('Source Input'!$A$4))='Source Input'!$A$4</xm:f>
            <xm:f>'Source Input'!$A$4</xm:f>
            <x14:dxf>
              <fill>
                <patternFill>
                  <bgColor theme="5"/>
                </patternFill>
              </fill>
            </x14:dxf>
          </x14:cfRule>
          <x14:cfRule type="beginsWith" priority="189" operator="beginsWith" id="{99DF761D-3A1F-409E-BC91-9F52FE1E11D7}">
            <xm:f>LEFT(J402,LEN('Source Input'!$A$2))='Source Input'!$A$2</xm:f>
            <xm:f>'Source Input'!$A$2</xm:f>
            <x14:dxf>
              <fill>
                <patternFill>
                  <bgColor theme="6"/>
                </patternFill>
              </fill>
            </x14:dxf>
          </x14:cfRule>
          <xm:sqref>J402:J403</xm:sqref>
        </x14:conditionalFormatting>
        <x14:conditionalFormatting xmlns:xm="http://schemas.microsoft.com/office/excel/2006/main">
          <x14:cfRule type="beginsWith" priority="195" operator="beginsWith" id="{7DFB453F-A9B5-48AF-9276-A90EA899254E}">
            <xm:f>LEFT(J403,LEN('Source Input'!$A$3))='Source Input'!$A$3</xm:f>
            <xm:f>'Source Input'!$A$3</xm:f>
            <x14:dxf>
              <fill>
                <patternFill>
                  <bgColor theme="9"/>
                </patternFill>
              </fill>
            </x14:dxf>
          </x14:cfRule>
          <x14:cfRule type="beginsWith" priority="196" operator="beginsWith" id="{0D1C33A8-B96D-463E-836C-5DABF7F4F6ED}">
            <xm:f>LEFT(J403,LEN('Source Input'!$A$2))='Source Input'!$A$2</xm:f>
            <xm:f>'Source Input'!$A$2</xm:f>
            <x14:dxf>
              <fill>
                <patternFill>
                  <bgColor theme="6"/>
                </patternFill>
              </fill>
            </x14:dxf>
          </x14:cfRule>
          <x14:cfRule type="beginsWith" priority="194" operator="beginsWith" id="{8784D1DE-D343-40E4-BF98-8EE44578AD9E}">
            <xm:f>LEFT(J403,LEN('Source Input'!$A$4))='Source Input'!$A$4</xm:f>
            <xm:f>'Source Input'!$A$4</xm:f>
            <x14:dxf>
              <fill>
                <patternFill>
                  <bgColor theme="5"/>
                </patternFill>
              </fill>
            </x14:dxf>
          </x14:cfRule>
          <xm:sqref>J403:J404</xm:sqref>
        </x14:conditionalFormatting>
        <x14:conditionalFormatting xmlns:xm="http://schemas.microsoft.com/office/excel/2006/main">
          <x14:cfRule type="beginsWith" priority="203" operator="beginsWith" id="{B4D4455C-B03D-4C1B-B8B2-7487EE82D9D1}">
            <xm:f>LEFT(J404,LEN('Source Input'!$A$2))='Source Input'!$A$2</xm:f>
            <xm:f>'Source Input'!$A$2</xm:f>
            <x14:dxf>
              <fill>
                <patternFill>
                  <bgColor theme="6"/>
                </patternFill>
              </fill>
            </x14:dxf>
          </x14:cfRule>
          <x14:cfRule type="beginsWith" priority="201" operator="beginsWith" id="{1905AEC3-5E15-4A08-897C-766443BD994E}">
            <xm:f>LEFT(J404,LEN('Source Input'!$A$4))='Source Input'!$A$4</xm:f>
            <xm:f>'Source Input'!$A$4</xm:f>
            <x14:dxf>
              <fill>
                <patternFill>
                  <bgColor theme="5"/>
                </patternFill>
              </fill>
            </x14:dxf>
          </x14:cfRule>
          <x14:cfRule type="beginsWith" priority="202" operator="beginsWith" id="{4BF74986-F275-40D3-B82F-85D094CB88E0}">
            <xm:f>LEFT(J404,LEN('Source Input'!$A$3))='Source Input'!$A$3</xm:f>
            <xm:f>'Source Input'!$A$3</xm:f>
            <x14:dxf>
              <fill>
                <patternFill>
                  <bgColor theme="9"/>
                </patternFill>
              </fill>
            </x14:dxf>
          </x14:cfRule>
          <xm:sqref>J404:J405</xm:sqref>
        </x14:conditionalFormatting>
        <x14:conditionalFormatting xmlns:xm="http://schemas.microsoft.com/office/excel/2006/main">
          <x14:cfRule type="beginsWith" priority="209" operator="beginsWith" id="{A5740D01-760D-4D63-92A0-56A08DB223BF}">
            <xm:f>LEFT(J405,LEN('Source Input'!$A$3))='Source Input'!$A$3</xm:f>
            <xm:f>'Source Input'!$A$3</xm:f>
            <x14:dxf>
              <fill>
                <patternFill>
                  <bgColor theme="9"/>
                </patternFill>
              </fill>
            </x14:dxf>
          </x14:cfRule>
          <x14:cfRule type="beginsWith" priority="208" operator="beginsWith" id="{19547764-D399-4D77-B4DC-0D5272FFDF19}">
            <xm:f>LEFT(J405,LEN('Source Input'!$A$4))='Source Input'!$A$4</xm:f>
            <xm:f>'Source Input'!$A$4</xm:f>
            <x14:dxf>
              <fill>
                <patternFill>
                  <bgColor theme="5"/>
                </patternFill>
              </fill>
            </x14:dxf>
          </x14:cfRule>
          <x14:cfRule type="beginsWith" priority="210" operator="beginsWith" id="{C41EACF9-C6B5-4088-931F-C6BEFE78181E}">
            <xm:f>LEFT(J405,LEN('Source Input'!$A$2))='Source Input'!$A$2</xm:f>
            <xm:f>'Source Input'!$A$2</xm:f>
            <x14:dxf>
              <fill>
                <patternFill>
                  <bgColor theme="6"/>
                </patternFill>
              </fill>
            </x14:dxf>
          </x14:cfRule>
          <xm:sqref>J405:J406</xm:sqref>
        </x14:conditionalFormatting>
        <x14:conditionalFormatting xmlns:xm="http://schemas.microsoft.com/office/excel/2006/main">
          <x14:cfRule type="beginsWith" priority="216" operator="beginsWith" id="{DF396E7C-B9AF-4B79-ACE4-8999B21D10B8}">
            <xm:f>LEFT(J406,LEN('Source Input'!$A$3))='Source Input'!$A$3</xm:f>
            <xm:f>'Source Input'!$A$3</xm:f>
            <x14:dxf>
              <fill>
                <patternFill>
                  <bgColor theme="9"/>
                </patternFill>
              </fill>
            </x14:dxf>
          </x14:cfRule>
          <x14:cfRule type="beginsWith" priority="215" operator="beginsWith" id="{F7236D7D-1240-401E-BFCF-8EBBC92F5E44}">
            <xm:f>LEFT(J406,LEN('Source Input'!$A$4))='Source Input'!$A$4</xm:f>
            <xm:f>'Source Input'!$A$4</xm:f>
            <x14:dxf>
              <fill>
                <patternFill>
                  <bgColor theme="5"/>
                </patternFill>
              </fill>
            </x14:dxf>
          </x14:cfRule>
          <x14:cfRule type="beginsWith" priority="217" operator="beginsWith" id="{0D2ECAB2-6EB1-4CA9-92D7-C0C1AF3BCA6F}">
            <xm:f>LEFT(J406,LEN('Source Input'!$A$2))='Source Input'!$A$2</xm:f>
            <xm:f>'Source Input'!$A$2</xm:f>
            <x14:dxf>
              <fill>
                <patternFill>
                  <bgColor theme="6"/>
                </patternFill>
              </fill>
            </x14:dxf>
          </x14:cfRule>
          <xm:sqref>J406:J407</xm:sqref>
        </x14:conditionalFormatting>
        <x14:conditionalFormatting xmlns:xm="http://schemas.microsoft.com/office/excel/2006/main">
          <x14:cfRule type="beginsWith" priority="222" operator="beginsWith" id="{119A60B8-6D54-4C3B-95D4-C7C4A531E636}">
            <xm:f>LEFT(J407,LEN('Source Input'!$A$4))='Source Input'!$A$4</xm:f>
            <xm:f>'Source Input'!$A$4</xm:f>
            <x14:dxf>
              <fill>
                <patternFill>
                  <bgColor theme="5"/>
                </patternFill>
              </fill>
            </x14:dxf>
          </x14:cfRule>
          <x14:cfRule type="beginsWith" priority="223" operator="beginsWith" id="{DDE1B461-64DD-47F4-9AB9-C2F309419339}">
            <xm:f>LEFT(J407,LEN('Source Input'!$A$3))='Source Input'!$A$3</xm:f>
            <xm:f>'Source Input'!$A$3</xm:f>
            <x14:dxf>
              <fill>
                <patternFill>
                  <bgColor theme="9"/>
                </patternFill>
              </fill>
            </x14:dxf>
          </x14:cfRule>
          <x14:cfRule type="beginsWith" priority="224" operator="beginsWith" id="{0AB3DB60-25E4-409C-ADD8-59736122B422}">
            <xm:f>LEFT(J407,LEN('Source Input'!$A$2))='Source Input'!$A$2</xm:f>
            <xm:f>'Source Input'!$A$2</xm:f>
            <x14:dxf>
              <fill>
                <patternFill>
                  <bgColor theme="6"/>
                </patternFill>
              </fill>
            </x14:dxf>
          </x14:cfRule>
          <xm:sqref>J407</xm:sqref>
        </x14:conditionalFormatting>
        <x14:conditionalFormatting xmlns:xm="http://schemas.microsoft.com/office/excel/2006/main">
          <x14:cfRule type="beginsWith" priority="51" operator="beginsWith" id="{DF451AFF-3254-4192-B2A3-9CDED351CD1C}">
            <xm:f>LEFT(J408,LEN('Source Input'!$A$4))='Source Input'!$A$4</xm:f>
            <xm:f>'Source Input'!$A$4</xm:f>
            <x14:dxf>
              <fill>
                <patternFill>
                  <bgColor theme="5"/>
                </patternFill>
              </fill>
            </x14:dxf>
          </x14:cfRule>
          <x14:cfRule type="beginsWith" priority="52" operator="beginsWith" id="{599E58F5-4A11-4A44-A5D5-1280FBED8CA8}">
            <xm:f>LEFT(J408,LEN('Source Input'!$A$3))='Source Input'!$A$3</xm:f>
            <xm:f>'Source Input'!$A$3</xm:f>
            <x14:dxf>
              <fill>
                <patternFill>
                  <bgColor theme="9"/>
                </patternFill>
              </fill>
            </x14:dxf>
          </x14:cfRule>
          <x14:cfRule type="beginsWith" priority="53" operator="beginsWith" id="{ECCF679C-D77A-40E3-8479-B23CF564D5FD}">
            <xm:f>LEFT(J408,LEN('Source Input'!$A$2))='Source Input'!$A$2</xm:f>
            <xm:f>'Source Input'!$A$2</xm:f>
            <x14:dxf>
              <fill>
                <patternFill>
                  <bgColor theme="6"/>
                </patternFill>
              </fill>
            </x14:dxf>
          </x14:cfRule>
          <xm:sqref>J408</xm:sqref>
        </x14:conditionalFormatting>
        <x14:conditionalFormatting xmlns:xm="http://schemas.microsoft.com/office/excel/2006/main">
          <x14:cfRule type="beginsWith" priority="56" operator="beginsWith" id="{90B56CE6-47D2-44D6-84A9-8EC8F42C59B4}">
            <xm:f>LEFT(J408,LEN('Source Input'!$A$2))='Source Input'!$A$2</xm:f>
            <xm:f>'Source Input'!$A$2</xm:f>
            <x14:dxf>
              <fill>
                <patternFill>
                  <bgColor theme="6"/>
                </patternFill>
              </fill>
            </x14:dxf>
          </x14:cfRule>
          <x14:cfRule type="beginsWith" priority="55" operator="beginsWith" id="{D1B4548B-601F-48FB-9E68-7ABE7B85B4FA}">
            <xm:f>LEFT(J408,LEN('Source Input'!$A$3))='Source Input'!$A$3</xm:f>
            <xm:f>'Source Input'!$A$3</xm:f>
            <x14:dxf>
              <fill>
                <patternFill>
                  <bgColor theme="9"/>
                </patternFill>
              </fill>
            </x14:dxf>
          </x14:cfRule>
          <x14:cfRule type="beginsWith" priority="54" operator="beginsWith" id="{623C306F-1247-489F-84AD-4FA467FA8BFE}">
            <xm:f>LEFT(J408,LEN('Source Input'!$A$4))='Source Input'!$A$4</xm:f>
            <xm:f>'Source Input'!$A$4</xm:f>
            <x14:dxf>
              <fill>
                <patternFill>
                  <bgColor theme="5"/>
                </patternFill>
              </fill>
            </x14:dxf>
          </x14:cfRule>
          <xm:sqref>J408:J410</xm:sqref>
        </x14:conditionalFormatting>
        <x14:conditionalFormatting xmlns:xm="http://schemas.microsoft.com/office/excel/2006/main">
          <x14:cfRule type="beginsWith" priority="230" operator="beginsWith" id="{BBBE01DD-CA4E-48BE-ABBF-185BF7ADFDD6}">
            <xm:f>LEFT(J409,LEN('Source Input'!$A$3))='Source Input'!$A$3</xm:f>
            <xm:f>'Source Input'!$A$3</xm:f>
            <x14:dxf>
              <fill>
                <patternFill>
                  <bgColor theme="9"/>
                </patternFill>
              </fill>
            </x14:dxf>
          </x14:cfRule>
          <x14:cfRule type="beginsWith" priority="231" operator="beginsWith" id="{66567DB2-0969-4FA7-91E3-C294C2EEFD49}">
            <xm:f>LEFT(J409,LEN('Source Input'!$A$2))='Source Input'!$A$2</xm:f>
            <xm:f>'Source Input'!$A$2</xm:f>
            <x14:dxf>
              <fill>
                <patternFill>
                  <bgColor theme="6"/>
                </patternFill>
              </fill>
            </x14:dxf>
          </x14:cfRule>
          <x14:cfRule type="beginsWith" priority="229" operator="beginsWith" id="{6E1A9296-BC77-434D-A94B-32065B6452F9}">
            <xm:f>LEFT(J409,LEN('Source Input'!$A$4))='Source Input'!$A$4</xm:f>
            <xm:f>'Source Input'!$A$4</xm:f>
            <x14:dxf>
              <fill>
                <patternFill>
                  <bgColor theme="5"/>
                </patternFill>
              </fill>
            </x14:dxf>
          </x14:cfRule>
          <xm:sqref>J409:J411</xm:sqref>
        </x14:conditionalFormatting>
        <x14:conditionalFormatting xmlns:xm="http://schemas.microsoft.com/office/excel/2006/main">
          <x14:cfRule type="beginsWith" priority="243" operator="beginsWith" id="{6B79E582-EE2C-4DA4-A494-FCED393DBD64}">
            <xm:f>LEFT(J411,LEN('Source Input'!$A$4))='Source Input'!$A$4</xm:f>
            <xm:f>'Source Input'!$A$4</xm:f>
            <x14:dxf>
              <fill>
                <patternFill>
                  <bgColor theme="5"/>
                </patternFill>
              </fill>
            </x14:dxf>
          </x14:cfRule>
          <x14:cfRule type="beginsWith" priority="245" operator="beginsWith" id="{C727491B-334B-4BD5-9B36-324CE4397922}">
            <xm:f>LEFT(J411,LEN('Source Input'!$A$2))='Source Input'!$A$2</xm:f>
            <xm:f>'Source Input'!$A$2</xm:f>
            <x14:dxf>
              <fill>
                <patternFill>
                  <bgColor theme="6"/>
                </patternFill>
              </fill>
            </x14:dxf>
          </x14:cfRule>
          <x14:cfRule type="beginsWith" priority="244" operator="beginsWith" id="{476C0149-4977-44ED-96D3-A8C1079F0D27}">
            <xm:f>LEFT(J411,LEN('Source Input'!$A$3))='Source Input'!$A$3</xm:f>
            <xm:f>'Source Input'!$A$3</xm:f>
            <x14:dxf>
              <fill>
                <patternFill>
                  <bgColor theme="9"/>
                </patternFill>
              </fill>
            </x14:dxf>
          </x14:cfRule>
          <xm:sqref>J411:J412</xm:sqref>
        </x14:conditionalFormatting>
        <x14:conditionalFormatting xmlns:xm="http://schemas.microsoft.com/office/excel/2006/main">
          <x14:cfRule type="beginsWith" priority="250" operator="beginsWith" id="{C0AE5D95-2319-4F31-B1B2-412F93DA84D3}">
            <xm:f>LEFT(J412,LEN('Source Input'!$A$4))='Source Input'!$A$4</xm:f>
            <xm:f>'Source Input'!$A$4</xm:f>
            <x14:dxf>
              <fill>
                <patternFill>
                  <bgColor theme="5"/>
                </patternFill>
              </fill>
            </x14:dxf>
          </x14:cfRule>
          <x14:cfRule type="beginsWith" priority="251" operator="beginsWith" id="{50884663-26D8-4E6F-B81B-EA5A5B589987}">
            <xm:f>LEFT(J412,LEN('Source Input'!$A$3))='Source Input'!$A$3</xm:f>
            <xm:f>'Source Input'!$A$3</xm:f>
            <x14:dxf>
              <fill>
                <patternFill>
                  <bgColor theme="9"/>
                </patternFill>
              </fill>
            </x14:dxf>
          </x14:cfRule>
          <x14:cfRule type="beginsWith" priority="252" operator="beginsWith" id="{AA24FB37-A8AD-450B-9F73-D80997454E9F}">
            <xm:f>LEFT(J412,LEN('Source Input'!$A$2))='Source Input'!$A$2</xm:f>
            <xm:f>'Source Input'!$A$2</xm:f>
            <x14:dxf>
              <fill>
                <patternFill>
                  <bgColor theme="6"/>
                </patternFill>
              </fill>
            </x14:dxf>
          </x14:cfRule>
          <xm:sqref>J412:J413</xm:sqref>
        </x14:conditionalFormatting>
        <x14:conditionalFormatting xmlns:xm="http://schemas.microsoft.com/office/excel/2006/main">
          <x14:cfRule type="beginsWith" priority="259" operator="beginsWith" id="{DC8F0BF0-9343-49D7-90C1-BB773F980D74}">
            <xm:f>LEFT(J413,LEN('Source Input'!$A$2))='Source Input'!$A$2</xm:f>
            <xm:f>'Source Input'!$A$2</xm:f>
            <x14:dxf>
              <fill>
                <patternFill>
                  <bgColor theme="6"/>
                </patternFill>
              </fill>
            </x14:dxf>
          </x14:cfRule>
          <x14:cfRule type="beginsWith" priority="258" operator="beginsWith" id="{CEF79FFC-67BB-4FC2-B898-10C10148358A}">
            <xm:f>LEFT(J413,LEN('Source Input'!$A$3))='Source Input'!$A$3</xm:f>
            <xm:f>'Source Input'!$A$3</xm:f>
            <x14:dxf>
              <fill>
                <patternFill>
                  <bgColor theme="9"/>
                </patternFill>
              </fill>
            </x14:dxf>
          </x14:cfRule>
          <x14:cfRule type="beginsWith" priority="257" operator="beginsWith" id="{69F6567E-0D62-430C-B0EF-B31A9BD5FCEA}">
            <xm:f>LEFT(J413,LEN('Source Input'!$A$4))='Source Input'!$A$4</xm:f>
            <xm:f>'Source Input'!$A$4</xm:f>
            <x14:dxf>
              <fill>
                <patternFill>
                  <bgColor theme="5"/>
                </patternFill>
              </fill>
            </x14:dxf>
          </x14:cfRule>
          <xm:sqref>J413:J414</xm:sqref>
        </x14:conditionalFormatting>
        <x14:conditionalFormatting xmlns:xm="http://schemas.microsoft.com/office/excel/2006/main">
          <x14:cfRule type="beginsWith" priority="264" operator="beginsWith" id="{B10675A6-0B48-42BF-BBB3-9A7F80DB54AA}">
            <xm:f>LEFT(J414,LEN('Source Input'!$A$4))='Source Input'!$A$4</xm:f>
            <xm:f>'Source Input'!$A$4</xm:f>
            <x14:dxf>
              <fill>
                <patternFill>
                  <bgColor theme="5"/>
                </patternFill>
              </fill>
            </x14:dxf>
          </x14:cfRule>
          <x14:cfRule type="beginsWith" priority="265" operator="beginsWith" id="{75F82D29-8ABA-4D48-978B-3C3595A92E6C}">
            <xm:f>LEFT(J414,LEN('Source Input'!$A$3))='Source Input'!$A$3</xm:f>
            <xm:f>'Source Input'!$A$3</xm:f>
            <x14:dxf>
              <fill>
                <patternFill>
                  <bgColor theme="9"/>
                </patternFill>
              </fill>
            </x14:dxf>
          </x14:cfRule>
          <x14:cfRule type="beginsWith" priority="266" operator="beginsWith" id="{9A2972E7-BF16-4C48-87D1-8FAB1AF1D7BB}">
            <xm:f>LEFT(J414,LEN('Source Input'!$A$2))='Source Input'!$A$2</xm:f>
            <xm:f>'Source Input'!$A$2</xm:f>
            <x14:dxf>
              <fill>
                <patternFill>
                  <bgColor theme="6"/>
                </patternFill>
              </fill>
            </x14:dxf>
          </x14:cfRule>
          <xm:sqref>J414:J415</xm:sqref>
        </x14:conditionalFormatting>
        <x14:conditionalFormatting xmlns:xm="http://schemas.microsoft.com/office/excel/2006/main">
          <x14:cfRule type="beginsWith" priority="271" operator="beginsWith" id="{4BDDFCA0-6A93-4F3A-9153-77ED00C8729C}">
            <xm:f>LEFT(J415,LEN('Source Input'!$A$4))='Source Input'!$A$4</xm:f>
            <xm:f>'Source Input'!$A$4</xm:f>
            <x14:dxf>
              <fill>
                <patternFill>
                  <bgColor theme="5"/>
                </patternFill>
              </fill>
            </x14:dxf>
          </x14:cfRule>
          <x14:cfRule type="beginsWith" priority="273" operator="beginsWith" id="{18091C1E-CB07-4ACD-BFE9-967521E69BDA}">
            <xm:f>LEFT(J415,LEN('Source Input'!$A$2))='Source Input'!$A$2</xm:f>
            <xm:f>'Source Input'!$A$2</xm:f>
            <x14:dxf>
              <fill>
                <patternFill>
                  <bgColor theme="6"/>
                </patternFill>
              </fill>
            </x14:dxf>
          </x14:cfRule>
          <x14:cfRule type="beginsWith" priority="272" operator="beginsWith" id="{ADA421D3-BDCD-4B58-8E95-624EBFEBE5A3}">
            <xm:f>LEFT(J415,LEN('Source Input'!$A$3))='Source Input'!$A$3</xm:f>
            <xm:f>'Source Input'!$A$3</xm:f>
            <x14:dxf>
              <fill>
                <patternFill>
                  <bgColor theme="9"/>
                </patternFill>
              </fill>
            </x14:dxf>
          </x14:cfRule>
          <xm:sqref>J415:J424</xm:sqref>
        </x14:conditionalFormatting>
        <x14:conditionalFormatting xmlns:xm="http://schemas.microsoft.com/office/excel/2006/main">
          <x14:cfRule type="beginsWith" priority="278" operator="beginsWith" id="{5FBCC9E1-7C63-44C8-94FF-A32309FCF6F5}">
            <xm:f>LEFT(J367,LEN('Source Input'!$A$4))='Source Input'!$A$4</xm:f>
            <xm:f>'Source Input'!$A$4</xm:f>
            <x14:dxf>
              <fill>
                <patternFill>
                  <bgColor theme="5"/>
                </patternFill>
              </fill>
            </x14:dxf>
          </x14:cfRule>
          <xm:sqref>J416:J424 J367:J383 J427:J430</xm:sqref>
        </x14:conditionalFormatting>
        <x14:conditionalFormatting xmlns:xm="http://schemas.microsoft.com/office/excel/2006/main">
          <x14:cfRule type="beginsWith" priority="35" operator="beginsWith" id="{30F9E358-184B-4675-8BFE-99FF88A46153}">
            <xm:f>LEFT(J425,LEN('Source Input'!$A$2))='Source Input'!$A$2</xm:f>
            <xm:f>'Source Input'!$A$2</xm:f>
            <x14:dxf>
              <fill>
                <patternFill>
                  <bgColor theme="6"/>
                </patternFill>
              </fill>
            </x14:dxf>
          </x14:cfRule>
          <x14:cfRule type="beginsWith" priority="34" operator="beginsWith" id="{FF058685-B428-4DCF-87E9-1061BBF66DC9}">
            <xm:f>LEFT(J425,LEN('Source Input'!$A$3))='Source Input'!$A$3</xm:f>
            <xm:f>'Source Input'!$A$3</xm:f>
            <x14:dxf>
              <fill>
                <patternFill>
                  <bgColor theme="9"/>
                </patternFill>
              </fill>
            </x14:dxf>
          </x14:cfRule>
          <x14:cfRule type="beginsWith" priority="33" operator="beginsWith" id="{93720659-01CF-45CB-A159-3BCE9D9B8D0E}">
            <xm:f>LEFT(J425,LEN('Source Input'!$A$4))='Source Input'!$A$4</xm:f>
            <xm:f>'Source Input'!$A$4</xm:f>
            <x14:dxf>
              <fill>
                <patternFill>
                  <bgColor theme="5"/>
                </patternFill>
              </fill>
            </x14:dxf>
          </x14:cfRule>
          <xm:sqref>J425</xm:sqref>
        </x14:conditionalFormatting>
        <x14:conditionalFormatting xmlns:xm="http://schemas.microsoft.com/office/excel/2006/main">
          <x14:cfRule type="beginsWith" priority="26" operator="beginsWith" id="{C868D91C-A189-49C3-A4EA-72F7C3BD1283}">
            <xm:f>LEFT(J425,LEN('Source Input'!$A$4))='Source Input'!$A$4</xm:f>
            <xm:f>'Source Input'!$A$4</xm:f>
            <x14:dxf>
              <fill>
                <patternFill>
                  <bgColor theme="5"/>
                </patternFill>
              </fill>
            </x14:dxf>
          </x14:cfRule>
          <x14:cfRule type="beginsWith" priority="27" operator="beginsWith" id="{860A1880-2EA6-48F8-8FF5-A180203A9939}">
            <xm:f>LEFT(J425,LEN('Source Input'!$A$3))='Source Input'!$A$3</xm:f>
            <xm:f>'Source Input'!$A$3</xm:f>
            <x14:dxf>
              <fill>
                <patternFill>
                  <bgColor theme="9"/>
                </patternFill>
              </fill>
            </x14:dxf>
          </x14:cfRule>
          <x14:cfRule type="beginsWith" priority="28" operator="beginsWith" id="{8111EFC9-BA8F-411F-A6E7-F64A26E205D1}">
            <xm:f>LEFT(J425,LEN('Source Input'!$A$2))='Source Input'!$A$2</xm:f>
            <xm:f>'Source Input'!$A$2</xm:f>
            <x14:dxf>
              <fill>
                <patternFill>
                  <bgColor theme="6"/>
                </patternFill>
              </fill>
            </x14:dxf>
          </x14:cfRule>
          <xm:sqref>J425:J430</xm:sqref>
        </x14:conditionalFormatting>
        <x14:conditionalFormatting xmlns:xm="http://schemas.microsoft.com/office/excel/2006/main">
          <x14:cfRule type="beginsWith" priority="25" operator="beginsWith" id="{CB59C646-66F0-4330-8ACD-779A9176115A}">
            <xm:f>LEFT(J426,LEN('Source Input'!$A$2))='Source Input'!$A$2</xm:f>
            <xm:f>'Source Input'!$A$2</xm:f>
            <x14:dxf>
              <fill>
                <patternFill>
                  <bgColor theme="6"/>
                </patternFill>
              </fill>
            </x14:dxf>
          </x14:cfRule>
          <x14:cfRule type="beginsWith" priority="24" operator="beginsWith" id="{EEA23EF5-F7AB-4A5C-9382-CB862C1995BF}">
            <xm:f>LEFT(J426,LEN('Source Input'!$A$3))='Source Input'!$A$3</xm:f>
            <xm:f>'Source Input'!$A$3</xm:f>
            <x14:dxf>
              <fill>
                <patternFill>
                  <bgColor theme="9"/>
                </patternFill>
              </fill>
            </x14:dxf>
          </x14:cfRule>
          <x14:cfRule type="beginsWith" priority="23" operator="beginsWith" id="{38507E05-82E2-4CB9-B867-494C0FB98304}">
            <xm:f>LEFT(J426,LEN('Source Input'!$A$4))='Source Input'!$A$4</xm:f>
            <xm:f>'Source Input'!$A$4</xm:f>
            <x14:dxf>
              <fill>
                <patternFill>
                  <bgColor theme="5"/>
                </patternFill>
              </fill>
            </x14:dxf>
          </x14:cfRule>
          <xm:sqref>J426</xm:sqref>
        </x14:conditionalFormatting>
        <x14:conditionalFormatting xmlns:xm="http://schemas.microsoft.com/office/excel/2006/main">
          <x14:cfRule type="beginsWith" priority="19" operator="beginsWith" id="{040CA2E8-508B-4D5B-8574-F6B2801FDA56}">
            <xm:f>LEFT(J431,LEN('Source Input'!$A$4))='Source Input'!$A$4</xm:f>
            <xm:f>'Source Input'!$A$4</xm:f>
            <x14:dxf>
              <fill>
                <patternFill>
                  <bgColor theme="5"/>
                </patternFill>
              </fill>
            </x14:dxf>
          </x14:cfRule>
          <x14:cfRule type="beginsWith" priority="21" operator="beginsWith" id="{37D7E1CA-D8A5-4520-96D0-4557AB90E197}">
            <xm:f>LEFT(J431,LEN('Source Input'!$A$2))='Source Input'!$A$2</xm:f>
            <xm:f>'Source Input'!$A$2</xm:f>
            <x14:dxf>
              <fill>
                <patternFill>
                  <bgColor theme="6"/>
                </patternFill>
              </fill>
            </x14:dxf>
          </x14:cfRule>
          <x14:cfRule type="beginsWith" priority="20" operator="beginsWith" id="{031B2AA2-C743-45A4-87E5-69DD1DA7C9B8}">
            <xm:f>LEFT(J431,LEN('Source Input'!$A$3))='Source Input'!$A$3</xm:f>
            <xm:f>'Source Input'!$A$3</xm:f>
            <x14:dxf>
              <fill>
                <patternFill>
                  <bgColor theme="9"/>
                </patternFill>
              </fill>
            </x14:dxf>
          </x14:cfRule>
          <xm:sqref>J431 J435:J437 J439:J1048576</xm:sqref>
        </x14:conditionalFormatting>
        <x14:conditionalFormatting xmlns:xm="http://schemas.microsoft.com/office/excel/2006/main">
          <x14:cfRule type="beginsWith" priority="12" operator="beginsWith" id="{45E310D1-C199-4442-908F-DAB5D1E7FDF8}">
            <xm:f>LEFT(J431,LEN('Source Input'!$A$4))='Source Input'!$A$4</xm:f>
            <xm:f>'Source Input'!$A$4</xm:f>
            <x14:dxf>
              <fill>
                <patternFill>
                  <bgColor theme="5"/>
                </patternFill>
              </fill>
            </x14:dxf>
          </x14:cfRule>
          <x14:cfRule type="beginsWith" priority="13" operator="beginsWith" id="{67A87095-85D6-42E6-B853-4C59EF0EDD22}">
            <xm:f>LEFT(J431,LEN('Source Input'!$A$3))='Source Input'!$A$3</xm:f>
            <xm:f>'Source Input'!$A$3</xm:f>
            <x14:dxf>
              <fill>
                <patternFill>
                  <bgColor theme="9"/>
                </patternFill>
              </fill>
            </x14:dxf>
          </x14:cfRule>
          <x14:cfRule type="beginsWith" priority="14" operator="beginsWith" id="{D06AE72A-74EA-4621-A668-342D8E77796B}">
            <xm:f>LEFT(J431,LEN('Source Input'!$A$2))='Source Input'!$A$2</xm:f>
            <xm:f>'Source Input'!$A$2</xm:f>
            <x14:dxf>
              <fill>
                <patternFill>
                  <bgColor theme="6"/>
                </patternFill>
              </fill>
            </x14:dxf>
          </x14:cfRule>
          <xm:sqref>J431:J437</xm:sqref>
        </x14:conditionalFormatting>
        <x14:conditionalFormatting xmlns:xm="http://schemas.microsoft.com/office/excel/2006/main">
          <x14:cfRule type="beginsWith" priority="9" operator="beginsWith" id="{A9FF932B-4235-4B83-BEF7-A7D9271B37BF}">
            <xm:f>LEFT(J432,LEN('Source Input'!$A$4))='Source Input'!$A$4</xm:f>
            <xm:f>'Source Input'!$A$4</xm:f>
            <x14:dxf>
              <fill>
                <patternFill>
                  <bgColor theme="5"/>
                </patternFill>
              </fill>
            </x14:dxf>
          </x14:cfRule>
          <x14:cfRule type="beginsWith" priority="11" operator="beginsWith" id="{73D9E3C7-4442-4E7C-9361-F3D0BF955448}">
            <xm:f>LEFT(J432,LEN('Source Input'!$A$2))='Source Input'!$A$2</xm:f>
            <xm:f>'Source Input'!$A$2</xm:f>
            <x14:dxf>
              <fill>
                <patternFill>
                  <bgColor theme="6"/>
                </patternFill>
              </fill>
            </x14:dxf>
          </x14:cfRule>
          <x14:cfRule type="beginsWith" priority="10" operator="beginsWith" id="{0DB3D1EE-0918-4DAF-B63B-D92390610229}">
            <xm:f>LEFT(J432,LEN('Source Input'!$A$3))='Source Input'!$A$3</xm:f>
            <xm:f>'Source Input'!$A$3</xm:f>
            <x14:dxf>
              <fill>
                <patternFill>
                  <bgColor theme="9"/>
                </patternFill>
              </fill>
            </x14:dxf>
          </x14:cfRule>
          <xm:sqref>J432:J434</xm:sqref>
        </x14:conditionalFormatting>
        <x14:conditionalFormatting xmlns:xm="http://schemas.microsoft.com/office/excel/2006/main">
          <x14:cfRule type="beginsWith" priority="2" operator="beginsWith" id="{C1331791-EEA5-4D48-B202-6548DD4182FA}">
            <xm:f>LEFT(J438,LEN('Source Input'!$A$4))='Source Input'!$A$4</xm:f>
            <xm:f>'Source Input'!$A$4</xm:f>
            <x14:dxf>
              <fill>
                <patternFill>
                  <bgColor theme="5"/>
                </patternFill>
              </fill>
            </x14:dxf>
          </x14:cfRule>
          <x14:cfRule type="beginsWith" priority="4" operator="beginsWith" id="{BD3E49D9-2BC5-48D2-9A5E-67C88E110FC9}">
            <xm:f>LEFT(J438,LEN('Source Input'!$A$2))='Source Input'!$A$2</xm:f>
            <xm:f>'Source Input'!$A$2</xm:f>
            <x14:dxf>
              <fill>
                <patternFill>
                  <bgColor theme="6"/>
                </patternFill>
              </fill>
            </x14:dxf>
          </x14:cfRule>
          <x14:cfRule type="beginsWith" priority="3" operator="beginsWith" id="{6D629503-92FB-457F-9786-5A63EC3B6DD5}">
            <xm:f>LEFT(J438,LEN('Source Input'!$A$3))='Source Input'!$A$3</xm:f>
            <xm:f>'Source Input'!$A$3</xm:f>
            <x14:dxf>
              <fill>
                <patternFill>
                  <bgColor theme="9"/>
                </patternFill>
              </fill>
            </x14:dxf>
          </x14:cfRule>
          <xm:sqref>J438</xm:sqref>
        </x14:conditionalFormatting>
        <x14:conditionalFormatting xmlns:xm="http://schemas.microsoft.com/office/excel/2006/main">
          <x14:cfRule type="beginsWith" priority="5" operator="beginsWith" id="{EE7DEAC6-5AE8-4495-AD2E-0F6C3702664A}">
            <xm:f>LEFT(J438,LEN('Source Input'!$A$4))='Source Input'!$A$4</xm:f>
            <xm:f>'Source Input'!$A$4</xm:f>
            <x14:dxf>
              <fill>
                <patternFill>
                  <bgColor theme="5"/>
                </patternFill>
              </fill>
            </x14:dxf>
          </x14:cfRule>
          <x14:cfRule type="beginsWith" priority="6" operator="beginsWith" id="{A15D317F-3F27-4617-82D2-6E16F7190ED8}">
            <xm:f>LEFT(J438,LEN('Source Input'!$A$3))='Source Input'!$A$3</xm:f>
            <xm:f>'Source Input'!$A$3</xm:f>
            <x14:dxf>
              <fill>
                <patternFill>
                  <bgColor theme="9"/>
                </patternFill>
              </fill>
            </x14:dxf>
          </x14:cfRule>
          <x14:cfRule type="beginsWith" priority="7" operator="beginsWith" id="{1FEDD85D-B5D3-41BE-89C2-D790711E2327}">
            <xm:f>LEFT(J438,LEN('Source Input'!$A$2))='Source Input'!$A$2</xm:f>
            <xm:f>'Source Input'!$A$2</xm:f>
            <x14:dxf>
              <fill>
                <patternFill>
                  <bgColor theme="6"/>
                </patternFill>
              </fill>
            </x14:dxf>
          </x14:cfRule>
          <xm:sqref>J438:J440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00000000}">
          <x14:formula1>
            <xm:f>'Source Input'!$C$2:$C$6</xm:f>
          </x14:formula1>
          <xm:sqref>C86:C90 C23:C80 C1:C20 C92:C1048576</xm:sqref>
        </x14:dataValidation>
        <x14:dataValidation type="list" allowBlank="1" showInputMessage="1" showErrorMessage="1" xr:uid="{00000000-0002-0000-0000-000001000000}">
          <x14:formula1>
            <xm:f>'Source Input'!$E$2:$E$3</xm:f>
          </x14:formula1>
          <xm:sqref>E86:E90 E23:E80 E2:E20 E92:E1048576</xm:sqref>
        </x14:dataValidation>
        <x14:dataValidation type="list" allowBlank="1" showInputMessage="1" showErrorMessage="1" xr:uid="{00000000-0002-0000-0000-000002000000}">
          <x14:formula1>
            <xm:f>'Source Input'!#REF!</xm:f>
          </x14:formula1>
          <xm:sqref>C81:C85 E91 C91</xm:sqref>
        </x14:dataValidation>
        <x14:dataValidation type="list" allowBlank="1" showInputMessage="1" showErrorMessage="1" xr:uid="{00000000-0002-0000-0000-000003000000}">
          <x14:formula1>
            <xm:f>'C:\Users\Khairy.wahid\AppData\Local\Microsoft\Windows\INetCache\Content.Outlook\JEO1YZU6\[SOC-CAT 2024 8-2-2024.xlsx]Source Input'!#REF!</xm:f>
          </x14:formula1>
          <xm:sqref>C21:C22 E21:E22</xm:sqref>
        </x14:dataValidation>
        <x14:dataValidation type="list" allowBlank="1" showInputMessage="1" showErrorMessage="1" xr:uid="{00000000-0002-0000-0000-000004000000}">
          <x14:formula1>
            <xm:f>'Source Input'!$A$14:$A$36</xm:f>
          </x14:formula1>
          <xm:sqref>I2:I1048576 M2:M1048576</xm:sqref>
        </x14:dataValidation>
        <x14:dataValidation type="list" allowBlank="1" showInputMessage="1" showErrorMessage="1" xr:uid="{00000000-0002-0000-0000-000005000000}">
          <x14:formula1>
            <xm:f>'Source Input'!$A$2:$A$5</xm:f>
          </x14:formula1>
          <xm:sqref>J2:J1048576</xm:sqref>
        </x14:dataValidation>
        <x14:dataValidation type="list" allowBlank="1" showInputMessage="1" showErrorMessage="1" xr:uid="{00000000-0002-0000-0000-000006000000}">
          <x14:formula1>
            <xm:f>'Source Input'!$A$58:$A$96</xm:f>
          </x14:formula1>
          <xm:sqref>D2:D1048576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G95"/>
  <sheetViews>
    <sheetView view="pageBreakPreview" zoomScale="85" zoomScaleNormal="70" zoomScaleSheetLayoutView="85" workbookViewId="0">
      <selection activeCell="G7" sqref="G7"/>
    </sheetView>
  </sheetViews>
  <sheetFormatPr defaultRowHeight="15" x14ac:dyDescent="0.25"/>
  <cols>
    <col min="1" max="1" width="28.7109375" customWidth="1"/>
    <col min="2" max="2" width="29.42578125" customWidth="1"/>
    <col min="3" max="3" width="21.5703125" customWidth="1"/>
    <col min="4" max="4" width="22.85546875" customWidth="1"/>
    <col min="5" max="6" width="23.5703125" customWidth="1"/>
    <col min="7" max="7" width="24.28515625" customWidth="1"/>
  </cols>
  <sheetData>
    <row r="1" spans="1:7" ht="89.25" customHeight="1" x14ac:dyDescent="0.25">
      <c r="A1" s="91" t="s">
        <v>143</v>
      </c>
      <c r="B1" s="91"/>
      <c r="C1" s="91"/>
      <c r="D1" s="91"/>
      <c r="E1" s="91"/>
      <c r="F1" s="91"/>
      <c r="G1" s="91"/>
    </row>
    <row r="2" spans="1:7" s="42" customFormat="1" ht="28.5" customHeight="1" x14ac:dyDescent="0.25">
      <c r="A2" s="23" t="s">
        <v>103</v>
      </c>
      <c r="B2" s="25" t="s">
        <v>67</v>
      </c>
      <c r="C2" s="29" t="s">
        <v>10</v>
      </c>
      <c r="D2" s="30" t="s">
        <v>11</v>
      </c>
      <c r="E2" s="31" t="s">
        <v>9</v>
      </c>
      <c r="F2" s="63" t="s">
        <v>558</v>
      </c>
      <c r="G2" s="26" t="s">
        <v>66</v>
      </c>
    </row>
    <row r="3" spans="1:7" s="42" customFormat="1" ht="20.100000000000001" customHeight="1" x14ac:dyDescent="0.25">
      <c r="A3" s="43" t="s">
        <v>14</v>
      </c>
      <c r="B3" s="49">
        <f>COUNTIF('Tracking Form 2024'!I:I,'Dash Board'!A3)</f>
        <v>91</v>
      </c>
      <c r="C3" s="71">
        <f>COUNTIFS('Tracking Form 2024'!$J:$J,$C$2,'Tracking Form 2024'!$I:$I,'Dash Board'!A3)</f>
        <v>1</v>
      </c>
      <c r="D3" s="49">
        <f>COUNTIFS('Tracking Form 2024'!$J:$J,$D$2,'Tracking Form 2024'!$I:$I,'Dash Board'!A3)</f>
        <v>1</v>
      </c>
      <c r="E3" s="49">
        <f>COUNTIFS('Tracking Form 2024'!$J:$J,$E$2,'Tracking Form 2024'!$I:$I,'Dash Board'!A3)</f>
        <v>83</v>
      </c>
      <c r="F3" s="49">
        <f>COUNTIFS('Tracking Form 2024'!$J:$J,$F$2,'Tracking Form 2024'!$I:$I,'Dash Board'!A3)</f>
        <v>6</v>
      </c>
      <c r="G3" s="24">
        <f>(E3+F3)/B3</f>
        <v>0.97802197802197799</v>
      </c>
    </row>
    <row r="4" spans="1:7" s="42" customFormat="1" ht="20.100000000000001" customHeight="1" x14ac:dyDescent="0.25">
      <c r="A4" s="43" t="s">
        <v>142</v>
      </c>
      <c r="B4" s="49">
        <f>COUNTIF('Tracking Form 2024'!I:I,'Dash Board'!A4)</f>
        <v>0</v>
      </c>
      <c r="C4" s="71">
        <f>COUNTIFS('Tracking Form 2024'!J:J,$C$2,'Tracking Form 2024'!I:I,'Dash Board'!A4)</f>
        <v>0</v>
      </c>
      <c r="D4" s="49">
        <f>COUNTIFS('Tracking Form 2024'!$J:$J,$D$2,'Tracking Form 2024'!$I:$I,'Dash Board'!A4)</f>
        <v>0</v>
      </c>
      <c r="E4" s="49">
        <f>COUNTIFS('Tracking Form 2024'!$J:$J,$E$2,'Tracking Form 2024'!$I:$I,'Dash Board'!A4)</f>
        <v>0</v>
      </c>
      <c r="F4" s="49">
        <f>COUNTIFS('Tracking Form 2024'!$J:$J,$F$2,'Tracking Form 2024'!$I:$I,'Dash Board'!A4)</f>
        <v>0</v>
      </c>
      <c r="G4" s="24" t="e">
        <f t="shared" ref="G4:G24" si="0">(E4+F4)/B4</f>
        <v>#DIV/0!</v>
      </c>
    </row>
    <row r="5" spans="1:7" s="42" customFormat="1" ht="20.100000000000001" customHeight="1" x14ac:dyDescent="0.25">
      <c r="A5" s="43" t="s">
        <v>63</v>
      </c>
      <c r="B5" s="49">
        <f>COUNTIF('Tracking Form 2024'!I:I,'Dash Board'!A5)</f>
        <v>9</v>
      </c>
      <c r="C5" s="71">
        <f>COUNTIFS('Tracking Form 2024'!J:J,$C$2,'Tracking Form 2024'!I:I,'Dash Board'!A5)</f>
        <v>3</v>
      </c>
      <c r="D5" s="49">
        <f>COUNTIFS('Tracking Form 2024'!$J:$J,$D$2,'Tracking Form 2024'!$I:$I,'Dash Board'!A5)</f>
        <v>2</v>
      </c>
      <c r="E5" s="49">
        <f>COUNTIFS('Tracking Form 2024'!$J:$J,$E$2,'Tracking Form 2024'!$I:$I,'Dash Board'!A5)</f>
        <v>2</v>
      </c>
      <c r="F5" s="49">
        <f>COUNTIFS('Tracking Form 2024'!$J:$J,$F$2,'Tracking Form 2024'!$I:$I,'Dash Board'!A5)</f>
        <v>2</v>
      </c>
      <c r="G5" s="24">
        <f t="shared" si="0"/>
        <v>0.44444444444444442</v>
      </c>
    </row>
    <row r="6" spans="1:7" s="42" customFormat="1" ht="20.100000000000001" customHeight="1" x14ac:dyDescent="0.25">
      <c r="A6" s="43" t="s">
        <v>28</v>
      </c>
      <c r="B6" s="49">
        <f>COUNTIF('Tracking Form 2024'!I:I,'Dash Board'!A6)</f>
        <v>8</v>
      </c>
      <c r="C6" s="71">
        <f>COUNTIFS('Tracking Form 2024'!J:J,$C$2,'Tracking Form 2024'!I:I,'Dash Board'!A6)</f>
        <v>0</v>
      </c>
      <c r="D6" s="49">
        <f>COUNTIFS('Tracking Form 2024'!$J:$J,$D$2,'Tracking Form 2024'!$I:$I,'Dash Board'!A6)</f>
        <v>1</v>
      </c>
      <c r="E6" s="49">
        <f>COUNTIFS('Tracking Form 2024'!$J:$J,$E$2,'Tracking Form 2024'!$I:$I,'Dash Board'!A6)</f>
        <v>7</v>
      </c>
      <c r="F6" s="49">
        <f>COUNTIFS('Tracking Form 2024'!$J:$J,$F$2,'Tracking Form 2024'!$I:$I,'Dash Board'!A6)</f>
        <v>0</v>
      </c>
      <c r="G6" s="24">
        <f>(E6+F6)/B6</f>
        <v>0.875</v>
      </c>
    </row>
    <row r="7" spans="1:7" s="42" customFormat="1" ht="20.100000000000001" customHeight="1" x14ac:dyDescent="0.25">
      <c r="A7" s="43" t="s">
        <v>69</v>
      </c>
      <c r="B7" s="49">
        <f>COUNTIF('Tracking Form 2024'!I:I,'Dash Board'!A7)</f>
        <v>14</v>
      </c>
      <c r="C7" s="71">
        <f>COUNTIFS('Tracking Form 2024'!J:J,$C$2,'Tracking Form 2024'!I:I,'Dash Board'!A7)</f>
        <v>0</v>
      </c>
      <c r="D7" s="49">
        <f>COUNTIFS('Tracking Form 2024'!$J:$J,$D$2,'Tracking Form 2024'!$I:$I,'Dash Board'!A7)</f>
        <v>0</v>
      </c>
      <c r="E7" s="49">
        <f>COUNTIFS('Tracking Form 2024'!$J:$J,$E$2,'Tracking Form 2024'!$I:$I,'Dash Board'!A7)</f>
        <v>13</v>
      </c>
      <c r="F7" s="49">
        <f>COUNTIFS('Tracking Form 2024'!$J:$J,$F$2,'Tracking Form 2024'!$I:$I,'Dash Board'!A7)</f>
        <v>1</v>
      </c>
      <c r="G7" s="24">
        <f t="shared" si="0"/>
        <v>1</v>
      </c>
    </row>
    <row r="8" spans="1:7" s="42" customFormat="1" ht="20.100000000000001" customHeight="1" x14ac:dyDescent="0.25">
      <c r="A8" s="43" t="s">
        <v>30</v>
      </c>
      <c r="B8" s="49">
        <f>COUNTIF('Tracking Form 2024'!I:I,'Dash Board'!A8)</f>
        <v>58</v>
      </c>
      <c r="C8" s="71">
        <f>COUNTIFS('Tracking Form 2024'!J:J,$C$2,'Tracking Form 2024'!I:I,'Dash Board'!A8)</f>
        <v>1</v>
      </c>
      <c r="D8" s="49">
        <f>COUNTIFS('Tracking Form 2024'!$J:$J,$D$2,'Tracking Form 2024'!$I:$I,'Dash Board'!A8)</f>
        <v>0</v>
      </c>
      <c r="E8" s="49">
        <f>COUNTIFS('Tracking Form 2024'!$J:$J,$E$2,'Tracking Form 2024'!$I:$I,'Dash Board'!A8)</f>
        <v>55</v>
      </c>
      <c r="F8" s="49">
        <f>COUNTIFS('Tracking Form 2024'!$J:$J,$F$2,'Tracking Form 2024'!$I:$I,'Dash Board'!A8)</f>
        <v>2</v>
      </c>
      <c r="G8" s="24">
        <f t="shared" si="0"/>
        <v>0.98275862068965514</v>
      </c>
    </row>
    <row r="9" spans="1:7" s="42" customFormat="1" ht="20.100000000000001" customHeight="1" x14ac:dyDescent="0.25">
      <c r="A9" s="43" t="s">
        <v>65</v>
      </c>
      <c r="B9" s="49">
        <f>COUNTIF('Tracking Form 2024'!I:I,'Dash Board'!A9)</f>
        <v>5</v>
      </c>
      <c r="C9" s="71">
        <f>COUNTIFS('Tracking Form 2024'!J:J,$C$2,'Tracking Form 2024'!I:I,'Dash Board'!A9)</f>
        <v>2</v>
      </c>
      <c r="D9" s="49">
        <f>COUNTIFS('Tracking Form 2024'!$J:$J,$D$2,'Tracking Form 2024'!$I:$I,'Dash Board'!A9)</f>
        <v>0</v>
      </c>
      <c r="E9" s="49">
        <f>COUNTIFS('Tracking Form 2024'!$J:$J,$E$2,'Tracking Form 2024'!$I:$I,'Dash Board'!A9)</f>
        <v>2</v>
      </c>
      <c r="F9" s="49">
        <f>COUNTIFS('Tracking Form 2024'!$J:$J,$F$2,'Tracking Form 2024'!$I:$I,'Dash Board'!A9)</f>
        <v>1</v>
      </c>
      <c r="G9" s="24">
        <f t="shared" si="0"/>
        <v>0.6</v>
      </c>
    </row>
    <row r="10" spans="1:7" s="42" customFormat="1" ht="20.100000000000001" customHeight="1" x14ac:dyDescent="0.25">
      <c r="A10" s="43" t="s">
        <v>141</v>
      </c>
      <c r="B10" s="49">
        <f>COUNTIF('Tracking Form 2024'!I:I,'Dash Board'!A10)</f>
        <v>3</v>
      </c>
      <c r="C10" s="71">
        <f>COUNTIFS('Tracking Form 2024'!J:J,$C$2,'Tracking Form 2024'!I:I,'Dash Board'!A10)</f>
        <v>1</v>
      </c>
      <c r="D10" s="49">
        <f>COUNTIFS('Tracking Form 2024'!$J:$J,$D$2,'Tracking Form 2024'!$I:$I,'Dash Board'!A10)</f>
        <v>0</v>
      </c>
      <c r="E10" s="49">
        <f>COUNTIFS('Tracking Form 2024'!$J:$J,$E$2,'Tracking Form 2024'!$I:$I,'Dash Board'!A10)</f>
        <v>2</v>
      </c>
      <c r="F10" s="49">
        <f>COUNTIFS('Tracking Form 2024'!$J:$J,$F$2,'Tracking Form 2024'!$I:$I,'Dash Board'!A10)</f>
        <v>0</v>
      </c>
      <c r="G10" s="24">
        <f t="shared" si="0"/>
        <v>0.66666666666666663</v>
      </c>
    </row>
    <row r="11" spans="1:7" s="42" customFormat="1" ht="20.100000000000001" customHeight="1" x14ac:dyDescent="0.25">
      <c r="A11" s="43" t="s">
        <v>15</v>
      </c>
      <c r="B11" s="49">
        <f>COUNTIF('Tracking Form 2024'!I:I,'Dash Board'!A11)</f>
        <v>25</v>
      </c>
      <c r="C11" s="71">
        <f>COUNTIFS('Tracking Form 2024'!J:J,$C$2,'Tracking Form 2024'!I:I,'Dash Board'!A11)</f>
        <v>0</v>
      </c>
      <c r="D11" s="49">
        <f>COUNTIFS('Tracking Form 2024'!$J:$J,$D$2,'Tracking Form 2024'!$I:$I,'Dash Board'!A11)</f>
        <v>1</v>
      </c>
      <c r="E11" s="49">
        <f>COUNTIFS('Tracking Form 2024'!$J:$J,$E$2,'Tracking Form 2024'!$I:$I,'Dash Board'!A11)</f>
        <v>22</v>
      </c>
      <c r="F11" s="49">
        <f>COUNTIFS('Tracking Form 2024'!$J:$J,$F$2,'Tracking Form 2024'!$I:$I,'Dash Board'!A11)</f>
        <v>2</v>
      </c>
      <c r="G11" s="24">
        <f t="shared" si="0"/>
        <v>0.96</v>
      </c>
    </row>
    <row r="12" spans="1:7" s="42" customFormat="1" ht="20.100000000000001" customHeight="1" x14ac:dyDescent="0.25">
      <c r="A12" s="43" t="s">
        <v>32</v>
      </c>
      <c r="B12" s="49">
        <f>COUNTIF('Tracking Form 2024'!I:I,'Dash Board'!A12)</f>
        <v>6</v>
      </c>
      <c r="C12" s="71">
        <f>COUNTIFS('Tracking Form 2024'!J:J,$C$2,'Tracking Form 2024'!I:I,'Dash Board'!A12)</f>
        <v>0</v>
      </c>
      <c r="D12" s="49">
        <f>COUNTIFS('Tracking Form 2024'!$J:$J,$D$2,'Tracking Form 2024'!$I:$I,'Dash Board'!A12)</f>
        <v>0</v>
      </c>
      <c r="E12" s="49">
        <f>COUNTIFS('Tracking Form 2024'!$J:$J,$E$2,'Tracking Form 2024'!$I:$I,'Dash Board'!A12)</f>
        <v>6</v>
      </c>
      <c r="F12" s="49">
        <f>COUNTIFS('Tracking Form 2024'!$J:$J,$F$2,'Tracking Form 2024'!$I:$I,'Dash Board'!A12)</f>
        <v>0</v>
      </c>
      <c r="G12" s="24">
        <f t="shared" si="0"/>
        <v>1</v>
      </c>
    </row>
    <row r="13" spans="1:7" s="42" customFormat="1" ht="20.100000000000001" customHeight="1" x14ac:dyDescent="0.25">
      <c r="A13" s="43" t="s">
        <v>26</v>
      </c>
      <c r="B13" s="49">
        <f>COUNTIF('Tracking Form 2024'!I:I,'Dash Board'!A13)</f>
        <v>7</v>
      </c>
      <c r="C13" s="71">
        <f>COUNTIFS('Tracking Form 2024'!J:J,$C$2,'Tracking Form 2024'!I:I,'Dash Board'!A13)</f>
        <v>0</v>
      </c>
      <c r="D13" s="49">
        <f>COUNTIFS('Tracking Form 2024'!$J:$J,$D$2,'Tracking Form 2024'!$I:$I,'Dash Board'!A13)</f>
        <v>1</v>
      </c>
      <c r="E13" s="49">
        <f>COUNTIFS('Tracking Form 2024'!$J:$J,$E$2,'Tracking Form 2024'!$I:$I,'Dash Board'!A13)</f>
        <v>6</v>
      </c>
      <c r="F13" s="49">
        <f>COUNTIFS('Tracking Form 2024'!$J:$J,$F$2,'Tracking Form 2024'!$I:$I,'Dash Board'!A13)</f>
        <v>0</v>
      </c>
      <c r="G13" s="24">
        <f t="shared" si="0"/>
        <v>0.8571428571428571</v>
      </c>
    </row>
    <row r="14" spans="1:7" s="42" customFormat="1" ht="20.100000000000001" customHeight="1" x14ac:dyDescent="0.25">
      <c r="A14" s="43" t="s">
        <v>47</v>
      </c>
      <c r="B14" s="49">
        <f>COUNTIF('Tracking Form 2024'!I:I,'Dash Board'!A14)</f>
        <v>7</v>
      </c>
      <c r="C14" s="71">
        <f>COUNTIFS('Tracking Form 2024'!J:J,$C$2,'Tracking Form 2024'!I:I,'Dash Board'!A14)</f>
        <v>2</v>
      </c>
      <c r="D14" s="49">
        <f>COUNTIFS('Tracking Form 2024'!$J:$J,$D$2,'Tracking Form 2024'!$I:$I,'Dash Board'!A14)</f>
        <v>0</v>
      </c>
      <c r="E14" s="49">
        <f>COUNTIFS('Tracking Form 2024'!$J:$J,$E$2,'Tracking Form 2024'!$I:$I,'Dash Board'!A14)</f>
        <v>2</v>
      </c>
      <c r="F14" s="49">
        <f>COUNTIFS('Tracking Form 2024'!$J:$J,$F$2,'Tracking Form 2024'!$I:$I,'Dash Board'!A14)</f>
        <v>3</v>
      </c>
      <c r="G14" s="24">
        <f t="shared" si="0"/>
        <v>0.7142857142857143</v>
      </c>
    </row>
    <row r="15" spans="1:7" s="42" customFormat="1" ht="20.100000000000001" customHeight="1" x14ac:dyDescent="0.25">
      <c r="A15" s="43" t="s">
        <v>39</v>
      </c>
      <c r="B15" s="49">
        <f>COUNTIF('Tracking Form 2024'!I:I,'Dash Board'!A15)</f>
        <v>20</v>
      </c>
      <c r="C15" s="71">
        <f>COUNTIFS('Tracking Form 2024'!J:J,$C$2,'Tracking Form 2024'!I:I,'Dash Board'!A15)</f>
        <v>6</v>
      </c>
      <c r="D15" s="49">
        <f>COUNTIFS('Tracking Form 2024'!$J:$J,$D$2,'Tracking Form 2024'!$I:$I,'Dash Board'!A15)</f>
        <v>1</v>
      </c>
      <c r="E15" s="49">
        <f>COUNTIFS('Tracking Form 2024'!$J:$J,$E$2,'Tracking Form 2024'!$I:$I,'Dash Board'!A15)</f>
        <v>12</v>
      </c>
      <c r="F15" s="49">
        <f>COUNTIFS('Tracking Form 2024'!$J:$J,$F$2,'Tracking Form 2024'!$I:$I,'Dash Board'!A15)</f>
        <v>1</v>
      </c>
      <c r="G15" s="24">
        <f t="shared" si="0"/>
        <v>0.65</v>
      </c>
    </row>
    <row r="16" spans="1:7" s="42" customFormat="1" ht="20.100000000000001" customHeight="1" x14ac:dyDescent="0.25">
      <c r="A16" s="43" t="s">
        <v>18</v>
      </c>
      <c r="B16" s="49">
        <f>COUNTIF('Tracking Form 2024'!I:I,'Dash Board'!A16)</f>
        <v>0</v>
      </c>
      <c r="C16" s="71">
        <f>COUNTIFS('Tracking Form 2024'!J:J,$C$2,'Tracking Form 2024'!I:I,'Dash Board'!A16)</f>
        <v>0</v>
      </c>
      <c r="D16" s="49">
        <f>COUNTIFS('Tracking Form 2024'!$J:$J,$D$2,'Tracking Form 2024'!$I:$I,'Dash Board'!A16)</f>
        <v>0</v>
      </c>
      <c r="E16" s="49">
        <f>COUNTIFS('Tracking Form 2024'!$J:$J,$E$2,'Tracking Form 2024'!$I:$I,'Dash Board'!A16)</f>
        <v>0</v>
      </c>
      <c r="F16" s="49">
        <f>COUNTIFS('Tracking Form 2024'!$J:$J,$F$2,'Tracking Form 2024'!$I:$I,'Dash Board'!A16)</f>
        <v>0</v>
      </c>
      <c r="G16" s="24" t="e">
        <f t="shared" si="0"/>
        <v>#DIV/0!</v>
      </c>
    </row>
    <row r="17" spans="1:7" s="42" customFormat="1" ht="20.100000000000001" customHeight="1" x14ac:dyDescent="0.25">
      <c r="A17" s="43" t="s">
        <v>17</v>
      </c>
      <c r="B17" s="49">
        <f>COUNTIF('Tracking Form 2024'!I:I,'Dash Board'!A17)</f>
        <v>24</v>
      </c>
      <c r="C17" s="71">
        <f>COUNTIFS('Tracking Form 2024'!J:J,$C$2,'Tracking Form 2024'!I:I,'Dash Board'!A17)</f>
        <v>2</v>
      </c>
      <c r="D17" s="49">
        <f>COUNTIFS('Tracking Form 2024'!$J:$J,$D$2,'Tracking Form 2024'!$I:$I,'Dash Board'!A17)</f>
        <v>5</v>
      </c>
      <c r="E17" s="49">
        <f>COUNTIFS('Tracking Form 2024'!$J:$J,$E$2,'Tracking Form 2024'!$I:$I,'Dash Board'!A17)</f>
        <v>17</v>
      </c>
      <c r="F17" s="49">
        <f>COUNTIFS('Tracking Form 2024'!$J:$J,$F$2,'Tracking Form 2024'!$I:$I,'Dash Board'!A17)</f>
        <v>0</v>
      </c>
      <c r="G17" s="24">
        <f t="shared" si="0"/>
        <v>0.70833333333333337</v>
      </c>
    </row>
    <row r="18" spans="1:7" s="42" customFormat="1" ht="20.100000000000001" customHeight="1" x14ac:dyDescent="0.25">
      <c r="A18" s="43" t="s">
        <v>140</v>
      </c>
      <c r="B18" s="49">
        <f>COUNTIF('Tracking Form 2024'!I:I,'Dash Board'!A18)</f>
        <v>73</v>
      </c>
      <c r="C18" s="71">
        <f>COUNTIFS('Tracking Form 2024'!J:J,$C$2,'Tracking Form 2024'!I:I,'Dash Board'!A18)</f>
        <v>0</v>
      </c>
      <c r="D18" s="49">
        <f>COUNTIFS('Tracking Form 2024'!$J:$J,$D$2,'Tracking Form 2024'!$I:$I,'Dash Board'!A18)</f>
        <v>2</v>
      </c>
      <c r="E18" s="49">
        <f>COUNTIFS('Tracking Form 2024'!$J:$J,$E$2,'Tracking Form 2024'!$I:$I,'Dash Board'!A18)</f>
        <v>70</v>
      </c>
      <c r="F18" s="49">
        <f>COUNTIFS('Tracking Form 2024'!$J:$J,$F$2,'Tracking Form 2024'!$I:$I,'Dash Board'!A18)</f>
        <v>1</v>
      </c>
      <c r="G18" s="24">
        <f t="shared" si="0"/>
        <v>0.9726027397260274</v>
      </c>
    </row>
    <row r="19" spans="1:7" s="42" customFormat="1" ht="20.100000000000001" customHeight="1" x14ac:dyDescent="0.25">
      <c r="A19" s="43" t="s">
        <v>16</v>
      </c>
      <c r="B19" s="49">
        <f>COUNTIF('Tracking Form 2024'!I:I,'Dash Board'!A19)</f>
        <v>74</v>
      </c>
      <c r="C19" s="71">
        <f>COUNTIFS('Tracking Form 2024'!J:J,$C$2,'Tracking Form 2024'!I:I,'Dash Board'!A19)</f>
        <v>1</v>
      </c>
      <c r="D19" s="49">
        <f>COUNTIFS('Tracking Form 2024'!$J:$J,$D$2,'Tracking Form 2024'!$I:$I,'Dash Board'!A19)</f>
        <v>3</v>
      </c>
      <c r="E19" s="49">
        <f>COUNTIFS('Tracking Form 2024'!$J:$J,$E$2,'Tracking Form 2024'!$I:$I,'Dash Board'!A19)</f>
        <v>68</v>
      </c>
      <c r="F19" s="49">
        <f>COUNTIFS('Tracking Form 2024'!$J:$J,$F$2,'Tracking Form 2024'!$I:$I,'Dash Board'!A19)</f>
        <v>2</v>
      </c>
      <c r="G19" s="24">
        <f t="shared" si="0"/>
        <v>0.94594594594594594</v>
      </c>
    </row>
    <row r="20" spans="1:7" s="42" customFormat="1" ht="20.100000000000001" customHeight="1" x14ac:dyDescent="0.25">
      <c r="A20" s="43" t="s">
        <v>13</v>
      </c>
      <c r="B20" s="49">
        <f>COUNTIF('Tracking Form 2024'!I:I,'Dash Board'!A20)</f>
        <v>7</v>
      </c>
      <c r="C20" s="71">
        <f>COUNTIFS('Tracking Form 2024'!J:J,$C$2,'Tracking Form 2024'!I:I,'Dash Board'!A20)</f>
        <v>2</v>
      </c>
      <c r="D20" s="49">
        <f>COUNTIFS('Tracking Form 2024'!$J:$J,$D$2,'Tracking Form 2024'!$I:$I,'Dash Board'!A20)</f>
        <v>0</v>
      </c>
      <c r="E20" s="49">
        <f>COUNTIFS('Tracking Form 2024'!$J:$J,$E$2,'Tracking Form 2024'!$I:$I,'Dash Board'!A20)</f>
        <v>3</v>
      </c>
      <c r="F20" s="49">
        <f>COUNTIFS('Tracking Form 2024'!$J:$J,$F$2,'Tracking Form 2024'!$I:$I,'Dash Board'!A20)</f>
        <v>2</v>
      </c>
      <c r="G20" s="24">
        <f t="shared" si="0"/>
        <v>0.7142857142857143</v>
      </c>
    </row>
    <row r="21" spans="1:7" s="42" customFormat="1" ht="20.100000000000001" customHeight="1" x14ac:dyDescent="0.25">
      <c r="A21" s="43" t="s">
        <v>45</v>
      </c>
      <c r="B21" s="49">
        <f>COUNTIF('Tracking Form 2024'!I:I,'Dash Board'!A21)</f>
        <v>2</v>
      </c>
      <c r="C21" s="71">
        <f>COUNTIFS('Tracking Form 2024'!J:J,$C$2,'Tracking Form 2024'!I:I,'Dash Board'!A21)</f>
        <v>0</v>
      </c>
      <c r="D21" s="49">
        <f>COUNTIFS('Tracking Form 2024'!$J:$J,$D$2,'Tracking Form 2024'!$I:$I,'Dash Board'!A21)</f>
        <v>0</v>
      </c>
      <c r="E21" s="49">
        <f>COUNTIFS('Tracking Form 2024'!$J:$J,$E$2,'Tracking Form 2024'!$I:$I,'Dash Board'!A21)</f>
        <v>2</v>
      </c>
      <c r="F21" s="49">
        <f>COUNTIFS('Tracking Form 2024'!$J:$J,$F$2,'Tracking Form 2024'!$I:$I,'Dash Board'!A21)</f>
        <v>0</v>
      </c>
      <c r="G21" s="24">
        <f t="shared" si="0"/>
        <v>1</v>
      </c>
    </row>
    <row r="22" spans="1:7" s="42" customFormat="1" ht="20.100000000000001" customHeight="1" x14ac:dyDescent="0.25">
      <c r="A22" s="43" t="s">
        <v>37</v>
      </c>
      <c r="B22" s="49">
        <f>COUNTIF('Tracking Form 2024'!I:I,'Dash Board'!A22)</f>
        <v>2</v>
      </c>
      <c r="C22" s="71">
        <f>COUNTIFS('Tracking Form 2024'!J:J,$C$2,'Tracking Form 2024'!I:I,'Dash Board'!A22)</f>
        <v>0</v>
      </c>
      <c r="D22" s="49">
        <f>COUNTIFS('Tracking Form 2024'!$J:$J,$D$2,'Tracking Form 2024'!$I:$I,'Dash Board'!A22)</f>
        <v>0</v>
      </c>
      <c r="E22" s="49">
        <f>COUNTIFS('Tracking Form 2024'!$J:$J,$E$2,'Tracking Form 2024'!$I:$I,'Dash Board'!A22)</f>
        <v>2</v>
      </c>
      <c r="F22" s="49">
        <f>COUNTIFS('Tracking Form 2024'!$J:$J,$F$2,'Tracking Form 2024'!$I:$I,'Dash Board'!A22)</f>
        <v>0</v>
      </c>
      <c r="G22" s="24">
        <f t="shared" si="0"/>
        <v>1</v>
      </c>
    </row>
    <row r="23" spans="1:7" s="42" customFormat="1" ht="20.100000000000001" customHeight="1" x14ac:dyDescent="0.25">
      <c r="A23" s="43" t="s">
        <v>35</v>
      </c>
      <c r="B23" s="49">
        <f>COUNTIF('Tracking Form 2024'!I:I,'Dash Board'!A23)</f>
        <v>0</v>
      </c>
      <c r="C23" s="71">
        <f>COUNTIFS('Tracking Form 2024'!J:J,$C$2,'Tracking Form 2024'!I:I,'Dash Board'!A23)</f>
        <v>0</v>
      </c>
      <c r="D23" s="49">
        <f>COUNTIFS('Tracking Form 2024'!$J:$J,$D$2,'Tracking Form 2024'!$I:$I,'Dash Board'!A23)</f>
        <v>0</v>
      </c>
      <c r="E23" s="49">
        <f>COUNTIFS('Tracking Form 2024'!$J:$J,$E$2,'Tracking Form 2024'!$I:$I,'Dash Board'!A23)</f>
        <v>0</v>
      </c>
      <c r="F23" s="49">
        <f>COUNTIFS('Tracking Form 2024'!$J:$J,$F$2,'Tracking Form 2024'!$I:$I,'Dash Board'!A23)</f>
        <v>0</v>
      </c>
      <c r="G23" s="24" t="e">
        <f t="shared" si="0"/>
        <v>#DIV/0!</v>
      </c>
    </row>
    <row r="24" spans="1:7" s="42" customFormat="1" ht="20.100000000000001" customHeight="1" x14ac:dyDescent="0.25">
      <c r="A24" s="43" t="s">
        <v>208</v>
      </c>
      <c r="B24" s="49">
        <f>COUNTIF('Tracking Form 2024'!I:I,'Dash Board'!A24)</f>
        <v>4</v>
      </c>
      <c r="C24" s="71">
        <f>COUNTIFS('Tracking Form 2024'!J:J,$C$2,'Tracking Form 2024'!I:I,'Dash Board'!A24)</f>
        <v>2</v>
      </c>
      <c r="D24" s="49">
        <f>COUNTIFS('Tracking Form 2024'!$J:$J,$D$2,'Tracking Form 2024'!$I:$I,'Dash Board'!A24)</f>
        <v>0</v>
      </c>
      <c r="E24" s="49">
        <f>COUNTIFS('Tracking Form 2024'!$J:$J,$E$2,'Tracking Form 2024'!$I:$I,'Dash Board'!A24)</f>
        <v>2</v>
      </c>
      <c r="F24" s="49">
        <f>COUNTIFS('Tracking Form 2024'!$J:$J,$F$2,'Tracking Form 2024'!$I:$I,'Dash Board'!A24)</f>
        <v>0</v>
      </c>
      <c r="G24" s="24">
        <f t="shared" si="0"/>
        <v>0.5</v>
      </c>
    </row>
    <row r="25" spans="1:7" s="42" customFormat="1" ht="20.100000000000001" customHeight="1" thickBot="1" x14ac:dyDescent="0.3">
      <c r="B25" s="50"/>
      <c r="C25" s="51"/>
      <c r="D25" s="50"/>
      <c r="E25" s="50"/>
      <c r="F25" s="50"/>
      <c r="G25" s="50"/>
    </row>
    <row r="26" spans="1:7" s="42" customFormat="1" ht="20.100000000000001" customHeight="1" thickBot="1" x14ac:dyDescent="0.3">
      <c r="A26" s="44" t="s">
        <v>104</v>
      </c>
      <c r="B26" s="27">
        <f>SUM(B3:B24)</f>
        <v>439</v>
      </c>
      <c r="C26" s="70">
        <f>SUM(C3:C24)</f>
        <v>23</v>
      </c>
      <c r="D26" s="27">
        <f>SUM(D3:D24)</f>
        <v>17</v>
      </c>
      <c r="E26" s="27">
        <f>SUM(E3:E24)</f>
        <v>376</v>
      </c>
      <c r="F26" s="27">
        <f>SUM(F3:F24)</f>
        <v>23</v>
      </c>
      <c r="G26" s="72">
        <f>(E26)/(B26-F26)</f>
        <v>0.90384615384615385</v>
      </c>
    </row>
    <row r="27" spans="1:7" s="42" customFormat="1" ht="369" customHeight="1" x14ac:dyDescent="0.25">
      <c r="A27" s="96"/>
      <c r="B27" s="96"/>
      <c r="C27" s="96"/>
      <c r="D27" s="96"/>
      <c r="E27" s="96"/>
      <c r="F27" s="96"/>
      <c r="G27" s="96"/>
    </row>
    <row r="28" spans="1:7" ht="58.5" customHeight="1" x14ac:dyDescent="0.25">
      <c r="A28" s="91" t="s">
        <v>633</v>
      </c>
      <c r="B28" s="91"/>
      <c r="C28" s="91"/>
      <c r="D28" s="91"/>
      <c r="E28" s="91"/>
      <c r="F28" s="91"/>
      <c r="G28" s="91"/>
    </row>
    <row r="29" spans="1:7" ht="31.5" customHeight="1" x14ac:dyDescent="0.25">
      <c r="A29" s="57" t="s">
        <v>0</v>
      </c>
      <c r="B29" s="58" t="s">
        <v>632</v>
      </c>
      <c r="C29" s="95"/>
      <c r="D29" s="95"/>
      <c r="E29" s="95"/>
      <c r="F29" s="95"/>
      <c r="G29" s="95"/>
    </row>
    <row r="30" spans="1:7" ht="31.5" customHeight="1" x14ac:dyDescent="0.25">
      <c r="A30" s="59">
        <v>45321</v>
      </c>
      <c r="B30" s="60">
        <v>0.55000000000000004</v>
      </c>
      <c r="C30" s="95"/>
      <c r="D30" s="95"/>
      <c r="E30" s="95"/>
      <c r="F30" s="95"/>
      <c r="G30" s="95"/>
    </row>
    <row r="31" spans="1:7" ht="31.5" customHeight="1" x14ac:dyDescent="0.25">
      <c r="A31" s="59">
        <v>45334</v>
      </c>
      <c r="B31" s="60">
        <v>0.53</v>
      </c>
      <c r="C31" s="95"/>
      <c r="D31" s="95"/>
      <c r="E31" s="95"/>
      <c r="F31" s="95"/>
      <c r="G31" s="95"/>
    </row>
    <row r="32" spans="1:7" ht="31.5" customHeight="1" x14ac:dyDescent="0.25">
      <c r="A32" s="59">
        <v>45346</v>
      </c>
      <c r="B32" s="60">
        <v>0.64</v>
      </c>
      <c r="C32" s="95"/>
      <c r="D32" s="95"/>
      <c r="E32" s="95"/>
      <c r="F32" s="95"/>
      <c r="G32" s="95"/>
    </row>
    <row r="33" spans="1:7" ht="31.5" customHeight="1" x14ac:dyDescent="0.25">
      <c r="A33" s="59">
        <v>45355</v>
      </c>
      <c r="B33" s="60">
        <v>0.74</v>
      </c>
      <c r="C33" s="95"/>
      <c r="D33" s="95"/>
      <c r="E33" s="95"/>
      <c r="F33" s="95"/>
      <c r="G33" s="95"/>
    </row>
    <row r="34" spans="1:7" ht="31.5" customHeight="1" x14ac:dyDescent="0.25">
      <c r="A34" s="59">
        <v>45374</v>
      </c>
      <c r="B34" s="60">
        <v>0.74</v>
      </c>
      <c r="C34" s="95"/>
      <c r="D34" s="95"/>
      <c r="E34" s="95"/>
      <c r="F34" s="95"/>
      <c r="G34" s="95"/>
    </row>
    <row r="35" spans="1:7" ht="31.5" customHeight="1" x14ac:dyDescent="0.25">
      <c r="A35" s="59">
        <v>45400</v>
      </c>
      <c r="B35" s="60">
        <v>0.79</v>
      </c>
      <c r="C35" s="95"/>
      <c r="D35" s="95"/>
      <c r="E35" s="95"/>
      <c r="F35" s="95"/>
      <c r="G35" s="95"/>
    </row>
    <row r="36" spans="1:7" ht="31.5" customHeight="1" x14ac:dyDescent="0.25">
      <c r="A36" s="59">
        <v>45433</v>
      </c>
      <c r="B36" s="60">
        <v>0.86</v>
      </c>
      <c r="C36" s="95"/>
      <c r="D36" s="95"/>
      <c r="E36" s="95"/>
      <c r="F36" s="95"/>
      <c r="G36" s="95"/>
    </row>
    <row r="37" spans="1:7" ht="31.5" customHeight="1" x14ac:dyDescent="0.25">
      <c r="A37" s="59">
        <v>45475</v>
      </c>
      <c r="B37" s="60">
        <v>0.81</v>
      </c>
      <c r="C37" s="95"/>
      <c r="D37" s="95"/>
      <c r="E37" s="95"/>
      <c r="F37" s="95"/>
      <c r="G37" s="95"/>
    </row>
    <row r="38" spans="1:7" ht="31.5" customHeight="1" x14ac:dyDescent="0.25">
      <c r="A38" s="59">
        <v>45492</v>
      </c>
      <c r="B38" s="60">
        <v>0.88</v>
      </c>
      <c r="C38" s="95"/>
      <c r="D38" s="95"/>
      <c r="E38" s="95"/>
      <c r="F38" s="95"/>
      <c r="G38" s="95"/>
    </row>
    <row r="39" spans="1:7" ht="31.5" customHeight="1" x14ac:dyDescent="0.25">
      <c r="A39" s="59">
        <v>45517</v>
      </c>
      <c r="B39" s="60">
        <v>0.86</v>
      </c>
      <c r="C39" s="95"/>
      <c r="D39" s="95"/>
      <c r="E39" s="95"/>
      <c r="F39" s="95"/>
      <c r="G39" s="95"/>
    </row>
    <row r="40" spans="1:7" ht="31.5" customHeight="1" x14ac:dyDescent="0.25">
      <c r="A40" s="59">
        <v>45544</v>
      </c>
      <c r="B40" s="60">
        <v>0.87</v>
      </c>
      <c r="C40" s="95"/>
      <c r="D40" s="95"/>
      <c r="E40" s="95"/>
      <c r="F40" s="95"/>
      <c r="G40" s="95"/>
    </row>
    <row r="41" spans="1:7" ht="31.5" customHeight="1" x14ac:dyDescent="0.25">
      <c r="A41" s="59"/>
      <c r="B41" s="60"/>
      <c r="C41" s="95"/>
      <c r="D41" s="95"/>
      <c r="E41" s="95"/>
      <c r="F41" s="95"/>
      <c r="G41" s="95"/>
    </row>
    <row r="42" spans="1:7" x14ac:dyDescent="0.25">
      <c r="A42" s="33"/>
      <c r="B42" s="33"/>
      <c r="C42" s="33"/>
      <c r="D42" s="33"/>
      <c r="E42" s="33"/>
      <c r="F42" s="33"/>
      <c r="G42" s="33"/>
    </row>
    <row r="43" spans="1:7" ht="409.5" customHeight="1" x14ac:dyDescent="0.25">
      <c r="A43" s="92"/>
      <c r="B43" s="92"/>
      <c r="C43" s="92"/>
      <c r="D43" s="92"/>
      <c r="E43" s="92"/>
      <c r="F43" s="92"/>
      <c r="G43" s="92"/>
    </row>
    <row r="44" spans="1:7" x14ac:dyDescent="0.25">
      <c r="A44" s="33"/>
      <c r="B44" s="33"/>
      <c r="C44" s="33"/>
      <c r="D44" s="33"/>
      <c r="E44" s="33"/>
      <c r="F44" s="33"/>
      <c r="G44" s="33"/>
    </row>
    <row r="45" spans="1:7" s="42" customFormat="1" ht="26.25" customHeight="1" x14ac:dyDescent="0.4">
      <c r="A45" s="61" t="s">
        <v>103</v>
      </c>
      <c r="B45" s="62" t="s">
        <v>622</v>
      </c>
      <c r="C45" s="88"/>
      <c r="D45" s="88"/>
      <c r="E45" s="88"/>
      <c r="F45" s="88"/>
      <c r="G45" s="88"/>
    </row>
    <row r="46" spans="1:7" s="42" customFormat="1" ht="20.100000000000001" customHeight="1" x14ac:dyDescent="0.25">
      <c r="A46" s="43" t="s">
        <v>14</v>
      </c>
      <c r="B46" s="49">
        <f>COUNTIF('Tracking Form 2024'!M:M,'Dash Board'!A46)</f>
        <v>18</v>
      </c>
      <c r="C46" s="89"/>
      <c r="D46" s="89"/>
      <c r="E46" s="89"/>
      <c r="F46" s="89"/>
      <c r="G46" s="89"/>
    </row>
    <row r="47" spans="1:7" s="42" customFormat="1" ht="20.100000000000001" customHeight="1" x14ac:dyDescent="0.25">
      <c r="A47" s="43" t="s">
        <v>28</v>
      </c>
      <c r="B47" s="49">
        <f>COUNTIF('Tracking Form 2024'!M:M,'Dash Board'!A47)</f>
        <v>22</v>
      </c>
      <c r="C47" s="89"/>
      <c r="D47" s="89"/>
      <c r="E47" s="89"/>
      <c r="F47" s="89"/>
      <c r="G47" s="89"/>
    </row>
    <row r="48" spans="1:7" s="42" customFormat="1" ht="20.100000000000001" customHeight="1" x14ac:dyDescent="0.25">
      <c r="A48" s="43" t="s">
        <v>30</v>
      </c>
      <c r="B48" s="49">
        <f>COUNTIF('Tracking Form 2024'!M:M,'Dash Board'!A48)</f>
        <v>8</v>
      </c>
      <c r="C48" s="89"/>
      <c r="D48" s="89"/>
      <c r="E48" s="89"/>
      <c r="F48" s="89"/>
      <c r="G48" s="89"/>
    </row>
    <row r="49" spans="1:7" s="42" customFormat="1" ht="20.100000000000001" customHeight="1" x14ac:dyDescent="0.25">
      <c r="A49" s="43" t="s">
        <v>65</v>
      </c>
      <c r="B49" s="49">
        <f>COUNTIF('Tracking Form 2024'!M:M,'Dash Board'!A49)</f>
        <v>2</v>
      </c>
      <c r="C49" s="89"/>
      <c r="D49" s="89"/>
      <c r="E49" s="89"/>
      <c r="F49" s="89"/>
      <c r="G49" s="89"/>
    </row>
    <row r="50" spans="1:7" s="42" customFormat="1" ht="20.100000000000001" customHeight="1" x14ac:dyDescent="0.25">
      <c r="A50" s="43" t="s">
        <v>141</v>
      </c>
      <c r="B50" s="49">
        <f>COUNTIF('Tracking Form 2024'!M:M,'Dash Board'!A50)</f>
        <v>27</v>
      </c>
      <c r="C50" s="89"/>
      <c r="D50" s="89"/>
      <c r="E50" s="89"/>
      <c r="F50" s="89"/>
      <c r="G50" s="89"/>
    </row>
    <row r="51" spans="1:7" s="42" customFormat="1" ht="20.100000000000001" customHeight="1" x14ac:dyDescent="0.25">
      <c r="A51" s="43" t="s">
        <v>15</v>
      </c>
      <c r="B51" s="49">
        <f>COUNTIF('Tracking Form 2024'!M:M,'Dash Board'!A51)</f>
        <v>21</v>
      </c>
      <c r="C51" s="89"/>
      <c r="D51" s="89"/>
      <c r="E51" s="89"/>
      <c r="F51" s="89"/>
      <c r="G51" s="89"/>
    </row>
    <row r="52" spans="1:7" s="42" customFormat="1" ht="20.100000000000001" customHeight="1" x14ac:dyDescent="0.25">
      <c r="A52" s="43" t="s">
        <v>32</v>
      </c>
      <c r="B52" s="49">
        <f>COUNTIF('Tracking Form 2024'!M:M,'Dash Board'!A52)</f>
        <v>18</v>
      </c>
      <c r="C52" s="89"/>
      <c r="D52" s="89"/>
      <c r="E52" s="89"/>
      <c r="F52" s="89"/>
      <c r="G52" s="89"/>
    </row>
    <row r="53" spans="1:7" s="42" customFormat="1" ht="20.100000000000001" customHeight="1" x14ac:dyDescent="0.25">
      <c r="A53" s="43" t="s">
        <v>26</v>
      </c>
      <c r="B53" s="49">
        <f>COUNTIF('Tracking Form 2024'!M:M,'Dash Board'!A53)</f>
        <v>15</v>
      </c>
      <c r="C53" s="89"/>
      <c r="D53" s="89"/>
      <c r="E53" s="89"/>
      <c r="F53" s="89"/>
      <c r="G53" s="89"/>
    </row>
    <row r="54" spans="1:7" s="42" customFormat="1" ht="20.100000000000001" customHeight="1" x14ac:dyDescent="0.25">
      <c r="A54" s="43" t="s">
        <v>47</v>
      </c>
      <c r="B54" s="49">
        <f>COUNTIF('Tracking Form 2024'!M:M,'Dash Board'!A54)</f>
        <v>0</v>
      </c>
      <c r="C54" s="89"/>
      <c r="D54" s="89"/>
      <c r="E54" s="89"/>
      <c r="F54" s="89"/>
      <c r="G54" s="89"/>
    </row>
    <row r="55" spans="1:7" s="42" customFormat="1" ht="20.100000000000001" customHeight="1" x14ac:dyDescent="0.25">
      <c r="A55" s="43" t="s">
        <v>39</v>
      </c>
      <c r="B55" s="49">
        <f>COUNTIF('Tracking Form 2024'!M:M,'Dash Board'!A55)</f>
        <v>9</v>
      </c>
      <c r="C55" s="89"/>
      <c r="D55" s="89"/>
      <c r="E55" s="89"/>
      <c r="F55" s="89"/>
      <c r="G55" s="89"/>
    </row>
    <row r="56" spans="1:7" s="42" customFormat="1" ht="20.100000000000001" customHeight="1" x14ac:dyDescent="0.25">
      <c r="A56" s="43" t="s">
        <v>18</v>
      </c>
      <c r="B56" s="49">
        <f>COUNTIF('Tracking Form 2024'!M:M,'Dash Board'!A56)</f>
        <v>0</v>
      </c>
      <c r="C56" s="89"/>
      <c r="D56" s="89"/>
      <c r="E56" s="89"/>
      <c r="F56" s="89"/>
      <c r="G56" s="89"/>
    </row>
    <row r="57" spans="1:7" s="42" customFormat="1" ht="20.100000000000001" customHeight="1" x14ac:dyDescent="0.25">
      <c r="A57" s="43" t="s">
        <v>17</v>
      </c>
      <c r="B57" s="49">
        <f>COUNTIF('Tracking Form 2024'!M:M,'Dash Board'!A57)</f>
        <v>19</v>
      </c>
      <c r="C57" s="89"/>
      <c r="D57" s="89"/>
      <c r="E57" s="89"/>
      <c r="F57" s="89"/>
      <c r="G57" s="89"/>
    </row>
    <row r="58" spans="1:7" s="42" customFormat="1" ht="20.100000000000001" customHeight="1" x14ac:dyDescent="0.25">
      <c r="A58" s="43" t="s">
        <v>140</v>
      </c>
      <c r="B58" s="49">
        <f>COUNTIF('Tracking Form 2024'!M:M,'Dash Board'!A58)</f>
        <v>128</v>
      </c>
      <c r="C58" s="89"/>
      <c r="D58" s="89"/>
      <c r="E58" s="89"/>
      <c r="F58" s="89"/>
      <c r="G58" s="89"/>
    </row>
    <row r="59" spans="1:7" s="42" customFormat="1" ht="20.100000000000001" customHeight="1" x14ac:dyDescent="0.25">
      <c r="A59" s="43" t="s">
        <v>16</v>
      </c>
      <c r="B59" s="49">
        <f>COUNTIF('Tracking Form 2024'!M:M,'Dash Board'!A59)</f>
        <v>108</v>
      </c>
      <c r="C59" s="89"/>
      <c r="D59" s="89"/>
      <c r="E59" s="89"/>
      <c r="F59" s="89"/>
      <c r="G59" s="89"/>
    </row>
    <row r="60" spans="1:7" s="42" customFormat="1" ht="20.100000000000001" customHeight="1" x14ac:dyDescent="0.25">
      <c r="A60" s="43" t="s">
        <v>13</v>
      </c>
      <c r="B60" s="49">
        <f>COUNTIF('Tracking Form 2024'!M:M,'Dash Board'!A60)</f>
        <v>14</v>
      </c>
      <c r="C60" s="89"/>
      <c r="D60" s="89"/>
      <c r="E60" s="89"/>
      <c r="F60" s="89"/>
      <c r="G60" s="89"/>
    </row>
    <row r="61" spans="1:7" s="42" customFormat="1" ht="20.100000000000001" customHeight="1" x14ac:dyDescent="0.25">
      <c r="A61" s="43" t="s">
        <v>45</v>
      </c>
      <c r="B61" s="49">
        <f>COUNTIF('Tracking Form 2024'!M:M,'Dash Board'!A61)</f>
        <v>6</v>
      </c>
      <c r="C61" s="89"/>
      <c r="D61" s="89"/>
      <c r="E61" s="89"/>
      <c r="F61" s="89"/>
      <c r="G61" s="89"/>
    </row>
    <row r="62" spans="1:7" s="42" customFormat="1" ht="20.100000000000001" customHeight="1" x14ac:dyDescent="0.25">
      <c r="A62" s="43" t="s">
        <v>37</v>
      </c>
      <c r="B62" s="49">
        <f>COUNTIF('Tracking Form 2024'!M:M,'Dash Board'!A62)</f>
        <v>7</v>
      </c>
      <c r="C62" s="89"/>
      <c r="D62" s="89"/>
      <c r="E62" s="89"/>
      <c r="F62" s="89"/>
      <c r="G62" s="89"/>
    </row>
    <row r="63" spans="1:7" s="42" customFormat="1" ht="20.100000000000001" customHeight="1" x14ac:dyDescent="0.25">
      <c r="A63" s="43" t="s">
        <v>623</v>
      </c>
      <c r="B63" s="49">
        <f>COUNTIF('Tracking Form 2024'!M:M,'Dash Board'!A63)</f>
        <v>3</v>
      </c>
      <c r="C63" s="89"/>
      <c r="D63" s="89"/>
      <c r="E63" s="89"/>
      <c r="F63" s="89"/>
      <c r="G63" s="89"/>
    </row>
    <row r="64" spans="1:7" s="42" customFormat="1" ht="20.100000000000001" customHeight="1" thickBot="1" x14ac:dyDescent="0.3">
      <c r="B64" s="50"/>
      <c r="C64" s="89"/>
      <c r="D64" s="89"/>
      <c r="E64" s="89"/>
      <c r="F64" s="89"/>
      <c r="G64" s="89"/>
    </row>
    <row r="65" spans="1:7" s="42" customFormat="1" ht="20.100000000000001" customHeight="1" thickBot="1" x14ac:dyDescent="0.3">
      <c r="A65" s="44" t="s">
        <v>104</v>
      </c>
      <c r="B65" s="27">
        <f>SUM(B46:B63)</f>
        <v>425</v>
      </c>
      <c r="C65" s="90"/>
      <c r="D65" s="90"/>
      <c r="E65" s="90"/>
      <c r="F65" s="90"/>
      <c r="G65" s="90"/>
    </row>
    <row r="66" spans="1:7" ht="15.75" thickBot="1" x14ac:dyDescent="0.3">
      <c r="A66" s="33"/>
      <c r="B66" s="33"/>
      <c r="C66" s="33"/>
      <c r="D66" s="33"/>
      <c r="E66" s="33"/>
      <c r="F66" s="33"/>
      <c r="G66" s="33"/>
    </row>
    <row r="67" spans="1:7" ht="80.099999999999994" customHeight="1" thickBot="1" x14ac:dyDescent="0.3">
      <c r="A67" s="34" t="s">
        <v>12</v>
      </c>
      <c r="B67" s="35" t="s">
        <v>54</v>
      </c>
      <c r="C67" s="66" t="s">
        <v>51</v>
      </c>
      <c r="D67" s="68" t="s">
        <v>52</v>
      </c>
      <c r="E67" s="67" t="s">
        <v>53</v>
      </c>
      <c r="F67" s="64" t="s">
        <v>70</v>
      </c>
      <c r="G67" s="65" t="s">
        <v>64</v>
      </c>
    </row>
    <row r="68" spans="1:7" ht="80.099999999999994" customHeight="1" thickBot="1" x14ac:dyDescent="0.3">
      <c r="A68" s="32">
        <f>COUNTIF('Tracking Form 2024'!E:E,A67)</f>
        <v>163</v>
      </c>
      <c r="B68" s="32">
        <f>COUNTIF('Tracking Form 2024'!$E:$E,B67)</f>
        <v>274</v>
      </c>
      <c r="C68" s="32">
        <f>COUNTIF('Tracking Form 2024'!$C:$C,'Dash Board'!C67)</f>
        <v>51</v>
      </c>
      <c r="D68" s="32">
        <f>COUNTIF('Tracking Form 2024'!$C:$C,'Dash Board'!D67)</f>
        <v>322</v>
      </c>
      <c r="E68" s="32">
        <f>COUNTIF('Tracking Form 2024'!$C:$C,'Dash Board'!E67)</f>
        <v>12</v>
      </c>
      <c r="F68" s="32">
        <f>COUNTIF('Tracking Form 2024'!$C:$C,'Dash Board'!F67)</f>
        <v>12</v>
      </c>
      <c r="G68" s="32">
        <f>COUNTIF('Tracking Form 2024'!$C:$C,G67)</f>
        <v>42</v>
      </c>
    </row>
    <row r="69" spans="1:7" ht="80.099999999999994" customHeight="1" x14ac:dyDescent="0.25">
      <c r="A69" s="93"/>
      <c r="B69" s="93"/>
      <c r="C69" s="93"/>
      <c r="D69" s="93"/>
      <c r="E69" s="93"/>
      <c r="F69" s="93"/>
      <c r="G69" s="93"/>
    </row>
    <row r="70" spans="1:7" ht="80.099999999999994" customHeight="1" x14ac:dyDescent="0.25">
      <c r="A70" s="94"/>
      <c r="B70" s="94"/>
      <c r="C70" s="94"/>
      <c r="D70" s="94"/>
      <c r="E70" s="94"/>
      <c r="F70" s="94"/>
      <c r="G70" s="94"/>
    </row>
    <row r="71" spans="1:7" ht="33.75" customHeight="1" x14ac:dyDescent="0.25">
      <c r="A71" s="94"/>
      <c r="B71" s="94"/>
      <c r="C71" s="94"/>
      <c r="D71" s="94"/>
      <c r="E71" s="94"/>
      <c r="F71" s="94"/>
      <c r="G71" s="94"/>
    </row>
    <row r="72" spans="1:7" ht="15" customHeight="1" x14ac:dyDescent="0.25">
      <c r="A72" s="94"/>
      <c r="B72" s="94"/>
      <c r="C72" s="94"/>
      <c r="D72" s="94"/>
      <c r="E72" s="94"/>
      <c r="F72" s="94"/>
      <c r="G72" s="94"/>
    </row>
    <row r="73" spans="1:7" ht="15" customHeight="1" x14ac:dyDescent="0.25">
      <c r="A73" s="94"/>
      <c r="B73" s="94"/>
      <c r="C73" s="94"/>
      <c r="D73" s="94"/>
      <c r="E73" s="94"/>
      <c r="F73" s="94"/>
      <c r="G73" s="94"/>
    </row>
    <row r="74" spans="1:7" ht="15" customHeight="1" x14ac:dyDescent="0.25">
      <c r="A74" s="94"/>
      <c r="B74" s="94"/>
      <c r="C74" s="94"/>
      <c r="D74" s="94"/>
      <c r="E74" s="94"/>
      <c r="F74" s="94"/>
      <c r="G74" s="94"/>
    </row>
    <row r="75" spans="1:7" ht="15" customHeight="1" x14ac:dyDescent="0.25">
      <c r="A75" s="94"/>
      <c r="B75" s="94"/>
      <c r="C75" s="94"/>
      <c r="D75" s="94"/>
      <c r="E75" s="94"/>
      <c r="F75" s="94"/>
      <c r="G75" s="94"/>
    </row>
    <row r="76" spans="1:7" ht="15" customHeight="1" x14ac:dyDescent="0.25">
      <c r="A76" s="94"/>
      <c r="B76" s="94"/>
      <c r="C76" s="94"/>
      <c r="D76" s="94"/>
      <c r="E76" s="94"/>
      <c r="F76" s="94"/>
      <c r="G76" s="94"/>
    </row>
    <row r="77" spans="1:7" ht="15" customHeight="1" x14ac:dyDescent="0.25">
      <c r="A77" s="94"/>
      <c r="B77" s="94"/>
      <c r="C77" s="94"/>
      <c r="D77" s="94"/>
      <c r="E77" s="94"/>
      <c r="F77" s="94"/>
      <c r="G77" s="94"/>
    </row>
    <row r="78" spans="1:7" ht="15" customHeight="1" x14ac:dyDescent="0.25">
      <c r="A78" s="94"/>
      <c r="B78" s="94"/>
      <c r="C78" s="94"/>
      <c r="D78" s="94"/>
      <c r="E78" s="94"/>
      <c r="F78" s="94"/>
      <c r="G78" s="94"/>
    </row>
    <row r="79" spans="1:7" ht="15" customHeight="1" x14ac:dyDescent="0.25">
      <c r="A79" s="94"/>
      <c r="B79" s="94"/>
      <c r="C79" s="94"/>
      <c r="D79" s="94"/>
      <c r="E79" s="94"/>
      <c r="F79" s="94"/>
      <c r="G79" s="94"/>
    </row>
    <row r="80" spans="1:7" ht="15" customHeight="1" x14ac:dyDescent="0.25">
      <c r="A80" s="94"/>
      <c r="B80" s="94"/>
      <c r="C80" s="94"/>
      <c r="D80" s="94"/>
      <c r="E80" s="94"/>
      <c r="F80" s="94"/>
      <c r="G80" s="94"/>
    </row>
    <row r="81" spans="1:7" ht="15" customHeight="1" x14ac:dyDescent="0.25">
      <c r="A81" s="94"/>
      <c r="B81" s="94"/>
      <c r="C81" s="94"/>
      <c r="D81" s="94"/>
      <c r="E81" s="94"/>
      <c r="F81" s="94"/>
      <c r="G81" s="94"/>
    </row>
    <row r="82" spans="1:7" ht="15" customHeight="1" x14ac:dyDescent="0.25">
      <c r="A82" s="94"/>
      <c r="B82" s="94"/>
      <c r="C82" s="94"/>
      <c r="D82" s="94"/>
      <c r="E82" s="94"/>
      <c r="F82" s="94"/>
      <c r="G82" s="94"/>
    </row>
    <row r="83" spans="1:7" ht="15" customHeight="1" x14ac:dyDescent="0.25">
      <c r="A83" s="94"/>
      <c r="B83" s="94"/>
      <c r="C83" s="94"/>
      <c r="D83" s="94"/>
      <c r="E83" s="94"/>
      <c r="F83" s="94"/>
      <c r="G83" s="94"/>
    </row>
    <row r="84" spans="1:7" ht="15" customHeight="1" x14ac:dyDescent="0.25">
      <c r="A84" s="94"/>
      <c r="B84" s="94"/>
      <c r="C84" s="94"/>
      <c r="D84" s="94"/>
      <c r="E84" s="94"/>
      <c r="F84" s="94"/>
      <c r="G84" s="94"/>
    </row>
    <row r="85" spans="1:7" ht="15" customHeight="1" x14ac:dyDescent="0.25">
      <c r="A85" s="94"/>
      <c r="B85" s="94"/>
      <c r="C85" s="94"/>
      <c r="D85" s="94"/>
      <c r="E85" s="94"/>
      <c r="F85" s="94"/>
      <c r="G85" s="94"/>
    </row>
    <row r="86" spans="1:7" ht="15" customHeight="1" x14ac:dyDescent="0.25">
      <c r="A86" s="94"/>
      <c r="B86" s="94"/>
      <c r="C86" s="94"/>
      <c r="D86" s="94"/>
      <c r="E86" s="94"/>
      <c r="F86" s="94"/>
      <c r="G86" s="94"/>
    </row>
    <row r="87" spans="1:7" ht="15" customHeight="1" x14ac:dyDescent="0.25">
      <c r="A87" s="94"/>
      <c r="B87" s="94"/>
      <c r="C87" s="94"/>
      <c r="D87" s="94"/>
      <c r="E87" s="94"/>
      <c r="F87" s="94"/>
      <c r="G87" s="94"/>
    </row>
    <row r="88" spans="1:7" ht="15" customHeight="1" x14ac:dyDescent="0.25">
      <c r="A88" s="94"/>
      <c r="B88" s="94"/>
      <c r="C88" s="94"/>
      <c r="D88" s="94"/>
      <c r="E88" s="94"/>
      <c r="F88" s="94"/>
      <c r="G88" s="94"/>
    </row>
    <row r="89" spans="1:7" ht="15" customHeight="1" x14ac:dyDescent="0.25">
      <c r="A89" s="94"/>
      <c r="B89" s="94"/>
      <c r="C89" s="94"/>
      <c r="D89" s="94"/>
      <c r="E89" s="94"/>
      <c r="F89" s="94"/>
      <c r="G89" s="94"/>
    </row>
    <row r="90" spans="1:7" ht="15" customHeight="1" x14ac:dyDescent="0.25">
      <c r="A90" s="94"/>
      <c r="B90" s="94"/>
      <c r="C90" s="94"/>
      <c r="D90" s="94"/>
      <c r="E90" s="94"/>
      <c r="F90" s="94"/>
      <c r="G90" s="94"/>
    </row>
    <row r="91" spans="1:7" ht="15" customHeight="1" x14ac:dyDescent="0.25">
      <c r="A91" s="94"/>
      <c r="B91" s="94"/>
      <c r="C91" s="94"/>
      <c r="D91" s="94"/>
      <c r="E91" s="94"/>
      <c r="F91" s="94"/>
      <c r="G91" s="94"/>
    </row>
    <row r="92" spans="1:7" ht="15" customHeight="1" x14ac:dyDescent="0.25">
      <c r="A92" s="94"/>
      <c r="B92" s="94"/>
      <c r="C92" s="94"/>
      <c r="D92" s="94"/>
      <c r="E92" s="94"/>
      <c r="F92" s="94"/>
      <c r="G92" s="94"/>
    </row>
    <row r="93" spans="1:7" ht="15" customHeight="1" x14ac:dyDescent="0.25">
      <c r="A93" s="94"/>
      <c r="B93" s="94"/>
      <c r="C93" s="94"/>
      <c r="D93" s="94"/>
      <c r="E93" s="94"/>
      <c r="F93" s="94"/>
      <c r="G93" s="94"/>
    </row>
    <row r="94" spans="1:7" ht="15" customHeight="1" x14ac:dyDescent="0.25">
      <c r="A94" s="94"/>
      <c r="B94" s="94"/>
      <c r="C94" s="94"/>
      <c r="D94" s="94"/>
      <c r="E94" s="94"/>
      <c r="F94" s="94"/>
      <c r="G94" s="94"/>
    </row>
    <row r="95" spans="1:7" ht="15" customHeight="1" x14ac:dyDescent="0.25">
      <c r="A95" s="94"/>
      <c r="B95" s="94"/>
      <c r="C95" s="94"/>
      <c r="D95" s="94"/>
      <c r="E95" s="94"/>
      <c r="F95" s="94"/>
      <c r="G95" s="94"/>
    </row>
  </sheetData>
  <mergeCells count="7">
    <mergeCell ref="C45:G65"/>
    <mergeCell ref="A1:G1"/>
    <mergeCell ref="A43:G43"/>
    <mergeCell ref="A69:G95"/>
    <mergeCell ref="A28:G28"/>
    <mergeCell ref="C29:G41"/>
    <mergeCell ref="A27:G27"/>
  </mergeCells>
  <conditionalFormatting sqref="B46:B63">
    <cfRule type="top10" dxfId="8" priority="3006" rank="3"/>
  </conditionalFormatting>
  <conditionalFormatting sqref="C3:C26">
    <cfRule type="cellIs" dxfId="7" priority="12" operator="greaterThan">
      <formula>0</formula>
    </cfRule>
  </conditionalFormatting>
  <conditionalFormatting sqref="G3:G24">
    <cfRule type="dataBar" priority="1">
      <dataBar>
        <cfvo type="min"/>
        <cfvo type="max"/>
        <color rgb="FF63C384"/>
      </dataBar>
      <extLst>
        <ext xmlns:x14="http://schemas.microsoft.com/office/spreadsheetml/2009/9/main" uri="{B025F937-C7B1-47D3-B67F-A62EFF666E3E}">
          <x14:id>{D6B4785F-7BCE-4FD0-B5F8-CFDF865CB42C}</x14:id>
        </ext>
      </extLst>
    </cfRule>
  </conditionalFormatting>
  <pageMargins left="0.7" right="0.7" top="0.75" bottom="0.75" header="0.3" footer="0.3"/>
  <pageSetup paperSize="9" scale="40" orientation="portrait" r:id="rId1"/>
  <rowBreaks count="1" manualBreakCount="1">
    <brk id="65" max="6" man="1"/>
  </rowBreaks>
  <drawing r:id="rId2"/>
  <extLst>
    <ext xmlns:x14="http://schemas.microsoft.com/office/spreadsheetml/2009/9/main" uri="{78C0D931-6437-407d-A8EE-F0AAD7539E65}">
      <x14:conditionalFormattings>
        <x14:conditionalFormatting xmlns:xm="http://schemas.microsoft.com/office/excel/2006/main">
          <x14:cfRule type="dataBar" id="{D6B4785F-7BCE-4FD0-B5F8-CFDF865CB42C}">
            <x14:dataBar minLength="0" maxLength="100" gradient="0">
              <x14:cfvo type="autoMin"/>
              <x14:cfvo type="autoMax"/>
              <x14:negativeFillColor rgb="FFFF0000"/>
              <x14:axisColor rgb="FF000000"/>
            </x14:dataBar>
          </x14:cfRule>
          <xm:sqref>G3:G24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39997558519241921"/>
  </sheetPr>
  <dimension ref="A1:J96"/>
  <sheetViews>
    <sheetView workbookViewId="0">
      <selection activeCell="A89" sqref="A89"/>
    </sheetView>
  </sheetViews>
  <sheetFormatPr defaultRowHeight="15" x14ac:dyDescent="0.25"/>
  <cols>
    <col min="1" max="1" width="17.140625" customWidth="1"/>
    <col min="3" max="3" width="30" bestFit="1" customWidth="1"/>
    <col min="5" max="5" width="23.42578125" customWidth="1"/>
    <col min="9" max="9" width="9.140625" customWidth="1"/>
    <col min="10" max="10" width="18" customWidth="1"/>
  </cols>
  <sheetData>
    <row r="1" spans="1:10" x14ac:dyDescent="0.25">
      <c r="A1" s="1" t="s">
        <v>20</v>
      </c>
      <c r="C1" s="11" t="s">
        <v>1</v>
      </c>
      <c r="E1" s="11" t="s">
        <v>2</v>
      </c>
    </row>
    <row r="2" spans="1:10" x14ac:dyDescent="0.25">
      <c r="A2" s="2" t="s">
        <v>9</v>
      </c>
      <c r="C2" s="11" t="s">
        <v>51</v>
      </c>
      <c r="E2" s="11" t="s">
        <v>12</v>
      </c>
    </row>
    <row r="3" spans="1:10" x14ac:dyDescent="0.25">
      <c r="A3" s="3" t="s">
        <v>11</v>
      </c>
      <c r="C3" s="11" t="s">
        <v>52</v>
      </c>
      <c r="E3" s="11" t="s">
        <v>54</v>
      </c>
    </row>
    <row r="4" spans="1:10" x14ac:dyDescent="0.25">
      <c r="A4" s="53" t="s">
        <v>10</v>
      </c>
      <c r="C4" s="11" t="s">
        <v>53</v>
      </c>
    </row>
    <row r="5" spans="1:10" x14ac:dyDescent="0.25">
      <c r="A5" s="54" t="s">
        <v>558</v>
      </c>
      <c r="C5" s="11" t="s">
        <v>70</v>
      </c>
    </row>
    <row r="6" spans="1:10" x14ac:dyDescent="0.25">
      <c r="C6" s="11" t="s">
        <v>64</v>
      </c>
    </row>
    <row r="9" spans="1:10" ht="28.5" customHeight="1" x14ac:dyDescent="0.25">
      <c r="A9" s="12" t="s">
        <v>2</v>
      </c>
      <c r="B9" s="98" t="s">
        <v>60</v>
      </c>
      <c r="C9" s="99"/>
      <c r="D9" s="99"/>
      <c r="E9" s="99"/>
      <c r="F9" s="99"/>
      <c r="G9" s="99"/>
      <c r="H9" s="99"/>
      <c r="I9" s="100"/>
      <c r="J9" s="14" t="s">
        <v>56</v>
      </c>
    </row>
    <row r="10" spans="1:10" ht="45" customHeight="1" x14ac:dyDescent="0.25">
      <c r="A10" s="6" t="s">
        <v>12</v>
      </c>
      <c r="B10" s="97" t="s">
        <v>55</v>
      </c>
      <c r="C10" s="97"/>
      <c r="D10" s="97"/>
      <c r="E10" s="97"/>
      <c r="F10" s="97"/>
      <c r="G10" s="97"/>
      <c r="H10" s="97"/>
      <c r="I10" s="97"/>
      <c r="J10" s="15" t="s">
        <v>57</v>
      </c>
    </row>
    <row r="11" spans="1:10" ht="45" customHeight="1" x14ac:dyDescent="0.25">
      <c r="A11" s="6" t="s">
        <v>54</v>
      </c>
      <c r="B11" s="97" t="s">
        <v>58</v>
      </c>
      <c r="C11" s="97"/>
      <c r="D11" s="97"/>
      <c r="E11" s="97"/>
      <c r="F11" s="97"/>
      <c r="G11" s="97"/>
      <c r="H11" s="97"/>
      <c r="I11" s="97"/>
      <c r="J11" s="15" t="s">
        <v>59</v>
      </c>
    </row>
    <row r="12" spans="1:10" ht="15.75" x14ac:dyDescent="0.25">
      <c r="A12" s="7"/>
      <c r="B12" s="7"/>
      <c r="C12" s="7"/>
      <c r="D12" s="7"/>
      <c r="E12" s="7"/>
      <c r="F12" s="7"/>
      <c r="G12" s="7"/>
      <c r="H12" s="7"/>
      <c r="I12" s="7"/>
    </row>
    <row r="13" spans="1:10" ht="27" customHeight="1" x14ac:dyDescent="0.25">
      <c r="A13" s="13" t="s">
        <v>22</v>
      </c>
      <c r="B13" s="7"/>
      <c r="D13" s="7"/>
      <c r="E13" s="7"/>
      <c r="F13" s="7"/>
      <c r="G13" s="7"/>
      <c r="H13" s="7"/>
      <c r="I13" s="7"/>
    </row>
    <row r="14" spans="1:10" ht="15.75" x14ac:dyDescent="0.25">
      <c r="A14" s="8" t="s">
        <v>14</v>
      </c>
      <c r="B14" s="7"/>
      <c r="D14" s="7"/>
      <c r="E14" s="7"/>
      <c r="F14" s="7"/>
      <c r="G14" s="7"/>
      <c r="H14" s="7"/>
      <c r="I14" s="7"/>
    </row>
    <row r="15" spans="1:10" ht="15.75" x14ac:dyDescent="0.25">
      <c r="A15" s="8" t="s">
        <v>142</v>
      </c>
      <c r="B15" s="7"/>
      <c r="D15" s="7"/>
      <c r="E15" s="7"/>
      <c r="F15" s="7"/>
      <c r="G15" s="7"/>
      <c r="H15" s="7"/>
      <c r="I15" s="7"/>
    </row>
    <row r="16" spans="1:10" ht="15.75" x14ac:dyDescent="0.25">
      <c r="A16" s="8" t="s">
        <v>63</v>
      </c>
      <c r="B16" s="7"/>
      <c r="D16" s="7"/>
      <c r="E16" s="7"/>
      <c r="F16" s="7"/>
      <c r="G16" s="7"/>
      <c r="H16" s="7"/>
      <c r="I16" s="7"/>
    </row>
    <row r="17" spans="1:9" ht="15.75" x14ac:dyDescent="0.25">
      <c r="A17" s="8" t="s">
        <v>28</v>
      </c>
      <c r="B17" s="7"/>
      <c r="D17" s="7"/>
      <c r="E17" s="7"/>
      <c r="F17" s="7"/>
      <c r="G17" s="7"/>
      <c r="H17" s="7"/>
      <c r="I17" s="7"/>
    </row>
    <row r="18" spans="1:9" ht="15.75" x14ac:dyDescent="0.25">
      <c r="A18" s="8" t="s">
        <v>69</v>
      </c>
      <c r="B18" s="7"/>
      <c r="D18" s="7"/>
      <c r="E18" s="7"/>
      <c r="F18" s="7"/>
      <c r="G18" s="7"/>
      <c r="H18" s="7"/>
      <c r="I18" s="7"/>
    </row>
    <row r="19" spans="1:9" ht="15.75" x14ac:dyDescent="0.25">
      <c r="A19" s="8" t="s">
        <v>30</v>
      </c>
      <c r="B19" s="7"/>
      <c r="D19" s="7"/>
      <c r="E19" s="7"/>
      <c r="F19" s="7"/>
      <c r="G19" s="7"/>
      <c r="H19" s="7"/>
      <c r="I19" s="7"/>
    </row>
    <row r="20" spans="1:9" ht="15.75" x14ac:dyDescent="0.25">
      <c r="A20" s="8" t="s">
        <v>65</v>
      </c>
      <c r="B20" s="7"/>
      <c r="D20" s="7"/>
      <c r="E20" s="7"/>
      <c r="F20" s="7"/>
      <c r="G20" s="7"/>
      <c r="H20" s="7"/>
      <c r="I20" s="7"/>
    </row>
    <row r="21" spans="1:9" ht="15.75" x14ac:dyDescent="0.25">
      <c r="A21" s="8" t="s">
        <v>1592</v>
      </c>
      <c r="B21" s="7"/>
      <c r="D21" s="7"/>
      <c r="E21" s="7"/>
      <c r="F21" s="7"/>
      <c r="G21" s="7"/>
      <c r="H21" s="7"/>
      <c r="I21" s="7"/>
    </row>
    <row r="22" spans="1:9" ht="15.75" x14ac:dyDescent="0.25">
      <c r="A22" s="8" t="s">
        <v>141</v>
      </c>
      <c r="B22" s="7"/>
      <c r="D22" s="7"/>
      <c r="E22" s="7"/>
      <c r="F22" s="7"/>
      <c r="G22" s="7"/>
      <c r="H22" s="7"/>
      <c r="I22" s="7"/>
    </row>
    <row r="23" spans="1:9" ht="15.75" x14ac:dyDescent="0.25">
      <c r="A23" s="8" t="s">
        <v>15</v>
      </c>
      <c r="B23" s="7"/>
      <c r="D23" s="7"/>
      <c r="E23" s="7"/>
      <c r="F23" s="7"/>
      <c r="G23" s="7"/>
      <c r="H23" s="7"/>
      <c r="I23" s="7"/>
    </row>
    <row r="24" spans="1:9" ht="15.75" x14ac:dyDescent="0.25">
      <c r="A24" s="9" t="s">
        <v>32</v>
      </c>
      <c r="B24" s="7"/>
      <c r="D24" s="7"/>
      <c r="E24" s="7"/>
      <c r="F24" s="7"/>
      <c r="G24" s="7"/>
      <c r="H24" s="7"/>
      <c r="I24" s="7"/>
    </row>
    <row r="25" spans="1:9" ht="15.75" x14ac:dyDescent="0.25">
      <c r="A25" s="8" t="s">
        <v>26</v>
      </c>
      <c r="B25" s="7"/>
      <c r="D25" s="7"/>
      <c r="E25" s="7"/>
      <c r="F25" s="7"/>
      <c r="G25" s="7"/>
      <c r="H25" s="7"/>
      <c r="I25" s="7"/>
    </row>
    <row r="26" spans="1:9" ht="15.75" x14ac:dyDescent="0.25">
      <c r="A26" s="8" t="s">
        <v>47</v>
      </c>
      <c r="B26" s="7"/>
      <c r="D26" s="7"/>
      <c r="E26" s="7"/>
      <c r="F26" s="7"/>
      <c r="G26" s="7"/>
      <c r="H26" s="7"/>
      <c r="I26" s="7"/>
    </row>
    <row r="27" spans="1:9" ht="15.75" x14ac:dyDescent="0.25">
      <c r="A27" s="8" t="s">
        <v>39</v>
      </c>
      <c r="B27" s="7"/>
      <c r="D27" s="7"/>
      <c r="E27" s="7"/>
      <c r="F27" s="7"/>
      <c r="G27" s="7"/>
      <c r="H27" s="7"/>
      <c r="I27" s="7"/>
    </row>
    <row r="28" spans="1:9" ht="15.75" x14ac:dyDescent="0.25">
      <c r="A28" s="8" t="s">
        <v>18</v>
      </c>
      <c r="B28" s="7"/>
      <c r="D28" s="7"/>
      <c r="E28" s="7"/>
      <c r="F28" s="7"/>
      <c r="G28" s="7"/>
      <c r="H28" s="7"/>
      <c r="I28" s="7"/>
    </row>
    <row r="29" spans="1:9" ht="15.75" x14ac:dyDescent="0.25">
      <c r="A29" s="8" t="s">
        <v>17</v>
      </c>
      <c r="B29" s="7"/>
      <c r="D29" s="7"/>
      <c r="E29" s="7"/>
      <c r="F29" s="7"/>
      <c r="G29" s="7"/>
      <c r="H29" s="7"/>
      <c r="I29" s="7"/>
    </row>
    <row r="30" spans="1:9" ht="15.75" x14ac:dyDescent="0.25">
      <c r="A30" s="8" t="s">
        <v>140</v>
      </c>
      <c r="B30" s="7"/>
      <c r="D30" s="7"/>
      <c r="E30" s="7"/>
      <c r="F30" s="7"/>
      <c r="G30" s="7"/>
      <c r="H30" s="7"/>
      <c r="I30" s="7"/>
    </row>
    <row r="31" spans="1:9" ht="15.75" x14ac:dyDescent="0.25">
      <c r="A31" s="8" t="s">
        <v>16</v>
      </c>
      <c r="B31" s="7"/>
      <c r="D31" s="7"/>
      <c r="E31" s="7"/>
      <c r="F31" s="7"/>
      <c r="G31" s="7"/>
      <c r="H31" s="7"/>
      <c r="I31" s="7"/>
    </row>
    <row r="32" spans="1:9" ht="15.75" x14ac:dyDescent="0.25">
      <c r="A32" s="8" t="s">
        <v>13</v>
      </c>
      <c r="B32" s="7"/>
      <c r="D32" s="7"/>
      <c r="E32" s="7"/>
      <c r="F32" s="7"/>
      <c r="G32" s="7"/>
      <c r="H32" s="7"/>
      <c r="I32" s="7"/>
    </row>
    <row r="33" spans="1:9" ht="15.75" x14ac:dyDescent="0.25">
      <c r="A33" s="8" t="s">
        <v>208</v>
      </c>
    </row>
    <row r="34" spans="1:9" ht="15.75" x14ac:dyDescent="0.25">
      <c r="A34" s="8" t="s">
        <v>45</v>
      </c>
      <c r="B34" s="7"/>
      <c r="D34" s="7"/>
      <c r="E34" s="7"/>
      <c r="F34" s="7"/>
      <c r="G34" s="7"/>
      <c r="H34" s="7"/>
      <c r="I34" s="7"/>
    </row>
    <row r="35" spans="1:9" ht="15.75" x14ac:dyDescent="0.25">
      <c r="A35" s="8" t="s">
        <v>37</v>
      </c>
    </row>
    <row r="36" spans="1:9" ht="15.75" x14ac:dyDescent="0.25">
      <c r="A36" s="8" t="s">
        <v>35</v>
      </c>
    </row>
    <row r="38" spans="1:9" ht="15.75" x14ac:dyDescent="0.25">
      <c r="A38" s="13" t="s">
        <v>23</v>
      </c>
    </row>
    <row r="39" spans="1:9" ht="15.75" x14ac:dyDescent="0.25">
      <c r="A39" s="8" t="s">
        <v>24</v>
      </c>
    </row>
    <row r="40" spans="1:9" ht="15.75" x14ac:dyDescent="0.25">
      <c r="A40" s="8" t="s">
        <v>25</v>
      </c>
    </row>
    <row r="41" spans="1:9" ht="15.75" x14ac:dyDescent="0.25">
      <c r="A41" s="8" t="s">
        <v>27</v>
      </c>
    </row>
    <row r="42" spans="1:9" ht="15.75" x14ac:dyDescent="0.25">
      <c r="A42" s="8" t="s">
        <v>29</v>
      </c>
    </row>
    <row r="43" spans="1:9" ht="15.75" x14ac:dyDescent="0.25">
      <c r="A43" s="8" t="s">
        <v>30</v>
      </c>
    </row>
    <row r="44" spans="1:9" ht="15.75" x14ac:dyDescent="0.25">
      <c r="A44" s="8" t="s">
        <v>31</v>
      </c>
    </row>
    <row r="45" spans="1:9" ht="15.75" x14ac:dyDescent="0.25">
      <c r="A45" s="9" t="s">
        <v>33</v>
      </c>
    </row>
    <row r="46" spans="1:9" ht="15.75" x14ac:dyDescent="0.25">
      <c r="A46" s="8" t="s">
        <v>34</v>
      </c>
    </row>
    <row r="47" spans="1:9" ht="15.75" x14ac:dyDescent="0.25">
      <c r="A47" s="8" t="s">
        <v>36</v>
      </c>
    </row>
    <row r="48" spans="1:9" ht="15.75" x14ac:dyDescent="0.25">
      <c r="A48" s="8" t="s">
        <v>38</v>
      </c>
    </row>
    <row r="49" spans="1:1" ht="31.5" x14ac:dyDescent="0.25">
      <c r="A49" s="8" t="s">
        <v>40</v>
      </c>
    </row>
    <row r="50" spans="1:1" ht="15.75" x14ac:dyDescent="0.25">
      <c r="A50" s="8" t="s">
        <v>41</v>
      </c>
    </row>
    <row r="51" spans="1:1" ht="15.75" x14ac:dyDescent="0.25">
      <c r="A51" s="8" t="s">
        <v>42</v>
      </c>
    </row>
    <row r="52" spans="1:1" ht="15.75" x14ac:dyDescent="0.25">
      <c r="A52" s="8" t="s">
        <v>43</v>
      </c>
    </row>
    <row r="53" spans="1:1" ht="15.75" x14ac:dyDescent="0.25">
      <c r="A53" s="8" t="s">
        <v>44</v>
      </c>
    </row>
    <row r="54" spans="1:1" ht="15.75" x14ac:dyDescent="0.25">
      <c r="A54" s="8" t="s">
        <v>46</v>
      </c>
    </row>
    <row r="55" spans="1:1" ht="15.75" x14ac:dyDescent="0.25">
      <c r="A55" s="8" t="s">
        <v>21</v>
      </c>
    </row>
    <row r="57" spans="1:1" ht="15.75" x14ac:dyDescent="0.25">
      <c r="A57" s="13" t="s">
        <v>152</v>
      </c>
    </row>
    <row r="58" spans="1:1" ht="15.75" x14ac:dyDescent="0.25">
      <c r="A58" s="8" t="s">
        <v>153</v>
      </c>
    </row>
    <row r="59" spans="1:1" ht="15.75" x14ac:dyDescent="0.25">
      <c r="A59" s="8" t="s">
        <v>142</v>
      </c>
    </row>
    <row r="60" spans="1:1" ht="15.75" x14ac:dyDescent="0.25">
      <c r="A60" s="8" t="s">
        <v>164</v>
      </c>
    </row>
    <row r="61" spans="1:1" ht="15.75" x14ac:dyDescent="0.25">
      <c r="A61" s="8" t="s">
        <v>280</v>
      </c>
    </row>
    <row r="62" spans="1:1" ht="15.75" x14ac:dyDescent="0.25">
      <c r="A62" s="8" t="s">
        <v>157</v>
      </c>
    </row>
    <row r="63" spans="1:1" ht="31.5" x14ac:dyDescent="0.25">
      <c r="A63" s="8" t="s">
        <v>171</v>
      </c>
    </row>
    <row r="64" spans="1:1" ht="31.5" x14ac:dyDescent="0.25">
      <c r="A64" s="8" t="s">
        <v>113</v>
      </c>
    </row>
    <row r="65" spans="1:1" ht="15.75" x14ac:dyDescent="0.25">
      <c r="A65" s="8" t="s">
        <v>154</v>
      </c>
    </row>
    <row r="66" spans="1:1" ht="15.75" x14ac:dyDescent="0.25">
      <c r="A66" s="9" t="s">
        <v>93</v>
      </c>
    </row>
    <row r="67" spans="1:1" ht="15.75" x14ac:dyDescent="0.25">
      <c r="A67" s="8" t="s">
        <v>165</v>
      </c>
    </row>
    <row r="68" spans="1:1" ht="31.5" x14ac:dyDescent="0.25">
      <c r="A68" s="8" t="s">
        <v>166</v>
      </c>
    </row>
    <row r="69" spans="1:1" ht="15.75" x14ac:dyDescent="0.25">
      <c r="A69" s="8" t="s">
        <v>158</v>
      </c>
    </row>
    <row r="70" spans="1:1" ht="15.75" x14ac:dyDescent="0.25">
      <c r="A70" s="8" t="s">
        <v>49</v>
      </c>
    </row>
    <row r="71" spans="1:1" ht="15.75" x14ac:dyDescent="0.25">
      <c r="A71" s="8" t="s">
        <v>71</v>
      </c>
    </row>
    <row r="72" spans="1:1" ht="15.75" x14ac:dyDescent="0.25">
      <c r="A72" s="8" t="s">
        <v>50</v>
      </c>
    </row>
    <row r="73" spans="1:1" ht="15.75" x14ac:dyDescent="0.25">
      <c r="A73" s="8" t="s">
        <v>48</v>
      </c>
    </row>
    <row r="74" spans="1:1" ht="15.75" x14ac:dyDescent="0.25">
      <c r="A74" s="8" t="s">
        <v>135</v>
      </c>
    </row>
    <row r="75" spans="1:1" ht="15.75" x14ac:dyDescent="0.25">
      <c r="A75" s="8" t="s">
        <v>155</v>
      </c>
    </row>
    <row r="76" spans="1:1" ht="15.75" x14ac:dyDescent="0.25">
      <c r="A76" s="8" t="s">
        <v>145</v>
      </c>
    </row>
    <row r="77" spans="1:1" ht="15.75" x14ac:dyDescent="0.25">
      <c r="A77" s="8" t="s">
        <v>156</v>
      </c>
    </row>
    <row r="78" spans="1:1" ht="15.75" x14ac:dyDescent="0.25">
      <c r="A78" s="8" t="s">
        <v>167</v>
      </c>
    </row>
    <row r="79" spans="1:1" ht="31.5" x14ac:dyDescent="0.25">
      <c r="A79" s="8" t="s">
        <v>168</v>
      </c>
    </row>
    <row r="80" spans="1:1" ht="31.5" x14ac:dyDescent="0.25">
      <c r="A80" s="8" t="s">
        <v>96</v>
      </c>
    </row>
    <row r="81" spans="1:1" ht="15.75" x14ac:dyDescent="0.25">
      <c r="A81" s="8" t="s">
        <v>161</v>
      </c>
    </row>
    <row r="82" spans="1:1" ht="31.5" x14ac:dyDescent="0.25">
      <c r="A82" s="8" t="s">
        <v>231</v>
      </c>
    </row>
    <row r="83" spans="1:1" ht="15.75" x14ac:dyDescent="0.25">
      <c r="A83" s="8" t="s">
        <v>172</v>
      </c>
    </row>
    <row r="84" spans="1:1" ht="15.75" x14ac:dyDescent="0.25">
      <c r="A84" s="8" t="s">
        <v>139</v>
      </c>
    </row>
    <row r="85" spans="1:1" ht="15.75" x14ac:dyDescent="0.25">
      <c r="A85" s="8" t="s">
        <v>160</v>
      </c>
    </row>
    <row r="86" spans="1:1" ht="47.25" x14ac:dyDescent="0.25">
      <c r="A86" s="8" t="s">
        <v>170</v>
      </c>
    </row>
    <row r="87" spans="1:1" ht="31.5" x14ac:dyDescent="0.25">
      <c r="A87" s="8" t="s">
        <v>159</v>
      </c>
    </row>
    <row r="88" spans="1:1" ht="15.75" x14ac:dyDescent="0.25">
      <c r="A88" s="8" t="s">
        <v>162</v>
      </c>
    </row>
    <row r="89" spans="1:1" ht="15.75" x14ac:dyDescent="0.25">
      <c r="A89" s="8" t="s">
        <v>173</v>
      </c>
    </row>
    <row r="90" spans="1:1" ht="15.75" x14ac:dyDescent="0.25">
      <c r="A90" s="8" t="s">
        <v>37</v>
      </c>
    </row>
    <row r="91" spans="1:1" ht="15.75" x14ac:dyDescent="0.25">
      <c r="A91" s="8" t="s">
        <v>169</v>
      </c>
    </row>
    <row r="92" spans="1:1" ht="15.75" x14ac:dyDescent="0.25">
      <c r="A92" s="8" t="s">
        <v>105</v>
      </c>
    </row>
    <row r="93" spans="1:1" ht="15.75" x14ac:dyDescent="0.25">
      <c r="A93" s="8" t="s">
        <v>163</v>
      </c>
    </row>
    <row r="94" spans="1:1" ht="15.75" x14ac:dyDescent="0.25">
      <c r="A94" s="8" t="s">
        <v>62</v>
      </c>
    </row>
    <row r="95" spans="1:1" ht="15.75" x14ac:dyDescent="0.25">
      <c r="A95" s="46" t="s">
        <v>217</v>
      </c>
    </row>
    <row r="96" spans="1:1" ht="15.75" x14ac:dyDescent="0.25">
      <c r="A96" s="46" t="s">
        <v>1236</v>
      </c>
    </row>
  </sheetData>
  <sortState xmlns:xlrd2="http://schemas.microsoft.com/office/spreadsheetml/2017/richdata2" ref="A58:J95">
    <sortCondition ref="A14"/>
  </sortState>
  <mergeCells count="3">
    <mergeCell ref="B10:I10"/>
    <mergeCell ref="B11:I11"/>
    <mergeCell ref="B9:I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N27"/>
  <sheetViews>
    <sheetView tabSelected="1" view="pageBreakPreview" zoomScale="70" zoomScaleNormal="70" zoomScaleSheetLayoutView="70" workbookViewId="0">
      <pane ySplit="1" topLeftCell="A2" activePane="bottomLeft" state="frozen"/>
      <selection pane="bottomLeft" activeCell="J2" sqref="J2"/>
    </sheetView>
  </sheetViews>
  <sheetFormatPr defaultColWidth="9.140625" defaultRowHeight="150" customHeight="1" x14ac:dyDescent="0.25"/>
  <cols>
    <col min="1" max="1" width="6.42578125" style="39" bestFit="1" customWidth="1"/>
    <col min="2" max="2" width="18.85546875" style="18" bestFit="1" customWidth="1"/>
    <col min="3" max="3" width="16.7109375" style="4" customWidth="1"/>
    <col min="4" max="5" width="15.5703125" style="4" customWidth="1"/>
    <col min="6" max="6" width="60.5703125" style="10" customWidth="1"/>
    <col min="7" max="7" width="60.5703125" style="4" customWidth="1"/>
    <col min="8" max="8" width="20.7109375" style="18" bestFit="1" customWidth="1"/>
    <col min="9" max="10" width="20.5703125" style="4" customWidth="1"/>
    <col min="11" max="11" width="20.5703125" style="22" customWidth="1"/>
    <col min="12" max="12" width="20.5703125" style="4" customWidth="1"/>
    <col min="13" max="13" width="36.85546875" style="4" customWidth="1"/>
    <col min="14" max="14" width="30.5703125" style="4" customWidth="1"/>
    <col min="15" max="16384" width="9.140625" style="4"/>
  </cols>
  <sheetData>
    <row r="1" spans="1:14" s="5" customFormat="1" ht="92.25" customHeight="1" x14ac:dyDescent="0.25">
      <c r="A1" s="37" t="s">
        <v>61</v>
      </c>
      <c r="B1" s="17" t="s">
        <v>0</v>
      </c>
      <c r="C1" s="16" t="s">
        <v>4</v>
      </c>
      <c r="D1" s="16" t="s">
        <v>3</v>
      </c>
      <c r="E1" s="16" t="s">
        <v>2</v>
      </c>
      <c r="F1" s="16" t="s">
        <v>1</v>
      </c>
      <c r="G1" s="16" t="s">
        <v>5</v>
      </c>
      <c r="H1" s="17" t="s">
        <v>6</v>
      </c>
      <c r="I1" s="16" t="s">
        <v>19</v>
      </c>
      <c r="J1" s="16" t="s">
        <v>68</v>
      </c>
      <c r="K1" s="16" t="s">
        <v>7</v>
      </c>
      <c r="L1" s="16" t="s">
        <v>73</v>
      </c>
      <c r="M1" s="16" t="s">
        <v>8</v>
      </c>
      <c r="N1" s="16" t="s">
        <v>183</v>
      </c>
    </row>
    <row r="2" spans="1:14" ht="150" customHeight="1" x14ac:dyDescent="0.25">
      <c r="A2" s="38">
        <v>37</v>
      </c>
      <c r="B2" s="45">
        <v>44947</v>
      </c>
      <c r="C2" s="19" t="s">
        <v>52</v>
      </c>
      <c r="D2" s="19" t="s">
        <v>105</v>
      </c>
      <c r="E2" s="28" t="s">
        <v>12</v>
      </c>
      <c r="F2" s="20" t="s">
        <v>78</v>
      </c>
      <c r="G2" s="20" t="s">
        <v>79</v>
      </c>
      <c r="H2" s="45">
        <f>IF(E2="Critical", B2+7,B2+28)</f>
        <v>44954</v>
      </c>
      <c r="I2" s="19" t="s">
        <v>140</v>
      </c>
      <c r="J2" s="19" t="s">
        <v>11</v>
      </c>
      <c r="K2" s="21" t="s">
        <v>80</v>
      </c>
      <c r="L2" s="19" t="s">
        <v>75</v>
      </c>
      <c r="M2" s="19"/>
      <c r="N2" s="19" t="str">
        <f t="shared" ref="N2:N27" si="0">CONCATENATE("SOCCAT-",TEXT(B2,"ddmmmyyyy"),"-",D2,"-ITEM",RIGHT("00"&amp;A2,4),": ")</f>
        <v xml:space="preserve">SOCCAT-21Jan2023-Wells-ITEM0037: </v>
      </c>
    </row>
    <row r="3" spans="1:14" ht="378" customHeight="1" x14ac:dyDescent="0.25">
      <c r="A3" s="38">
        <v>126</v>
      </c>
      <c r="B3" s="45">
        <v>45004</v>
      </c>
      <c r="C3" s="19" t="s">
        <v>52</v>
      </c>
      <c r="D3" s="19" t="s">
        <v>72</v>
      </c>
      <c r="E3" s="28" t="s">
        <v>12</v>
      </c>
      <c r="F3" s="20" t="s">
        <v>110</v>
      </c>
      <c r="G3" s="20" t="s">
        <v>111</v>
      </c>
      <c r="H3" s="45">
        <f t="shared" ref="H3:H5" si="1">IF(E3="Critical", B3+7,B3+28)</f>
        <v>45011</v>
      </c>
      <c r="I3" s="19" t="s">
        <v>141</v>
      </c>
      <c r="J3" s="19" t="s">
        <v>11</v>
      </c>
      <c r="K3" s="21" t="s">
        <v>112</v>
      </c>
      <c r="L3" s="19" t="s">
        <v>83</v>
      </c>
      <c r="M3" s="19" t="s">
        <v>184</v>
      </c>
      <c r="N3" s="19" t="str">
        <f t="shared" si="0"/>
        <v xml:space="preserve">SOCCAT-19Mar2023-W/S-ITEM0126: </v>
      </c>
    </row>
    <row r="4" spans="1:14" ht="150" customHeight="1" x14ac:dyDescent="0.25">
      <c r="A4" s="38">
        <v>129</v>
      </c>
      <c r="B4" s="45">
        <v>45006</v>
      </c>
      <c r="C4" s="19" t="s">
        <v>51</v>
      </c>
      <c r="D4" s="19" t="s">
        <v>93</v>
      </c>
      <c r="E4" s="28" t="s">
        <v>12</v>
      </c>
      <c r="F4" s="20" t="s">
        <v>114</v>
      </c>
      <c r="G4" s="20" t="s">
        <v>115</v>
      </c>
      <c r="H4" s="45">
        <f t="shared" si="1"/>
        <v>45013</v>
      </c>
      <c r="I4" s="19" t="s">
        <v>47</v>
      </c>
      <c r="J4" s="19" t="s">
        <v>10</v>
      </c>
      <c r="K4" s="21" t="s">
        <v>116</v>
      </c>
      <c r="L4" s="19" t="s">
        <v>81</v>
      </c>
      <c r="M4" s="19"/>
      <c r="N4" s="19" t="str">
        <f t="shared" si="0"/>
        <v xml:space="preserve">SOCCAT-21Mar2023-Fuel Station-ITEM0129: </v>
      </c>
    </row>
    <row r="5" spans="1:14" ht="150" customHeight="1" x14ac:dyDescent="0.25">
      <c r="A5" s="38">
        <v>141</v>
      </c>
      <c r="B5" s="45">
        <v>45019</v>
      </c>
      <c r="C5" s="19" t="s">
        <v>52</v>
      </c>
      <c r="D5" s="19" t="s">
        <v>122</v>
      </c>
      <c r="E5" s="28" t="s">
        <v>12</v>
      </c>
      <c r="F5" s="20" t="s">
        <v>120</v>
      </c>
      <c r="G5" s="20" t="s">
        <v>121</v>
      </c>
      <c r="H5" s="45">
        <f t="shared" si="1"/>
        <v>45026</v>
      </c>
      <c r="I5" s="19" t="s">
        <v>17</v>
      </c>
      <c r="J5" s="19" t="s">
        <v>11</v>
      </c>
      <c r="K5" s="21" t="s">
        <v>118</v>
      </c>
      <c r="L5" s="19" t="s">
        <v>95</v>
      </c>
      <c r="M5" s="19" t="s">
        <v>241</v>
      </c>
      <c r="N5" s="19" t="str">
        <f t="shared" si="0"/>
        <v xml:space="preserve">SOCCAT-03Apr2023- KCPF -ITEM0141: </v>
      </c>
    </row>
    <row r="6" spans="1:14" ht="150" customHeight="1" x14ac:dyDescent="0.25">
      <c r="A6" s="38">
        <v>169</v>
      </c>
      <c r="B6" s="45">
        <v>45043</v>
      </c>
      <c r="C6" s="19" t="s">
        <v>52</v>
      </c>
      <c r="D6" s="19" t="s">
        <v>165</v>
      </c>
      <c r="E6" s="28" t="s">
        <v>12</v>
      </c>
      <c r="F6" s="20" t="s">
        <v>174</v>
      </c>
      <c r="G6" s="20" t="s">
        <v>124</v>
      </c>
      <c r="H6" s="45">
        <f>IF(E6="Critical", B6+7,B6+28)</f>
        <v>45050</v>
      </c>
      <c r="I6" s="19" t="s">
        <v>140</v>
      </c>
      <c r="J6" s="19" t="s">
        <v>11</v>
      </c>
      <c r="K6" s="21" t="s">
        <v>125</v>
      </c>
      <c r="L6" s="19" t="s">
        <v>268</v>
      </c>
      <c r="M6" s="19" t="s">
        <v>236</v>
      </c>
      <c r="N6" s="19" t="str">
        <f t="shared" si="0"/>
        <v xml:space="preserve">SOCCAT-27Apr2023-Kal Black Roads-ITEM0169: </v>
      </c>
    </row>
    <row r="7" spans="1:14" ht="195" customHeight="1" x14ac:dyDescent="0.25">
      <c r="A7" s="38">
        <v>184</v>
      </c>
      <c r="B7" s="45">
        <v>45051</v>
      </c>
      <c r="C7" s="19" t="s">
        <v>52</v>
      </c>
      <c r="D7" s="19" t="s">
        <v>49</v>
      </c>
      <c r="E7" s="28" t="s">
        <v>12</v>
      </c>
      <c r="F7" s="20" t="s">
        <v>134</v>
      </c>
      <c r="G7" s="20" t="s">
        <v>130</v>
      </c>
      <c r="H7" s="45">
        <f t="shared" ref="H7:H27" si="2">IF(E7="Critical", B7+7,B7+28)</f>
        <v>45058</v>
      </c>
      <c r="I7" s="19" t="s">
        <v>17</v>
      </c>
      <c r="J7" s="19" t="s">
        <v>11</v>
      </c>
      <c r="K7" s="21" t="s">
        <v>126</v>
      </c>
      <c r="L7" s="19" t="s">
        <v>129</v>
      </c>
      <c r="M7" s="19" t="s">
        <v>133</v>
      </c>
      <c r="N7" s="19" t="str">
        <f t="shared" si="0"/>
        <v xml:space="preserve">SOCCAT-05May2023-KCPF-ITEM0184: </v>
      </c>
    </row>
    <row r="8" spans="1:14" ht="150" customHeight="1" x14ac:dyDescent="0.25">
      <c r="A8" s="38">
        <v>210</v>
      </c>
      <c r="B8" s="45">
        <v>45063</v>
      </c>
      <c r="C8" s="19" t="s">
        <v>52</v>
      </c>
      <c r="D8" s="19" t="s">
        <v>139</v>
      </c>
      <c r="E8" s="41" t="s">
        <v>12</v>
      </c>
      <c r="F8" s="20" t="s">
        <v>136</v>
      </c>
      <c r="G8" s="20" t="s">
        <v>137</v>
      </c>
      <c r="H8" s="45">
        <f t="shared" si="2"/>
        <v>45070</v>
      </c>
      <c r="I8" s="19" t="s">
        <v>16</v>
      </c>
      <c r="J8" s="19" t="s">
        <v>11</v>
      </c>
      <c r="K8" s="21" t="s">
        <v>138</v>
      </c>
      <c r="L8" s="19" t="s">
        <v>102</v>
      </c>
      <c r="M8" s="36" t="s">
        <v>182</v>
      </c>
      <c r="N8" s="19" t="str">
        <f t="shared" si="0"/>
        <v xml:space="preserve">SOCCAT-17May2023-Service Camp-ITEM0210: </v>
      </c>
    </row>
    <row r="9" spans="1:14" ht="159.75" customHeight="1" x14ac:dyDescent="0.25">
      <c r="A9" s="38">
        <v>246</v>
      </c>
      <c r="B9" s="45">
        <v>45093</v>
      </c>
      <c r="C9" s="19" t="s">
        <v>52</v>
      </c>
      <c r="D9" s="19" t="s">
        <v>153</v>
      </c>
      <c r="E9" s="28" t="s">
        <v>54</v>
      </c>
      <c r="F9" s="20" t="s">
        <v>147</v>
      </c>
      <c r="G9" s="20" t="s">
        <v>148</v>
      </c>
      <c r="H9" s="45">
        <f t="shared" si="2"/>
        <v>45121</v>
      </c>
      <c r="I9" s="19" t="s">
        <v>14</v>
      </c>
      <c r="J9" s="19" t="s">
        <v>11</v>
      </c>
      <c r="K9" s="21" t="s">
        <v>149</v>
      </c>
      <c r="L9" s="19" t="s">
        <v>150</v>
      </c>
      <c r="M9" s="19"/>
      <c r="N9" s="19" t="str">
        <f t="shared" si="0"/>
        <v xml:space="preserve">SOCCAT-16Jun2023-Admin building-ITEM0246: </v>
      </c>
    </row>
    <row r="10" spans="1:14" ht="237" customHeight="1" x14ac:dyDescent="0.25">
      <c r="A10" s="38">
        <v>285</v>
      </c>
      <c r="B10" s="45">
        <v>45117</v>
      </c>
      <c r="C10" s="19" t="s">
        <v>52</v>
      </c>
      <c r="D10" s="19" t="s">
        <v>163</v>
      </c>
      <c r="E10" s="28" t="s">
        <v>54</v>
      </c>
      <c r="F10" s="20" t="s">
        <v>177</v>
      </c>
      <c r="G10" s="20" t="s">
        <v>178</v>
      </c>
      <c r="H10" s="45">
        <f t="shared" si="2"/>
        <v>45145</v>
      </c>
      <c r="I10" s="19" t="s">
        <v>16</v>
      </c>
      <c r="J10" s="19" t="s">
        <v>11</v>
      </c>
      <c r="K10" s="21" t="s">
        <v>180</v>
      </c>
      <c r="L10" s="19" t="s">
        <v>179</v>
      </c>
      <c r="M10" s="19" t="s">
        <v>207</v>
      </c>
      <c r="N10" s="19" t="str">
        <f t="shared" si="0"/>
        <v xml:space="preserve">SOCCAT-10Jul2023-WKAL I&amp;J EPF-ITEM0285: </v>
      </c>
    </row>
    <row r="11" spans="1:14" ht="136.5" customHeight="1" x14ac:dyDescent="0.25">
      <c r="A11" s="38">
        <v>311</v>
      </c>
      <c r="B11" s="45">
        <v>45136</v>
      </c>
      <c r="C11" s="19" t="s">
        <v>52</v>
      </c>
      <c r="D11" s="19" t="s">
        <v>49</v>
      </c>
      <c r="E11" s="28" t="s">
        <v>12</v>
      </c>
      <c r="F11" s="20" t="s">
        <v>187</v>
      </c>
      <c r="G11" s="20" t="s">
        <v>188</v>
      </c>
      <c r="H11" s="45">
        <f t="shared" si="2"/>
        <v>45143</v>
      </c>
      <c r="I11" s="19" t="s">
        <v>30</v>
      </c>
      <c r="J11" s="19" t="s">
        <v>11</v>
      </c>
      <c r="K11" s="21" t="s">
        <v>185</v>
      </c>
      <c r="L11" s="19" t="s">
        <v>94</v>
      </c>
      <c r="M11" s="19" t="s">
        <v>232</v>
      </c>
      <c r="N11" s="19" t="str">
        <f t="shared" si="0"/>
        <v xml:space="preserve">SOCCAT-29Jul2023-KCPF-ITEM0311: </v>
      </c>
    </row>
    <row r="12" spans="1:14" ht="136.5" customHeight="1" x14ac:dyDescent="0.25">
      <c r="A12" s="38">
        <v>316</v>
      </c>
      <c r="B12" s="45">
        <v>45137</v>
      </c>
      <c r="C12" s="19" t="s">
        <v>52</v>
      </c>
      <c r="D12" s="19" t="s">
        <v>168</v>
      </c>
      <c r="E12" s="41" t="s">
        <v>54</v>
      </c>
      <c r="F12" s="20" t="s">
        <v>189</v>
      </c>
      <c r="G12" s="20" t="s">
        <v>190</v>
      </c>
      <c r="H12" s="45">
        <f t="shared" si="2"/>
        <v>45165</v>
      </c>
      <c r="I12" s="19" t="s">
        <v>16</v>
      </c>
      <c r="J12" s="19" t="s">
        <v>11</v>
      </c>
      <c r="K12" s="21" t="s">
        <v>186</v>
      </c>
      <c r="L12" s="19" t="s">
        <v>98</v>
      </c>
      <c r="M12" s="19" t="s">
        <v>204</v>
      </c>
      <c r="N12" s="19" t="str">
        <f t="shared" si="0"/>
        <v xml:space="preserve">SOCCAT-30Jul2023-Production Yard-ITEM0316: </v>
      </c>
    </row>
    <row r="13" spans="1:14" ht="150" customHeight="1" x14ac:dyDescent="0.25">
      <c r="A13" s="38">
        <v>440</v>
      </c>
      <c r="B13" s="45">
        <v>45194</v>
      </c>
      <c r="C13" s="19" t="s">
        <v>52</v>
      </c>
      <c r="D13" s="19" t="s">
        <v>165</v>
      </c>
      <c r="E13" s="19" t="s">
        <v>12</v>
      </c>
      <c r="F13" s="20" t="s">
        <v>201</v>
      </c>
      <c r="G13" s="20" t="s">
        <v>202</v>
      </c>
      <c r="H13" s="45">
        <f t="shared" si="2"/>
        <v>45201</v>
      </c>
      <c r="I13" s="19" t="s">
        <v>16</v>
      </c>
      <c r="J13" s="19" t="s">
        <v>10</v>
      </c>
      <c r="K13" s="21" t="s">
        <v>203</v>
      </c>
      <c r="L13" s="19" t="s">
        <v>128</v>
      </c>
      <c r="M13" s="48" t="s">
        <v>233</v>
      </c>
      <c r="N13" s="40" t="str">
        <f t="shared" si="0"/>
        <v xml:space="preserve">SOCCAT-25Sep2023-Kal Black Roads-ITEM0440: </v>
      </c>
    </row>
    <row r="14" spans="1:14" ht="150" customHeight="1" x14ac:dyDescent="0.25">
      <c r="A14" s="38">
        <v>496</v>
      </c>
      <c r="B14" s="45">
        <v>45228</v>
      </c>
      <c r="C14" s="19" t="s">
        <v>52</v>
      </c>
      <c r="D14" s="19" t="s">
        <v>105</v>
      </c>
      <c r="E14" s="19" t="s">
        <v>54</v>
      </c>
      <c r="F14" s="20" t="s">
        <v>210</v>
      </c>
      <c r="G14" s="20" t="s">
        <v>211</v>
      </c>
      <c r="H14" s="45">
        <f t="shared" si="2"/>
        <v>45256</v>
      </c>
      <c r="I14" s="19" t="s">
        <v>39</v>
      </c>
      <c r="J14" s="19" t="s">
        <v>11</v>
      </c>
      <c r="K14" s="21" t="s">
        <v>212</v>
      </c>
      <c r="L14" s="19" t="s">
        <v>209</v>
      </c>
      <c r="M14" s="19" t="s">
        <v>234</v>
      </c>
      <c r="N14" s="19" t="str">
        <f t="shared" si="0"/>
        <v xml:space="preserve">SOCCAT-29Oct2023-Wells-ITEM0496: </v>
      </c>
    </row>
    <row r="15" spans="1:14" ht="150" customHeight="1" x14ac:dyDescent="0.25">
      <c r="A15" s="38">
        <v>514</v>
      </c>
      <c r="B15" s="45">
        <v>45245</v>
      </c>
      <c r="C15" s="19" t="s">
        <v>52</v>
      </c>
      <c r="D15" s="19" t="s">
        <v>96</v>
      </c>
      <c r="E15" s="19" t="s">
        <v>54</v>
      </c>
      <c r="F15" s="20" t="s">
        <v>218</v>
      </c>
      <c r="G15" s="20" t="s">
        <v>219</v>
      </c>
      <c r="H15" s="45">
        <f t="shared" si="2"/>
        <v>45273</v>
      </c>
      <c r="I15" s="19" t="s">
        <v>16</v>
      </c>
      <c r="J15" s="19" t="s">
        <v>10</v>
      </c>
      <c r="K15" s="21" t="s">
        <v>214</v>
      </c>
      <c r="L15" s="19" t="s">
        <v>176</v>
      </c>
      <c r="M15" s="19" t="s">
        <v>230</v>
      </c>
      <c r="N15" s="19" t="str">
        <f t="shared" si="0"/>
        <v xml:space="preserve">SOCCAT-15Nov2023-Projects Building-ITEM0514: </v>
      </c>
    </row>
    <row r="16" spans="1:14" ht="150" customHeight="1" x14ac:dyDescent="0.25">
      <c r="A16" s="38">
        <v>520</v>
      </c>
      <c r="B16" s="45">
        <v>45248</v>
      </c>
      <c r="C16" s="19" t="s">
        <v>52</v>
      </c>
      <c r="D16" s="19" t="s">
        <v>139</v>
      </c>
      <c r="E16" s="19" t="s">
        <v>54</v>
      </c>
      <c r="F16" s="20" t="s">
        <v>220</v>
      </c>
      <c r="G16" s="20" t="s">
        <v>221</v>
      </c>
      <c r="H16" s="45">
        <f t="shared" si="2"/>
        <v>45276</v>
      </c>
      <c r="I16" s="19" t="s">
        <v>14</v>
      </c>
      <c r="J16" s="19" t="s">
        <v>11</v>
      </c>
      <c r="K16" s="21" t="s">
        <v>215</v>
      </c>
      <c r="L16" s="19" t="s">
        <v>213</v>
      </c>
      <c r="M16" s="19" t="s">
        <v>229</v>
      </c>
      <c r="N16" s="19" t="str">
        <f t="shared" si="0"/>
        <v xml:space="preserve">SOCCAT-18Nov2023-Service Camp-ITEM0520: </v>
      </c>
    </row>
    <row r="17" spans="1:14" ht="150" customHeight="1" x14ac:dyDescent="0.25">
      <c r="A17" s="38">
        <v>522</v>
      </c>
      <c r="B17" s="45">
        <v>45248</v>
      </c>
      <c r="C17" s="19" t="s">
        <v>52</v>
      </c>
      <c r="D17" s="19" t="s">
        <v>166</v>
      </c>
      <c r="E17" s="19" t="s">
        <v>54</v>
      </c>
      <c r="F17" s="20" t="s">
        <v>222</v>
      </c>
      <c r="G17" s="20" t="s">
        <v>223</v>
      </c>
      <c r="H17" s="45">
        <f t="shared" si="2"/>
        <v>45276</v>
      </c>
      <c r="I17" s="19" t="s">
        <v>140</v>
      </c>
      <c r="J17" s="19" t="s">
        <v>11</v>
      </c>
      <c r="K17" s="21" t="s">
        <v>216</v>
      </c>
      <c r="L17" s="19" t="s">
        <v>95</v>
      </c>
      <c r="M17" s="19"/>
      <c r="N17" s="19" t="str">
        <f t="shared" si="0"/>
        <v xml:space="preserve">SOCCAT-18Nov2023-Kal Course Roads-ITEM0522: </v>
      </c>
    </row>
    <row r="18" spans="1:14" ht="150" customHeight="1" x14ac:dyDescent="0.25">
      <c r="A18" s="38">
        <v>525</v>
      </c>
      <c r="B18" s="45">
        <v>45250</v>
      </c>
      <c r="C18" s="19" t="s">
        <v>52</v>
      </c>
      <c r="D18" s="19" t="s">
        <v>161</v>
      </c>
      <c r="E18" s="19" t="s">
        <v>54</v>
      </c>
      <c r="F18" s="20" t="s">
        <v>235</v>
      </c>
      <c r="G18" s="20"/>
      <c r="H18" s="45">
        <f t="shared" si="2"/>
        <v>45278</v>
      </c>
      <c r="I18" s="19" t="s">
        <v>30</v>
      </c>
      <c r="J18" s="19" t="s">
        <v>11</v>
      </c>
      <c r="K18" s="21" t="s">
        <v>224</v>
      </c>
      <c r="L18" s="19" t="s">
        <v>225</v>
      </c>
      <c r="M18" s="19" t="s">
        <v>270</v>
      </c>
      <c r="N18" s="19" t="str">
        <f t="shared" si="0"/>
        <v xml:space="preserve">SOCCAT-20Nov2023-Projects Yard-ITEM0525: </v>
      </c>
    </row>
    <row r="19" spans="1:14" ht="150" customHeight="1" x14ac:dyDescent="0.25">
      <c r="A19" s="38">
        <v>530</v>
      </c>
      <c r="B19" s="45">
        <v>45253</v>
      </c>
      <c r="C19" s="19" t="s">
        <v>52</v>
      </c>
      <c r="D19" s="47" t="s">
        <v>166</v>
      </c>
      <c r="E19" s="19" t="s">
        <v>12</v>
      </c>
      <c r="F19" s="20" t="s">
        <v>226</v>
      </c>
      <c r="G19" s="20" t="s">
        <v>227</v>
      </c>
      <c r="H19" s="45">
        <f t="shared" si="2"/>
        <v>45260</v>
      </c>
      <c r="I19" s="19" t="s">
        <v>13</v>
      </c>
      <c r="J19" s="19" t="s">
        <v>11</v>
      </c>
      <c r="K19" s="21" t="s">
        <v>228</v>
      </c>
      <c r="L19" s="19" t="s">
        <v>90</v>
      </c>
      <c r="M19" s="19" t="s">
        <v>240</v>
      </c>
      <c r="N19" s="19" t="str">
        <f>CONCATENATE("SOCCAT-",TEXT(B19,"ddmmmyyyy"),"-",D19,"-ITEM",RIGHT("00"&amp;A19,4),": ")</f>
        <v xml:space="preserve">SOCCAT-23Nov2023-Kal Course Roads-ITEM0530: </v>
      </c>
    </row>
    <row r="20" spans="1:14" ht="150" customHeight="1" x14ac:dyDescent="0.25">
      <c r="A20" s="38">
        <v>542</v>
      </c>
      <c r="B20" s="45">
        <v>45264</v>
      </c>
      <c r="C20" s="19" t="s">
        <v>52</v>
      </c>
      <c r="D20" s="19" t="s">
        <v>164</v>
      </c>
      <c r="E20" s="19" t="s">
        <v>54</v>
      </c>
      <c r="F20" s="20" t="s">
        <v>237</v>
      </c>
      <c r="G20" s="20" t="s">
        <v>238</v>
      </c>
      <c r="H20" s="45">
        <f t="shared" si="2"/>
        <v>45292</v>
      </c>
      <c r="I20" s="19" t="s">
        <v>30</v>
      </c>
      <c r="J20" s="19" t="s">
        <v>11</v>
      </c>
      <c r="K20" s="21" t="s">
        <v>239</v>
      </c>
      <c r="L20" s="19" t="s">
        <v>94</v>
      </c>
      <c r="M20" s="19" t="s">
        <v>242</v>
      </c>
      <c r="N20" s="19" t="str">
        <f t="shared" si="0"/>
        <v xml:space="preserve">SOCCAT-04Dec2023-API &amp; Disposal-ITEM0542: </v>
      </c>
    </row>
    <row r="21" spans="1:14" ht="104.25" customHeight="1" x14ac:dyDescent="0.25">
      <c r="A21" s="38">
        <v>562</v>
      </c>
      <c r="B21" s="45">
        <v>45275</v>
      </c>
      <c r="C21" s="19" t="s">
        <v>52</v>
      </c>
      <c r="D21" s="19" t="s">
        <v>105</v>
      </c>
      <c r="E21" s="19" t="s">
        <v>54</v>
      </c>
      <c r="F21" s="20" t="s">
        <v>244</v>
      </c>
      <c r="G21" s="20" t="s">
        <v>245</v>
      </c>
      <c r="H21" s="45">
        <f t="shared" si="2"/>
        <v>45303</v>
      </c>
      <c r="I21" s="19" t="s">
        <v>140</v>
      </c>
      <c r="J21" s="19" t="s">
        <v>10</v>
      </c>
      <c r="K21" s="21" t="s">
        <v>243</v>
      </c>
      <c r="L21" s="19" t="s">
        <v>74</v>
      </c>
      <c r="M21" s="19"/>
      <c r="N21" s="19" t="str">
        <f t="shared" si="0"/>
        <v xml:space="preserve">SOCCAT-15Dec2023-Wells-ITEM0562: </v>
      </c>
    </row>
    <row r="22" spans="1:14" ht="123.75" customHeight="1" x14ac:dyDescent="0.25">
      <c r="A22" s="38">
        <v>570</v>
      </c>
      <c r="B22" s="45">
        <v>45277</v>
      </c>
      <c r="C22" s="19" t="s">
        <v>52</v>
      </c>
      <c r="D22" s="19" t="s">
        <v>163</v>
      </c>
      <c r="E22" s="19" t="s">
        <v>12</v>
      </c>
      <c r="F22" s="20" t="s">
        <v>247</v>
      </c>
      <c r="G22" s="20" t="s">
        <v>248</v>
      </c>
      <c r="H22" s="45">
        <f t="shared" si="2"/>
        <v>45284</v>
      </c>
      <c r="I22" s="19" t="s">
        <v>140</v>
      </c>
      <c r="J22" s="19" t="s">
        <v>10</v>
      </c>
      <c r="K22" s="21" t="s">
        <v>246</v>
      </c>
      <c r="L22" s="19" t="s">
        <v>74</v>
      </c>
      <c r="M22" s="19"/>
      <c r="N22" s="19" t="str">
        <f t="shared" si="0"/>
        <v xml:space="preserve">SOCCAT-17Dec2023-WKAL I&amp;J EPF-ITEM0570: </v>
      </c>
    </row>
    <row r="23" spans="1:14" ht="214.5" customHeight="1" x14ac:dyDescent="0.25">
      <c r="A23" s="38">
        <v>572</v>
      </c>
      <c r="B23" s="45">
        <v>45278</v>
      </c>
      <c r="C23" s="19" t="s">
        <v>52</v>
      </c>
      <c r="D23" s="19" t="s">
        <v>48</v>
      </c>
      <c r="E23" s="19" t="s">
        <v>12</v>
      </c>
      <c r="F23" s="20" t="s">
        <v>249</v>
      </c>
      <c r="G23" s="20" t="s">
        <v>250</v>
      </c>
      <c r="H23" s="45">
        <f t="shared" si="2"/>
        <v>45285</v>
      </c>
      <c r="I23" s="19" t="s">
        <v>13</v>
      </c>
      <c r="J23" s="19" t="s">
        <v>10</v>
      </c>
      <c r="K23" s="21" t="s">
        <v>251</v>
      </c>
      <c r="L23" s="19" t="s">
        <v>146</v>
      </c>
      <c r="M23" s="19"/>
      <c r="N23" s="19" t="str">
        <f t="shared" si="0"/>
        <v xml:space="preserve">SOCCAT-18Dec2023-KPC Camp-ITEM0572: </v>
      </c>
    </row>
    <row r="24" spans="1:14" ht="214.5" customHeight="1" x14ac:dyDescent="0.25">
      <c r="A24" s="38">
        <v>575</v>
      </c>
      <c r="B24" s="45">
        <v>45279</v>
      </c>
      <c r="C24" s="19" t="s">
        <v>52</v>
      </c>
      <c r="D24" s="19" t="s">
        <v>93</v>
      </c>
      <c r="E24" s="19" t="s">
        <v>12</v>
      </c>
      <c r="F24" s="20" t="s">
        <v>253</v>
      </c>
      <c r="G24" s="20" t="s">
        <v>254</v>
      </c>
      <c r="H24" s="45">
        <f t="shared" si="2"/>
        <v>45286</v>
      </c>
      <c r="I24" s="19" t="s">
        <v>47</v>
      </c>
      <c r="J24" s="19" t="s">
        <v>10</v>
      </c>
      <c r="K24" s="21" t="s">
        <v>252</v>
      </c>
      <c r="L24" s="19" t="s">
        <v>176</v>
      </c>
      <c r="M24" s="19"/>
      <c r="N24" s="19" t="str">
        <f t="shared" si="0"/>
        <v xml:space="preserve">SOCCAT-19Dec2023-Fuel Station-ITEM0575: </v>
      </c>
    </row>
    <row r="25" spans="1:14" ht="214.5" customHeight="1" x14ac:dyDescent="0.25">
      <c r="A25" s="38">
        <v>578</v>
      </c>
      <c r="B25" s="45">
        <v>45281</v>
      </c>
      <c r="C25" s="19" t="s">
        <v>52</v>
      </c>
      <c r="D25" s="19" t="s">
        <v>105</v>
      </c>
      <c r="E25" s="19" t="s">
        <v>54</v>
      </c>
      <c r="F25" s="20" t="s">
        <v>256</v>
      </c>
      <c r="G25" s="20" t="s">
        <v>257</v>
      </c>
      <c r="H25" s="45">
        <f t="shared" si="2"/>
        <v>45309</v>
      </c>
      <c r="I25" s="19" t="s">
        <v>69</v>
      </c>
      <c r="J25" s="19" t="s">
        <v>10</v>
      </c>
      <c r="K25" s="21" t="s">
        <v>255</v>
      </c>
      <c r="L25" s="19" t="s">
        <v>87</v>
      </c>
      <c r="M25" s="19"/>
      <c r="N25" s="19" t="str">
        <f t="shared" si="0"/>
        <v xml:space="preserve">SOCCAT-21Dec2023-Wells-ITEM0578: </v>
      </c>
    </row>
    <row r="26" spans="1:14" ht="182.25" customHeight="1" x14ac:dyDescent="0.25">
      <c r="A26" s="38">
        <v>589</v>
      </c>
      <c r="B26" s="45">
        <v>45287</v>
      </c>
      <c r="C26" s="19" t="s">
        <v>52</v>
      </c>
      <c r="D26" s="19" t="s">
        <v>105</v>
      </c>
      <c r="E26" s="19" t="s">
        <v>12</v>
      </c>
      <c r="F26" s="20" t="s">
        <v>261</v>
      </c>
      <c r="G26" s="20" t="s">
        <v>259</v>
      </c>
      <c r="H26" s="45">
        <f t="shared" si="2"/>
        <v>45294</v>
      </c>
      <c r="I26" s="19" t="s">
        <v>30</v>
      </c>
      <c r="J26" s="19" t="s">
        <v>11</v>
      </c>
      <c r="K26" s="21" t="s">
        <v>260</v>
      </c>
      <c r="L26" s="19" t="s">
        <v>258</v>
      </c>
      <c r="M26" s="19" t="s">
        <v>271</v>
      </c>
      <c r="N26" s="19" t="str">
        <f t="shared" si="0"/>
        <v xml:space="preserve">SOCCAT-27Dec2023-Wells-ITEM0589: </v>
      </c>
    </row>
    <row r="27" spans="1:14" ht="150" customHeight="1" x14ac:dyDescent="0.25">
      <c r="A27" s="38">
        <v>594</v>
      </c>
      <c r="B27" s="45">
        <v>45289</v>
      </c>
      <c r="C27" s="19" t="s">
        <v>51</v>
      </c>
      <c r="D27" s="19" t="s">
        <v>48</v>
      </c>
      <c r="E27" s="19" t="s">
        <v>12</v>
      </c>
      <c r="F27" s="20" t="s">
        <v>263</v>
      </c>
      <c r="G27" s="20" t="s">
        <v>264</v>
      </c>
      <c r="H27" s="45">
        <f t="shared" si="2"/>
        <v>45296</v>
      </c>
      <c r="I27" s="19" t="s">
        <v>14</v>
      </c>
      <c r="J27" s="19" t="s">
        <v>11</v>
      </c>
      <c r="K27" s="21" t="s">
        <v>266</v>
      </c>
      <c r="L27" s="19" t="s">
        <v>265</v>
      </c>
      <c r="M27" s="19"/>
      <c r="N27" s="19" t="str">
        <f t="shared" si="0"/>
        <v xml:space="preserve">SOCCAT-29Dec2023-KPC Camp-ITEM0594: </v>
      </c>
    </row>
  </sheetData>
  <autoFilter ref="A1:N27" xr:uid="{00000000-0009-0000-0000-000004000000}"/>
  <dataValidations count="2">
    <dataValidation type="list" allowBlank="1" showInputMessage="1" showErrorMessage="1" sqref="D1:D19" xr:uid="{00000000-0002-0000-0400-000000000000}">
      <formula1>$A$52:$A$94</formula1>
    </dataValidation>
    <dataValidation type="list" allowBlank="1" showInputMessage="1" showErrorMessage="1" sqref="I21:I1048576" xr:uid="{00000000-0002-0000-0400-000001000000}">
      <formula1>$A$14:$A$35</formula1>
    </dataValidation>
  </dataValidations>
  <hyperlinks>
    <hyperlink ref="K9" r:id="rId1" xr:uid="{00000000-0004-0000-0400-000000000000}"/>
    <hyperlink ref="K8" r:id="rId2" xr:uid="{00000000-0004-0000-0400-000001000000}"/>
    <hyperlink ref="K7" r:id="rId3" xr:uid="{00000000-0004-0000-0400-000002000000}"/>
    <hyperlink ref="K6" r:id="rId4" xr:uid="{00000000-0004-0000-0400-000003000000}"/>
    <hyperlink ref="K5" r:id="rId5" xr:uid="{00000000-0004-0000-0400-000004000000}"/>
    <hyperlink ref="K4" r:id="rId6" xr:uid="{00000000-0004-0000-0400-000005000000}"/>
    <hyperlink ref="K3" r:id="rId7" xr:uid="{00000000-0004-0000-0400-000006000000}"/>
    <hyperlink ref="K2" r:id="rId8" xr:uid="{00000000-0004-0000-0400-000007000000}"/>
    <hyperlink ref="K10" r:id="rId9" xr:uid="{00000000-0004-0000-0400-000008000000}"/>
    <hyperlink ref="K11" r:id="rId10" xr:uid="{00000000-0004-0000-0400-000009000000}"/>
    <hyperlink ref="K12" r:id="rId11" xr:uid="{00000000-0004-0000-0400-00000A000000}"/>
    <hyperlink ref="K13" r:id="rId12" display="09-Sep-2023\21-09-2023 Halliburton Truck driver.docx" xr:uid="{00000000-0004-0000-0400-00000B000000}"/>
    <hyperlink ref="K14" r:id="rId13" xr:uid="{00000000-0004-0000-0400-00000C000000}"/>
    <hyperlink ref="K15" r:id="rId14" xr:uid="{00000000-0004-0000-0400-00000D000000}"/>
    <hyperlink ref="K16" r:id="rId15" xr:uid="{00000000-0004-0000-0400-00000E000000}"/>
    <hyperlink ref="K17" r:id="rId16" xr:uid="{00000000-0004-0000-0400-00000F000000}"/>
    <hyperlink ref="K18" r:id="rId17" xr:uid="{00000000-0004-0000-0400-000010000000}"/>
    <hyperlink ref="K19" r:id="rId18" xr:uid="{00000000-0004-0000-0400-000011000000}"/>
    <hyperlink ref="K20" r:id="rId19" xr:uid="{00000000-0004-0000-0400-000012000000}"/>
    <hyperlink ref="K21" r:id="rId20" xr:uid="{00000000-0004-0000-0400-000013000000}"/>
    <hyperlink ref="K22" r:id="rId21" xr:uid="{00000000-0004-0000-0400-000014000000}"/>
    <hyperlink ref="K23" r:id="rId22" xr:uid="{00000000-0004-0000-0400-000015000000}"/>
    <hyperlink ref="K24" r:id="rId23" xr:uid="{00000000-0004-0000-0400-000016000000}"/>
    <hyperlink ref="K25" r:id="rId24" xr:uid="{00000000-0004-0000-0400-000017000000}"/>
    <hyperlink ref="K26" r:id="rId25" xr:uid="{00000000-0004-0000-0400-000018000000}"/>
    <hyperlink ref="K27" r:id="rId26" xr:uid="{00000000-0004-0000-0400-000019000000}"/>
  </hyperlinks>
  <printOptions horizontalCentered="1" verticalCentered="1"/>
  <pageMargins left="0" right="0" top="0" bottom="0" header="0.31496062992125984" footer="0.31496062992125984"/>
  <pageSetup paperSize="9" scale="40" fitToHeight="0" orientation="landscape" r:id="rId27"/>
  <extLst>
    <ext xmlns:x14="http://schemas.microsoft.com/office/spreadsheetml/2009/9/main" uri="{78C0D931-6437-407d-A8EE-F0AAD7539E65}">
      <x14:conditionalFormattings>
        <x14:conditionalFormatting xmlns:xm="http://schemas.microsoft.com/office/excel/2006/main">
          <x14:cfRule type="beginsWith" priority="43" operator="beginsWith" id="{0E8F53EB-DF36-4286-993E-CA0C26AEBF5A}">
            <xm:f>LEFT(J1,LEN('Source Input'!$A$2))='Source Input'!$A$2</xm:f>
            <xm:f>'Source Input'!$A$2</xm:f>
            <x14:dxf>
              <fill>
                <patternFill>
                  <bgColor theme="6"/>
                </patternFill>
              </fill>
            </x14:dxf>
          </x14:cfRule>
          <x14:cfRule type="beginsWith" priority="41" operator="beginsWith" id="{EB42E2B5-E8B1-4977-9EC2-52A61D0B38E2}">
            <xm:f>LEFT(J1,LEN('Source Input'!$A$4))='Source Input'!$A$4</xm:f>
            <xm:f>'Source Input'!$A$4</xm:f>
            <x14:dxf>
              <fill>
                <patternFill>
                  <bgColor theme="5"/>
                </patternFill>
              </fill>
            </x14:dxf>
          </x14:cfRule>
          <x14:cfRule type="beginsWith" priority="42" operator="beginsWith" id="{E9CC77E2-A6AA-49DB-86CA-BED00C142FA3}">
            <xm:f>LEFT(J1,LEN('Source Input'!$A$3))='Source Input'!$A$3</xm:f>
            <xm:f>'Source Input'!$A$3</xm:f>
            <x14:dxf>
              <fill>
                <patternFill>
                  <bgColor theme="9"/>
                </patternFill>
              </fill>
            </x14:dxf>
          </x14:cfRule>
          <xm:sqref>J1:J2</xm:sqref>
        </x14:conditionalFormatting>
        <x14:conditionalFormatting xmlns:xm="http://schemas.microsoft.com/office/excel/2006/main">
          <x14:cfRule type="beginsWith" priority="1" operator="beginsWith" id="{2DBD0F4F-C861-4764-946B-5FA63D69B86D}">
            <xm:f>LEFT(J1,LEN('Source Input'!$A$5))='Source Input'!$A$5</xm:f>
            <xm:f>'Source Input'!$A$5</xm:f>
            <x14:dxf>
              <fill>
                <patternFill>
                  <bgColor theme="5" tint="0.39994506668294322"/>
                </patternFill>
              </fill>
            </x14:dxf>
          </x14:cfRule>
          <xm:sqref>J1:J1048576</xm:sqref>
        </x14:conditionalFormatting>
        <x14:conditionalFormatting xmlns:xm="http://schemas.microsoft.com/office/excel/2006/main">
          <x14:cfRule type="beginsWith" priority="2" operator="beginsWith" id="{354F09E6-EAE4-41A0-8BA6-FA076AAF4E8D}">
            <xm:f>LEFT(J2,LEN('Source Input'!$A$4))='Source Input'!$A$4</xm:f>
            <xm:f>'Source Input'!$A$4</xm:f>
            <x14:dxf>
              <fill>
                <patternFill>
                  <bgColor theme="5"/>
                </patternFill>
              </fill>
            </x14:dxf>
          </x14:cfRule>
          <x14:cfRule type="beginsWith" priority="3" operator="beginsWith" id="{E7CC3401-FA15-4102-AFAC-FA7AF8939218}">
            <xm:f>LEFT(J2,LEN('Source Input'!$A$3))='Source Input'!$A$3</xm:f>
            <xm:f>'Source Input'!$A$3</xm:f>
            <x14:dxf>
              <fill>
                <patternFill>
                  <bgColor theme="9"/>
                </patternFill>
              </fill>
            </x14:dxf>
          </x14:cfRule>
          <x14:cfRule type="beginsWith" priority="4" operator="beginsWith" id="{10A294D0-C788-407B-B0A2-26DBCBAF7FD3}">
            <xm:f>LEFT(J2,LEN('Source Input'!$A$2))='Source Input'!$A$2</xm:f>
            <xm:f>'Source Input'!$A$2</xm:f>
            <x14:dxf>
              <fill>
                <patternFill>
                  <bgColor theme="6"/>
                </patternFill>
              </fill>
            </x14:dxf>
          </x14:cfRule>
          <xm:sqref>J2:J1048576</xm:sqref>
        </x14:conditionalFormatting>
      </x14:conditionalFormattings>
    </ext>
    <ext xmlns:x14="http://schemas.microsoft.com/office/spreadsheetml/2009/9/main" uri="{CCE6A557-97BC-4b89-ADB6-D9C93CAAB3DF}">
      <x14:dataValidations xmlns:xm="http://schemas.microsoft.com/office/excel/2006/main" count="6">
        <x14:dataValidation type="list" allowBlank="1" showInputMessage="1" showErrorMessage="1" xr:uid="{00000000-0002-0000-0400-000002000000}">
          <x14:formula1>
            <xm:f>'\\salam-fs\Salam_FS\DEPARTMENTS\Kalabsha\HSE\Public\CAT\SOC\SOC-Reports\SOC-2023\[SOC-CAT 2023.xlsx]Source Input'!#REF!</xm:f>
          </x14:formula1>
          <xm:sqref>C20:E20 I20</xm:sqref>
        </x14:dataValidation>
        <x14:dataValidation type="list" allowBlank="1" showInputMessage="1" showErrorMessage="1" xr:uid="{00000000-0002-0000-0400-000003000000}">
          <x14:formula1>
            <xm:f>'Source Input'!$A$14:$A$35</xm:f>
          </x14:formula1>
          <xm:sqref>I2:I19</xm:sqref>
        </x14:dataValidation>
        <x14:dataValidation type="list" allowBlank="1" showInputMessage="1" showErrorMessage="1" xr:uid="{00000000-0002-0000-0400-000004000000}">
          <x14:formula1>
            <xm:f>'Source Input'!$C$2:$C$6</xm:f>
          </x14:formula1>
          <xm:sqref>C1:C19 C21:C1048576</xm:sqref>
        </x14:dataValidation>
        <x14:dataValidation type="list" allowBlank="1" showInputMessage="1" showErrorMessage="1" xr:uid="{00000000-0002-0000-0400-000005000000}">
          <x14:formula1>
            <xm:f>'Source Input'!$E$2:$E$3</xm:f>
          </x14:formula1>
          <xm:sqref>E2:E19 E21:E1048576</xm:sqref>
        </x14:dataValidation>
        <x14:dataValidation type="list" allowBlank="1" showInputMessage="1" showErrorMessage="1" xr:uid="{00000000-0002-0000-0400-000006000000}">
          <x14:formula1>
            <xm:f>'Source Input'!$A$2:$A$4</xm:f>
          </x14:formula1>
          <xm:sqref>J1:J1048576</xm:sqref>
        </x14:dataValidation>
        <x14:dataValidation type="list" allowBlank="1" showInputMessage="1" showErrorMessage="1" xr:uid="{00000000-0002-0000-0400-000007000000}">
          <x14:formula1>
            <xm:f>'Source Input'!$A$58:$A$100</xm:f>
          </x14:formula1>
          <xm:sqref>D21:D1048576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Tracking Form 2024</vt:lpstr>
      <vt:lpstr>Dash Board</vt:lpstr>
      <vt:lpstr>Source Input</vt:lpstr>
      <vt:lpstr>Tracking Form 2023</vt:lpstr>
      <vt:lpstr>'Dash Board'!Print_Area</vt:lpstr>
      <vt:lpstr>'Tracking Form 2023'!Print_Area</vt:lpstr>
      <vt:lpstr>'Tracking Form 2024'!Print_Area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PageTitle</dc:title>
  <dc:creator>Hassan Ali - (Salam-HSE)</dc:creator>
  <cp:keywords>Keywords</cp:keywords>
  <cp:lastModifiedBy>Basem Farag</cp:lastModifiedBy>
  <cp:lastPrinted>2024-07-06T06:10:47Z</cp:lastPrinted>
  <dcterms:created xsi:type="dcterms:W3CDTF">2016-05-04T12:17:08Z</dcterms:created>
  <dcterms:modified xsi:type="dcterms:W3CDTF">2024-11-21T16:27:03Z</dcterms:modified>
</cp:coreProperties>
</file>