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-KPI1 &amp; CC-KPI2" sheetId="1" r:id="rId4"/>
    <sheet state="visible" name="CC-KPI3" sheetId="2" r:id="rId5"/>
    <sheet state="visible" name="CC-KPI4" sheetId="3" r:id="rId6"/>
    <sheet state="visible" name="UO-KPI1" sheetId="4" r:id="rId7"/>
    <sheet state="visible" name="UO-KPI2" sheetId="5" r:id="rId8"/>
    <sheet state="visible" name="UO-KPI3" sheetId="6" r:id="rId9"/>
    <sheet state="visible" name="UO-KPI4" sheetId="7" r:id="rId10"/>
    <sheet state="visible" name="OE-KPI1" sheetId="8" r:id="rId11"/>
    <sheet state="visible" name="OE-KPI2 &amp; OE-KPI3" sheetId="9" r:id="rId12"/>
    <sheet state="visible" name="OE-KPI4" sheetId="10" r:id="rId13"/>
    <sheet state="visible" name="FO-KPI1 &amp; FO-KPI2" sheetId="11" r:id="rId14"/>
    <sheet state="visible" name="FO-KPI3" sheetId="12" r:id="rId15"/>
    <sheet state="visible" name="FO-KPI4" sheetId="13" r:id="rId16"/>
  </sheets>
  <definedNames/>
  <calcPr/>
  <extLst>
    <ext uri="GoogleSheetsCustomDataVersion2">
      <go:sheetsCustomData xmlns:go="http://customooxmlschemas.google.com/" r:id="rId17" roundtripDataChecksum="7YQuqYrWT8LRdsuCf9VKRhijLtOYhgWbKEtVRHA3TKE="/>
    </ext>
  </extLst>
</workbook>
</file>

<file path=xl/sharedStrings.xml><?xml version="1.0" encoding="utf-8"?>
<sst xmlns="http://schemas.openxmlformats.org/spreadsheetml/2006/main" count="932" uniqueCount="298">
  <si>
    <t>Kode Pesanan</t>
  </si>
  <si>
    <t>Tanggal</t>
  </si>
  <si>
    <t>Via (Offline/Online)</t>
  </si>
  <si>
    <t>No. kamar</t>
  </si>
  <si>
    <t>Tipe Kamar</t>
  </si>
  <si>
    <t>Harga</t>
  </si>
  <si>
    <t>O001</t>
  </si>
  <si>
    <t>Offline</t>
  </si>
  <si>
    <t>Superior</t>
  </si>
  <si>
    <t>O002</t>
  </si>
  <si>
    <t>Online</t>
  </si>
  <si>
    <t>Standard</t>
  </si>
  <si>
    <t>O003</t>
  </si>
  <si>
    <t>O004</t>
  </si>
  <si>
    <t>O005</t>
  </si>
  <si>
    <t>O006</t>
  </si>
  <si>
    <t>O007</t>
  </si>
  <si>
    <t>Deluxe</t>
  </si>
  <si>
    <t>O008</t>
  </si>
  <si>
    <t>O009</t>
  </si>
  <si>
    <t>O010</t>
  </si>
  <si>
    <t>Ofline</t>
  </si>
  <si>
    <t>O011</t>
  </si>
  <si>
    <t>O012</t>
  </si>
  <si>
    <t>O013</t>
  </si>
  <si>
    <t>O014</t>
  </si>
  <si>
    <t>O015</t>
  </si>
  <si>
    <t>O016</t>
  </si>
  <si>
    <t>O017</t>
  </si>
  <si>
    <t>O018</t>
  </si>
  <si>
    <t>O019</t>
  </si>
  <si>
    <t>O020</t>
  </si>
  <si>
    <t xml:space="preserve">Online </t>
  </si>
  <si>
    <t>O021</t>
  </si>
  <si>
    <t>O022</t>
  </si>
  <si>
    <t>O023</t>
  </si>
  <si>
    <t>O024</t>
  </si>
  <si>
    <t>O025</t>
  </si>
  <si>
    <t>O026</t>
  </si>
  <si>
    <t>O027</t>
  </si>
  <si>
    <t>O028</t>
  </si>
  <si>
    <t>O029</t>
  </si>
  <si>
    <t>O030</t>
  </si>
  <si>
    <t>O031</t>
  </si>
  <si>
    <t>No</t>
  </si>
  <si>
    <t>Keterangan</t>
  </si>
  <si>
    <t>Anggaran</t>
  </si>
  <si>
    <t>Jumlah</t>
  </si>
  <si>
    <t>Modal</t>
  </si>
  <si>
    <t>Biaya Internet</t>
  </si>
  <si>
    <t>Biaya Aplikasi Travel</t>
  </si>
  <si>
    <t>Biaya Tablet</t>
  </si>
  <si>
    <t>Biaya Maintanance PC</t>
  </si>
  <si>
    <t>Biaya Ganti RAM Laptop</t>
  </si>
  <si>
    <t>Biaya Laptop</t>
  </si>
  <si>
    <t>Pelatihan TI</t>
  </si>
  <si>
    <t>Kode</t>
  </si>
  <si>
    <t>Jenis Perangkat</t>
  </si>
  <si>
    <t>Nama Karyawan</t>
  </si>
  <si>
    <t>Jumlah Perangkat</t>
  </si>
  <si>
    <t>01 January 2022</t>
  </si>
  <si>
    <t>P01</t>
  </si>
  <si>
    <t>PC</t>
  </si>
  <si>
    <t>Kezia</t>
  </si>
  <si>
    <t>02 January 2022</t>
  </si>
  <si>
    <t>P02</t>
  </si>
  <si>
    <t>Laptop</t>
  </si>
  <si>
    <t>Alley</t>
  </si>
  <si>
    <t>03 January 2022</t>
  </si>
  <si>
    <t>P03</t>
  </si>
  <si>
    <t>Printer &amp; Scanner</t>
  </si>
  <si>
    <t>Dhana</t>
  </si>
  <si>
    <t>04 January 2022</t>
  </si>
  <si>
    <t>P04</t>
  </si>
  <si>
    <t>Tablet</t>
  </si>
  <si>
    <t>Josha</t>
  </si>
  <si>
    <t>05 January 2022</t>
  </si>
  <si>
    <t>P05</t>
  </si>
  <si>
    <t>Telepon</t>
  </si>
  <si>
    <t>Bashara</t>
  </si>
  <si>
    <t xml:space="preserve">Telepon </t>
  </si>
  <si>
    <t>06 January 2022</t>
  </si>
  <si>
    <t>Budi</t>
  </si>
  <si>
    <t>07 January 2022</t>
  </si>
  <si>
    <t>Iwan</t>
  </si>
  <si>
    <t>08 January 2022</t>
  </si>
  <si>
    <t>Mawar</t>
  </si>
  <si>
    <t>09 January 2022</t>
  </si>
  <si>
    <t>Dewi</t>
  </si>
  <si>
    <t>10 January 2022</t>
  </si>
  <si>
    <t>Rudi</t>
  </si>
  <si>
    <t>11 January 2022</t>
  </si>
  <si>
    <t>Salman</t>
  </si>
  <si>
    <t>12 January 2022</t>
  </si>
  <si>
    <t>Rani</t>
  </si>
  <si>
    <t>13 January 2022</t>
  </si>
  <si>
    <t>Putri</t>
  </si>
  <si>
    <t>14 January 2022</t>
  </si>
  <si>
    <t>Celine</t>
  </si>
  <si>
    <t>15 January 2022</t>
  </si>
  <si>
    <t>16 January 2022</t>
  </si>
  <si>
    <t>17 January 2022</t>
  </si>
  <si>
    <t>18 January 2022</t>
  </si>
  <si>
    <t>19 January 2022</t>
  </si>
  <si>
    <t>20 January 2022</t>
  </si>
  <si>
    <t>21 January 2022</t>
  </si>
  <si>
    <t>22 January 2022</t>
  </si>
  <si>
    <t>23 January 2022</t>
  </si>
  <si>
    <t>24 January 2022</t>
  </si>
  <si>
    <t>Reyhan</t>
  </si>
  <si>
    <t>31 January 2022</t>
  </si>
  <si>
    <t>01 February 2022</t>
  </si>
  <si>
    <t>02 February 2022</t>
  </si>
  <si>
    <t>03 February 2022</t>
  </si>
  <si>
    <t>04 February 2022</t>
  </si>
  <si>
    <t>05 February 2022</t>
  </si>
  <si>
    <t>06 February 2022</t>
  </si>
  <si>
    <t>07 February 2022</t>
  </si>
  <si>
    <t>Candra</t>
  </si>
  <si>
    <t>08 February 2022</t>
  </si>
  <si>
    <t>P06</t>
  </si>
  <si>
    <t>10 February 2022</t>
  </si>
  <si>
    <t>Rara</t>
  </si>
  <si>
    <t>11 February 2022</t>
  </si>
  <si>
    <t>12 February 2022</t>
  </si>
  <si>
    <t>14 February 2022</t>
  </si>
  <si>
    <t>15 February 2022</t>
  </si>
  <si>
    <t>17 February 2022</t>
  </si>
  <si>
    <t>18 February 2022</t>
  </si>
  <si>
    <t>20 February 2022</t>
  </si>
  <si>
    <t>21 February 2022</t>
  </si>
  <si>
    <t>23 February 2022</t>
  </si>
  <si>
    <t>24 February 2022</t>
  </si>
  <si>
    <t>26 February 2022</t>
  </si>
  <si>
    <t>28 February 2022</t>
  </si>
  <si>
    <t>01 March 2022</t>
  </si>
  <si>
    <t>03 March 2022</t>
  </si>
  <si>
    <t>P07</t>
  </si>
  <si>
    <t>05 March 2022</t>
  </si>
  <si>
    <t>07 March 2022</t>
  </si>
  <si>
    <t>11 March 2022</t>
  </si>
  <si>
    <t>12 March 2022</t>
  </si>
  <si>
    <t>14 March 2022</t>
  </si>
  <si>
    <t>16 March 2022</t>
  </si>
  <si>
    <t>20 March 2022</t>
  </si>
  <si>
    <t>23 March 2022</t>
  </si>
  <si>
    <t>25 March 2022</t>
  </si>
  <si>
    <t>28 March 2022</t>
  </si>
  <si>
    <t>31 March 2022</t>
  </si>
  <si>
    <t>Nama Responden</t>
  </si>
  <si>
    <t>Aspek Aplikasi</t>
  </si>
  <si>
    <t>Nilai (1-5)</t>
  </si>
  <si>
    <t>Andi</t>
  </si>
  <si>
    <t>Kemudahan</t>
  </si>
  <si>
    <t>Kesesuaian</t>
  </si>
  <si>
    <t>Kecepatan</t>
  </si>
  <si>
    <t>Cantika</t>
  </si>
  <si>
    <t>Dimas</t>
  </si>
  <si>
    <t>Edo</t>
  </si>
  <si>
    <t>Felicia</t>
  </si>
  <si>
    <t>Gary</t>
  </si>
  <si>
    <t>Hana</t>
  </si>
  <si>
    <t>Indi</t>
  </si>
  <si>
    <t>Jerry</t>
  </si>
  <si>
    <t>Saluran Pemesanan</t>
  </si>
  <si>
    <t>Nomor Kamar</t>
  </si>
  <si>
    <t>Dialihkan Ke</t>
  </si>
  <si>
    <t>O0001</t>
  </si>
  <si>
    <t>OYO</t>
  </si>
  <si>
    <t>O0002</t>
  </si>
  <si>
    <t>AGODA</t>
  </si>
  <si>
    <t>O0003</t>
  </si>
  <si>
    <t>O0004</t>
  </si>
  <si>
    <t>O0005</t>
  </si>
  <si>
    <t>BOOKING</t>
  </si>
  <si>
    <t>O0006</t>
  </si>
  <si>
    <t>TIKET</t>
  </si>
  <si>
    <t>O0007</t>
  </si>
  <si>
    <t>O0008</t>
  </si>
  <si>
    <t>O0009</t>
  </si>
  <si>
    <t>O0010</t>
  </si>
  <si>
    <t>O0011</t>
  </si>
  <si>
    <t>O0012</t>
  </si>
  <si>
    <t>O0013</t>
  </si>
  <si>
    <t>OFFLINE</t>
  </si>
  <si>
    <t>O0014</t>
  </si>
  <si>
    <t>O0015</t>
  </si>
  <si>
    <t>O0016</t>
  </si>
  <si>
    <t>O0017</t>
  </si>
  <si>
    <t>O0018</t>
  </si>
  <si>
    <t>O0019</t>
  </si>
  <si>
    <t>O0020</t>
  </si>
  <si>
    <t>O0021</t>
  </si>
  <si>
    <t>O0022</t>
  </si>
  <si>
    <t>O0023</t>
  </si>
  <si>
    <t>O0024</t>
  </si>
  <si>
    <t>O0025</t>
  </si>
  <si>
    <t>O0026</t>
  </si>
  <si>
    <t>O0027</t>
  </si>
  <si>
    <t>O0028</t>
  </si>
  <si>
    <t>O0029</t>
  </si>
  <si>
    <t>O0030</t>
  </si>
  <si>
    <t>O0031</t>
  </si>
  <si>
    <t>O0032</t>
  </si>
  <si>
    <t>O0033</t>
  </si>
  <si>
    <t>O0034</t>
  </si>
  <si>
    <t>O0035</t>
  </si>
  <si>
    <t>O0036</t>
  </si>
  <si>
    <t>O0037</t>
  </si>
  <si>
    <t>O0038</t>
  </si>
  <si>
    <t>O0039</t>
  </si>
  <si>
    <t>O0040</t>
  </si>
  <si>
    <t>O0041</t>
  </si>
  <si>
    <t>O0042</t>
  </si>
  <si>
    <t>O0043</t>
  </si>
  <si>
    <t>O0044</t>
  </si>
  <si>
    <t>O0045</t>
  </si>
  <si>
    <t>O0046</t>
  </si>
  <si>
    <t>O0047</t>
  </si>
  <si>
    <t>O0048</t>
  </si>
  <si>
    <t>O0049</t>
  </si>
  <si>
    <t>O0050</t>
  </si>
  <si>
    <t>O0051</t>
  </si>
  <si>
    <t>O0052</t>
  </si>
  <si>
    <t>O0053</t>
  </si>
  <si>
    <t>O0054</t>
  </si>
  <si>
    <t>O0055</t>
  </si>
  <si>
    <t>O0056</t>
  </si>
  <si>
    <t>O0057</t>
  </si>
  <si>
    <t>O0058</t>
  </si>
  <si>
    <t>O0059</t>
  </si>
  <si>
    <t>O0060</t>
  </si>
  <si>
    <t>O0061</t>
  </si>
  <si>
    <t>O0062</t>
  </si>
  <si>
    <t>O0063</t>
  </si>
  <si>
    <t>O0064</t>
  </si>
  <si>
    <t>O0065</t>
  </si>
  <si>
    <t>O0066</t>
  </si>
  <si>
    <t>Nama karyawan</t>
  </si>
  <si>
    <t>Hasil Kuisioner</t>
  </si>
  <si>
    <t>Nilai Staf</t>
  </si>
  <si>
    <t>Nilai Fasilitas</t>
  </si>
  <si>
    <t>Nilai Kenyamanan</t>
  </si>
  <si>
    <t>Nilai Kebersihan</t>
  </si>
  <si>
    <t>Nilai Lokasi</t>
  </si>
  <si>
    <t>Kode Pemesanan</t>
  </si>
  <si>
    <t>Waktu Pemesanan</t>
  </si>
  <si>
    <t>Waktu Pembaruan Data</t>
  </si>
  <si>
    <t>Durasi (menit)</t>
  </si>
  <si>
    <t>Waktu Pembatalan</t>
  </si>
  <si>
    <t>Durasi (jam)</t>
  </si>
  <si>
    <t>Waktu Pengaduan</t>
  </si>
  <si>
    <t>Waktu Penyelesaian</t>
  </si>
  <si>
    <t>Durasi</t>
  </si>
  <si>
    <t>Tahun</t>
  </si>
  <si>
    <t>ID Karyawan</t>
  </si>
  <si>
    <t>Nama</t>
  </si>
  <si>
    <t>Jumlah Sertifikasi</t>
  </si>
  <si>
    <t>Karyawan Keluar</t>
  </si>
  <si>
    <t>Retention Rate</t>
  </si>
  <si>
    <t>PIS001</t>
  </si>
  <si>
    <t>Reyhan Ardhana</t>
  </si>
  <si>
    <t>PIS002</t>
  </si>
  <si>
    <t>Angela Natania</t>
  </si>
  <si>
    <t>PIS003</t>
  </si>
  <si>
    <t>Joko Anwar</t>
  </si>
  <si>
    <t>PIS004</t>
  </si>
  <si>
    <t>Putri Dwi</t>
  </si>
  <si>
    <t>PIS005</t>
  </si>
  <si>
    <t>Amri Rizqy</t>
  </si>
  <si>
    <t>PIS006</t>
  </si>
  <si>
    <t>Jennifer Amalia</t>
  </si>
  <si>
    <t>PIS007</t>
  </si>
  <si>
    <t>Peter Mufti</t>
  </si>
  <si>
    <t>Joko Santoso</t>
  </si>
  <si>
    <t>PIS008</t>
  </si>
  <si>
    <t>Diki Ahmadi</t>
  </si>
  <si>
    <t>PIS009</t>
  </si>
  <si>
    <t>Roro Jonggrang</t>
  </si>
  <si>
    <t>Ririt Young</t>
  </si>
  <si>
    <t>PIS010</t>
  </si>
  <si>
    <t>Budi Tanu</t>
  </si>
  <si>
    <t>PIS011</t>
  </si>
  <si>
    <t>Rudy Hartono</t>
  </si>
  <si>
    <t>Anggraini Husada</t>
  </si>
  <si>
    <t>PIS012</t>
  </si>
  <si>
    <t>Rizqy Jujur</t>
  </si>
  <si>
    <t>PIS013</t>
  </si>
  <si>
    <t>Jonathan Christie</t>
  </si>
  <si>
    <t>Nama Pelatihan</t>
  </si>
  <si>
    <t>Tahun Pelatihan</t>
  </si>
  <si>
    <t>Jumlah Peserta Ditugaskan</t>
  </si>
  <si>
    <t>Jumlah Peserta Ikut</t>
  </si>
  <si>
    <t>Persentase</t>
  </si>
  <si>
    <t>Pelatihan Pengoperasian Platform Pemesanan Online</t>
  </si>
  <si>
    <t>Pelatihan Troubleshooting Masalah Koneksi Internet</t>
  </si>
  <si>
    <t>Pelatihan Troubleshooting Masalah Telepon Kabel</t>
  </si>
  <si>
    <t>Anggaran Pelatihan 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</si>
</sst>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\-m"/>
    <numFmt numFmtId="165" formatCode="&quot;Rp&quot;#,##0"/>
    <numFmt numFmtId="166" formatCode="d&quot;/&quot;mm&quot;/&quot;yyyy"/>
    <numFmt numFmtId="167" formatCode="d/m/yyyy"/>
    <numFmt numFmtId="168" formatCode="dd/mm/yyyy\ h:mm:ss"/>
    <numFmt numFmtId="169" formatCode="yyyy"/>
  </numFmts>
  <fonts count="8">
    <font>
      <sz val="10.0"/>
      <color rgb="FF000000"/>
      <name val="Arial"/>
      <scheme val="minor"/>
    </font>
    <font>
      <sz val="10.0"/>
      <color theme="1"/>
      <name val="Arial"/>
    </font>
    <font>
      <sz val="12.0"/>
      <color rgb="FF202124"/>
      <name val="Arial"/>
    </font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2">
    <border/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14" xfId="0" applyFont="1" applyNumberFormat="1"/>
    <xf borderId="0" fillId="0" fontId="1" numFmtId="164" xfId="0" applyAlignment="1" applyFont="1" applyNumberFormat="1">
      <alignment horizontal="right"/>
    </xf>
    <xf borderId="1" fillId="2" fontId="2" numFmtId="0" xfId="0" applyBorder="1" applyFill="1" applyFont="1"/>
    <xf borderId="0" fillId="0" fontId="1" numFmtId="165" xfId="0" applyFont="1" applyNumberFormat="1"/>
    <xf borderId="0" fillId="0" fontId="1" numFmtId="3" xfId="0" applyFont="1" applyNumberFormat="1"/>
    <xf borderId="2" fillId="2" fontId="2" numFmtId="0" xfId="0" applyBorder="1" applyFont="1"/>
    <xf borderId="3" fillId="2" fontId="2" numFmtId="0" xfId="0" applyBorder="1" applyFont="1"/>
    <xf borderId="4" fillId="0" fontId="3" numFmtId="0" xfId="0" applyAlignment="1" applyBorder="1" applyFont="1">
      <alignment horizontal="left" readingOrder="1"/>
    </xf>
    <xf borderId="5" fillId="0" fontId="3" numFmtId="0" xfId="0" applyAlignment="1" applyBorder="1" applyFont="1">
      <alignment horizontal="left" readingOrder="1"/>
    </xf>
    <xf borderId="0" fillId="0" fontId="1" numFmtId="166" xfId="0" applyFont="1" applyNumberFormat="1"/>
    <xf borderId="0" fillId="0" fontId="1" numFmtId="167" xfId="0" applyFont="1" applyNumberFormat="1"/>
    <xf borderId="6" fillId="0" fontId="3" numFmtId="14" xfId="0" applyAlignment="1" applyBorder="1" applyFont="1" applyNumberFormat="1">
      <alignment horizontal="left" readingOrder="1"/>
    </xf>
    <xf borderId="7" fillId="0" fontId="3" numFmtId="0" xfId="0" applyAlignment="1" applyBorder="1" applyFont="1">
      <alignment horizontal="left" readingOrder="1"/>
    </xf>
    <xf borderId="8" fillId="0" fontId="3" numFmtId="3" xfId="0" applyAlignment="1" applyBorder="1" applyFont="1" applyNumberFormat="1">
      <alignment horizontal="left" readingOrder="1"/>
    </xf>
    <xf borderId="9" fillId="0" fontId="3" numFmtId="0" xfId="0" applyAlignment="1" applyBorder="1" applyFont="1">
      <alignment horizontal="left" readingOrder="1"/>
    </xf>
    <xf borderId="10" fillId="0" fontId="3" numFmtId="14" xfId="0" applyAlignment="1" applyBorder="1" applyFont="1" applyNumberFormat="1">
      <alignment horizontal="left" readingOrder="1"/>
    </xf>
    <xf borderId="11" fillId="0" fontId="3" numFmtId="0" xfId="0" applyAlignment="1" applyBorder="1" applyFont="1">
      <alignment horizontal="left" readingOrder="1"/>
    </xf>
    <xf borderId="12" fillId="0" fontId="3" numFmtId="3" xfId="0" applyAlignment="1" applyBorder="1" applyFont="1" applyNumberFormat="1">
      <alignment horizontal="left" readingOrder="1"/>
    </xf>
    <xf borderId="0" fillId="0" fontId="3" numFmtId="0" xfId="0" applyFont="1"/>
    <xf borderId="0" fillId="0" fontId="1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3" numFmtId="14" xfId="0" applyFont="1" applyNumberFormat="1"/>
    <xf borderId="0" fillId="0" fontId="6" numFmtId="0" xfId="0" applyAlignment="1" applyFont="1">
      <alignment horizontal="center" shrinkToFit="0" wrapText="1"/>
    </xf>
    <xf borderId="6" fillId="0" fontId="3" numFmtId="0" xfId="0" applyAlignment="1" applyBorder="1" applyFont="1">
      <alignment horizontal="left" readingOrder="1"/>
    </xf>
    <xf borderId="8" fillId="0" fontId="3" numFmtId="0" xfId="0" applyAlignment="1" applyBorder="1" applyFont="1">
      <alignment horizontal="left" readingOrder="1"/>
    </xf>
    <xf borderId="13" fillId="0" fontId="3" numFmtId="0" xfId="0" applyAlignment="1" applyBorder="1" applyFont="1">
      <alignment horizontal="left" readingOrder="1"/>
    </xf>
    <xf borderId="14" fillId="0" fontId="3" numFmtId="0" xfId="0" applyAlignment="1" applyBorder="1" applyFont="1">
      <alignment horizontal="left" readingOrder="1"/>
    </xf>
    <xf borderId="10" fillId="0" fontId="3" numFmtId="0" xfId="0" applyAlignment="1" applyBorder="1" applyFont="1">
      <alignment horizontal="left" readingOrder="1"/>
    </xf>
    <xf borderId="12" fillId="0" fontId="3" numFmtId="0" xfId="0" applyAlignment="1" applyBorder="1" applyFont="1">
      <alignment horizontal="left" readingOrder="1"/>
    </xf>
    <xf borderId="15" fillId="0" fontId="3" numFmtId="0" xfId="0" applyAlignment="1" applyBorder="1" applyFont="1">
      <alignment horizontal="left" readingOrder="1"/>
    </xf>
    <xf borderId="0" fillId="0" fontId="3" numFmtId="0" xfId="0" applyAlignment="1" applyFont="1">
      <alignment horizontal="left" readingOrder="1"/>
    </xf>
    <xf borderId="0" fillId="0" fontId="3" numFmtId="168" xfId="0" applyFont="1" applyNumberFormat="1"/>
    <xf borderId="0" fillId="0" fontId="3" numFmtId="2" xfId="0" applyFont="1" applyNumberFormat="1"/>
    <xf borderId="16" fillId="0" fontId="1" numFmtId="0" xfId="0" applyAlignment="1" applyBorder="1" applyFont="1">
      <alignment horizontal="center"/>
    </xf>
    <xf borderId="16" fillId="0" fontId="1" numFmtId="14" xfId="0" applyAlignment="1" applyBorder="1" applyFont="1" applyNumberFormat="1">
      <alignment horizontal="center"/>
    </xf>
    <xf borderId="16" fillId="0" fontId="1" numFmtId="21" xfId="0" applyAlignment="1" applyBorder="1" applyFont="1" applyNumberFormat="1">
      <alignment horizontal="center"/>
    </xf>
    <xf borderId="16" fillId="0" fontId="1" numFmtId="0" xfId="0" applyAlignment="1" applyBorder="1" applyFont="1">
      <alignment horizontal="center" vertical="center"/>
    </xf>
    <xf borderId="16" fillId="0" fontId="1" numFmtId="169" xfId="0" applyAlignment="1" applyBorder="1" applyFont="1" applyNumberFormat="1">
      <alignment horizontal="center" vertical="center"/>
    </xf>
    <xf borderId="17" fillId="0" fontId="1" numFmtId="0" xfId="0" applyAlignment="1" applyBorder="1" applyFont="1">
      <alignment horizontal="center" vertical="center"/>
    </xf>
    <xf borderId="17" fillId="0" fontId="3" numFmtId="9" xfId="0" applyAlignment="1" applyBorder="1" applyFont="1" applyNumberFormat="1">
      <alignment horizontal="center" vertical="center"/>
    </xf>
    <xf borderId="18" fillId="0" fontId="7" numFmtId="0" xfId="0" applyBorder="1" applyFont="1"/>
    <xf borderId="19" fillId="0" fontId="7" numFmtId="0" xfId="0" applyBorder="1" applyFont="1"/>
    <xf borderId="0" fillId="0" fontId="3" numFmtId="9" xfId="0" applyFont="1" applyNumberFormat="1"/>
    <xf borderId="16" fillId="0" fontId="3" numFmtId="0" xfId="0" applyBorder="1" applyFont="1"/>
    <xf borderId="20" fillId="0" fontId="3" numFmtId="0" xfId="0" applyBorder="1" applyFont="1"/>
    <xf borderId="19" fillId="0" fontId="3" numFmtId="0" xfId="0" applyBorder="1" applyFont="1"/>
    <xf borderId="21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904875</xdr:colOff>
      <xdr:row>26</xdr:row>
      <xdr:rowOff>180975</xdr:rowOff>
    </xdr:from>
    <xdr:ext cx="6096000" cy="8124825"/>
    <xdr:pic>
      <xdr:nvPicPr>
        <xdr:cNvPr id="0" name="image1.jp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5"/>
    <col customWidth="1" min="4" max="4" width="18.13"/>
    <col customWidth="1" min="5" max="5" width="11.88"/>
    <col customWidth="1" min="6" max="6" width="14.13"/>
    <col customWidth="1" min="7" max="7" width="11.5"/>
    <col customWidth="1" min="8" max="9" width="12.5"/>
    <col customWidth="1" min="10" max="10" width="20.13"/>
    <col customWidth="1" min="11" max="26" width="12.5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2"/>
    </row>
    <row r="4" ht="15.75" customHeight="1">
      <c r="B4" s="2" t="s">
        <v>6</v>
      </c>
      <c r="C4" s="3">
        <v>44562.0</v>
      </c>
      <c r="D4" s="2" t="s">
        <v>7</v>
      </c>
      <c r="E4" s="1">
        <v>10.0</v>
      </c>
      <c r="F4" s="2" t="s">
        <v>8</v>
      </c>
      <c r="I4" s="4"/>
      <c r="J4" s="5"/>
      <c r="K4" s="6"/>
    </row>
    <row r="5" ht="15.75" customHeight="1">
      <c r="B5" s="2" t="s">
        <v>9</v>
      </c>
      <c r="C5" s="3">
        <v>44563.0</v>
      </c>
      <c r="D5" s="2" t="s">
        <v>10</v>
      </c>
      <c r="E5" s="1">
        <v>2.0</v>
      </c>
      <c r="F5" s="2" t="s">
        <v>11</v>
      </c>
      <c r="G5" s="7">
        <v>199999.0</v>
      </c>
      <c r="I5" s="4"/>
      <c r="J5" s="8"/>
      <c r="K5" s="6"/>
    </row>
    <row r="6" ht="15.75" customHeight="1">
      <c r="B6" s="2" t="s">
        <v>12</v>
      </c>
      <c r="C6" s="3">
        <v>44564.0</v>
      </c>
      <c r="D6" s="2" t="s">
        <v>10</v>
      </c>
      <c r="E6" s="1">
        <v>4.0</v>
      </c>
      <c r="F6" s="2" t="s">
        <v>11</v>
      </c>
      <c r="G6" s="7">
        <v>199999.0</v>
      </c>
      <c r="I6" s="2"/>
      <c r="J6" s="9"/>
      <c r="K6" s="6"/>
    </row>
    <row r="7" ht="15.75" customHeight="1">
      <c r="B7" s="2" t="s">
        <v>13</v>
      </c>
      <c r="C7" s="3">
        <v>44565.0</v>
      </c>
      <c r="D7" s="2" t="s">
        <v>7</v>
      </c>
      <c r="E7" s="1">
        <v>6.0</v>
      </c>
      <c r="F7" s="2" t="s">
        <v>11</v>
      </c>
      <c r="G7" s="7">
        <v>199999.0</v>
      </c>
      <c r="I7" s="2"/>
    </row>
    <row r="8" ht="15.75" customHeight="1">
      <c r="B8" s="2" t="s">
        <v>14</v>
      </c>
      <c r="C8" s="3">
        <v>44566.0</v>
      </c>
      <c r="D8" s="2" t="s">
        <v>10</v>
      </c>
      <c r="E8" s="1">
        <v>7.0</v>
      </c>
      <c r="F8" s="2" t="s">
        <v>8</v>
      </c>
      <c r="G8" s="7">
        <v>299999.0</v>
      </c>
      <c r="I8" s="2"/>
    </row>
    <row r="9" ht="15.75" customHeight="1">
      <c r="B9" s="2" t="s">
        <v>15</v>
      </c>
      <c r="C9" s="3">
        <v>44567.0</v>
      </c>
      <c r="D9" s="2" t="s">
        <v>10</v>
      </c>
      <c r="E9" s="1">
        <v>9.0</v>
      </c>
      <c r="F9" s="2" t="s">
        <v>8</v>
      </c>
      <c r="G9" s="7">
        <v>299999.0</v>
      </c>
      <c r="I9" s="2"/>
    </row>
    <row r="10" ht="15.75" customHeight="1">
      <c r="B10" s="2" t="s">
        <v>16</v>
      </c>
      <c r="C10" s="3">
        <v>44568.0</v>
      </c>
      <c r="D10" s="2" t="s">
        <v>7</v>
      </c>
      <c r="E10" s="1">
        <v>12.0</v>
      </c>
      <c r="F10" s="2" t="s">
        <v>17</v>
      </c>
      <c r="G10" s="7">
        <v>399999.0</v>
      </c>
      <c r="I10" s="4"/>
    </row>
    <row r="11" ht="15.75" customHeight="1">
      <c r="B11" s="2" t="s">
        <v>18</v>
      </c>
      <c r="C11" s="3">
        <v>44569.0</v>
      </c>
      <c r="D11" s="2" t="s">
        <v>10</v>
      </c>
      <c r="E11" s="1">
        <v>13.0</v>
      </c>
      <c r="F11" s="2" t="s">
        <v>17</v>
      </c>
      <c r="G11" s="7">
        <v>399999.0</v>
      </c>
      <c r="I11" s="4"/>
    </row>
    <row r="12" ht="15.75" customHeight="1">
      <c r="B12" s="2" t="s">
        <v>19</v>
      </c>
      <c r="C12" s="3">
        <v>44570.0</v>
      </c>
      <c r="D12" s="2" t="s">
        <v>10</v>
      </c>
      <c r="E12" s="1">
        <v>15.0</v>
      </c>
      <c r="F12" s="2" t="s">
        <v>17</v>
      </c>
      <c r="G12" s="7">
        <v>399999.0</v>
      </c>
      <c r="I12" s="4"/>
    </row>
    <row r="13" ht="15.75" customHeight="1">
      <c r="B13" s="2" t="s">
        <v>20</v>
      </c>
      <c r="C13" s="3">
        <v>44571.0</v>
      </c>
      <c r="D13" s="2" t="s">
        <v>21</v>
      </c>
      <c r="E13" s="1">
        <v>1.0</v>
      </c>
      <c r="F13" s="2" t="s">
        <v>11</v>
      </c>
      <c r="G13" s="7">
        <v>199999.0</v>
      </c>
      <c r="I13" s="2"/>
    </row>
    <row r="14" ht="15.75" customHeight="1">
      <c r="B14" s="2" t="s">
        <v>22</v>
      </c>
      <c r="C14" s="3">
        <v>44572.0</v>
      </c>
      <c r="D14" s="2" t="s">
        <v>7</v>
      </c>
      <c r="E14" s="1">
        <v>7.0</v>
      </c>
      <c r="F14" s="2" t="s">
        <v>8</v>
      </c>
      <c r="G14" s="7">
        <v>299999.0</v>
      </c>
    </row>
    <row r="15" ht="15.75" customHeight="1">
      <c r="B15" s="2" t="s">
        <v>23</v>
      </c>
      <c r="C15" s="3">
        <v>44573.0</v>
      </c>
      <c r="D15" s="2" t="s">
        <v>10</v>
      </c>
      <c r="E15" s="1">
        <v>8.0</v>
      </c>
      <c r="F15" s="2" t="s">
        <v>8</v>
      </c>
      <c r="G15" s="7">
        <v>299999.0</v>
      </c>
    </row>
    <row r="16" ht="15.75" customHeight="1">
      <c r="B16" s="2" t="s">
        <v>24</v>
      </c>
      <c r="C16" s="3">
        <v>44574.0</v>
      </c>
      <c r="D16" s="2" t="s">
        <v>7</v>
      </c>
      <c r="E16" s="1">
        <v>6.0</v>
      </c>
      <c r="F16" s="2" t="s">
        <v>11</v>
      </c>
      <c r="G16" s="7">
        <v>199999.0</v>
      </c>
    </row>
    <row r="17" ht="15.75" customHeight="1">
      <c r="B17" s="2" t="s">
        <v>25</v>
      </c>
      <c r="C17" s="3">
        <v>44575.0</v>
      </c>
      <c r="D17" s="2" t="s">
        <v>7</v>
      </c>
      <c r="E17" s="1">
        <v>16.0</v>
      </c>
      <c r="F17" s="2" t="s">
        <v>17</v>
      </c>
      <c r="G17" s="7">
        <v>399999.0</v>
      </c>
    </row>
    <row r="18" ht="15.75" customHeight="1">
      <c r="B18" s="2" t="s">
        <v>26</v>
      </c>
      <c r="C18" s="3">
        <v>44576.0</v>
      </c>
      <c r="D18" s="2" t="s">
        <v>7</v>
      </c>
      <c r="E18" s="1">
        <v>17.0</v>
      </c>
      <c r="F18" s="2" t="s">
        <v>17</v>
      </c>
      <c r="G18" s="7">
        <v>399999.0</v>
      </c>
    </row>
    <row r="19" ht="15.75" customHeight="1">
      <c r="B19" s="2" t="s">
        <v>27</v>
      </c>
      <c r="C19" s="3">
        <v>44577.0</v>
      </c>
      <c r="D19" s="2" t="s">
        <v>10</v>
      </c>
      <c r="E19" s="1">
        <v>5.0</v>
      </c>
      <c r="F19" s="2" t="s">
        <v>11</v>
      </c>
      <c r="G19" s="7">
        <v>199999.0</v>
      </c>
    </row>
    <row r="20" ht="15.75" customHeight="1">
      <c r="B20" s="2" t="s">
        <v>28</v>
      </c>
      <c r="C20" s="3">
        <v>44578.0</v>
      </c>
      <c r="D20" s="2" t="s">
        <v>10</v>
      </c>
      <c r="E20" s="1">
        <v>3.0</v>
      </c>
      <c r="F20" s="2" t="s">
        <v>11</v>
      </c>
      <c r="G20" s="7">
        <v>199999.0</v>
      </c>
    </row>
    <row r="21" ht="15.75" customHeight="1">
      <c r="B21" s="2" t="s">
        <v>29</v>
      </c>
      <c r="C21" s="3">
        <v>44579.0</v>
      </c>
      <c r="D21" s="2" t="s">
        <v>7</v>
      </c>
      <c r="E21" s="1">
        <v>2.0</v>
      </c>
      <c r="F21" s="2" t="s">
        <v>11</v>
      </c>
      <c r="G21" s="7">
        <v>199999.0</v>
      </c>
    </row>
    <row r="22" ht="15.75" customHeight="1">
      <c r="B22" s="2" t="s">
        <v>30</v>
      </c>
      <c r="C22" s="3">
        <v>44580.0</v>
      </c>
      <c r="D22" s="2" t="s">
        <v>7</v>
      </c>
      <c r="E22" s="1">
        <v>1.0</v>
      </c>
      <c r="F22" s="2" t="s">
        <v>11</v>
      </c>
      <c r="G22" s="7">
        <v>199999.0</v>
      </c>
    </row>
    <row r="23" ht="15.75" customHeight="1">
      <c r="B23" s="2" t="s">
        <v>31</v>
      </c>
      <c r="C23" s="3">
        <v>44581.0</v>
      </c>
      <c r="D23" s="2" t="s">
        <v>32</v>
      </c>
      <c r="E23" s="1">
        <v>4.0</v>
      </c>
      <c r="F23" s="2" t="s">
        <v>11</v>
      </c>
      <c r="G23" s="7">
        <v>199999.0</v>
      </c>
    </row>
    <row r="24" ht="15.75" customHeight="1">
      <c r="B24" s="2" t="s">
        <v>33</v>
      </c>
      <c r="C24" s="3">
        <v>44582.0</v>
      </c>
      <c r="D24" s="2" t="s">
        <v>7</v>
      </c>
      <c r="E24" s="1">
        <v>6.0</v>
      </c>
      <c r="F24" s="2" t="s">
        <v>11</v>
      </c>
      <c r="G24" s="7">
        <v>199999.0</v>
      </c>
    </row>
    <row r="25" ht="15.75" customHeight="1">
      <c r="B25" s="2" t="s">
        <v>34</v>
      </c>
      <c r="C25" s="3">
        <v>44583.0</v>
      </c>
      <c r="D25" s="2" t="s">
        <v>7</v>
      </c>
      <c r="E25" s="1">
        <v>7.0</v>
      </c>
      <c r="F25" s="2" t="s">
        <v>8</v>
      </c>
      <c r="G25" s="7">
        <v>299999.0</v>
      </c>
    </row>
    <row r="26" ht="15.75" customHeight="1">
      <c r="B26" s="2" t="s">
        <v>35</v>
      </c>
      <c r="C26" s="3">
        <v>44584.0</v>
      </c>
      <c r="D26" s="2" t="s">
        <v>10</v>
      </c>
      <c r="E26" s="1">
        <v>2.0</v>
      </c>
      <c r="F26" s="2" t="s">
        <v>11</v>
      </c>
      <c r="G26" s="7">
        <v>199999.0</v>
      </c>
    </row>
    <row r="27" ht="15.75" customHeight="1">
      <c r="B27" s="2" t="s">
        <v>36</v>
      </c>
      <c r="C27" s="3">
        <v>44585.0</v>
      </c>
      <c r="D27" s="2" t="s">
        <v>10</v>
      </c>
      <c r="E27" s="1">
        <v>11.0</v>
      </c>
      <c r="F27" s="2" t="s">
        <v>8</v>
      </c>
      <c r="G27" s="7">
        <v>299999.0</v>
      </c>
    </row>
    <row r="28" ht="15.75" customHeight="1">
      <c r="B28" s="2" t="s">
        <v>37</v>
      </c>
      <c r="C28" s="3">
        <v>44586.0</v>
      </c>
      <c r="D28" s="2" t="s">
        <v>10</v>
      </c>
      <c r="E28" s="1">
        <v>16.0</v>
      </c>
      <c r="F28" s="2" t="s">
        <v>17</v>
      </c>
      <c r="G28" s="7">
        <v>399999.0</v>
      </c>
    </row>
    <row r="29" ht="15.75" customHeight="1">
      <c r="B29" s="2" t="s">
        <v>38</v>
      </c>
      <c r="C29" s="3">
        <v>44587.0</v>
      </c>
      <c r="D29" s="2" t="s">
        <v>7</v>
      </c>
      <c r="E29" s="1">
        <v>17.0</v>
      </c>
      <c r="F29" s="2" t="s">
        <v>17</v>
      </c>
      <c r="G29" s="7">
        <v>399999.0</v>
      </c>
    </row>
    <row r="30" ht="15.75" customHeight="1">
      <c r="B30" s="2" t="s">
        <v>39</v>
      </c>
      <c r="C30" s="3">
        <v>44588.0</v>
      </c>
      <c r="D30" s="2" t="s">
        <v>7</v>
      </c>
      <c r="E30" s="1">
        <v>14.0</v>
      </c>
      <c r="F30" s="2" t="s">
        <v>17</v>
      </c>
      <c r="G30" s="7">
        <v>399999.0</v>
      </c>
    </row>
    <row r="31" ht="15.75" customHeight="1">
      <c r="B31" s="2" t="s">
        <v>40</v>
      </c>
      <c r="C31" s="3">
        <v>44589.0</v>
      </c>
      <c r="D31" s="2" t="s">
        <v>7</v>
      </c>
      <c r="E31" s="1">
        <v>12.0</v>
      </c>
      <c r="F31" s="2" t="s">
        <v>17</v>
      </c>
      <c r="G31" s="7">
        <v>399999.0</v>
      </c>
    </row>
    <row r="32" ht="15.75" customHeight="1">
      <c r="B32" s="2" t="s">
        <v>41</v>
      </c>
      <c r="C32" s="3">
        <v>44590.0</v>
      </c>
      <c r="D32" s="2" t="s">
        <v>7</v>
      </c>
      <c r="E32" s="1">
        <v>10.0</v>
      </c>
      <c r="F32" s="2" t="s">
        <v>8</v>
      </c>
      <c r="G32" s="7">
        <v>299999.0</v>
      </c>
    </row>
    <row r="33" ht="15.75" customHeight="1">
      <c r="B33" s="2" t="s">
        <v>42</v>
      </c>
      <c r="C33" s="3">
        <v>44591.0</v>
      </c>
      <c r="D33" s="2" t="s">
        <v>10</v>
      </c>
      <c r="E33" s="1">
        <v>9.0</v>
      </c>
      <c r="F33" s="2" t="s">
        <v>8</v>
      </c>
      <c r="G33" s="7">
        <v>299999.0</v>
      </c>
    </row>
    <row r="34" ht="15.75" customHeight="1">
      <c r="B34" s="2" t="s">
        <v>43</v>
      </c>
      <c r="C34" s="3">
        <v>44592.0</v>
      </c>
      <c r="D34" s="2" t="s">
        <v>10</v>
      </c>
      <c r="E34" s="1">
        <v>9.0</v>
      </c>
      <c r="F34" s="2" t="s">
        <v>8</v>
      </c>
      <c r="G34" s="7">
        <v>299999.0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3.5"/>
    <col customWidth="1" min="3" max="4" width="12.5"/>
    <col customWidth="1" min="5" max="5" width="15.5"/>
    <col customWidth="1" min="6" max="6" width="17.63"/>
    <col customWidth="1" min="7" max="26" width="12.5"/>
  </cols>
  <sheetData>
    <row r="1" ht="15.75" customHeight="1"/>
    <row r="2" ht="15.75" customHeight="1">
      <c r="B2" s="37" t="s">
        <v>44</v>
      </c>
      <c r="C2" s="37" t="s">
        <v>165</v>
      </c>
      <c r="D2" s="37" t="s">
        <v>1</v>
      </c>
      <c r="E2" s="37" t="s">
        <v>251</v>
      </c>
      <c r="F2" s="37" t="s">
        <v>252</v>
      </c>
      <c r="G2" s="37" t="s">
        <v>253</v>
      </c>
      <c r="H2" s="24" t="s">
        <v>250</v>
      </c>
    </row>
    <row r="3" ht="15.75" customHeight="1">
      <c r="B3" s="37">
        <v>1.0</v>
      </c>
      <c r="C3" s="37">
        <v>3.0</v>
      </c>
      <c r="D3" s="38">
        <v>44562.0</v>
      </c>
      <c r="E3" s="39">
        <v>0.21597222222222223</v>
      </c>
      <c r="F3" s="39">
        <f t="shared" ref="F3:F20" si="1">E3+G3</f>
        <v>0.2354166667</v>
      </c>
      <c r="G3" s="39">
        <v>0.019444444444444445</v>
      </c>
      <c r="H3" s="36">
        <f t="shared" ref="H3:H20" si="2">G3*24</f>
        <v>0.4666666667</v>
      </c>
    </row>
    <row r="4" ht="15.75" customHeight="1">
      <c r="B4" s="37">
        <f t="shared" ref="B4:B20" si="3">B3+1</f>
        <v>2</v>
      </c>
      <c r="C4" s="37">
        <v>2.0</v>
      </c>
      <c r="D4" s="38">
        <v>44567.0</v>
      </c>
      <c r="E4" s="39">
        <v>0.39166666666666666</v>
      </c>
      <c r="F4" s="39">
        <f t="shared" si="1"/>
        <v>0.4590277778</v>
      </c>
      <c r="G4" s="39">
        <v>0.06736111111111111</v>
      </c>
      <c r="H4" s="36">
        <f t="shared" si="2"/>
        <v>1.616666667</v>
      </c>
    </row>
    <row r="5" ht="15.75" customHeight="1">
      <c r="B5" s="37">
        <f t="shared" si="3"/>
        <v>3</v>
      </c>
      <c r="C5" s="37">
        <v>8.0</v>
      </c>
      <c r="D5" s="38">
        <v>44568.0</v>
      </c>
      <c r="E5" s="39">
        <v>0.18680555555555556</v>
      </c>
      <c r="F5" s="39">
        <f t="shared" si="1"/>
        <v>0.2833333333</v>
      </c>
      <c r="G5" s="39">
        <v>0.09652777777777778</v>
      </c>
      <c r="H5" s="36">
        <f t="shared" si="2"/>
        <v>2.316666667</v>
      </c>
    </row>
    <row r="6" ht="15.75" customHeight="1">
      <c r="B6" s="37">
        <f t="shared" si="3"/>
        <v>4</v>
      </c>
      <c r="C6" s="37">
        <v>6.0</v>
      </c>
      <c r="D6" s="38">
        <v>44569.0</v>
      </c>
      <c r="E6" s="39">
        <v>0.34097222222222223</v>
      </c>
      <c r="F6" s="39">
        <f t="shared" si="1"/>
        <v>0.3555555556</v>
      </c>
      <c r="G6" s="39">
        <v>0.014583333333333334</v>
      </c>
      <c r="H6" s="36">
        <f t="shared" si="2"/>
        <v>0.35</v>
      </c>
    </row>
    <row r="7" ht="15.75" customHeight="1">
      <c r="B7" s="37">
        <f t="shared" si="3"/>
        <v>5</v>
      </c>
      <c r="C7" s="37">
        <v>17.0</v>
      </c>
      <c r="D7" s="38">
        <v>44569.0</v>
      </c>
      <c r="E7" s="39">
        <v>0.34652777777777777</v>
      </c>
      <c r="F7" s="39">
        <f t="shared" si="1"/>
        <v>0.3694444444</v>
      </c>
      <c r="G7" s="39">
        <v>0.022916666666666665</v>
      </c>
      <c r="H7" s="36">
        <f t="shared" si="2"/>
        <v>0.55</v>
      </c>
    </row>
    <row r="8" ht="15.75" customHeight="1">
      <c r="B8" s="37">
        <f t="shared" si="3"/>
        <v>6</v>
      </c>
      <c r="C8" s="37">
        <v>2.0</v>
      </c>
      <c r="D8" s="38">
        <v>44571.0</v>
      </c>
      <c r="E8" s="39">
        <v>0.4909722222222222</v>
      </c>
      <c r="F8" s="39">
        <f t="shared" si="1"/>
        <v>0.5708333333</v>
      </c>
      <c r="G8" s="39">
        <v>0.0798611111111111</v>
      </c>
      <c r="H8" s="36">
        <f t="shared" si="2"/>
        <v>1.916666667</v>
      </c>
    </row>
    <row r="9" ht="15.75" customHeight="1">
      <c r="B9" s="37">
        <f t="shared" si="3"/>
        <v>7</v>
      </c>
      <c r="C9" s="37">
        <v>12.0</v>
      </c>
      <c r="D9" s="38">
        <v>44571.0</v>
      </c>
      <c r="E9" s="39">
        <v>0.4986111111111111</v>
      </c>
      <c r="F9" s="39">
        <f t="shared" si="1"/>
        <v>0.5743055556</v>
      </c>
      <c r="G9" s="39">
        <v>0.07569444444444444</v>
      </c>
      <c r="H9" s="36">
        <f t="shared" si="2"/>
        <v>1.816666667</v>
      </c>
    </row>
    <row r="10" ht="15.75" customHeight="1">
      <c r="B10" s="37">
        <f t="shared" si="3"/>
        <v>8</v>
      </c>
      <c r="C10" s="37">
        <v>2.0</v>
      </c>
      <c r="D10" s="38">
        <v>44575.0</v>
      </c>
      <c r="E10" s="39">
        <v>0.23680555555555555</v>
      </c>
      <c r="F10" s="39">
        <f t="shared" si="1"/>
        <v>0.2569444444</v>
      </c>
      <c r="G10" s="39">
        <v>0.02013888888888889</v>
      </c>
      <c r="H10" s="36">
        <f t="shared" si="2"/>
        <v>0.4833333333</v>
      </c>
    </row>
    <row r="11" ht="15.75" customHeight="1">
      <c r="B11" s="37">
        <f t="shared" si="3"/>
        <v>9</v>
      </c>
      <c r="C11" s="37">
        <v>6.0</v>
      </c>
      <c r="D11" s="38">
        <v>44575.0</v>
      </c>
      <c r="E11" s="39">
        <v>0.5048611111111111</v>
      </c>
      <c r="F11" s="39">
        <f t="shared" si="1"/>
        <v>0.5263888889</v>
      </c>
      <c r="G11" s="39">
        <v>0.021527777777777778</v>
      </c>
      <c r="H11" s="36">
        <f t="shared" si="2"/>
        <v>0.5166666667</v>
      </c>
    </row>
    <row r="12" ht="15.75" customHeight="1">
      <c r="B12" s="37">
        <f t="shared" si="3"/>
        <v>10</v>
      </c>
      <c r="C12" s="37">
        <v>3.0</v>
      </c>
      <c r="D12" s="38">
        <v>44575.0</v>
      </c>
      <c r="E12" s="39">
        <v>0.9430555555555555</v>
      </c>
      <c r="F12" s="39">
        <f t="shared" si="1"/>
        <v>0.9701388889</v>
      </c>
      <c r="G12" s="39">
        <v>0.027083333333333334</v>
      </c>
      <c r="H12" s="36">
        <f t="shared" si="2"/>
        <v>0.65</v>
      </c>
    </row>
    <row r="13" ht="15.75" customHeight="1">
      <c r="B13" s="37">
        <f t="shared" si="3"/>
        <v>11</v>
      </c>
      <c r="C13" s="37">
        <v>6.0</v>
      </c>
      <c r="D13" s="38">
        <v>44580.0</v>
      </c>
      <c r="E13" s="39">
        <v>0.3236111111111111</v>
      </c>
      <c r="F13" s="39">
        <f t="shared" si="1"/>
        <v>0.3944444444</v>
      </c>
      <c r="G13" s="39">
        <v>0.07083333333333333</v>
      </c>
      <c r="H13" s="36">
        <f t="shared" si="2"/>
        <v>1.7</v>
      </c>
    </row>
    <row r="14" ht="15.75" customHeight="1">
      <c r="B14" s="37">
        <f t="shared" si="3"/>
        <v>12</v>
      </c>
      <c r="C14" s="37">
        <v>11.0</v>
      </c>
      <c r="D14" s="38">
        <v>44580.0</v>
      </c>
      <c r="E14" s="39">
        <v>0.47430555555555554</v>
      </c>
      <c r="F14" s="39">
        <f t="shared" si="1"/>
        <v>0.4826388889</v>
      </c>
      <c r="G14" s="39">
        <v>0.008333333333333333</v>
      </c>
      <c r="H14" s="36">
        <f t="shared" si="2"/>
        <v>0.2</v>
      </c>
    </row>
    <row r="15" ht="15.75" customHeight="1">
      <c r="B15" s="37">
        <f t="shared" si="3"/>
        <v>13</v>
      </c>
      <c r="C15" s="37">
        <v>9.0</v>
      </c>
      <c r="D15" s="38">
        <v>44588.0</v>
      </c>
      <c r="E15" s="39">
        <v>0.8423611111111111</v>
      </c>
      <c r="F15" s="39">
        <f t="shared" si="1"/>
        <v>0.8930555556</v>
      </c>
      <c r="G15" s="39">
        <v>0.050694444444444445</v>
      </c>
      <c r="H15" s="36">
        <f t="shared" si="2"/>
        <v>1.216666667</v>
      </c>
    </row>
    <row r="16" ht="15.75" customHeight="1">
      <c r="B16" s="37">
        <f t="shared" si="3"/>
        <v>14</v>
      </c>
      <c r="C16" s="37">
        <v>3.0</v>
      </c>
      <c r="D16" s="38">
        <v>44588.0</v>
      </c>
      <c r="E16" s="39">
        <v>0.8944444444444445</v>
      </c>
      <c r="F16" s="39">
        <f t="shared" si="1"/>
        <v>0.9548611111</v>
      </c>
      <c r="G16" s="39">
        <v>0.06041666666666667</v>
      </c>
      <c r="H16" s="36">
        <f t="shared" si="2"/>
        <v>1.45</v>
      </c>
    </row>
    <row r="17" ht="15.75" customHeight="1">
      <c r="B17" s="37">
        <f t="shared" si="3"/>
        <v>15</v>
      </c>
      <c r="C17" s="37">
        <v>2.0</v>
      </c>
      <c r="D17" s="38">
        <v>44588.0</v>
      </c>
      <c r="E17" s="39">
        <v>0.8951388888888889</v>
      </c>
      <c r="F17" s="39">
        <f t="shared" si="1"/>
        <v>0.9548611111</v>
      </c>
      <c r="G17" s="39">
        <v>0.059722222222222225</v>
      </c>
      <c r="H17" s="36">
        <f t="shared" si="2"/>
        <v>1.433333333</v>
      </c>
    </row>
    <row r="18" ht="15.75" customHeight="1">
      <c r="B18" s="37">
        <f t="shared" si="3"/>
        <v>16</v>
      </c>
      <c r="C18" s="37">
        <v>2.0</v>
      </c>
      <c r="D18" s="38">
        <v>44591.0</v>
      </c>
      <c r="E18" s="39">
        <v>0.38819444444444445</v>
      </c>
      <c r="F18" s="39">
        <f t="shared" si="1"/>
        <v>0.4236111111</v>
      </c>
      <c r="G18" s="39">
        <v>0.035416666666666666</v>
      </c>
      <c r="H18" s="36">
        <f t="shared" si="2"/>
        <v>0.85</v>
      </c>
    </row>
    <row r="19" ht="15.75" customHeight="1">
      <c r="B19" s="37">
        <f t="shared" si="3"/>
        <v>17</v>
      </c>
      <c r="C19" s="37">
        <v>5.0</v>
      </c>
      <c r="D19" s="38">
        <v>44591.0</v>
      </c>
      <c r="E19" s="39">
        <v>0.5284722222222222</v>
      </c>
      <c r="F19" s="39">
        <f t="shared" si="1"/>
        <v>0.5777777778</v>
      </c>
      <c r="G19" s="39">
        <v>0.049305555555555554</v>
      </c>
      <c r="H19" s="36">
        <f t="shared" si="2"/>
        <v>1.183333333</v>
      </c>
    </row>
    <row r="20" ht="15.75" customHeight="1">
      <c r="B20" s="37">
        <f t="shared" si="3"/>
        <v>18</v>
      </c>
      <c r="C20" s="37">
        <v>6.0</v>
      </c>
      <c r="D20" s="38">
        <v>44591.0</v>
      </c>
      <c r="E20" s="39">
        <v>0.9166666666666666</v>
      </c>
      <c r="F20" s="39">
        <f t="shared" si="1"/>
        <v>0.9486111111</v>
      </c>
      <c r="G20" s="39">
        <v>0.03194444444444444</v>
      </c>
      <c r="H20" s="36">
        <f t="shared" si="2"/>
        <v>0.7666666667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5"/>
    <col customWidth="1" min="4" max="4" width="15.63"/>
    <col customWidth="1" min="5" max="5" width="21.88"/>
    <col customWidth="1" min="6" max="6" width="15.13"/>
    <col customWidth="1" min="7" max="7" width="15.0"/>
    <col customWidth="1" min="8" max="8" width="15.5"/>
    <col customWidth="1" min="9" max="26" width="12.5"/>
  </cols>
  <sheetData>
    <row r="1" ht="15.75" customHeight="1"/>
    <row r="2" ht="15.75" customHeight="1">
      <c r="C2" s="40" t="s">
        <v>254</v>
      </c>
      <c r="D2" s="40" t="s">
        <v>255</v>
      </c>
      <c r="E2" s="40" t="s">
        <v>256</v>
      </c>
      <c r="F2" s="40" t="s">
        <v>257</v>
      </c>
      <c r="G2" s="40" t="s">
        <v>258</v>
      </c>
      <c r="H2" s="40" t="s">
        <v>259</v>
      </c>
    </row>
    <row r="3" ht="15.75" customHeight="1">
      <c r="C3" s="41">
        <v>41827.0</v>
      </c>
      <c r="D3" s="40" t="s">
        <v>260</v>
      </c>
      <c r="E3" s="40" t="s">
        <v>261</v>
      </c>
      <c r="F3" s="40">
        <v>0.0</v>
      </c>
      <c r="G3" s="42">
        <v>0.0</v>
      </c>
      <c r="H3" s="43">
        <f>(COUNTA(E3:E7)-G3)/COUNTA(E3:E7) *100%</f>
        <v>1</v>
      </c>
    </row>
    <row r="4" ht="15.75" customHeight="1">
      <c r="C4" s="41">
        <v>41827.0</v>
      </c>
      <c r="D4" s="40" t="s">
        <v>262</v>
      </c>
      <c r="E4" s="40" t="s">
        <v>263</v>
      </c>
      <c r="F4" s="40">
        <v>2.0</v>
      </c>
      <c r="G4" s="44"/>
      <c r="H4" s="44"/>
    </row>
    <row r="5" ht="15.75" customHeight="1">
      <c r="C5" s="41">
        <v>41827.0</v>
      </c>
      <c r="D5" s="40" t="s">
        <v>264</v>
      </c>
      <c r="E5" s="40" t="s">
        <v>265</v>
      </c>
      <c r="F5" s="40">
        <v>1.0</v>
      </c>
      <c r="G5" s="44"/>
      <c r="H5" s="44"/>
    </row>
    <row r="6" ht="15.75" customHeight="1">
      <c r="C6" s="41">
        <v>41827.0</v>
      </c>
      <c r="D6" s="40" t="s">
        <v>266</v>
      </c>
      <c r="E6" s="40" t="s">
        <v>267</v>
      </c>
      <c r="F6" s="40">
        <v>2.0</v>
      </c>
      <c r="G6" s="44"/>
      <c r="H6" s="44"/>
    </row>
    <row r="7" ht="15.75" customHeight="1">
      <c r="C7" s="41">
        <v>41827.0</v>
      </c>
      <c r="D7" s="40" t="s">
        <v>268</v>
      </c>
      <c r="E7" s="40" t="s">
        <v>269</v>
      </c>
      <c r="F7" s="40">
        <v>1.0</v>
      </c>
      <c r="G7" s="45"/>
      <c r="H7" s="45"/>
    </row>
    <row r="8" ht="15.75" customHeight="1">
      <c r="C8" s="41">
        <v>42192.0</v>
      </c>
      <c r="D8" s="40" t="s">
        <v>260</v>
      </c>
      <c r="E8" s="40" t="s">
        <v>261</v>
      </c>
      <c r="F8" s="40">
        <v>1.0</v>
      </c>
      <c r="G8" s="42">
        <v>1.0</v>
      </c>
      <c r="H8" s="43">
        <f>(COUNTA(E8:E13)-G8)/COUNTA(E8:E13) *100%</f>
        <v>0.8333333333</v>
      </c>
    </row>
    <row r="9" ht="15.75" customHeight="1">
      <c r="C9" s="41">
        <v>42192.0</v>
      </c>
      <c r="D9" s="40" t="s">
        <v>262</v>
      </c>
      <c r="E9" s="40" t="s">
        <v>263</v>
      </c>
      <c r="F9" s="40">
        <v>3.0</v>
      </c>
      <c r="G9" s="44"/>
      <c r="H9" s="44"/>
    </row>
    <row r="10" ht="15.75" customHeight="1">
      <c r="C10" s="41">
        <v>42192.0</v>
      </c>
      <c r="D10" s="40" t="s">
        <v>264</v>
      </c>
      <c r="E10" s="40" t="s">
        <v>265</v>
      </c>
      <c r="F10" s="40">
        <v>2.0</v>
      </c>
      <c r="G10" s="44"/>
      <c r="H10" s="44"/>
    </row>
    <row r="11" ht="15.75" customHeight="1">
      <c r="C11" s="41">
        <v>42192.0</v>
      </c>
      <c r="D11" s="40" t="s">
        <v>266</v>
      </c>
      <c r="E11" s="40" t="s">
        <v>267</v>
      </c>
      <c r="F11" s="40">
        <v>1.0</v>
      </c>
      <c r="G11" s="44"/>
      <c r="H11" s="44"/>
    </row>
    <row r="12" ht="15.75" customHeight="1">
      <c r="C12" s="41">
        <v>42192.0</v>
      </c>
      <c r="D12" s="40" t="s">
        <v>268</v>
      </c>
      <c r="E12" s="40" t="s">
        <v>269</v>
      </c>
      <c r="F12" s="40">
        <v>0.0</v>
      </c>
      <c r="G12" s="44"/>
      <c r="H12" s="44"/>
    </row>
    <row r="13" ht="15.75" customHeight="1">
      <c r="C13" s="41">
        <v>42192.0</v>
      </c>
      <c r="D13" s="40" t="s">
        <v>270</v>
      </c>
      <c r="E13" s="40" t="s">
        <v>271</v>
      </c>
      <c r="F13" s="40">
        <v>1.0</v>
      </c>
      <c r="G13" s="45"/>
      <c r="H13" s="45"/>
    </row>
    <row r="14" ht="15.75" customHeight="1">
      <c r="C14" s="41">
        <v>42564.0</v>
      </c>
      <c r="D14" s="40" t="s">
        <v>262</v>
      </c>
      <c r="E14" s="40" t="s">
        <v>263</v>
      </c>
      <c r="F14" s="40">
        <v>1.0</v>
      </c>
      <c r="G14" s="42">
        <v>1.0</v>
      </c>
      <c r="H14" s="43">
        <f>(COUNTA(E14:E19)-G14)/COUNTA(E14:E19) *100%</f>
        <v>0.8333333333</v>
      </c>
    </row>
    <row r="15" ht="15.75" customHeight="1">
      <c r="C15" s="41">
        <v>42564.0</v>
      </c>
      <c r="D15" s="40" t="s">
        <v>264</v>
      </c>
      <c r="E15" s="40" t="s">
        <v>265</v>
      </c>
      <c r="F15" s="40">
        <v>2.0</v>
      </c>
      <c r="G15" s="44"/>
      <c r="H15" s="44"/>
    </row>
    <row r="16" ht="15.75" customHeight="1">
      <c r="C16" s="41">
        <v>42564.0</v>
      </c>
      <c r="D16" s="40" t="s">
        <v>266</v>
      </c>
      <c r="E16" s="40" t="s">
        <v>267</v>
      </c>
      <c r="F16" s="40">
        <v>0.0</v>
      </c>
      <c r="G16" s="44"/>
      <c r="H16" s="44"/>
    </row>
    <row r="17" ht="15.75" customHeight="1">
      <c r="C17" s="41">
        <v>42564.0</v>
      </c>
      <c r="D17" s="40" t="s">
        <v>268</v>
      </c>
      <c r="E17" s="40" t="s">
        <v>269</v>
      </c>
      <c r="F17" s="40">
        <v>0.0</v>
      </c>
      <c r="G17" s="44"/>
      <c r="H17" s="44"/>
    </row>
    <row r="18" ht="15.75" customHeight="1">
      <c r="C18" s="41">
        <v>42564.0</v>
      </c>
      <c r="D18" s="40" t="s">
        <v>270</v>
      </c>
      <c r="E18" s="40" t="s">
        <v>271</v>
      </c>
      <c r="F18" s="40">
        <v>2.0</v>
      </c>
      <c r="G18" s="44"/>
      <c r="H18" s="44"/>
    </row>
    <row r="19" ht="15.75" customHeight="1">
      <c r="C19" s="41">
        <v>42564.0</v>
      </c>
      <c r="D19" s="40" t="s">
        <v>272</v>
      </c>
      <c r="E19" s="40" t="s">
        <v>273</v>
      </c>
      <c r="F19" s="40">
        <v>2.0</v>
      </c>
      <c r="G19" s="45"/>
      <c r="H19" s="45"/>
    </row>
    <row r="20" ht="15.75" customHeight="1">
      <c r="C20" s="41">
        <v>42935.0</v>
      </c>
      <c r="D20" s="40" t="s">
        <v>260</v>
      </c>
      <c r="E20" s="40" t="s">
        <v>274</v>
      </c>
      <c r="F20" s="40">
        <v>2.0</v>
      </c>
      <c r="G20" s="42">
        <v>1.0</v>
      </c>
      <c r="H20" s="43">
        <f>(COUNTA(E20:E27)-G20)/COUNTA(E20:E27) *100%</f>
        <v>0.875</v>
      </c>
    </row>
    <row r="21" ht="15.75" customHeight="1">
      <c r="C21" s="41">
        <v>42935.0</v>
      </c>
      <c r="D21" s="40" t="s">
        <v>264</v>
      </c>
      <c r="E21" s="40" t="s">
        <v>265</v>
      </c>
      <c r="F21" s="40">
        <v>2.0</v>
      </c>
      <c r="G21" s="44"/>
      <c r="H21" s="44"/>
    </row>
    <row r="22" ht="15.75" customHeight="1">
      <c r="C22" s="41">
        <v>42935.0</v>
      </c>
      <c r="D22" s="40" t="s">
        <v>266</v>
      </c>
      <c r="E22" s="40" t="s">
        <v>267</v>
      </c>
      <c r="F22" s="40">
        <v>2.0</v>
      </c>
      <c r="G22" s="44"/>
      <c r="H22" s="44"/>
    </row>
    <row r="23" ht="15.75" customHeight="1">
      <c r="C23" s="41">
        <v>42935.0</v>
      </c>
      <c r="D23" s="40" t="s">
        <v>268</v>
      </c>
      <c r="E23" s="40" t="s">
        <v>269</v>
      </c>
      <c r="F23" s="40">
        <v>1.0</v>
      </c>
      <c r="G23" s="44"/>
      <c r="H23" s="44"/>
    </row>
    <row r="24" ht="15.75" customHeight="1">
      <c r="C24" s="41">
        <v>42935.0</v>
      </c>
      <c r="D24" s="40" t="s">
        <v>270</v>
      </c>
      <c r="E24" s="40" t="s">
        <v>271</v>
      </c>
      <c r="F24" s="40">
        <v>0.0</v>
      </c>
      <c r="G24" s="44"/>
      <c r="H24" s="44"/>
    </row>
    <row r="25" ht="15.75" customHeight="1">
      <c r="C25" s="41">
        <v>42935.0</v>
      </c>
      <c r="D25" s="40" t="s">
        <v>272</v>
      </c>
      <c r="E25" s="40" t="s">
        <v>273</v>
      </c>
      <c r="F25" s="40">
        <v>1.0</v>
      </c>
      <c r="G25" s="44"/>
      <c r="H25" s="44"/>
    </row>
    <row r="26" ht="15.75" customHeight="1">
      <c r="C26" s="41">
        <v>42935.0</v>
      </c>
      <c r="D26" s="40" t="s">
        <v>275</v>
      </c>
      <c r="E26" s="40" t="s">
        <v>276</v>
      </c>
      <c r="F26" s="40">
        <v>2.0</v>
      </c>
      <c r="G26" s="44"/>
      <c r="H26" s="44"/>
    </row>
    <row r="27" ht="15.75" customHeight="1">
      <c r="C27" s="41">
        <v>42935.0</v>
      </c>
      <c r="D27" s="40" t="s">
        <v>277</v>
      </c>
      <c r="E27" s="40" t="s">
        <v>278</v>
      </c>
      <c r="F27" s="40">
        <v>1.0</v>
      </c>
      <c r="G27" s="45"/>
      <c r="H27" s="45"/>
    </row>
    <row r="28" ht="15.75" customHeight="1">
      <c r="C28" s="41">
        <v>43308.0</v>
      </c>
      <c r="D28" s="40" t="s">
        <v>260</v>
      </c>
      <c r="E28" s="40" t="s">
        <v>274</v>
      </c>
      <c r="F28" s="40">
        <v>1.0</v>
      </c>
      <c r="G28" s="42">
        <v>0.0</v>
      </c>
      <c r="H28" s="43">
        <f>(COUNTA(E28:E34)-G28)/COUNTA(E28:E34) *100%</f>
        <v>1</v>
      </c>
    </row>
    <row r="29" ht="15.75" customHeight="1">
      <c r="C29" s="41">
        <v>43308.0</v>
      </c>
      <c r="D29" s="40" t="s">
        <v>264</v>
      </c>
      <c r="E29" s="40" t="s">
        <v>265</v>
      </c>
      <c r="F29" s="40">
        <v>1.0</v>
      </c>
      <c r="G29" s="44"/>
      <c r="H29" s="44"/>
    </row>
    <row r="30" ht="15.75" customHeight="1">
      <c r="C30" s="41">
        <v>43308.0</v>
      </c>
      <c r="D30" s="40" t="s">
        <v>268</v>
      </c>
      <c r="E30" s="40" t="s">
        <v>269</v>
      </c>
      <c r="F30" s="40">
        <v>1.0</v>
      </c>
      <c r="G30" s="44"/>
      <c r="H30" s="44"/>
    </row>
    <row r="31" ht="15.75" customHeight="1">
      <c r="C31" s="41">
        <v>43308.0</v>
      </c>
      <c r="D31" s="40" t="s">
        <v>270</v>
      </c>
      <c r="E31" s="40" t="s">
        <v>271</v>
      </c>
      <c r="F31" s="40">
        <v>2.0</v>
      </c>
      <c r="G31" s="44"/>
      <c r="H31" s="44"/>
    </row>
    <row r="32" ht="15.75" customHeight="1">
      <c r="C32" s="41">
        <v>43308.0</v>
      </c>
      <c r="D32" s="40" t="s">
        <v>272</v>
      </c>
      <c r="E32" s="40" t="s">
        <v>273</v>
      </c>
      <c r="F32" s="40">
        <v>1.0</v>
      </c>
      <c r="G32" s="44"/>
      <c r="H32" s="44"/>
    </row>
    <row r="33" ht="15.75" customHeight="1">
      <c r="C33" s="41">
        <v>43308.0</v>
      </c>
      <c r="D33" s="40" t="s">
        <v>275</v>
      </c>
      <c r="E33" s="40" t="s">
        <v>276</v>
      </c>
      <c r="F33" s="40">
        <v>0.0</v>
      </c>
      <c r="G33" s="44"/>
      <c r="H33" s="44"/>
    </row>
    <row r="34" ht="15.75" customHeight="1">
      <c r="C34" s="41">
        <v>43308.0</v>
      </c>
      <c r="D34" s="40" t="s">
        <v>277</v>
      </c>
      <c r="E34" s="40" t="s">
        <v>278</v>
      </c>
      <c r="F34" s="40">
        <v>1.0</v>
      </c>
      <c r="G34" s="45"/>
      <c r="H34" s="45"/>
    </row>
    <row r="35" ht="15.75" customHeight="1">
      <c r="C35" s="41">
        <v>43649.0</v>
      </c>
      <c r="D35" s="40" t="s">
        <v>260</v>
      </c>
      <c r="E35" s="40" t="s">
        <v>274</v>
      </c>
      <c r="F35" s="40">
        <v>2.0</v>
      </c>
      <c r="G35" s="42">
        <v>2.0</v>
      </c>
      <c r="H35" s="43">
        <f>(COUNTA(E35:E43)-G35)/COUNTA(E35:E43) *100%</f>
        <v>0.7777777778</v>
      </c>
    </row>
    <row r="36" ht="15.75" customHeight="1">
      <c r="C36" s="41">
        <v>43649.0</v>
      </c>
      <c r="D36" s="40" t="s">
        <v>262</v>
      </c>
      <c r="E36" s="40" t="s">
        <v>279</v>
      </c>
      <c r="F36" s="40">
        <v>2.0</v>
      </c>
      <c r="G36" s="44"/>
      <c r="H36" s="44"/>
    </row>
    <row r="37" ht="15.75" customHeight="1">
      <c r="C37" s="41">
        <v>43649.0</v>
      </c>
      <c r="D37" s="40" t="s">
        <v>264</v>
      </c>
      <c r="E37" s="40" t="s">
        <v>265</v>
      </c>
      <c r="F37" s="40">
        <v>1.0</v>
      </c>
      <c r="G37" s="44"/>
      <c r="H37" s="44"/>
    </row>
    <row r="38" ht="15.75" customHeight="1">
      <c r="C38" s="41">
        <v>43649.0</v>
      </c>
      <c r="D38" s="40" t="s">
        <v>268</v>
      </c>
      <c r="E38" s="40" t="s">
        <v>269</v>
      </c>
      <c r="F38" s="40">
        <v>1.0</v>
      </c>
      <c r="G38" s="44"/>
      <c r="H38" s="44"/>
    </row>
    <row r="39" ht="15.75" customHeight="1">
      <c r="C39" s="41">
        <v>43649.0</v>
      </c>
      <c r="D39" s="40" t="s">
        <v>270</v>
      </c>
      <c r="E39" s="40" t="s">
        <v>271</v>
      </c>
      <c r="F39" s="40">
        <v>1.0</v>
      </c>
      <c r="G39" s="44"/>
      <c r="H39" s="44"/>
    </row>
    <row r="40" ht="15.75" customHeight="1">
      <c r="C40" s="41">
        <v>43649.0</v>
      </c>
      <c r="D40" s="40" t="s">
        <v>272</v>
      </c>
      <c r="E40" s="40" t="s">
        <v>273</v>
      </c>
      <c r="F40" s="40">
        <v>1.0</v>
      </c>
      <c r="G40" s="44"/>
      <c r="H40" s="44"/>
    </row>
    <row r="41" ht="15.75" customHeight="1">
      <c r="C41" s="41">
        <v>43649.0</v>
      </c>
      <c r="D41" s="40" t="s">
        <v>275</v>
      </c>
      <c r="E41" s="40" t="s">
        <v>276</v>
      </c>
      <c r="F41" s="40">
        <v>1.0</v>
      </c>
      <c r="G41" s="44"/>
      <c r="H41" s="44"/>
    </row>
    <row r="42" ht="15.75" customHeight="1">
      <c r="C42" s="41">
        <v>43649.0</v>
      </c>
      <c r="D42" s="40" t="s">
        <v>277</v>
      </c>
      <c r="E42" s="40" t="s">
        <v>278</v>
      </c>
      <c r="F42" s="40">
        <v>2.0</v>
      </c>
      <c r="G42" s="44"/>
      <c r="H42" s="44"/>
    </row>
    <row r="43" ht="15.75" customHeight="1">
      <c r="C43" s="41">
        <v>43649.0</v>
      </c>
      <c r="D43" s="40" t="s">
        <v>280</v>
      </c>
      <c r="E43" s="40" t="s">
        <v>281</v>
      </c>
      <c r="F43" s="40">
        <v>1.0</v>
      </c>
      <c r="G43" s="45"/>
      <c r="H43" s="45"/>
    </row>
    <row r="44" ht="15.75" customHeight="1">
      <c r="C44" s="41">
        <v>44024.0</v>
      </c>
      <c r="D44" s="40" t="s">
        <v>260</v>
      </c>
      <c r="E44" s="40" t="s">
        <v>274</v>
      </c>
      <c r="F44" s="40">
        <v>1.0</v>
      </c>
      <c r="G44" s="42">
        <v>1.0</v>
      </c>
      <c r="H44" s="43">
        <f>(COUNTA(E44:E51)-G44)/COUNTA(E44:E51) *100%</f>
        <v>0.875</v>
      </c>
    </row>
    <row r="45" ht="15.75" customHeight="1">
      <c r="C45" s="41">
        <v>44024.0</v>
      </c>
      <c r="D45" s="40" t="s">
        <v>262</v>
      </c>
      <c r="E45" s="40" t="s">
        <v>279</v>
      </c>
      <c r="F45" s="40">
        <v>2.0</v>
      </c>
      <c r="G45" s="44"/>
      <c r="H45" s="44"/>
    </row>
    <row r="46" ht="15.75" customHeight="1">
      <c r="C46" s="41">
        <v>44024.0</v>
      </c>
      <c r="D46" s="40" t="s">
        <v>264</v>
      </c>
      <c r="E46" s="40" t="s">
        <v>265</v>
      </c>
      <c r="F46" s="40">
        <v>1.0</v>
      </c>
      <c r="G46" s="44"/>
      <c r="H46" s="44"/>
    </row>
    <row r="47" ht="15.75" customHeight="1">
      <c r="C47" s="41">
        <v>44024.0</v>
      </c>
      <c r="D47" s="40" t="s">
        <v>268</v>
      </c>
      <c r="E47" s="40" t="s">
        <v>269</v>
      </c>
      <c r="F47" s="40">
        <v>1.0</v>
      </c>
      <c r="G47" s="44"/>
      <c r="H47" s="44"/>
    </row>
    <row r="48" ht="15.75" customHeight="1">
      <c r="C48" s="41">
        <v>44024.0</v>
      </c>
      <c r="D48" s="40" t="s">
        <v>270</v>
      </c>
      <c r="E48" s="40" t="s">
        <v>271</v>
      </c>
      <c r="F48" s="40">
        <v>1.0</v>
      </c>
      <c r="G48" s="44"/>
      <c r="H48" s="44"/>
    </row>
    <row r="49" ht="15.75" customHeight="1">
      <c r="C49" s="41">
        <v>44024.0</v>
      </c>
      <c r="D49" s="40" t="s">
        <v>277</v>
      </c>
      <c r="E49" s="40" t="s">
        <v>278</v>
      </c>
      <c r="F49" s="40">
        <v>0.0</v>
      </c>
      <c r="G49" s="44"/>
      <c r="H49" s="44"/>
    </row>
    <row r="50" ht="15.75" customHeight="1">
      <c r="C50" s="41">
        <v>44024.0</v>
      </c>
      <c r="D50" s="40" t="s">
        <v>280</v>
      </c>
      <c r="E50" s="40" t="s">
        <v>281</v>
      </c>
      <c r="F50" s="40">
        <v>1.0</v>
      </c>
      <c r="G50" s="44"/>
      <c r="H50" s="44"/>
    </row>
    <row r="51" ht="15.75" customHeight="1">
      <c r="C51" s="41">
        <v>44024.0</v>
      </c>
      <c r="D51" s="40" t="s">
        <v>282</v>
      </c>
      <c r="E51" s="40" t="s">
        <v>283</v>
      </c>
      <c r="F51" s="40">
        <v>1.0</v>
      </c>
      <c r="G51" s="45"/>
      <c r="H51" s="45"/>
    </row>
    <row r="52" ht="15.75" customHeight="1">
      <c r="C52" s="41">
        <v>44397.0</v>
      </c>
      <c r="D52" s="40" t="s">
        <v>262</v>
      </c>
      <c r="E52" s="40" t="s">
        <v>279</v>
      </c>
      <c r="F52" s="40">
        <v>1.0</v>
      </c>
      <c r="G52" s="42">
        <v>1.0</v>
      </c>
      <c r="H52" s="43">
        <f>(COUNTA(F52:F61)-G52)/COUNTA(E52:E61) *100%</f>
        <v>0.9</v>
      </c>
    </row>
    <row r="53" ht="15.75" customHeight="1">
      <c r="C53" s="41">
        <v>44397.0</v>
      </c>
      <c r="D53" s="40" t="s">
        <v>264</v>
      </c>
      <c r="E53" s="40" t="s">
        <v>265</v>
      </c>
      <c r="F53" s="40">
        <v>1.0</v>
      </c>
      <c r="G53" s="44"/>
      <c r="H53" s="44"/>
    </row>
    <row r="54" ht="15.75" customHeight="1">
      <c r="C54" s="41">
        <v>44397.0</v>
      </c>
      <c r="D54" s="40" t="s">
        <v>266</v>
      </c>
      <c r="E54" s="40" t="s">
        <v>284</v>
      </c>
      <c r="F54" s="40">
        <v>2.0</v>
      </c>
      <c r="G54" s="44"/>
      <c r="H54" s="44"/>
    </row>
    <row r="55" ht="15.75" customHeight="1">
      <c r="C55" s="41">
        <v>44397.0</v>
      </c>
      <c r="D55" s="40" t="s">
        <v>268</v>
      </c>
      <c r="E55" s="40" t="s">
        <v>269</v>
      </c>
      <c r="F55" s="40">
        <v>1.0</v>
      </c>
      <c r="G55" s="44"/>
      <c r="H55" s="44"/>
    </row>
    <row r="56" ht="15.75" customHeight="1">
      <c r="C56" s="41">
        <v>44397.0</v>
      </c>
      <c r="D56" s="40" t="s">
        <v>270</v>
      </c>
      <c r="E56" s="40" t="s">
        <v>271</v>
      </c>
      <c r="F56" s="40">
        <v>2.0</v>
      </c>
      <c r="G56" s="44"/>
      <c r="H56" s="44"/>
    </row>
    <row r="57" ht="15.75" customHeight="1">
      <c r="C57" s="41">
        <v>44397.0</v>
      </c>
      <c r="D57" s="40" t="s">
        <v>277</v>
      </c>
      <c r="E57" s="40" t="s">
        <v>278</v>
      </c>
      <c r="F57" s="40">
        <v>2.0</v>
      </c>
      <c r="G57" s="44"/>
      <c r="H57" s="44"/>
    </row>
    <row r="58" ht="15.75" customHeight="1">
      <c r="C58" s="41">
        <v>44397.0</v>
      </c>
      <c r="D58" s="40" t="s">
        <v>280</v>
      </c>
      <c r="E58" s="40" t="s">
        <v>281</v>
      </c>
      <c r="F58" s="40">
        <v>2.0</v>
      </c>
      <c r="G58" s="44"/>
      <c r="H58" s="44"/>
    </row>
    <row r="59" ht="15.75" customHeight="1">
      <c r="C59" s="41">
        <v>44397.0</v>
      </c>
      <c r="D59" s="40" t="s">
        <v>282</v>
      </c>
      <c r="E59" s="40" t="s">
        <v>283</v>
      </c>
      <c r="F59" s="40">
        <v>1.0</v>
      </c>
      <c r="G59" s="44"/>
      <c r="H59" s="44"/>
    </row>
    <row r="60" ht="15.75" customHeight="1">
      <c r="C60" s="41">
        <v>44397.0</v>
      </c>
      <c r="D60" s="40" t="s">
        <v>285</v>
      </c>
      <c r="E60" s="40" t="s">
        <v>286</v>
      </c>
      <c r="F60" s="40">
        <v>0.0</v>
      </c>
      <c r="G60" s="44"/>
      <c r="H60" s="44"/>
    </row>
    <row r="61" ht="15.75" customHeight="1">
      <c r="C61" s="41">
        <v>44397.0</v>
      </c>
      <c r="D61" s="40" t="s">
        <v>287</v>
      </c>
      <c r="E61" s="40" t="s">
        <v>288</v>
      </c>
      <c r="F61" s="40">
        <v>1.0</v>
      </c>
      <c r="G61" s="45"/>
      <c r="H61" s="45"/>
    </row>
    <row r="62" ht="15.75" customHeight="1">
      <c r="C62" s="41">
        <v>44772.0</v>
      </c>
      <c r="D62" s="40" t="s">
        <v>264</v>
      </c>
      <c r="E62" s="40" t="s">
        <v>265</v>
      </c>
      <c r="F62" s="40">
        <v>1.0</v>
      </c>
      <c r="G62" s="42">
        <v>1.0</v>
      </c>
      <c r="H62" s="43">
        <f>(COUNTA(E62:E70)-G62)/COUNTA(E62:E70) *100%</f>
        <v>0.8888888889</v>
      </c>
    </row>
    <row r="63" ht="15.75" customHeight="1">
      <c r="C63" s="41">
        <v>44772.0</v>
      </c>
      <c r="D63" s="40" t="s">
        <v>266</v>
      </c>
      <c r="E63" s="40" t="s">
        <v>284</v>
      </c>
      <c r="F63" s="40">
        <v>2.0</v>
      </c>
      <c r="G63" s="44"/>
      <c r="H63" s="44"/>
    </row>
    <row r="64" ht="15.75" customHeight="1">
      <c r="C64" s="41">
        <v>44772.0</v>
      </c>
      <c r="D64" s="40" t="s">
        <v>268</v>
      </c>
      <c r="E64" s="40" t="s">
        <v>269</v>
      </c>
      <c r="F64" s="40">
        <v>2.0</v>
      </c>
      <c r="G64" s="44"/>
      <c r="H64" s="44"/>
    </row>
    <row r="65" ht="15.75" customHeight="1">
      <c r="C65" s="41">
        <v>44772.0</v>
      </c>
      <c r="D65" s="40" t="s">
        <v>270</v>
      </c>
      <c r="E65" s="40" t="s">
        <v>271</v>
      </c>
      <c r="F65" s="40">
        <v>1.0</v>
      </c>
      <c r="G65" s="44"/>
      <c r="H65" s="44"/>
    </row>
    <row r="66" ht="15.75" customHeight="1">
      <c r="C66" s="41">
        <v>44772.0</v>
      </c>
      <c r="D66" s="40" t="s">
        <v>277</v>
      </c>
      <c r="E66" s="40" t="s">
        <v>278</v>
      </c>
      <c r="F66" s="40">
        <v>1.0</v>
      </c>
      <c r="G66" s="44"/>
      <c r="H66" s="44"/>
    </row>
    <row r="67" ht="15.75" customHeight="1">
      <c r="C67" s="41">
        <v>44772.0</v>
      </c>
      <c r="D67" s="40" t="s">
        <v>280</v>
      </c>
      <c r="E67" s="40" t="s">
        <v>281</v>
      </c>
      <c r="F67" s="37">
        <v>0.0</v>
      </c>
      <c r="G67" s="44"/>
      <c r="H67" s="44"/>
    </row>
    <row r="68" ht="15.75" customHeight="1">
      <c r="C68" s="41">
        <v>44772.0</v>
      </c>
      <c r="D68" s="40" t="s">
        <v>282</v>
      </c>
      <c r="E68" s="40" t="s">
        <v>283</v>
      </c>
      <c r="F68" s="37">
        <v>2.0</v>
      </c>
      <c r="G68" s="44"/>
      <c r="H68" s="44"/>
    </row>
    <row r="69" ht="15.75" customHeight="1">
      <c r="C69" s="41">
        <v>44772.0</v>
      </c>
      <c r="D69" s="40" t="s">
        <v>285</v>
      </c>
      <c r="E69" s="40" t="s">
        <v>286</v>
      </c>
      <c r="F69" s="37">
        <v>2.0</v>
      </c>
      <c r="G69" s="44"/>
      <c r="H69" s="44"/>
    </row>
    <row r="70" ht="15.75" customHeight="1">
      <c r="C70" s="41">
        <v>44772.0</v>
      </c>
      <c r="D70" s="40" t="s">
        <v>287</v>
      </c>
      <c r="E70" s="40" t="s">
        <v>288</v>
      </c>
      <c r="F70" s="37">
        <v>1.0</v>
      </c>
      <c r="G70" s="45"/>
      <c r="H70" s="45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G20:G27"/>
    <mergeCell ref="G28:G34"/>
    <mergeCell ref="G35:G43"/>
    <mergeCell ref="G44:G51"/>
    <mergeCell ref="G52:G61"/>
    <mergeCell ref="G62:G70"/>
    <mergeCell ref="H28:H34"/>
    <mergeCell ref="H35:H43"/>
    <mergeCell ref="H44:H51"/>
    <mergeCell ref="H52:H61"/>
    <mergeCell ref="H62:H70"/>
    <mergeCell ref="G3:G7"/>
    <mergeCell ref="H3:H7"/>
    <mergeCell ref="G8:G13"/>
    <mergeCell ref="H8:H13"/>
    <mergeCell ref="G14:G19"/>
    <mergeCell ref="H14:H19"/>
    <mergeCell ref="H20:H27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7.88"/>
    <col customWidth="1" min="2" max="2" width="15.63"/>
    <col customWidth="1" min="3" max="3" width="24.13"/>
    <col customWidth="1" min="4" max="4" width="18.5"/>
    <col customWidth="1" min="5" max="5" width="11.38"/>
    <col customWidth="1" min="6" max="26" width="8.88"/>
  </cols>
  <sheetData>
    <row r="1" ht="12.75" customHeight="1">
      <c r="A1" s="24" t="s">
        <v>289</v>
      </c>
      <c r="B1" s="24" t="s">
        <v>290</v>
      </c>
      <c r="C1" s="24" t="s">
        <v>291</v>
      </c>
      <c r="D1" s="24" t="s">
        <v>292</v>
      </c>
      <c r="E1" s="24" t="s">
        <v>293</v>
      </c>
    </row>
    <row r="2" ht="12.75" customHeight="1">
      <c r="A2" s="24" t="s">
        <v>294</v>
      </c>
      <c r="B2" s="24">
        <v>2021.0</v>
      </c>
      <c r="C2" s="24">
        <v>4.0</v>
      </c>
      <c r="D2" s="24">
        <v>4.0</v>
      </c>
      <c r="E2" s="46">
        <f t="shared" ref="E2:E7" si="1">(D2/C2)*100%</f>
        <v>1</v>
      </c>
    </row>
    <row r="3" ht="12.75" customHeight="1">
      <c r="A3" s="24" t="s">
        <v>295</v>
      </c>
      <c r="B3" s="24">
        <v>2021.0</v>
      </c>
      <c r="C3" s="24">
        <v>2.0</v>
      </c>
      <c r="D3" s="24">
        <v>2.0</v>
      </c>
      <c r="E3" s="46">
        <f t="shared" si="1"/>
        <v>1</v>
      </c>
    </row>
    <row r="4" ht="12.75" customHeight="1">
      <c r="A4" s="24" t="s">
        <v>296</v>
      </c>
      <c r="B4" s="24">
        <v>2021.0</v>
      </c>
      <c r="C4" s="24">
        <v>2.0</v>
      </c>
      <c r="D4" s="24">
        <v>1.0</v>
      </c>
      <c r="E4" s="46">
        <f t="shared" si="1"/>
        <v>0.5</v>
      </c>
    </row>
    <row r="5" ht="12.75" customHeight="1">
      <c r="A5" s="24" t="s">
        <v>294</v>
      </c>
      <c r="B5" s="24">
        <v>2022.0</v>
      </c>
      <c r="C5" s="24">
        <v>4.0</v>
      </c>
      <c r="D5" s="24">
        <v>4.0</v>
      </c>
      <c r="E5" s="46">
        <f t="shared" si="1"/>
        <v>1</v>
      </c>
    </row>
    <row r="6" ht="12.75" customHeight="1">
      <c r="A6" s="24" t="s">
        <v>295</v>
      </c>
      <c r="B6" s="24">
        <v>2022.0</v>
      </c>
      <c r="C6" s="24">
        <v>3.0</v>
      </c>
      <c r="D6" s="24">
        <v>3.0</v>
      </c>
      <c r="E6" s="46">
        <f t="shared" si="1"/>
        <v>1</v>
      </c>
    </row>
    <row r="7" ht="12.75" customHeight="1">
      <c r="A7" s="24" t="s">
        <v>296</v>
      </c>
      <c r="B7" s="24">
        <v>2022.0</v>
      </c>
      <c r="C7" s="24">
        <v>3.0</v>
      </c>
      <c r="D7" s="24">
        <v>2.0</v>
      </c>
      <c r="E7" s="46">
        <f t="shared" si="1"/>
        <v>0.6666666667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5"/>
    <col customWidth="1" min="3" max="3" width="22.0"/>
    <col customWidth="1" min="4" max="26" width="12.5"/>
  </cols>
  <sheetData>
    <row r="1" ht="15.75" customHeight="1">
      <c r="A1" s="47" t="s">
        <v>254</v>
      </c>
      <c r="B1" s="48" t="s">
        <v>48</v>
      </c>
      <c r="C1" s="48" t="s">
        <v>297</v>
      </c>
    </row>
    <row r="2" ht="15.75" customHeight="1">
      <c r="A2" s="49">
        <v>2020.0</v>
      </c>
      <c r="B2" s="50">
        <v>5.0E7</v>
      </c>
      <c r="C2" s="50">
        <v>5000000.0</v>
      </c>
    </row>
    <row r="3" ht="15.75" customHeight="1">
      <c r="A3" s="49">
        <v>2021.0</v>
      </c>
      <c r="B3" s="50">
        <v>5.2E7</v>
      </c>
      <c r="C3" s="50">
        <v>6000000.0</v>
      </c>
    </row>
    <row r="4" ht="15.75" customHeight="1">
      <c r="A4" s="49">
        <v>2022.0</v>
      </c>
      <c r="B4" s="50">
        <v>5.5E7</v>
      </c>
      <c r="C4" s="50">
        <v>7500000.0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6.5"/>
    <col customWidth="1" min="3" max="3" width="16.0"/>
    <col customWidth="1" min="4" max="4" width="23.5"/>
    <col customWidth="1" min="5" max="5" width="11.88"/>
    <col customWidth="1" min="6" max="26" width="12.5"/>
  </cols>
  <sheetData>
    <row r="1" ht="15.75" customHeight="1"/>
    <row r="2" ht="15.75" customHeight="1">
      <c r="B2" s="2"/>
      <c r="C2" s="2"/>
    </row>
    <row r="3" ht="15.75" customHeight="1">
      <c r="B3" s="2"/>
      <c r="C3" s="2"/>
    </row>
    <row r="4" ht="15.75" customHeight="1">
      <c r="B4" s="2"/>
      <c r="C4" s="2"/>
    </row>
    <row r="5" ht="15.75" customHeight="1">
      <c r="B5" s="2" t="s">
        <v>44</v>
      </c>
      <c r="C5" s="2" t="s">
        <v>1</v>
      </c>
      <c r="D5" s="2" t="s">
        <v>45</v>
      </c>
      <c r="E5" s="2" t="s">
        <v>46</v>
      </c>
      <c r="F5" s="2" t="s">
        <v>47</v>
      </c>
    </row>
    <row r="6" ht="15.75" customHeight="1">
      <c r="B6" s="10">
        <v>1.0</v>
      </c>
      <c r="C6" s="3">
        <v>44562.0</v>
      </c>
      <c r="D6" s="2" t="s">
        <v>48</v>
      </c>
      <c r="E6" s="7">
        <v>5.0E7</v>
      </c>
    </row>
    <row r="7" ht="15.75" customHeight="1">
      <c r="B7" s="11">
        <v>2.0</v>
      </c>
      <c r="C7" s="3">
        <v>44564.0</v>
      </c>
      <c r="D7" s="2" t="s">
        <v>49</v>
      </c>
      <c r="F7" s="7">
        <v>1500000.0</v>
      </c>
    </row>
    <row r="8" ht="15.75" customHeight="1">
      <c r="B8" s="11">
        <v>3.0</v>
      </c>
      <c r="C8" s="3">
        <v>44566.0</v>
      </c>
      <c r="D8" s="2" t="s">
        <v>50</v>
      </c>
      <c r="F8" s="7">
        <v>4000000.0</v>
      </c>
    </row>
    <row r="9" ht="15.75" customHeight="1">
      <c r="B9" s="11">
        <v>4.0</v>
      </c>
      <c r="C9" s="3">
        <v>44597.0</v>
      </c>
      <c r="D9" s="2" t="s">
        <v>50</v>
      </c>
      <c r="F9" s="7">
        <v>4000000.0</v>
      </c>
    </row>
    <row r="10" ht="15.75" customHeight="1">
      <c r="B10" s="11">
        <v>5.0</v>
      </c>
      <c r="C10" s="3">
        <v>44625.0</v>
      </c>
      <c r="D10" s="2" t="s">
        <v>50</v>
      </c>
      <c r="F10" s="7">
        <v>4000000.0</v>
      </c>
    </row>
    <row r="11" ht="15.75" customHeight="1">
      <c r="B11" s="11">
        <v>6.0</v>
      </c>
      <c r="C11" s="3">
        <v>44627.0</v>
      </c>
      <c r="D11" s="2" t="s">
        <v>51</v>
      </c>
      <c r="F11" s="7">
        <v>6000000.0</v>
      </c>
    </row>
    <row r="12" ht="15.75" customHeight="1">
      <c r="B12" s="11">
        <v>7.0</v>
      </c>
      <c r="C12" s="3">
        <v>44689.0</v>
      </c>
      <c r="D12" s="2" t="s">
        <v>52</v>
      </c>
      <c r="F12" s="7">
        <v>2000000.0</v>
      </c>
    </row>
    <row r="13" ht="15.75" customHeight="1">
      <c r="B13" s="11">
        <v>8.0</v>
      </c>
      <c r="C13" s="12">
        <v>44722.0</v>
      </c>
      <c r="D13" s="2" t="s">
        <v>49</v>
      </c>
      <c r="F13" s="7">
        <v>1500000.0</v>
      </c>
    </row>
    <row r="14" ht="15.75" customHeight="1">
      <c r="B14" s="11">
        <v>9.0</v>
      </c>
      <c r="C14" s="3">
        <v>44786.0</v>
      </c>
      <c r="D14" s="2" t="s">
        <v>50</v>
      </c>
      <c r="F14" s="7">
        <v>4000000.0</v>
      </c>
    </row>
    <row r="15" ht="15.75" customHeight="1">
      <c r="B15" s="11">
        <v>10.0</v>
      </c>
      <c r="C15" s="13">
        <v>44845.0</v>
      </c>
      <c r="D15" s="2" t="s">
        <v>53</v>
      </c>
      <c r="F15" s="7">
        <v>800000.0</v>
      </c>
    </row>
    <row r="16" ht="15.75" customHeight="1">
      <c r="B16" s="11">
        <v>11.0</v>
      </c>
      <c r="C16" s="14">
        <v>44907.0</v>
      </c>
      <c r="D16" s="15" t="s">
        <v>54</v>
      </c>
      <c r="E16" s="15"/>
      <c r="F16" s="16">
        <v>1.0E7</v>
      </c>
    </row>
    <row r="17" ht="15.75" customHeight="1">
      <c r="B17" s="17">
        <v>12.0</v>
      </c>
      <c r="C17" s="18">
        <v>44909.0</v>
      </c>
      <c r="D17" s="19" t="s">
        <v>55</v>
      </c>
      <c r="E17" s="19"/>
      <c r="F17" s="20">
        <v>5000000.0</v>
      </c>
    </row>
    <row r="18" ht="15.75" customHeight="1">
      <c r="F18" s="21">
        <v>4.28E7</v>
      </c>
    </row>
    <row r="19" ht="15.75" customHeight="1"/>
    <row r="20" ht="15.75" customHeight="1"/>
    <row r="21" ht="15.75" customHeight="1">
      <c r="N21" s="2"/>
    </row>
    <row r="22" ht="15.75" customHeight="1">
      <c r="N22" s="2"/>
    </row>
    <row r="23" ht="15.75" customHeight="1">
      <c r="N23" s="2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5.75"/>
    <col customWidth="1" min="3" max="3" width="10.0"/>
    <col customWidth="1" min="4" max="4" width="16.0"/>
    <col customWidth="1" min="5" max="6" width="18.13"/>
    <col customWidth="1" min="7" max="8" width="12.5"/>
    <col customWidth="1" min="9" max="9" width="14.38"/>
    <col customWidth="1" min="10" max="26" width="12.5"/>
  </cols>
  <sheetData>
    <row r="1" ht="15.75" customHeight="1">
      <c r="A1" s="22"/>
      <c r="B1" s="22"/>
    </row>
    <row r="2" ht="15.75" customHeight="1">
      <c r="A2" s="22"/>
      <c r="B2" s="23" t="s">
        <v>1</v>
      </c>
      <c r="C2" s="23" t="s">
        <v>56</v>
      </c>
      <c r="D2" s="23" t="s">
        <v>57</v>
      </c>
      <c r="E2" s="23" t="s">
        <v>58</v>
      </c>
      <c r="F2" s="23" t="s">
        <v>59</v>
      </c>
      <c r="H2" s="2"/>
    </row>
    <row r="3" ht="15.75" customHeight="1">
      <c r="A3" s="22"/>
      <c r="B3" s="24" t="s">
        <v>60</v>
      </c>
      <c r="C3" s="24" t="s">
        <v>61</v>
      </c>
      <c r="D3" s="24" t="s">
        <v>62</v>
      </c>
      <c r="E3" s="24" t="s">
        <v>63</v>
      </c>
      <c r="F3" s="24">
        <v>5.0</v>
      </c>
      <c r="H3" s="2" t="s">
        <v>61</v>
      </c>
      <c r="I3" s="2" t="s">
        <v>62</v>
      </c>
    </row>
    <row r="4" ht="15.75" customHeight="1">
      <c r="A4" s="22"/>
      <c r="B4" s="24" t="s">
        <v>64</v>
      </c>
      <c r="C4" s="24" t="s">
        <v>65</v>
      </c>
      <c r="D4" s="24" t="s">
        <v>66</v>
      </c>
      <c r="E4" s="24" t="s">
        <v>67</v>
      </c>
      <c r="F4" s="24">
        <v>5.0</v>
      </c>
      <c r="H4" s="2" t="s">
        <v>65</v>
      </c>
      <c r="I4" s="2" t="s">
        <v>66</v>
      </c>
    </row>
    <row r="5" ht="15.75" customHeight="1">
      <c r="B5" s="24" t="s">
        <v>68</v>
      </c>
      <c r="C5" s="24" t="s">
        <v>69</v>
      </c>
      <c r="D5" s="24" t="s">
        <v>70</v>
      </c>
      <c r="E5" s="24" t="s">
        <v>71</v>
      </c>
      <c r="F5" s="24">
        <v>5.0</v>
      </c>
      <c r="H5" s="2" t="s">
        <v>69</v>
      </c>
      <c r="I5" s="2" t="s">
        <v>70</v>
      </c>
    </row>
    <row r="6" ht="15.75" customHeight="1">
      <c r="B6" s="24" t="s">
        <v>72</v>
      </c>
      <c r="C6" s="24" t="s">
        <v>73</v>
      </c>
      <c r="D6" s="24" t="s">
        <v>74</v>
      </c>
      <c r="E6" s="24" t="s">
        <v>75</v>
      </c>
      <c r="F6" s="24">
        <v>5.0</v>
      </c>
      <c r="H6" s="2" t="s">
        <v>73</v>
      </c>
      <c r="I6" s="2" t="s">
        <v>74</v>
      </c>
    </row>
    <row r="7" ht="15.75" customHeight="1">
      <c r="B7" s="24" t="s">
        <v>76</v>
      </c>
      <c r="C7" s="24" t="s">
        <v>77</v>
      </c>
      <c r="D7" s="24" t="s">
        <v>78</v>
      </c>
      <c r="E7" s="24" t="s">
        <v>79</v>
      </c>
      <c r="F7" s="24">
        <v>5.0</v>
      </c>
      <c r="H7" s="2" t="s">
        <v>77</v>
      </c>
      <c r="I7" s="2" t="s">
        <v>80</v>
      </c>
    </row>
    <row r="8" ht="15.75" customHeight="1">
      <c r="B8" s="24" t="s">
        <v>81</v>
      </c>
      <c r="C8" s="24" t="s">
        <v>65</v>
      </c>
      <c r="D8" s="24" t="s">
        <v>66</v>
      </c>
      <c r="E8" s="24" t="s">
        <v>82</v>
      </c>
      <c r="F8" s="24">
        <v>5.0</v>
      </c>
    </row>
    <row r="9" ht="15.75" customHeight="1">
      <c r="B9" s="24" t="s">
        <v>83</v>
      </c>
      <c r="C9" s="24" t="s">
        <v>73</v>
      </c>
      <c r="D9" s="24" t="s">
        <v>74</v>
      </c>
      <c r="E9" s="24" t="s">
        <v>84</v>
      </c>
      <c r="F9" s="24">
        <v>5.0</v>
      </c>
    </row>
    <row r="10" ht="15.75" customHeight="1">
      <c r="B10" s="24" t="s">
        <v>85</v>
      </c>
      <c r="C10" s="24" t="s">
        <v>61</v>
      </c>
      <c r="D10" s="24" t="s">
        <v>62</v>
      </c>
      <c r="E10" s="24" t="s">
        <v>86</v>
      </c>
      <c r="F10" s="24">
        <v>5.0</v>
      </c>
    </row>
    <row r="11" ht="15.75" customHeight="1">
      <c r="B11" s="24" t="s">
        <v>87</v>
      </c>
      <c r="C11" s="24" t="s">
        <v>77</v>
      </c>
      <c r="D11" s="24" t="s">
        <v>78</v>
      </c>
      <c r="E11" s="24" t="s">
        <v>88</v>
      </c>
      <c r="F11" s="24">
        <v>5.0</v>
      </c>
    </row>
    <row r="12" ht="15.75" customHeight="1">
      <c r="B12" s="24" t="s">
        <v>89</v>
      </c>
      <c r="C12" s="24" t="s">
        <v>77</v>
      </c>
      <c r="D12" s="24" t="s">
        <v>78</v>
      </c>
      <c r="E12" s="24" t="s">
        <v>90</v>
      </c>
      <c r="F12" s="24">
        <v>5.0</v>
      </c>
    </row>
    <row r="13" ht="15.75" customHeight="1">
      <c r="B13" s="24" t="s">
        <v>91</v>
      </c>
      <c r="C13" s="24" t="s">
        <v>73</v>
      </c>
      <c r="D13" s="24" t="s">
        <v>74</v>
      </c>
      <c r="E13" s="24" t="s">
        <v>92</v>
      </c>
      <c r="F13" s="24">
        <v>5.0</v>
      </c>
    </row>
    <row r="14" ht="15.75" customHeight="1">
      <c r="B14" s="24" t="s">
        <v>93</v>
      </c>
      <c r="C14" s="24" t="s">
        <v>69</v>
      </c>
      <c r="D14" s="24" t="s">
        <v>70</v>
      </c>
      <c r="E14" s="24" t="s">
        <v>94</v>
      </c>
      <c r="F14" s="24">
        <v>5.0</v>
      </c>
    </row>
    <row r="15" ht="15.75" customHeight="1">
      <c r="B15" s="24" t="s">
        <v>95</v>
      </c>
      <c r="C15" s="24" t="s">
        <v>61</v>
      </c>
      <c r="D15" s="24" t="s">
        <v>62</v>
      </c>
      <c r="E15" s="24" t="s">
        <v>96</v>
      </c>
      <c r="F15" s="24">
        <v>5.0</v>
      </c>
    </row>
    <row r="16" ht="15.75" customHeight="1">
      <c r="B16" s="24" t="s">
        <v>97</v>
      </c>
      <c r="C16" s="24" t="s">
        <v>65</v>
      </c>
      <c r="D16" s="24" t="s">
        <v>66</v>
      </c>
      <c r="E16" s="24" t="s">
        <v>98</v>
      </c>
      <c r="F16" s="24">
        <v>5.0</v>
      </c>
    </row>
    <row r="17" ht="15.75" customHeight="1">
      <c r="B17" s="24" t="s">
        <v>99</v>
      </c>
      <c r="C17" s="24" t="s">
        <v>73</v>
      </c>
      <c r="D17" s="24" t="s">
        <v>74</v>
      </c>
      <c r="E17" s="24" t="s">
        <v>63</v>
      </c>
      <c r="F17" s="24">
        <v>5.0</v>
      </c>
    </row>
    <row r="18" ht="15.75" customHeight="1">
      <c r="B18" s="24" t="s">
        <v>100</v>
      </c>
      <c r="C18" s="24" t="s">
        <v>73</v>
      </c>
      <c r="D18" s="24" t="s">
        <v>74</v>
      </c>
      <c r="E18" s="24" t="s">
        <v>79</v>
      </c>
      <c r="F18" s="24">
        <v>5.0</v>
      </c>
    </row>
    <row r="19" ht="15.75" customHeight="1">
      <c r="B19" s="24" t="s">
        <v>101</v>
      </c>
      <c r="C19" s="24" t="s">
        <v>69</v>
      </c>
      <c r="D19" s="24" t="s">
        <v>70</v>
      </c>
      <c r="E19" s="24" t="s">
        <v>88</v>
      </c>
      <c r="F19" s="24">
        <v>5.0</v>
      </c>
    </row>
    <row r="20" ht="15.75" customHeight="1">
      <c r="B20" s="24" t="s">
        <v>102</v>
      </c>
      <c r="C20" s="24" t="s">
        <v>69</v>
      </c>
      <c r="D20" s="24" t="s">
        <v>70</v>
      </c>
      <c r="E20" s="24" t="s">
        <v>84</v>
      </c>
      <c r="F20" s="24">
        <v>5.0</v>
      </c>
    </row>
    <row r="21" ht="15.75" customHeight="1">
      <c r="B21" s="24" t="s">
        <v>103</v>
      </c>
      <c r="C21" s="24" t="s">
        <v>65</v>
      </c>
      <c r="D21" s="24" t="s">
        <v>66</v>
      </c>
      <c r="E21" s="24" t="s">
        <v>86</v>
      </c>
      <c r="F21" s="24">
        <v>5.0</v>
      </c>
    </row>
    <row r="22" ht="15.75" customHeight="1">
      <c r="B22" s="24" t="s">
        <v>104</v>
      </c>
      <c r="C22" s="24" t="s">
        <v>65</v>
      </c>
      <c r="D22" s="24" t="s">
        <v>66</v>
      </c>
      <c r="E22" s="24" t="s">
        <v>82</v>
      </c>
      <c r="F22" s="24">
        <v>5.0</v>
      </c>
    </row>
    <row r="23" ht="15.75" customHeight="1">
      <c r="B23" s="24" t="s">
        <v>105</v>
      </c>
      <c r="C23" s="24" t="s">
        <v>61</v>
      </c>
      <c r="D23" s="24" t="s">
        <v>62</v>
      </c>
      <c r="E23" s="24" t="s">
        <v>92</v>
      </c>
      <c r="F23" s="24">
        <v>5.0</v>
      </c>
    </row>
    <row r="24" ht="15.75" customHeight="1">
      <c r="B24" s="24" t="s">
        <v>106</v>
      </c>
      <c r="C24" s="24" t="s">
        <v>61</v>
      </c>
      <c r="D24" s="24" t="s">
        <v>62</v>
      </c>
      <c r="E24" s="24" t="s">
        <v>88</v>
      </c>
      <c r="F24" s="24">
        <v>5.0</v>
      </c>
    </row>
    <row r="25" ht="15.75" customHeight="1">
      <c r="B25" s="24" t="s">
        <v>107</v>
      </c>
      <c r="C25" s="24" t="s">
        <v>77</v>
      </c>
      <c r="D25" s="24" t="s">
        <v>78</v>
      </c>
      <c r="E25" s="24" t="s">
        <v>71</v>
      </c>
      <c r="F25" s="24">
        <v>5.0</v>
      </c>
    </row>
    <row r="26" ht="15.75" customHeight="1">
      <c r="B26" s="24" t="s">
        <v>108</v>
      </c>
      <c r="C26" s="24" t="s">
        <v>73</v>
      </c>
      <c r="D26" s="24" t="s">
        <v>74</v>
      </c>
      <c r="E26" s="24" t="s">
        <v>109</v>
      </c>
      <c r="F26" s="24">
        <v>5.0</v>
      </c>
    </row>
    <row r="27" ht="15.75" customHeight="1">
      <c r="B27" s="24" t="s">
        <v>110</v>
      </c>
      <c r="C27" s="24" t="s">
        <v>61</v>
      </c>
      <c r="D27" s="24" t="s">
        <v>62</v>
      </c>
      <c r="E27" s="24" t="s">
        <v>109</v>
      </c>
      <c r="F27" s="24">
        <v>5.0</v>
      </c>
    </row>
    <row r="28" ht="15.75" customHeight="1">
      <c r="B28" s="24" t="s">
        <v>111</v>
      </c>
      <c r="C28" s="24" t="s">
        <v>65</v>
      </c>
      <c r="D28" s="24" t="s">
        <v>66</v>
      </c>
      <c r="E28" s="24" t="s">
        <v>67</v>
      </c>
      <c r="F28" s="24">
        <v>6.0</v>
      </c>
    </row>
    <row r="29" ht="15.75" customHeight="1">
      <c r="B29" s="24" t="s">
        <v>112</v>
      </c>
      <c r="C29" s="24" t="s">
        <v>77</v>
      </c>
      <c r="D29" s="24" t="s">
        <v>78</v>
      </c>
      <c r="E29" s="24" t="s">
        <v>63</v>
      </c>
      <c r="F29" s="24">
        <v>6.0</v>
      </c>
    </row>
    <row r="30" ht="15.75" customHeight="1">
      <c r="B30" s="24" t="s">
        <v>113</v>
      </c>
      <c r="C30" s="24" t="s">
        <v>77</v>
      </c>
      <c r="D30" s="24" t="s">
        <v>78</v>
      </c>
      <c r="E30" s="24" t="s">
        <v>67</v>
      </c>
      <c r="F30" s="24">
        <v>6.0</v>
      </c>
    </row>
    <row r="31" ht="15.75" customHeight="1">
      <c r="B31" s="24" t="s">
        <v>114</v>
      </c>
      <c r="C31" s="24" t="s">
        <v>69</v>
      </c>
      <c r="D31" s="24" t="s">
        <v>70</v>
      </c>
      <c r="E31" s="24" t="s">
        <v>98</v>
      </c>
      <c r="F31" s="24">
        <v>6.0</v>
      </c>
    </row>
    <row r="32" ht="15.75" customHeight="1">
      <c r="B32" s="24" t="s">
        <v>115</v>
      </c>
      <c r="C32" s="24" t="s">
        <v>73</v>
      </c>
      <c r="D32" s="24" t="s">
        <v>74</v>
      </c>
      <c r="E32" s="24" t="s">
        <v>94</v>
      </c>
      <c r="F32" s="24">
        <v>6.0</v>
      </c>
    </row>
    <row r="33" ht="15.75" customHeight="1">
      <c r="B33" s="24" t="s">
        <v>116</v>
      </c>
      <c r="C33" s="24" t="s">
        <v>61</v>
      </c>
      <c r="D33" s="24" t="s">
        <v>62</v>
      </c>
      <c r="E33" s="24" t="s">
        <v>96</v>
      </c>
      <c r="F33" s="24">
        <v>6.0</v>
      </c>
    </row>
    <row r="34" ht="15.75" customHeight="1">
      <c r="B34" s="24" t="s">
        <v>117</v>
      </c>
      <c r="C34" s="24" t="s">
        <v>69</v>
      </c>
      <c r="D34" s="24" t="s">
        <v>70</v>
      </c>
      <c r="E34" s="24" t="s">
        <v>118</v>
      </c>
      <c r="F34" s="24">
        <v>6.0</v>
      </c>
    </row>
    <row r="35" ht="15.75" customHeight="1">
      <c r="B35" s="24" t="s">
        <v>119</v>
      </c>
      <c r="C35" s="24" t="s">
        <v>120</v>
      </c>
      <c r="D35" s="24" t="s">
        <v>66</v>
      </c>
      <c r="E35" s="24" t="s">
        <v>118</v>
      </c>
      <c r="F35" s="24">
        <v>6.0</v>
      </c>
    </row>
    <row r="36" ht="15.75" customHeight="1">
      <c r="B36" s="24" t="s">
        <v>121</v>
      </c>
      <c r="C36" s="24" t="s">
        <v>73</v>
      </c>
      <c r="D36" s="24" t="s">
        <v>74</v>
      </c>
      <c r="E36" s="24" t="s">
        <v>122</v>
      </c>
      <c r="F36" s="24">
        <v>6.0</v>
      </c>
    </row>
    <row r="37" ht="15.75" customHeight="1">
      <c r="B37" s="24" t="s">
        <v>123</v>
      </c>
      <c r="C37" s="24" t="s">
        <v>77</v>
      </c>
      <c r="D37" s="24" t="s">
        <v>78</v>
      </c>
      <c r="E37" s="24" t="s">
        <v>94</v>
      </c>
      <c r="F37" s="24">
        <v>6.0</v>
      </c>
    </row>
    <row r="38" ht="15.75" customHeight="1">
      <c r="B38" s="24" t="s">
        <v>124</v>
      </c>
      <c r="C38" s="24" t="s">
        <v>61</v>
      </c>
      <c r="D38" s="24" t="s">
        <v>62</v>
      </c>
      <c r="E38" s="24" t="s">
        <v>96</v>
      </c>
      <c r="F38" s="24">
        <v>6.0</v>
      </c>
    </row>
    <row r="39" ht="15.75" customHeight="1">
      <c r="B39" s="24" t="s">
        <v>125</v>
      </c>
      <c r="C39" s="24" t="s">
        <v>120</v>
      </c>
      <c r="D39" s="24" t="s">
        <v>66</v>
      </c>
      <c r="E39" s="24" t="s">
        <v>109</v>
      </c>
      <c r="F39" s="24">
        <v>6.0</v>
      </c>
    </row>
    <row r="40" ht="15.75" customHeight="1">
      <c r="B40" s="24" t="s">
        <v>126</v>
      </c>
      <c r="C40" s="24" t="s">
        <v>69</v>
      </c>
      <c r="D40" s="24" t="s">
        <v>70</v>
      </c>
      <c r="E40" s="24" t="s">
        <v>79</v>
      </c>
      <c r="F40" s="24">
        <v>6.0</v>
      </c>
    </row>
    <row r="41" ht="15.75" customHeight="1">
      <c r="B41" s="24" t="s">
        <v>127</v>
      </c>
      <c r="C41" s="24" t="s">
        <v>65</v>
      </c>
      <c r="D41" s="24" t="s">
        <v>66</v>
      </c>
      <c r="E41" s="24" t="s">
        <v>71</v>
      </c>
      <c r="F41" s="24">
        <v>6.0</v>
      </c>
    </row>
    <row r="42" ht="15.75" customHeight="1">
      <c r="B42" s="24" t="s">
        <v>128</v>
      </c>
      <c r="C42" s="24" t="s">
        <v>120</v>
      </c>
      <c r="D42" s="24" t="s">
        <v>66</v>
      </c>
      <c r="E42" s="24" t="s">
        <v>88</v>
      </c>
      <c r="F42" s="24">
        <v>6.0</v>
      </c>
    </row>
    <row r="43" ht="15.75" customHeight="1">
      <c r="B43" s="24" t="s">
        <v>129</v>
      </c>
      <c r="C43" s="24" t="s">
        <v>61</v>
      </c>
      <c r="D43" s="24" t="s">
        <v>62</v>
      </c>
      <c r="E43" s="24" t="s">
        <v>86</v>
      </c>
      <c r="F43" s="24">
        <v>6.0</v>
      </c>
    </row>
    <row r="44" ht="15.75" customHeight="1">
      <c r="B44" s="24" t="s">
        <v>130</v>
      </c>
      <c r="C44" s="24" t="s">
        <v>69</v>
      </c>
      <c r="D44" s="24" t="s">
        <v>70</v>
      </c>
      <c r="E44" s="24" t="s">
        <v>82</v>
      </c>
      <c r="F44" s="24">
        <v>6.0</v>
      </c>
    </row>
    <row r="45" ht="15.75" customHeight="1">
      <c r="B45" s="24" t="s">
        <v>131</v>
      </c>
      <c r="C45" s="24" t="s">
        <v>73</v>
      </c>
      <c r="D45" s="24" t="s">
        <v>74</v>
      </c>
      <c r="E45" s="24" t="s">
        <v>92</v>
      </c>
      <c r="F45" s="24">
        <v>6.0</v>
      </c>
    </row>
    <row r="46" ht="15.75" customHeight="1">
      <c r="B46" s="24" t="s">
        <v>132</v>
      </c>
      <c r="C46" s="24" t="s">
        <v>77</v>
      </c>
      <c r="D46" s="24" t="s">
        <v>78</v>
      </c>
      <c r="E46" s="24" t="s">
        <v>90</v>
      </c>
      <c r="F46" s="24">
        <v>6.0</v>
      </c>
    </row>
    <row r="47" ht="15.75" customHeight="1">
      <c r="B47" s="24" t="s">
        <v>133</v>
      </c>
      <c r="C47" s="24" t="s">
        <v>120</v>
      </c>
      <c r="D47" s="24" t="s">
        <v>66</v>
      </c>
      <c r="E47" s="24" t="s">
        <v>75</v>
      </c>
      <c r="F47" s="24">
        <v>6.0</v>
      </c>
    </row>
    <row r="48" ht="15.75" customHeight="1">
      <c r="B48" s="24" t="s">
        <v>134</v>
      </c>
      <c r="C48" s="24" t="s">
        <v>61</v>
      </c>
      <c r="D48" s="24" t="s">
        <v>62</v>
      </c>
      <c r="E48" s="24" t="s">
        <v>63</v>
      </c>
      <c r="F48" s="24">
        <v>6.0</v>
      </c>
    </row>
    <row r="49" ht="15.75" customHeight="1">
      <c r="B49" s="24" t="s">
        <v>135</v>
      </c>
      <c r="C49" s="24" t="s">
        <v>65</v>
      </c>
      <c r="D49" s="24" t="s">
        <v>66</v>
      </c>
      <c r="E49" s="24" t="s">
        <v>94</v>
      </c>
      <c r="F49" s="24">
        <v>7.0</v>
      </c>
    </row>
    <row r="50" ht="15.75" customHeight="1">
      <c r="B50" s="24" t="s">
        <v>136</v>
      </c>
      <c r="C50" s="24" t="s">
        <v>137</v>
      </c>
      <c r="D50" s="24" t="s">
        <v>78</v>
      </c>
      <c r="E50" s="24" t="s">
        <v>96</v>
      </c>
      <c r="F50" s="24">
        <v>7.0</v>
      </c>
    </row>
    <row r="51" ht="15.75" customHeight="1">
      <c r="B51" s="24" t="s">
        <v>138</v>
      </c>
      <c r="C51" s="24" t="s">
        <v>69</v>
      </c>
      <c r="D51" s="24" t="s">
        <v>70</v>
      </c>
      <c r="E51" s="24" t="s">
        <v>109</v>
      </c>
      <c r="F51" s="24">
        <v>7.0</v>
      </c>
    </row>
    <row r="52" ht="15.75" customHeight="1">
      <c r="B52" s="24" t="s">
        <v>139</v>
      </c>
      <c r="C52" s="24" t="s">
        <v>77</v>
      </c>
      <c r="D52" s="24" t="s">
        <v>78</v>
      </c>
      <c r="E52" s="24" t="s">
        <v>79</v>
      </c>
      <c r="F52" s="24">
        <v>7.0</v>
      </c>
    </row>
    <row r="53" ht="15.75" customHeight="1">
      <c r="B53" s="24" t="s">
        <v>140</v>
      </c>
      <c r="C53" s="24" t="s">
        <v>61</v>
      </c>
      <c r="D53" s="24" t="s">
        <v>62</v>
      </c>
      <c r="E53" s="24" t="s">
        <v>71</v>
      </c>
      <c r="F53" s="24">
        <v>7.0</v>
      </c>
    </row>
    <row r="54" ht="15.75" customHeight="1">
      <c r="B54" s="24" t="s">
        <v>141</v>
      </c>
      <c r="C54" s="24" t="s">
        <v>73</v>
      </c>
      <c r="D54" s="24" t="s">
        <v>74</v>
      </c>
      <c r="E54" s="24" t="s">
        <v>88</v>
      </c>
      <c r="F54" s="24">
        <v>7.0</v>
      </c>
    </row>
    <row r="55" ht="15.75" customHeight="1">
      <c r="B55" s="24" t="s">
        <v>142</v>
      </c>
      <c r="C55" s="24" t="s">
        <v>137</v>
      </c>
      <c r="D55" s="24" t="s">
        <v>78</v>
      </c>
      <c r="E55" s="24" t="s">
        <v>86</v>
      </c>
      <c r="F55" s="24">
        <v>7.0</v>
      </c>
    </row>
    <row r="56" ht="15.75" customHeight="1">
      <c r="B56" s="24" t="s">
        <v>143</v>
      </c>
      <c r="C56" s="24" t="s">
        <v>120</v>
      </c>
      <c r="D56" s="24" t="s">
        <v>66</v>
      </c>
      <c r="E56" s="24" t="s">
        <v>82</v>
      </c>
      <c r="F56" s="24">
        <v>7.0</v>
      </c>
    </row>
    <row r="57" ht="15.75" customHeight="1">
      <c r="B57" s="24" t="s">
        <v>144</v>
      </c>
      <c r="C57" s="24" t="s">
        <v>65</v>
      </c>
      <c r="D57" s="24" t="s">
        <v>66</v>
      </c>
      <c r="E57" s="24" t="s">
        <v>92</v>
      </c>
      <c r="F57" s="24">
        <v>7.0</v>
      </c>
    </row>
    <row r="58" ht="15.75" customHeight="1">
      <c r="B58" s="24" t="s">
        <v>145</v>
      </c>
      <c r="C58" s="24" t="s">
        <v>73</v>
      </c>
      <c r="D58" s="24" t="s">
        <v>74</v>
      </c>
      <c r="E58" s="24" t="s">
        <v>90</v>
      </c>
      <c r="F58" s="24">
        <v>7.0</v>
      </c>
    </row>
    <row r="59" ht="15.75" customHeight="1">
      <c r="B59" s="24" t="s">
        <v>146</v>
      </c>
      <c r="C59" s="24" t="s">
        <v>69</v>
      </c>
      <c r="D59" s="24" t="s">
        <v>70</v>
      </c>
      <c r="E59" s="24" t="s">
        <v>75</v>
      </c>
      <c r="F59" s="24">
        <v>7.0</v>
      </c>
    </row>
    <row r="60" ht="15.75" customHeight="1">
      <c r="B60" s="24" t="s">
        <v>147</v>
      </c>
      <c r="C60" s="24" t="s">
        <v>120</v>
      </c>
      <c r="D60" s="24" t="s">
        <v>66</v>
      </c>
      <c r="E60" s="24" t="s">
        <v>63</v>
      </c>
      <c r="F60" s="24">
        <v>7.0</v>
      </c>
    </row>
    <row r="61" ht="15.75" customHeight="1">
      <c r="B61" s="24" t="s">
        <v>148</v>
      </c>
      <c r="C61" s="24" t="s">
        <v>77</v>
      </c>
      <c r="D61" s="24" t="s">
        <v>78</v>
      </c>
      <c r="E61" s="24" t="s">
        <v>67</v>
      </c>
      <c r="F61" s="24">
        <v>7.0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3">
    <cfRule type="notContainsBlanks" dxfId="0" priority="1">
      <formula>LEN(TRIM(B3))&gt;0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7.0"/>
    <col customWidth="1" min="3" max="3" width="14.88"/>
    <col customWidth="1" min="4" max="26" width="12.5"/>
  </cols>
  <sheetData>
    <row r="1" ht="15.75" customHeight="1">
      <c r="A1" s="2" t="s">
        <v>149</v>
      </c>
      <c r="B1" s="2" t="s">
        <v>150</v>
      </c>
      <c r="C1" s="2" t="s">
        <v>151</v>
      </c>
    </row>
    <row r="2" ht="15.75" customHeight="1">
      <c r="A2" s="2" t="s">
        <v>152</v>
      </c>
      <c r="B2" s="2" t="s">
        <v>153</v>
      </c>
      <c r="C2" s="2">
        <v>4.0</v>
      </c>
    </row>
    <row r="3" ht="15.75" customHeight="1">
      <c r="A3" s="2" t="s">
        <v>152</v>
      </c>
      <c r="B3" s="2" t="s">
        <v>154</v>
      </c>
      <c r="C3" s="2">
        <v>4.0</v>
      </c>
    </row>
    <row r="4" ht="15.75" customHeight="1">
      <c r="A4" s="2" t="s">
        <v>152</v>
      </c>
      <c r="B4" s="2" t="s">
        <v>155</v>
      </c>
      <c r="C4" s="2">
        <v>4.0</v>
      </c>
    </row>
    <row r="5" ht="15.75" customHeight="1">
      <c r="A5" s="2" t="s">
        <v>82</v>
      </c>
      <c r="B5" s="2" t="s">
        <v>153</v>
      </c>
      <c r="C5" s="2">
        <v>5.0</v>
      </c>
    </row>
    <row r="6" ht="15.75" customHeight="1">
      <c r="A6" s="2" t="s">
        <v>82</v>
      </c>
      <c r="B6" s="2" t="s">
        <v>154</v>
      </c>
      <c r="C6" s="2">
        <v>4.0</v>
      </c>
    </row>
    <row r="7" ht="15.75" customHeight="1">
      <c r="A7" s="2" t="s">
        <v>82</v>
      </c>
      <c r="B7" s="2" t="s">
        <v>155</v>
      </c>
      <c r="C7" s="2">
        <v>3.0</v>
      </c>
    </row>
    <row r="8" ht="15.75" customHeight="1">
      <c r="A8" s="2" t="s">
        <v>156</v>
      </c>
      <c r="B8" s="2" t="s">
        <v>153</v>
      </c>
      <c r="C8" s="2">
        <v>4.0</v>
      </c>
    </row>
    <row r="9" ht="15.75" customHeight="1">
      <c r="A9" s="2" t="s">
        <v>156</v>
      </c>
      <c r="B9" s="2" t="s">
        <v>154</v>
      </c>
      <c r="C9" s="2">
        <v>5.0</v>
      </c>
    </row>
    <row r="10" ht="15.75" customHeight="1">
      <c r="A10" s="2" t="s">
        <v>156</v>
      </c>
      <c r="B10" s="2" t="s">
        <v>155</v>
      </c>
      <c r="C10" s="2">
        <v>4.0</v>
      </c>
    </row>
    <row r="11" ht="15.75" customHeight="1">
      <c r="A11" s="2" t="s">
        <v>157</v>
      </c>
      <c r="B11" s="2" t="s">
        <v>153</v>
      </c>
      <c r="C11" s="2">
        <v>5.0</v>
      </c>
    </row>
    <row r="12" ht="15.75" customHeight="1">
      <c r="A12" s="2" t="s">
        <v>157</v>
      </c>
      <c r="B12" s="2" t="s">
        <v>154</v>
      </c>
      <c r="C12" s="2">
        <v>3.0</v>
      </c>
    </row>
    <row r="13" ht="15.75" customHeight="1">
      <c r="A13" s="2" t="s">
        <v>157</v>
      </c>
      <c r="B13" s="2" t="s">
        <v>155</v>
      </c>
      <c r="C13" s="2">
        <v>4.0</v>
      </c>
    </row>
    <row r="14" ht="15.75" customHeight="1">
      <c r="A14" s="2" t="s">
        <v>158</v>
      </c>
      <c r="B14" s="2" t="s">
        <v>153</v>
      </c>
      <c r="C14" s="2">
        <v>5.0</v>
      </c>
    </row>
    <row r="15" ht="15.75" customHeight="1">
      <c r="A15" s="2" t="s">
        <v>158</v>
      </c>
      <c r="B15" s="2" t="s">
        <v>154</v>
      </c>
      <c r="C15" s="2">
        <v>3.0</v>
      </c>
    </row>
    <row r="16" ht="15.75" customHeight="1">
      <c r="A16" s="2" t="s">
        <v>158</v>
      </c>
      <c r="B16" s="2" t="s">
        <v>155</v>
      </c>
      <c r="C16" s="2">
        <v>4.0</v>
      </c>
    </row>
    <row r="17" ht="15.75" customHeight="1">
      <c r="A17" s="2" t="s">
        <v>159</v>
      </c>
      <c r="B17" s="2" t="s">
        <v>153</v>
      </c>
      <c r="C17" s="2">
        <v>5.0</v>
      </c>
    </row>
    <row r="18" ht="15.75" customHeight="1">
      <c r="A18" s="2" t="s">
        <v>159</v>
      </c>
      <c r="B18" s="2" t="s">
        <v>154</v>
      </c>
      <c r="C18" s="2">
        <v>2.0</v>
      </c>
    </row>
    <row r="19" ht="15.75" customHeight="1">
      <c r="A19" s="2" t="s">
        <v>159</v>
      </c>
      <c r="B19" s="2" t="s">
        <v>155</v>
      </c>
      <c r="C19" s="2">
        <v>4.0</v>
      </c>
    </row>
    <row r="20" ht="15.75" customHeight="1">
      <c r="A20" s="2" t="s">
        <v>160</v>
      </c>
      <c r="B20" s="2" t="s">
        <v>153</v>
      </c>
      <c r="C20" s="2">
        <v>4.0</v>
      </c>
    </row>
    <row r="21" ht="15.75" customHeight="1">
      <c r="A21" s="2" t="s">
        <v>160</v>
      </c>
      <c r="B21" s="2" t="s">
        <v>154</v>
      </c>
      <c r="C21" s="2">
        <v>5.0</v>
      </c>
    </row>
    <row r="22" ht="15.75" customHeight="1">
      <c r="A22" s="2" t="s">
        <v>160</v>
      </c>
      <c r="B22" s="2" t="s">
        <v>155</v>
      </c>
      <c r="C22" s="2">
        <v>5.0</v>
      </c>
    </row>
    <row r="23" ht="15.75" customHeight="1">
      <c r="A23" s="2" t="s">
        <v>161</v>
      </c>
      <c r="B23" s="2" t="s">
        <v>153</v>
      </c>
      <c r="C23" s="2">
        <v>5.0</v>
      </c>
    </row>
    <row r="24" ht="15.75" customHeight="1">
      <c r="A24" s="2" t="s">
        <v>161</v>
      </c>
      <c r="B24" s="2" t="s">
        <v>154</v>
      </c>
      <c r="C24" s="2">
        <v>4.0</v>
      </c>
    </row>
    <row r="25" ht="15.75" customHeight="1">
      <c r="A25" s="2" t="s">
        <v>161</v>
      </c>
      <c r="B25" s="2" t="s">
        <v>155</v>
      </c>
      <c r="C25" s="2">
        <v>2.0</v>
      </c>
    </row>
    <row r="26" ht="15.75" customHeight="1">
      <c r="A26" s="2" t="s">
        <v>162</v>
      </c>
      <c r="B26" s="2" t="s">
        <v>153</v>
      </c>
      <c r="C26" s="2">
        <v>4.0</v>
      </c>
    </row>
    <row r="27" ht="15.75" customHeight="1">
      <c r="A27" s="2" t="s">
        <v>162</v>
      </c>
      <c r="B27" s="2" t="s">
        <v>154</v>
      </c>
      <c r="C27" s="2">
        <v>5.0</v>
      </c>
    </row>
    <row r="28" ht="15.75" customHeight="1">
      <c r="A28" s="2" t="s">
        <v>162</v>
      </c>
      <c r="B28" s="2" t="s">
        <v>155</v>
      </c>
      <c r="C28" s="2">
        <v>4.0</v>
      </c>
    </row>
    <row r="29" ht="15.75" customHeight="1">
      <c r="A29" s="2" t="s">
        <v>163</v>
      </c>
      <c r="B29" s="2" t="s">
        <v>153</v>
      </c>
      <c r="C29" s="2">
        <v>4.0</v>
      </c>
    </row>
    <row r="30" ht="15.75" customHeight="1">
      <c r="A30" s="2" t="s">
        <v>163</v>
      </c>
      <c r="B30" s="2" t="s">
        <v>154</v>
      </c>
      <c r="C30" s="2">
        <v>5.0</v>
      </c>
    </row>
    <row r="31" ht="15.75" customHeight="1">
      <c r="A31" s="2" t="s">
        <v>163</v>
      </c>
      <c r="B31" s="2" t="s">
        <v>155</v>
      </c>
      <c r="C31" s="2">
        <v>5.0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3.5"/>
    <col customWidth="1" min="3" max="3" width="14.13"/>
    <col customWidth="1" min="4" max="4" width="19.13"/>
    <col customWidth="1" min="5" max="26" width="12.5"/>
  </cols>
  <sheetData>
    <row r="1" ht="15.75" customHeight="1">
      <c r="A1" s="24" t="s">
        <v>0</v>
      </c>
      <c r="B1" s="24" t="s">
        <v>1</v>
      </c>
      <c r="C1" s="24" t="s">
        <v>164</v>
      </c>
      <c r="D1" s="24" t="s">
        <v>2</v>
      </c>
      <c r="E1" s="24" t="s">
        <v>165</v>
      </c>
      <c r="F1" s="24" t="s">
        <v>4</v>
      </c>
      <c r="G1" s="24" t="s">
        <v>5</v>
      </c>
      <c r="H1" s="24" t="s">
        <v>154</v>
      </c>
      <c r="I1" s="24" t="s">
        <v>166</v>
      </c>
    </row>
    <row r="2" ht="15.75" customHeight="1">
      <c r="A2" s="24" t="s">
        <v>167</v>
      </c>
      <c r="B2" s="25">
        <v>44562.35414351852</v>
      </c>
      <c r="C2" s="24" t="s">
        <v>168</v>
      </c>
      <c r="D2" s="24" t="str">
        <f t="shared" ref="D2:D67" si="1">IF(C2="OFFLINE","OFFLINE","ONLINE")</f>
        <v>ONLINE</v>
      </c>
      <c r="E2" s="24">
        <v>5.0</v>
      </c>
      <c r="F2" s="24" t="str">
        <f t="shared" ref="F2:F67" si="2">IF(OR(E2=1, E2=2, E2=3, E2=4, E2=5, E2=6), "STANDARD", IF(OR(E2=7, E2=8, E2=9, E2=10, E2=11), "SUPERIOR", IF(OR(E2=12, E2=13, E2=14, E2=15, E2=16, E2=17, E2=18), "DELUXE")))</f>
        <v>STANDARD</v>
      </c>
      <c r="G2" s="24">
        <f t="shared" ref="G2:G67" si="3">IF(F2="STANDARD", 199999, IF(F2="SUPERIOR", 299999, IF(F2="DELUXE", 399999)))</f>
        <v>199999</v>
      </c>
      <c r="H2" s="24">
        <v>1.0</v>
      </c>
      <c r="I2" s="24">
        <v>0.0</v>
      </c>
    </row>
    <row r="3" ht="15.75" customHeight="1">
      <c r="A3" s="24" t="s">
        <v>169</v>
      </c>
      <c r="B3" s="25">
        <v>44562.550416666665</v>
      </c>
      <c r="C3" s="24" t="s">
        <v>170</v>
      </c>
      <c r="D3" s="24" t="str">
        <f t="shared" si="1"/>
        <v>ONLINE</v>
      </c>
      <c r="E3" s="24">
        <v>2.0</v>
      </c>
      <c r="F3" s="24" t="str">
        <f t="shared" si="2"/>
        <v>STANDARD</v>
      </c>
      <c r="G3" s="24">
        <f t="shared" si="3"/>
        <v>199999</v>
      </c>
      <c r="H3" s="24">
        <v>1.0</v>
      </c>
      <c r="I3" s="24">
        <v>0.0</v>
      </c>
    </row>
    <row r="4" ht="15.75" customHeight="1">
      <c r="A4" s="24" t="s">
        <v>171</v>
      </c>
      <c r="B4" s="25">
        <v>44562.61483796296</v>
      </c>
      <c r="C4" s="24" t="s">
        <v>168</v>
      </c>
      <c r="D4" s="24" t="str">
        <f t="shared" si="1"/>
        <v>ONLINE</v>
      </c>
      <c r="E4" s="24">
        <v>11.0</v>
      </c>
      <c r="F4" s="24" t="str">
        <f t="shared" si="2"/>
        <v>SUPERIOR</v>
      </c>
      <c r="G4" s="24">
        <f t="shared" si="3"/>
        <v>299999</v>
      </c>
      <c r="H4" s="24">
        <v>1.0</v>
      </c>
      <c r="I4" s="24">
        <v>0.0</v>
      </c>
    </row>
    <row r="5" ht="15.75" customHeight="1">
      <c r="A5" s="24" t="s">
        <v>172</v>
      </c>
      <c r="B5" s="25">
        <v>44563.28990740741</v>
      </c>
      <c r="C5" s="24" t="s">
        <v>170</v>
      </c>
      <c r="D5" s="24" t="str">
        <f t="shared" si="1"/>
        <v>ONLINE</v>
      </c>
      <c r="E5" s="24">
        <v>16.0</v>
      </c>
      <c r="F5" s="24" t="str">
        <f t="shared" si="2"/>
        <v>DELUXE</v>
      </c>
      <c r="G5" s="24">
        <f t="shared" si="3"/>
        <v>399999</v>
      </c>
      <c r="H5" s="24">
        <v>1.0</v>
      </c>
      <c r="I5" s="24">
        <v>0.0</v>
      </c>
    </row>
    <row r="6" ht="15.75" customHeight="1">
      <c r="A6" s="24" t="s">
        <v>173</v>
      </c>
      <c r="B6" s="25">
        <v>44563.55869212963</v>
      </c>
      <c r="C6" s="24" t="s">
        <v>174</v>
      </c>
      <c r="D6" s="24" t="str">
        <f t="shared" si="1"/>
        <v>ONLINE</v>
      </c>
      <c r="E6" s="24">
        <v>17.0</v>
      </c>
      <c r="F6" s="24" t="str">
        <f t="shared" si="2"/>
        <v>DELUXE</v>
      </c>
      <c r="G6" s="24">
        <f t="shared" si="3"/>
        <v>399999</v>
      </c>
      <c r="H6" s="24">
        <v>1.0</v>
      </c>
      <c r="I6" s="24">
        <v>0.0</v>
      </c>
    </row>
    <row r="7" ht="15.75" customHeight="1">
      <c r="A7" s="24" t="s">
        <v>175</v>
      </c>
      <c r="B7" s="25">
        <v>44563.61561342593</v>
      </c>
      <c r="C7" s="24" t="s">
        <v>176</v>
      </c>
      <c r="D7" s="24" t="str">
        <f t="shared" si="1"/>
        <v>ONLINE</v>
      </c>
      <c r="E7" s="24">
        <v>12.0</v>
      </c>
      <c r="F7" s="24" t="str">
        <f t="shared" si="2"/>
        <v>DELUXE</v>
      </c>
      <c r="G7" s="24">
        <f t="shared" si="3"/>
        <v>399999</v>
      </c>
      <c r="H7" s="24">
        <v>1.0</v>
      </c>
      <c r="I7" s="24">
        <v>0.0</v>
      </c>
    </row>
    <row r="8" ht="15.75" customHeight="1">
      <c r="A8" s="24" t="s">
        <v>177</v>
      </c>
      <c r="B8" s="25">
        <v>44564.44636574074</v>
      </c>
      <c r="C8" s="24" t="s">
        <v>174</v>
      </c>
      <c r="D8" s="24" t="str">
        <f t="shared" si="1"/>
        <v>ONLINE</v>
      </c>
      <c r="E8" s="24">
        <v>7.0</v>
      </c>
      <c r="F8" s="24" t="str">
        <f t="shared" si="2"/>
        <v>SUPERIOR</v>
      </c>
      <c r="G8" s="24">
        <f t="shared" si="3"/>
        <v>299999</v>
      </c>
      <c r="H8" s="24">
        <v>1.0</v>
      </c>
      <c r="I8" s="24">
        <v>0.0</v>
      </c>
    </row>
    <row r="9" ht="15.75" customHeight="1">
      <c r="A9" s="24" t="s">
        <v>178</v>
      </c>
      <c r="B9" s="25">
        <v>44564.53267361111</v>
      </c>
      <c r="C9" s="24" t="s">
        <v>170</v>
      </c>
      <c r="D9" s="24" t="str">
        <f t="shared" si="1"/>
        <v>ONLINE</v>
      </c>
      <c r="E9" s="24">
        <v>3.0</v>
      </c>
      <c r="F9" s="24" t="str">
        <f t="shared" si="2"/>
        <v>STANDARD</v>
      </c>
      <c r="G9" s="24">
        <f t="shared" si="3"/>
        <v>199999</v>
      </c>
      <c r="H9" s="24">
        <v>1.0</v>
      </c>
      <c r="I9" s="24">
        <v>0.0</v>
      </c>
    </row>
    <row r="10" ht="15.75" customHeight="1">
      <c r="A10" s="24" t="s">
        <v>179</v>
      </c>
      <c r="B10" s="25">
        <v>44566.517916666664</v>
      </c>
      <c r="C10" s="24" t="s">
        <v>170</v>
      </c>
      <c r="D10" s="24" t="str">
        <f t="shared" si="1"/>
        <v>ONLINE</v>
      </c>
      <c r="E10" s="24">
        <v>17.0</v>
      </c>
      <c r="F10" s="24" t="str">
        <f t="shared" si="2"/>
        <v>DELUXE</v>
      </c>
      <c r="G10" s="24">
        <f t="shared" si="3"/>
        <v>399999</v>
      </c>
      <c r="H10" s="24">
        <v>1.0</v>
      </c>
      <c r="I10" s="24">
        <v>0.0</v>
      </c>
    </row>
    <row r="11" ht="15.75" customHeight="1">
      <c r="A11" s="24" t="s">
        <v>180</v>
      </c>
      <c r="B11" s="25">
        <v>44566.71396990741</v>
      </c>
      <c r="C11" s="24" t="s">
        <v>168</v>
      </c>
      <c r="D11" s="24" t="str">
        <f t="shared" si="1"/>
        <v>ONLINE</v>
      </c>
      <c r="E11" s="24">
        <v>11.0</v>
      </c>
      <c r="F11" s="24" t="str">
        <f t="shared" si="2"/>
        <v>SUPERIOR</v>
      </c>
      <c r="G11" s="24">
        <f t="shared" si="3"/>
        <v>299999</v>
      </c>
      <c r="H11" s="24">
        <v>1.0</v>
      </c>
      <c r="I11" s="24">
        <v>0.0</v>
      </c>
    </row>
    <row r="12" ht="15.75" customHeight="1">
      <c r="A12" s="24" t="s">
        <v>181</v>
      </c>
      <c r="B12" s="25">
        <v>44567.57528935185</v>
      </c>
      <c r="C12" s="24" t="s">
        <v>168</v>
      </c>
      <c r="D12" s="24" t="str">
        <f t="shared" si="1"/>
        <v>ONLINE</v>
      </c>
      <c r="E12" s="24">
        <v>16.0</v>
      </c>
      <c r="F12" s="24" t="str">
        <f t="shared" si="2"/>
        <v>DELUXE</v>
      </c>
      <c r="G12" s="24">
        <f t="shared" si="3"/>
        <v>399999</v>
      </c>
      <c r="H12" s="24">
        <v>1.0</v>
      </c>
      <c r="I12" s="24">
        <v>0.0</v>
      </c>
    </row>
    <row r="13" ht="15.75" customHeight="1">
      <c r="A13" s="24" t="s">
        <v>182</v>
      </c>
      <c r="B13" s="25">
        <v>44567.62222222222</v>
      </c>
      <c r="C13" s="24" t="s">
        <v>174</v>
      </c>
      <c r="D13" s="24" t="str">
        <f t="shared" si="1"/>
        <v>ONLINE</v>
      </c>
      <c r="E13" s="24">
        <v>5.0</v>
      </c>
      <c r="F13" s="24" t="str">
        <f t="shared" si="2"/>
        <v>STANDARD</v>
      </c>
      <c r="G13" s="24">
        <f t="shared" si="3"/>
        <v>199999</v>
      </c>
      <c r="H13" s="24">
        <v>1.0</v>
      </c>
      <c r="I13" s="24">
        <v>0.0</v>
      </c>
    </row>
    <row r="14" ht="15.75" customHeight="1">
      <c r="A14" s="24" t="s">
        <v>183</v>
      </c>
      <c r="B14" s="25">
        <v>44567.74601851852</v>
      </c>
      <c r="C14" s="24" t="s">
        <v>184</v>
      </c>
      <c r="D14" s="24" t="str">
        <f t="shared" si="1"/>
        <v>OFFLINE</v>
      </c>
      <c r="E14" s="24">
        <v>8.0</v>
      </c>
      <c r="F14" s="24" t="str">
        <f t="shared" si="2"/>
        <v>SUPERIOR</v>
      </c>
      <c r="G14" s="24">
        <f t="shared" si="3"/>
        <v>299999</v>
      </c>
      <c r="H14" s="24">
        <v>1.0</v>
      </c>
      <c r="I14" s="24">
        <v>0.0</v>
      </c>
    </row>
    <row r="15" ht="15.75" customHeight="1">
      <c r="A15" s="24" t="s">
        <v>185</v>
      </c>
      <c r="B15" s="25">
        <v>44570.28028935185</v>
      </c>
      <c r="C15" s="24" t="s">
        <v>170</v>
      </c>
      <c r="D15" s="24" t="str">
        <f t="shared" si="1"/>
        <v>ONLINE</v>
      </c>
      <c r="E15" s="24">
        <v>12.0</v>
      </c>
      <c r="F15" s="24" t="str">
        <f t="shared" si="2"/>
        <v>DELUXE</v>
      </c>
      <c r="G15" s="24">
        <f t="shared" si="3"/>
        <v>399999</v>
      </c>
      <c r="H15" s="24">
        <v>1.0</v>
      </c>
      <c r="I15" s="24">
        <v>0.0</v>
      </c>
    </row>
    <row r="16" ht="15.75" customHeight="1">
      <c r="A16" s="24" t="s">
        <v>186</v>
      </c>
      <c r="B16" s="25">
        <v>44570.58358796296</v>
      </c>
      <c r="C16" s="24" t="s">
        <v>168</v>
      </c>
      <c r="D16" s="24" t="str">
        <f t="shared" si="1"/>
        <v>ONLINE</v>
      </c>
      <c r="E16" s="24">
        <v>13.0</v>
      </c>
      <c r="F16" s="24" t="str">
        <f t="shared" si="2"/>
        <v>DELUXE</v>
      </c>
      <c r="G16" s="24">
        <f t="shared" si="3"/>
        <v>399999</v>
      </c>
      <c r="H16" s="24">
        <v>1.0</v>
      </c>
      <c r="I16" s="24">
        <v>0.0</v>
      </c>
    </row>
    <row r="17" ht="15.75" customHeight="1">
      <c r="A17" s="24" t="s">
        <v>187</v>
      </c>
      <c r="B17" s="25">
        <v>44571.32482638889</v>
      </c>
      <c r="C17" s="24" t="s">
        <v>184</v>
      </c>
      <c r="D17" s="24" t="str">
        <f t="shared" si="1"/>
        <v>OFFLINE</v>
      </c>
      <c r="E17" s="24">
        <v>18.0</v>
      </c>
      <c r="F17" s="24" t="str">
        <f t="shared" si="2"/>
        <v>DELUXE</v>
      </c>
      <c r="G17" s="24">
        <f t="shared" si="3"/>
        <v>399999</v>
      </c>
      <c r="H17" s="24">
        <v>1.0</v>
      </c>
      <c r="I17" s="24">
        <v>0.0</v>
      </c>
    </row>
    <row r="18" ht="15.75" customHeight="1">
      <c r="A18" s="24" t="s">
        <v>188</v>
      </c>
      <c r="B18" s="25">
        <v>44574.59071759259</v>
      </c>
      <c r="C18" s="24" t="s">
        <v>168</v>
      </c>
      <c r="D18" s="24" t="str">
        <f t="shared" si="1"/>
        <v>ONLINE</v>
      </c>
      <c r="E18" s="24">
        <v>5.0</v>
      </c>
      <c r="F18" s="24" t="str">
        <f t="shared" si="2"/>
        <v>STANDARD</v>
      </c>
      <c r="G18" s="24">
        <f t="shared" si="3"/>
        <v>199999</v>
      </c>
      <c r="H18" s="24">
        <v>1.0</v>
      </c>
      <c r="I18" s="24">
        <v>0.0</v>
      </c>
    </row>
    <row r="19" ht="15.75" customHeight="1">
      <c r="A19" s="24" t="s">
        <v>189</v>
      </c>
      <c r="B19" s="25">
        <v>44576.37957175926</v>
      </c>
      <c r="C19" s="24" t="s">
        <v>184</v>
      </c>
      <c r="D19" s="24" t="str">
        <f t="shared" si="1"/>
        <v>OFFLINE</v>
      </c>
      <c r="E19" s="24">
        <v>8.0</v>
      </c>
      <c r="F19" s="24" t="str">
        <f t="shared" si="2"/>
        <v>SUPERIOR</v>
      </c>
      <c r="G19" s="24">
        <f t="shared" si="3"/>
        <v>299999</v>
      </c>
      <c r="H19" s="24">
        <v>1.0</v>
      </c>
      <c r="I19" s="24">
        <v>0.0</v>
      </c>
    </row>
    <row r="20" ht="15.75" customHeight="1">
      <c r="A20" s="24" t="s">
        <v>190</v>
      </c>
      <c r="B20" s="25">
        <v>44579.35496527778</v>
      </c>
      <c r="C20" s="24" t="s">
        <v>184</v>
      </c>
      <c r="D20" s="24" t="str">
        <f t="shared" si="1"/>
        <v>OFFLINE</v>
      </c>
      <c r="E20" s="24">
        <v>4.0</v>
      </c>
      <c r="F20" s="24" t="str">
        <f t="shared" si="2"/>
        <v>STANDARD</v>
      </c>
      <c r="G20" s="24">
        <f t="shared" si="3"/>
        <v>199999</v>
      </c>
      <c r="H20" s="24">
        <v>1.0</v>
      </c>
      <c r="I20" s="24">
        <v>0.0</v>
      </c>
    </row>
    <row r="21" ht="15.75" customHeight="1">
      <c r="A21" s="24" t="s">
        <v>191</v>
      </c>
      <c r="B21" s="25">
        <v>44579.471875</v>
      </c>
      <c r="C21" s="24" t="s">
        <v>170</v>
      </c>
      <c r="D21" s="24" t="str">
        <f t="shared" si="1"/>
        <v>ONLINE</v>
      </c>
      <c r="E21" s="24">
        <v>9.0</v>
      </c>
      <c r="F21" s="24" t="str">
        <f t="shared" si="2"/>
        <v>SUPERIOR</v>
      </c>
      <c r="G21" s="24">
        <f t="shared" si="3"/>
        <v>299999</v>
      </c>
      <c r="H21" s="24">
        <v>1.0</v>
      </c>
      <c r="I21" s="24">
        <v>0.0</v>
      </c>
    </row>
    <row r="22" ht="15.75" customHeight="1">
      <c r="A22" s="24" t="s">
        <v>192</v>
      </c>
      <c r="B22" s="25">
        <v>44579.62556712963</v>
      </c>
      <c r="C22" s="24" t="s">
        <v>176</v>
      </c>
      <c r="D22" s="24" t="str">
        <f t="shared" si="1"/>
        <v>ONLINE</v>
      </c>
      <c r="E22" s="24">
        <v>18.0</v>
      </c>
      <c r="F22" s="24" t="str">
        <f t="shared" si="2"/>
        <v>DELUXE</v>
      </c>
      <c r="G22" s="24">
        <f t="shared" si="3"/>
        <v>399999</v>
      </c>
      <c r="H22" s="24">
        <v>1.0</v>
      </c>
      <c r="I22" s="24">
        <v>0.0</v>
      </c>
    </row>
    <row r="23" ht="15.75" customHeight="1">
      <c r="A23" s="24" t="s">
        <v>193</v>
      </c>
      <c r="B23" s="25">
        <v>44580.44045138889</v>
      </c>
      <c r="C23" s="24" t="s">
        <v>170</v>
      </c>
      <c r="D23" s="24" t="str">
        <f t="shared" si="1"/>
        <v>ONLINE</v>
      </c>
      <c r="E23" s="24">
        <v>9.0</v>
      </c>
      <c r="F23" s="24" t="str">
        <f t="shared" si="2"/>
        <v>SUPERIOR</v>
      </c>
      <c r="G23" s="24">
        <f t="shared" si="3"/>
        <v>299999</v>
      </c>
      <c r="H23" s="24">
        <v>1.0</v>
      </c>
      <c r="I23" s="24">
        <v>0.0</v>
      </c>
    </row>
    <row r="24" ht="15.75" customHeight="1">
      <c r="A24" s="24" t="s">
        <v>194</v>
      </c>
      <c r="B24" s="25">
        <v>44581.44400462963</v>
      </c>
      <c r="C24" s="24" t="s">
        <v>176</v>
      </c>
      <c r="D24" s="24" t="str">
        <f t="shared" si="1"/>
        <v>ONLINE</v>
      </c>
      <c r="E24" s="24">
        <v>7.0</v>
      </c>
      <c r="F24" s="24" t="str">
        <f t="shared" si="2"/>
        <v>SUPERIOR</v>
      </c>
      <c r="G24" s="24">
        <f t="shared" si="3"/>
        <v>299999</v>
      </c>
      <c r="H24" s="24">
        <v>1.0</v>
      </c>
      <c r="I24" s="24">
        <v>0.0</v>
      </c>
    </row>
    <row r="25" ht="15.75" customHeight="1">
      <c r="A25" s="24" t="s">
        <v>195</v>
      </c>
      <c r="B25" s="25">
        <v>44581.49706018518</v>
      </c>
      <c r="C25" s="24" t="s">
        <v>174</v>
      </c>
      <c r="D25" s="24" t="str">
        <f t="shared" si="1"/>
        <v>ONLINE</v>
      </c>
      <c r="E25" s="24">
        <v>2.0</v>
      </c>
      <c r="F25" s="24" t="str">
        <f t="shared" si="2"/>
        <v>STANDARD</v>
      </c>
      <c r="G25" s="24">
        <f t="shared" si="3"/>
        <v>199999</v>
      </c>
      <c r="H25" s="24">
        <v>1.0</v>
      </c>
      <c r="I25" s="24">
        <v>0.0</v>
      </c>
    </row>
    <row r="26" ht="15.75" customHeight="1">
      <c r="A26" s="24" t="s">
        <v>196</v>
      </c>
      <c r="B26" s="25">
        <v>44585.39787037037</v>
      </c>
      <c r="C26" s="24" t="s">
        <v>168</v>
      </c>
      <c r="D26" s="24" t="str">
        <f t="shared" si="1"/>
        <v>ONLINE</v>
      </c>
      <c r="E26" s="24">
        <v>16.0</v>
      </c>
      <c r="F26" s="24" t="str">
        <f t="shared" si="2"/>
        <v>DELUXE</v>
      </c>
      <c r="G26" s="24">
        <f t="shared" si="3"/>
        <v>399999</v>
      </c>
      <c r="H26" s="24">
        <v>1.0</v>
      </c>
      <c r="I26" s="24">
        <v>0.0</v>
      </c>
    </row>
    <row r="27" ht="15.75" customHeight="1">
      <c r="A27" s="24" t="s">
        <v>197</v>
      </c>
      <c r="B27" s="25">
        <v>44587.331655092596</v>
      </c>
      <c r="C27" s="24" t="s">
        <v>174</v>
      </c>
      <c r="D27" s="24" t="str">
        <f t="shared" si="1"/>
        <v>ONLINE</v>
      </c>
      <c r="E27" s="24">
        <v>13.0</v>
      </c>
      <c r="F27" s="24" t="str">
        <f t="shared" si="2"/>
        <v>DELUXE</v>
      </c>
      <c r="G27" s="24">
        <f t="shared" si="3"/>
        <v>399999</v>
      </c>
      <c r="H27" s="24">
        <v>1.0</v>
      </c>
      <c r="I27" s="24">
        <v>0.0</v>
      </c>
    </row>
    <row r="28" ht="15.75" customHeight="1">
      <c r="A28" s="24" t="s">
        <v>198</v>
      </c>
      <c r="B28" s="25">
        <v>44588.51138888889</v>
      </c>
      <c r="C28" s="24" t="s">
        <v>168</v>
      </c>
      <c r="D28" s="24" t="str">
        <f t="shared" si="1"/>
        <v>ONLINE</v>
      </c>
      <c r="E28" s="24">
        <v>14.0</v>
      </c>
      <c r="F28" s="24" t="str">
        <f t="shared" si="2"/>
        <v>DELUXE</v>
      </c>
      <c r="G28" s="24">
        <f t="shared" si="3"/>
        <v>399999</v>
      </c>
      <c r="H28" s="24">
        <v>1.0</v>
      </c>
      <c r="I28" s="24">
        <v>0.0</v>
      </c>
    </row>
    <row r="29" ht="15.75" customHeight="1">
      <c r="A29" s="24" t="s">
        <v>199</v>
      </c>
      <c r="B29" s="25">
        <v>44588.637650462966</v>
      </c>
      <c r="C29" s="24" t="s">
        <v>176</v>
      </c>
      <c r="D29" s="24" t="str">
        <f t="shared" si="1"/>
        <v>ONLINE</v>
      </c>
      <c r="E29" s="24">
        <v>3.0</v>
      </c>
      <c r="F29" s="24" t="str">
        <f t="shared" si="2"/>
        <v>STANDARD</v>
      </c>
      <c r="G29" s="24">
        <f t="shared" si="3"/>
        <v>199999</v>
      </c>
      <c r="H29" s="24">
        <v>1.0</v>
      </c>
      <c r="I29" s="24">
        <v>0.0</v>
      </c>
    </row>
    <row r="30" ht="15.75" customHeight="1">
      <c r="A30" s="24" t="s">
        <v>200</v>
      </c>
      <c r="B30" s="25">
        <v>44588.68782407408</v>
      </c>
      <c r="C30" s="24" t="s">
        <v>168</v>
      </c>
      <c r="D30" s="24" t="str">
        <f t="shared" si="1"/>
        <v>ONLINE</v>
      </c>
      <c r="E30" s="24">
        <v>6.0</v>
      </c>
      <c r="F30" s="24" t="str">
        <f t="shared" si="2"/>
        <v>STANDARD</v>
      </c>
      <c r="G30" s="24">
        <f t="shared" si="3"/>
        <v>199999</v>
      </c>
      <c r="H30" s="24">
        <v>1.0</v>
      </c>
      <c r="I30" s="24">
        <v>0.0</v>
      </c>
    </row>
    <row r="31" ht="15.75" customHeight="1">
      <c r="A31" s="24" t="s">
        <v>201</v>
      </c>
      <c r="B31" s="25">
        <v>44591.41917824074</v>
      </c>
      <c r="C31" s="24" t="s">
        <v>170</v>
      </c>
      <c r="D31" s="24" t="str">
        <f t="shared" si="1"/>
        <v>ONLINE</v>
      </c>
      <c r="E31" s="24">
        <v>11.0</v>
      </c>
      <c r="F31" s="24" t="str">
        <f t="shared" si="2"/>
        <v>SUPERIOR</v>
      </c>
      <c r="G31" s="24">
        <f t="shared" si="3"/>
        <v>299999</v>
      </c>
      <c r="H31" s="24">
        <v>1.0</v>
      </c>
      <c r="I31" s="24">
        <v>0.0</v>
      </c>
    </row>
    <row r="32" ht="15.75" customHeight="1">
      <c r="A32" s="24" t="s">
        <v>202</v>
      </c>
      <c r="B32" s="25">
        <v>44593.38171296296</v>
      </c>
      <c r="C32" s="24" t="s">
        <v>176</v>
      </c>
      <c r="D32" s="24" t="str">
        <f t="shared" si="1"/>
        <v>ONLINE</v>
      </c>
      <c r="E32" s="24">
        <v>10.0</v>
      </c>
      <c r="F32" s="24" t="str">
        <f t="shared" si="2"/>
        <v>SUPERIOR</v>
      </c>
      <c r="G32" s="24">
        <f t="shared" si="3"/>
        <v>299999</v>
      </c>
      <c r="H32" s="24">
        <v>1.0</v>
      </c>
      <c r="I32" s="24">
        <v>0.0</v>
      </c>
    </row>
    <row r="33" ht="15.75" customHeight="1">
      <c r="A33" s="24" t="s">
        <v>203</v>
      </c>
      <c r="B33" s="25">
        <v>44593.655648148146</v>
      </c>
      <c r="C33" s="24" t="s">
        <v>168</v>
      </c>
      <c r="D33" s="24" t="str">
        <f t="shared" si="1"/>
        <v>ONLINE</v>
      </c>
      <c r="E33" s="24">
        <v>3.0</v>
      </c>
      <c r="F33" s="24" t="str">
        <f t="shared" si="2"/>
        <v>STANDARD</v>
      </c>
      <c r="G33" s="24">
        <f t="shared" si="3"/>
        <v>199999</v>
      </c>
      <c r="H33" s="24">
        <v>1.0</v>
      </c>
      <c r="I33" s="24">
        <v>0.0</v>
      </c>
    </row>
    <row r="34" ht="15.75" customHeight="1">
      <c r="A34" s="24" t="s">
        <v>204</v>
      </c>
      <c r="B34" s="25">
        <v>44596.35496527778</v>
      </c>
      <c r="C34" s="24" t="s">
        <v>170</v>
      </c>
      <c r="D34" s="24" t="str">
        <f t="shared" si="1"/>
        <v>ONLINE</v>
      </c>
      <c r="E34" s="24">
        <v>8.0</v>
      </c>
      <c r="F34" s="24" t="str">
        <f t="shared" si="2"/>
        <v>SUPERIOR</v>
      </c>
      <c r="G34" s="24">
        <f t="shared" si="3"/>
        <v>299999</v>
      </c>
      <c r="H34" s="24">
        <v>1.0</v>
      </c>
      <c r="I34" s="24">
        <v>0.0</v>
      </c>
    </row>
    <row r="35" ht="15.75" customHeight="1">
      <c r="A35" s="24" t="s">
        <v>205</v>
      </c>
      <c r="B35" s="25">
        <v>44597.325011574074</v>
      </c>
      <c r="C35" s="24" t="s">
        <v>170</v>
      </c>
      <c r="D35" s="24" t="str">
        <f t="shared" si="1"/>
        <v>ONLINE</v>
      </c>
      <c r="E35" s="24">
        <v>5.0</v>
      </c>
      <c r="F35" s="24" t="str">
        <f t="shared" si="2"/>
        <v>STANDARD</v>
      </c>
      <c r="G35" s="24">
        <f t="shared" si="3"/>
        <v>199999</v>
      </c>
      <c r="H35" s="24">
        <v>1.0</v>
      </c>
      <c r="I35" s="24">
        <v>0.0</v>
      </c>
    </row>
    <row r="36" ht="15.75" customHeight="1">
      <c r="A36" s="24" t="s">
        <v>206</v>
      </c>
      <c r="B36" s="25">
        <v>44597.742800925924</v>
      </c>
      <c r="C36" s="24" t="s">
        <v>168</v>
      </c>
      <c r="D36" s="24" t="str">
        <f t="shared" si="1"/>
        <v>ONLINE</v>
      </c>
      <c r="E36" s="24">
        <v>10.0</v>
      </c>
      <c r="F36" s="24" t="str">
        <f t="shared" si="2"/>
        <v>SUPERIOR</v>
      </c>
      <c r="G36" s="24">
        <f t="shared" si="3"/>
        <v>299999</v>
      </c>
      <c r="H36" s="24">
        <v>1.0</v>
      </c>
      <c r="I36" s="24">
        <v>0.0</v>
      </c>
    </row>
    <row r="37" ht="15.75" customHeight="1">
      <c r="A37" s="24" t="s">
        <v>207</v>
      </c>
      <c r="B37" s="25">
        <v>44600.73504629629</v>
      </c>
      <c r="C37" s="24" t="s">
        <v>184</v>
      </c>
      <c r="D37" s="24" t="str">
        <f t="shared" si="1"/>
        <v>OFFLINE</v>
      </c>
      <c r="E37" s="24">
        <v>9.0</v>
      </c>
      <c r="F37" s="24" t="str">
        <f t="shared" si="2"/>
        <v>SUPERIOR</v>
      </c>
      <c r="G37" s="24">
        <f t="shared" si="3"/>
        <v>299999</v>
      </c>
      <c r="H37" s="24">
        <v>1.0</v>
      </c>
      <c r="I37" s="24">
        <v>0.0</v>
      </c>
    </row>
    <row r="38" ht="15.75" customHeight="1">
      <c r="A38" s="24" t="s">
        <v>208</v>
      </c>
      <c r="B38" s="25">
        <v>44602.6408912037</v>
      </c>
      <c r="C38" s="24" t="s">
        <v>184</v>
      </c>
      <c r="D38" s="24" t="str">
        <f t="shared" si="1"/>
        <v>OFFLINE</v>
      </c>
      <c r="E38" s="24">
        <v>3.0</v>
      </c>
      <c r="F38" s="24" t="str">
        <f t="shared" si="2"/>
        <v>STANDARD</v>
      </c>
      <c r="G38" s="24">
        <f t="shared" si="3"/>
        <v>199999</v>
      </c>
      <c r="H38" s="24">
        <v>1.0</v>
      </c>
      <c r="I38" s="24">
        <v>0.0</v>
      </c>
    </row>
    <row r="39" ht="15.75" customHeight="1">
      <c r="A39" s="24" t="s">
        <v>209</v>
      </c>
      <c r="B39" s="25">
        <v>44605.40230324074</v>
      </c>
      <c r="C39" s="24" t="s">
        <v>170</v>
      </c>
      <c r="D39" s="24" t="str">
        <f t="shared" si="1"/>
        <v>ONLINE</v>
      </c>
      <c r="E39" s="24">
        <v>11.0</v>
      </c>
      <c r="F39" s="24" t="str">
        <f t="shared" si="2"/>
        <v>SUPERIOR</v>
      </c>
      <c r="G39" s="24">
        <f t="shared" si="3"/>
        <v>299999</v>
      </c>
      <c r="H39" s="24">
        <v>1.0</v>
      </c>
      <c r="I39" s="24">
        <v>0.0</v>
      </c>
    </row>
    <row r="40" ht="15.75" customHeight="1">
      <c r="A40" s="24" t="s">
        <v>210</v>
      </c>
      <c r="B40" s="25">
        <v>44605.72623842592</v>
      </c>
      <c r="C40" s="24" t="s">
        <v>184</v>
      </c>
      <c r="D40" s="24" t="str">
        <f t="shared" si="1"/>
        <v>OFFLINE</v>
      </c>
      <c r="E40" s="24">
        <v>4.0</v>
      </c>
      <c r="F40" s="24" t="str">
        <f t="shared" si="2"/>
        <v>STANDARD</v>
      </c>
      <c r="G40" s="24">
        <f t="shared" si="3"/>
        <v>199999</v>
      </c>
      <c r="H40" s="24">
        <v>1.0</v>
      </c>
      <c r="I40" s="24">
        <v>0.0</v>
      </c>
    </row>
    <row r="41" ht="15.75" customHeight="1">
      <c r="A41" s="24" t="s">
        <v>211</v>
      </c>
      <c r="B41" s="25">
        <v>44607.53789351852</v>
      </c>
      <c r="C41" s="24" t="s">
        <v>184</v>
      </c>
      <c r="D41" s="24" t="str">
        <f t="shared" si="1"/>
        <v>OFFLINE</v>
      </c>
      <c r="E41" s="24">
        <v>15.0</v>
      </c>
      <c r="F41" s="24" t="str">
        <f t="shared" si="2"/>
        <v>DELUXE</v>
      </c>
      <c r="G41" s="24">
        <f t="shared" si="3"/>
        <v>399999</v>
      </c>
      <c r="H41" s="24">
        <v>1.0</v>
      </c>
      <c r="I41" s="24">
        <v>0.0</v>
      </c>
    </row>
    <row r="42" ht="15.75" customHeight="1">
      <c r="A42" s="24" t="s">
        <v>212</v>
      </c>
      <c r="B42" s="25">
        <v>44610.487662037034</v>
      </c>
      <c r="C42" s="24" t="s">
        <v>174</v>
      </c>
      <c r="D42" s="24" t="str">
        <f t="shared" si="1"/>
        <v>ONLINE</v>
      </c>
      <c r="E42" s="24">
        <v>10.0</v>
      </c>
      <c r="F42" s="24" t="str">
        <f t="shared" si="2"/>
        <v>SUPERIOR</v>
      </c>
      <c r="G42" s="24">
        <f t="shared" si="3"/>
        <v>299999</v>
      </c>
      <c r="H42" s="24">
        <v>1.0</v>
      </c>
      <c r="I42" s="24">
        <v>0.0</v>
      </c>
    </row>
    <row r="43" ht="15.75" customHeight="1">
      <c r="A43" s="24" t="s">
        <v>213</v>
      </c>
      <c r="B43" s="25">
        <v>44612.58064814815</v>
      </c>
      <c r="C43" s="24" t="s">
        <v>176</v>
      </c>
      <c r="D43" s="24" t="str">
        <f t="shared" si="1"/>
        <v>ONLINE</v>
      </c>
      <c r="E43" s="24">
        <v>5.0</v>
      </c>
      <c r="F43" s="24" t="str">
        <f t="shared" si="2"/>
        <v>STANDARD</v>
      </c>
      <c r="G43" s="24">
        <f t="shared" si="3"/>
        <v>199999</v>
      </c>
      <c r="H43" s="24">
        <v>1.0</v>
      </c>
      <c r="I43" s="24">
        <v>0.0</v>
      </c>
    </row>
    <row r="44" ht="15.75" customHeight="1">
      <c r="A44" s="24" t="s">
        <v>214</v>
      </c>
      <c r="B44" s="25">
        <v>44612.64230324074</v>
      </c>
      <c r="C44" s="24" t="s">
        <v>170</v>
      </c>
      <c r="D44" s="24" t="str">
        <f t="shared" si="1"/>
        <v>ONLINE</v>
      </c>
      <c r="E44" s="24">
        <v>14.0</v>
      </c>
      <c r="F44" s="24" t="str">
        <f t="shared" si="2"/>
        <v>DELUXE</v>
      </c>
      <c r="G44" s="24">
        <f t="shared" si="3"/>
        <v>399999</v>
      </c>
      <c r="H44" s="24">
        <v>1.0</v>
      </c>
      <c r="I44" s="24">
        <v>0.0</v>
      </c>
    </row>
    <row r="45" ht="15.75" customHeight="1">
      <c r="A45" s="24" t="s">
        <v>215</v>
      </c>
      <c r="B45" s="25">
        <v>44616.25383101852</v>
      </c>
      <c r="C45" s="24" t="s">
        <v>184</v>
      </c>
      <c r="D45" s="24" t="str">
        <f t="shared" si="1"/>
        <v>OFFLINE</v>
      </c>
      <c r="E45" s="24">
        <v>15.0</v>
      </c>
      <c r="F45" s="24" t="str">
        <f t="shared" si="2"/>
        <v>DELUXE</v>
      </c>
      <c r="G45" s="24">
        <f t="shared" si="3"/>
        <v>399999</v>
      </c>
      <c r="H45" s="24">
        <v>1.0</v>
      </c>
      <c r="I45" s="24">
        <v>0.0</v>
      </c>
    </row>
    <row r="46" ht="15.75" customHeight="1">
      <c r="A46" s="24" t="s">
        <v>216</v>
      </c>
      <c r="B46" s="25">
        <v>44616.407685185186</v>
      </c>
      <c r="C46" s="24" t="s">
        <v>170</v>
      </c>
      <c r="D46" s="24" t="str">
        <f t="shared" si="1"/>
        <v>ONLINE</v>
      </c>
      <c r="E46" s="24">
        <v>6.0</v>
      </c>
      <c r="F46" s="24" t="str">
        <f t="shared" si="2"/>
        <v>STANDARD</v>
      </c>
      <c r="G46" s="24">
        <f t="shared" si="3"/>
        <v>199999</v>
      </c>
      <c r="H46" s="24">
        <v>1.0</v>
      </c>
      <c r="I46" s="24">
        <v>0.0</v>
      </c>
    </row>
    <row r="47" ht="15.75" customHeight="1">
      <c r="A47" s="24" t="s">
        <v>217</v>
      </c>
      <c r="B47" s="25">
        <v>44618.327881944446</v>
      </c>
      <c r="C47" s="24" t="s">
        <v>174</v>
      </c>
      <c r="D47" s="24" t="str">
        <f t="shared" si="1"/>
        <v>ONLINE</v>
      </c>
      <c r="E47" s="24">
        <v>4.0</v>
      </c>
      <c r="F47" s="24" t="str">
        <f t="shared" si="2"/>
        <v>STANDARD</v>
      </c>
      <c r="G47" s="24">
        <f t="shared" si="3"/>
        <v>199999</v>
      </c>
      <c r="H47" s="24">
        <v>1.0</v>
      </c>
      <c r="I47" s="24">
        <v>0.0</v>
      </c>
    </row>
    <row r="48" ht="15.75" customHeight="1">
      <c r="A48" s="24" t="s">
        <v>218</v>
      </c>
      <c r="B48" s="25">
        <v>44620.34615740741</v>
      </c>
      <c r="C48" s="24" t="s">
        <v>184</v>
      </c>
      <c r="D48" s="24" t="str">
        <f t="shared" si="1"/>
        <v>OFFLINE</v>
      </c>
      <c r="E48" s="24">
        <v>17.0</v>
      </c>
      <c r="F48" s="24" t="str">
        <f t="shared" si="2"/>
        <v>DELUXE</v>
      </c>
      <c r="G48" s="24">
        <f t="shared" si="3"/>
        <v>399999</v>
      </c>
      <c r="H48" s="24">
        <v>1.0</v>
      </c>
      <c r="I48" s="24">
        <v>0.0</v>
      </c>
    </row>
    <row r="49" ht="15.75" customHeight="1">
      <c r="A49" s="24" t="s">
        <v>219</v>
      </c>
      <c r="B49" s="25">
        <v>44620.62099537037</v>
      </c>
      <c r="C49" s="24" t="s">
        <v>184</v>
      </c>
      <c r="D49" s="24" t="str">
        <f t="shared" si="1"/>
        <v>OFFLINE</v>
      </c>
      <c r="E49" s="24">
        <v>2.0</v>
      </c>
      <c r="F49" s="24" t="str">
        <f t="shared" si="2"/>
        <v>STANDARD</v>
      </c>
      <c r="G49" s="24">
        <f t="shared" si="3"/>
        <v>199999</v>
      </c>
      <c r="H49" s="24">
        <v>1.0</v>
      </c>
      <c r="I49" s="24">
        <v>0.0</v>
      </c>
    </row>
    <row r="50" ht="15.75" customHeight="1">
      <c r="A50" s="24" t="s">
        <v>220</v>
      </c>
      <c r="B50" s="25">
        <v>44621.38841435185</v>
      </c>
      <c r="C50" s="24" t="s">
        <v>184</v>
      </c>
      <c r="D50" s="24" t="str">
        <f t="shared" si="1"/>
        <v>OFFLINE</v>
      </c>
      <c r="E50" s="24">
        <v>3.0</v>
      </c>
      <c r="F50" s="24" t="str">
        <f t="shared" si="2"/>
        <v>STANDARD</v>
      </c>
      <c r="G50" s="24">
        <f t="shared" si="3"/>
        <v>199999</v>
      </c>
      <c r="H50" s="24">
        <v>1.0</v>
      </c>
      <c r="I50" s="24">
        <v>0.0</v>
      </c>
    </row>
    <row r="51" ht="15.75" customHeight="1">
      <c r="A51" s="24" t="s">
        <v>221</v>
      </c>
      <c r="B51" s="25">
        <v>44621.457824074074</v>
      </c>
      <c r="C51" s="24" t="s">
        <v>168</v>
      </c>
      <c r="D51" s="24" t="str">
        <f t="shared" si="1"/>
        <v>ONLINE</v>
      </c>
      <c r="E51" s="24">
        <v>16.0</v>
      </c>
      <c r="F51" s="24" t="str">
        <f t="shared" si="2"/>
        <v>DELUXE</v>
      </c>
      <c r="G51" s="24">
        <f t="shared" si="3"/>
        <v>399999</v>
      </c>
      <c r="H51" s="24">
        <v>1.0</v>
      </c>
      <c r="I51" s="24">
        <v>0.0</v>
      </c>
    </row>
    <row r="52" ht="15.75" customHeight="1">
      <c r="A52" s="24" t="s">
        <v>222</v>
      </c>
      <c r="B52" s="25">
        <v>44621.48390046296</v>
      </c>
      <c r="C52" s="24" t="s">
        <v>174</v>
      </c>
      <c r="D52" s="24" t="str">
        <f t="shared" si="1"/>
        <v>ONLINE</v>
      </c>
      <c r="E52" s="24">
        <v>14.0</v>
      </c>
      <c r="F52" s="24" t="str">
        <f t="shared" si="2"/>
        <v>DELUXE</v>
      </c>
      <c r="G52" s="24">
        <f t="shared" si="3"/>
        <v>399999</v>
      </c>
      <c r="H52" s="24">
        <v>1.0</v>
      </c>
      <c r="I52" s="24">
        <v>0.0</v>
      </c>
    </row>
    <row r="53" ht="15.75" customHeight="1">
      <c r="A53" s="24" t="s">
        <v>223</v>
      </c>
      <c r="B53" s="25">
        <v>44623.52869212963</v>
      </c>
      <c r="C53" s="24" t="s">
        <v>170</v>
      </c>
      <c r="D53" s="24" t="str">
        <f t="shared" si="1"/>
        <v>ONLINE</v>
      </c>
      <c r="E53" s="24">
        <v>18.0</v>
      </c>
      <c r="F53" s="24" t="str">
        <f t="shared" si="2"/>
        <v>DELUXE</v>
      </c>
      <c r="G53" s="24">
        <f t="shared" si="3"/>
        <v>399999</v>
      </c>
      <c r="H53" s="24">
        <v>1.0</v>
      </c>
      <c r="I53" s="24">
        <v>0.0</v>
      </c>
    </row>
    <row r="54" ht="15.75" customHeight="1">
      <c r="A54" s="24" t="s">
        <v>224</v>
      </c>
      <c r="B54" s="25">
        <v>44627.28659722222</v>
      </c>
      <c r="C54" s="24" t="s">
        <v>184</v>
      </c>
      <c r="D54" s="24" t="str">
        <f t="shared" si="1"/>
        <v>OFFLINE</v>
      </c>
      <c r="E54" s="24">
        <v>11.0</v>
      </c>
      <c r="F54" s="24" t="str">
        <f t="shared" si="2"/>
        <v>SUPERIOR</v>
      </c>
      <c r="G54" s="24">
        <f t="shared" si="3"/>
        <v>299999</v>
      </c>
      <c r="H54" s="24">
        <v>1.0</v>
      </c>
      <c r="I54" s="24">
        <v>0.0</v>
      </c>
    </row>
    <row r="55" ht="15.75" customHeight="1">
      <c r="A55" s="24" t="s">
        <v>225</v>
      </c>
      <c r="B55" s="25">
        <v>44627.44332175926</v>
      </c>
      <c r="C55" s="24" t="s">
        <v>168</v>
      </c>
      <c r="D55" s="24" t="str">
        <f t="shared" si="1"/>
        <v>ONLINE</v>
      </c>
      <c r="E55" s="24">
        <v>4.0</v>
      </c>
      <c r="F55" s="24" t="str">
        <f t="shared" si="2"/>
        <v>STANDARD</v>
      </c>
      <c r="G55" s="24">
        <f t="shared" si="3"/>
        <v>199999</v>
      </c>
      <c r="H55" s="24">
        <v>0.0</v>
      </c>
      <c r="I55" s="24">
        <v>11.0</v>
      </c>
    </row>
    <row r="56" ht="15.75" customHeight="1">
      <c r="A56" s="24" t="s">
        <v>226</v>
      </c>
      <c r="B56" s="25">
        <v>44629.35824074074</v>
      </c>
      <c r="C56" s="24" t="s">
        <v>184</v>
      </c>
      <c r="D56" s="24" t="str">
        <f t="shared" si="1"/>
        <v>OFFLINE</v>
      </c>
      <c r="E56" s="24">
        <v>12.0</v>
      </c>
      <c r="F56" s="24" t="str">
        <f t="shared" si="2"/>
        <v>DELUXE</v>
      </c>
      <c r="G56" s="24">
        <f t="shared" si="3"/>
        <v>399999</v>
      </c>
      <c r="H56" s="24">
        <v>1.0</v>
      </c>
      <c r="I56" s="24">
        <v>0.0</v>
      </c>
    </row>
    <row r="57" ht="15.75" customHeight="1">
      <c r="A57" s="24" t="s">
        <v>227</v>
      </c>
      <c r="B57" s="25">
        <v>44632.431180555555</v>
      </c>
      <c r="C57" s="24" t="s">
        <v>168</v>
      </c>
      <c r="D57" s="24" t="str">
        <f t="shared" si="1"/>
        <v>ONLINE</v>
      </c>
      <c r="E57" s="24">
        <v>10.0</v>
      </c>
      <c r="F57" s="24" t="str">
        <f t="shared" si="2"/>
        <v>SUPERIOR</v>
      </c>
      <c r="G57" s="24">
        <f t="shared" si="3"/>
        <v>299999</v>
      </c>
      <c r="H57" s="24">
        <v>1.0</v>
      </c>
      <c r="I57" s="24">
        <v>0.0</v>
      </c>
    </row>
    <row r="58" ht="15.75" customHeight="1">
      <c r="A58" s="24" t="s">
        <v>228</v>
      </c>
      <c r="B58" s="25">
        <v>44632.73189814815</v>
      </c>
      <c r="C58" s="24" t="s">
        <v>176</v>
      </c>
      <c r="D58" s="24" t="str">
        <f t="shared" si="1"/>
        <v>ONLINE</v>
      </c>
      <c r="E58" s="24">
        <v>9.0</v>
      </c>
      <c r="F58" s="24" t="str">
        <f t="shared" si="2"/>
        <v>SUPERIOR</v>
      </c>
      <c r="G58" s="24">
        <f t="shared" si="3"/>
        <v>299999</v>
      </c>
      <c r="H58" s="24">
        <v>1.0</v>
      </c>
      <c r="I58" s="24">
        <v>0.0</v>
      </c>
    </row>
    <row r="59" ht="15.75" customHeight="1">
      <c r="A59" s="24" t="s">
        <v>229</v>
      </c>
      <c r="B59" s="25">
        <v>44635.36284722222</v>
      </c>
      <c r="C59" s="24" t="s">
        <v>184</v>
      </c>
      <c r="D59" s="24" t="str">
        <f t="shared" si="1"/>
        <v>OFFLINE</v>
      </c>
      <c r="E59" s="24">
        <v>1.0</v>
      </c>
      <c r="F59" s="24" t="str">
        <f t="shared" si="2"/>
        <v>STANDARD</v>
      </c>
      <c r="G59" s="24">
        <f t="shared" si="3"/>
        <v>199999</v>
      </c>
      <c r="H59" s="24">
        <v>1.0</v>
      </c>
      <c r="I59" s="24">
        <v>0.0</v>
      </c>
    </row>
    <row r="60" ht="15.75" customHeight="1">
      <c r="A60" s="24" t="s">
        <v>230</v>
      </c>
      <c r="B60" s="25">
        <v>44638.30798611111</v>
      </c>
      <c r="C60" s="24" t="s">
        <v>176</v>
      </c>
      <c r="D60" s="24" t="str">
        <f t="shared" si="1"/>
        <v>ONLINE</v>
      </c>
      <c r="E60" s="24">
        <v>3.0</v>
      </c>
      <c r="F60" s="24" t="str">
        <f t="shared" si="2"/>
        <v>STANDARD</v>
      </c>
      <c r="G60" s="24">
        <f t="shared" si="3"/>
        <v>199999</v>
      </c>
      <c r="H60" s="24">
        <v>1.0</v>
      </c>
      <c r="I60" s="24">
        <v>0.0</v>
      </c>
    </row>
    <row r="61" ht="15.75" customHeight="1">
      <c r="A61" s="24" t="s">
        <v>231</v>
      </c>
      <c r="B61" s="25">
        <v>44638.64320601852</v>
      </c>
      <c r="C61" s="24" t="s">
        <v>184</v>
      </c>
      <c r="D61" s="24" t="str">
        <f t="shared" si="1"/>
        <v>OFFLINE</v>
      </c>
      <c r="E61" s="24">
        <v>2.0</v>
      </c>
      <c r="F61" s="24" t="str">
        <f t="shared" si="2"/>
        <v>STANDARD</v>
      </c>
      <c r="G61" s="24">
        <f t="shared" si="3"/>
        <v>199999</v>
      </c>
      <c r="H61" s="24">
        <v>0.0</v>
      </c>
      <c r="I61" s="24">
        <v>12.0</v>
      </c>
    </row>
    <row r="62" ht="15.75" customHeight="1">
      <c r="A62" s="24" t="s">
        <v>232</v>
      </c>
      <c r="B62" s="25">
        <v>44644.530590277776</v>
      </c>
      <c r="C62" s="24" t="s">
        <v>174</v>
      </c>
      <c r="D62" s="24" t="str">
        <f t="shared" si="1"/>
        <v>ONLINE</v>
      </c>
      <c r="E62" s="24">
        <v>5.0</v>
      </c>
      <c r="F62" s="24" t="str">
        <f t="shared" si="2"/>
        <v>STANDARD</v>
      </c>
      <c r="G62" s="24">
        <f t="shared" si="3"/>
        <v>199999</v>
      </c>
      <c r="H62" s="24">
        <v>1.0</v>
      </c>
      <c r="I62" s="24">
        <v>0.0</v>
      </c>
    </row>
    <row r="63" ht="15.75" customHeight="1">
      <c r="A63" s="24" t="s">
        <v>233</v>
      </c>
      <c r="B63" s="25">
        <v>44644.57641203704</v>
      </c>
      <c r="C63" s="24" t="s">
        <v>184</v>
      </c>
      <c r="D63" s="24" t="str">
        <f t="shared" si="1"/>
        <v>OFFLINE</v>
      </c>
      <c r="E63" s="24">
        <v>8.0</v>
      </c>
      <c r="F63" s="24" t="str">
        <f t="shared" si="2"/>
        <v>SUPERIOR</v>
      </c>
      <c r="G63" s="24">
        <f t="shared" si="3"/>
        <v>299999</v>
      </c>
      <c r="H63" s="24">
        <v>1.0</v>
      </c>
      <c r="I63" s="24">
        <v>0.0</v>
      </c>
    </row>
    <row r="64" ht="15.75" customHeight="1">
      <c r="A64" s="24" t="s">
        <v>234</v>
      </c>
      <c r="B64" s="25">
        <v>44645.58998842593</v>
      </c>
      <c r="C64" s="24" t="s">
        <v>176</v>
      </c>
      <c r="D64" s="24" t="str">
        <f t="shared" si="1"/>
        <v>ONLINE</v>
      </c>
      <c r="E64" s="24">
        <v>14.0</v>
      </c>
      <c r="F64" s="24" t="str">
        <f t="shared" si="2"/>
        <v>DELUXE</v>
      </c>
      <c r="G64" s="24">
        <f t="shared" si="3"/>
        <v>399999</v>
      </c>
      <c r="H64" s="24">
        <v>0.0</v>
      </c>
      <c r="I64" s="24">
        <v>4.0</v>
      </c>
    </row>
    <row r="65" ht="15.75" customHeight="1">
      <c r="A65" s="24" t="s">
        <v>235</v>
      </c>
      <c r="B65" s="25">
        <v>44649.61038194445</v>
      </c>
      <c r="C65" s="24" t="s">
        <v>176</v>
      </c>
      <c r="D65" s="24" t="str">
        <f t="shared" si="1"/>
        <v>ONLINE</v>
      </c>
      <c r="E65" s="24">
        <v>4.0</v>
      </c>
      <c r="F65" s="24" t="str">
        <f t="shared" si="2"/>
        <v>STANDARD</v>
      </c>
      <c r="G65" s="24">
        <f t="shared" si="3"/>
        <v>199999</v>
      </c>
      <c r="H65" s="24">
        <v>1.0</v>
      </c>
      <c r="I65" s="24">
        <v>0.0</v>
      </c>
    </row>
    <row r="66" ht="15.75" customHeight="1">
      <c r="A66" s="24" t="s">
        <v>236</v>
      </c>
      <c r="B66" s="25">
        <v>44650.57436342593</v>
      </c>
      <c r="C66" s="24" t="s">
        <v>168</v>
      </c>
      <c r="D66" s="24" t="str">
        <f t="shared" si="1"/>
        <v>ONLINE</v>
      </c>
      <c r="E66" s="24">
        <v>9.0</v>
      </c>
      <c r="F66" s="24" t="str">
        <f t="shared" si="2"/>
        <v>SUPERIOR</v>
      </c>
      <c r="G66" s="24">
        <f t="shared" si="3"/>
        <v>299999</v>
      </c>
      <c r="H66" s="24">
        <v>1.0</v>
      </c>
      <c r="I66" s="24">
        <v>0.0</v>
      </c>
    </row>
    <row r="67" ht="15.75" customHeight="1">
      <c r="A67" s="24" t="s">
        <v>237</v>
      </c>
      <c r="B67" s="25">
        <v>44650.744409722225</v>
      </c>
      <c r="C67" s="24" t="s">
        <v>174</v>
      </c>
      <c r="D67" s="24" t="str">
        <f t="shared" si="1"/>
        <v>ONLINE</v>
      </c>
      <c r="E67" s="24">
        <v>18.0</v>
      </c>
      <c r="F67" s="24" t="str">
        <f t="shared" si="2"/>
        <v>DELUXE</v>
      </c>
      <c r="G67" s="24">
        <f t="shared" si="3"/>
        <v>399999</v>
      </c>
      <c r="H67" s="24">
        <v>1.0</v>
      </c>
      <c r="I67" s="24">
        <v>0.0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3.0"/>
    <col customWidth="1" min="3" max="26" width="12.5"/>
  </cols>
  <sheetData>
    <row r="1" ht="15.75" customHeight="1">
      <c r="A1" s="26"/>
      <c r="B1" s="22"/>
      <c r="C1" s="22"/>
      <c r="D1" s="22"/>
      <c r="E1" s="22"/>
      <c r="F1" s="22"/>
      <c r="G1" s="22"/>
      <c r="H1" s="22"/>
      <c r="I1" s="22"/>
    </row>
    <row r="2" ht="15.75" customHeight="1">
      <c r="L2" s="2"/>
    </row>
    <row r="3" ht="15.75" customHeight="1">
      <c r="L3" s="2"/>
    </row>
    <row r="4" ht="15.75" customHeight="1">
      <c r="L4" s="2"/>
    </row>
    <row r="5" ht="15.75" customHeight="1">
      <c r="B5" s="27" t="s">
        <v>238</v>
      </c>
      <c r="C5" s="28" t="s">
        <v>239</v>
      </c>
      <c r="L5" s="2"/>
    </row>
    <row r="6" ht="15.75" customHeight="1">
      <c r="B6" s="29" t="s">
        <v>63</v>
      </c>
      <c r="C6" s="30">
        <v>3.0</v>
      </c>
      <c r="L6" s="2"/>
    </row>
    <row r="7" ht="15.75" customHeight="1">
      <c r="B7" s="29" t="s">
        <v>67</v>
      </c>
      <c r="C7" s="30">
        <v>4.0</v>
      </c>
      <c r="L7" s="2"/>
    </row>
    <row r="8" ht="15.75" customHeight="1">
      <c r="B8" s="29" t="s">
        <v>71</v>
      </c>
      <c r="C8" s="30">
        <v>2.0</v>
      </c>
      <c r="L8" s="2"/>
    </row>
    <row r="9" ht="15.75" customHeight="1">
      <c r="B9" s="29" t="s">
        <v>75</v>
      </c>
      <c r="C9" s="30">
        <v>2.0</v>
      </c>
      <c r="L9" s="2"/>
    </row>
    <row r="10" ht="15.75" customHeight="1">
      <c r="B10" s="29" t="s">
        <v>79</v>
      </c>
      <c r="C10" s="30">
        <v>5.0</v>
      </c>
      <c r="L10" s="2"/>
    </row>
    <row r="11" ht="15.75" customHeight="1">
      <c r="B11" s="29" t="s">
        <v>82</v>
      </c>
      <c r="C11" s="30">
        <v>4.0</v>
      </c>
      <c r="L11" s="2"/>
    </row>
    <row r="12" ht="15.75" customHeight="1">
      <c r="B12" s="29" t="s">
        <v>84</v>
      </c>
      <c r="C12" s="30">
        <v>5.0</v>
      </c>
      <c r="L12" s="2"/>
    </row>
    <row r="13" ht="15.75" customHeight="1">
      <c r="B13" s="29" t="s">
        <v>86</v>
      </c>
      <c r="C13" s="30">
        <v>2.0</v>
      </c>
      <c r="L13" s="2"/>
    </row>
    <row r="14" ht="15.75" customHeight="1">
      <c r="B14" s="29" t="s">
        <v>88</v>
      </c>
      <c r="C14" s="30">
        <v>4.0</v>
      </c>
      <c r="L14" s="2"/>
    </row>
    <row r="15" ht="15.75" customHeight="1">
      <c r="B15" s="29" t="s">
        <v>90</v>
      </c>
      <c r="C15" s="30">
        <v>1.0</v>
      </c>
      <c r="L15" s="2"/>
    </row>
    <row r="16" ht="15.75" customHeight="1">
      <c r="B16" s="29" t="s">
        <v>92</v>
      </c>
      <c r="C16" s="30">
        <v>3.0</v>
      </c>
      <c r="L16" s="2"/>
    </row>
    <row r="17" ht="15.75" customHeight="1">
      <c r="B17" s="29" t="s">
        <v>94</v>
      </c>
      <c r="C17" s="30">
        <v>2.0</v>
      </c>
      <c r="L17" s="2"/>
    </row>
    <row r="18" ht="15.75" customHeight="1">
      <c r="B18" s="29" t="s">
        <v>96</v>
      </c>
      <c r="C18" s="30">
        <v>3.0</v>
      </c>
      <c r="L18" s="2"/>
    </row>
    <row r="19" ht="15.75" customHeight="1">
      <c r="B19" s="31" t="s">
        <v>98</v>
      </c>
      <c r="C19" s="32">
        <v>1.0</v>
      </c>
      <c r="L19" s="2"/>
    </row>
    <row r="20" ht="15.75" customHeight="1">
      <c r="B20" s="2"/>
      <c r="C20" s="2"/>
      <c r="L20" s="2"/>
    </row>
    <row r="21" ht="15.75" customHeight="1">
      <c r="B21" s="2"/>
      <c r="C21" s="2"/>
      <c r="L21" s="2"/>
    </row>
    <row r="22" ht="15.75" customHeight="1">
      <c r="B22" s="2"/>
      <c r="C22" s="2"/>
      <c r="L22" s="2"/>
    </row>
    <row r="23" ht="15.75" customHeight="1">
      <c r="B23" s="2"/>
      <c r="C23" s="2"/>
      <c r="L23" s="2"/>
    </row>
    <row r="24" ht="15.75" customHeight="1">
      <c r="B24" s="2"/>
      <c r="C24" s="2"/>
      <c r="L24" s="2"/>
    </row>
    <row r="25" ht="15.75" customHeight="1">
      <c r="B25" s="2"/>
      <c r="C25" s="2"/>
      <c r="L25" s="2"/>
    </row>
    <row r="26" ht="15.75" customHeight="1">
      <c r="B26" s="2"/>
      <c r="C26" s="2"/>
      <c r="L26" s="2"/>
    </row>
    <row r="27" ht="15.75" customHeight="1">
      <c r="B27" s="2"/>
      <c r="C27" s="2"/>
      <c r="L27" s="2"/>
    </row>
    <row r="28" ht="15.75" customHeight="1">
      <c r="B28" s="2"/>
      <c r="C28" s="2"/>
      <c r="L28" s="2"/>
    </row>
    <row r="29" ht="15.75" customHeight="1">
      <c r="B29" s="2"/>
      <c r="C29" s="2"/>
      <c r="L29" s="2"/>
    </row>
    <row r="30" ht="15.75" customHeight="1">
      <c r="B30" s="2"/>
      <c r="L30" s="2"/>
    </row>
    <row r="31" ht="15.75" customHeight="1">
      <c r="B31" s="2"/>
      <c r="L31" s="2"/>
    </row>
    <row r="32" ht="15.75" customHeight="1">
      <c r="B32" s="2"/>
      <c r="L32" s="2"/>
    </row>
    <row r="33" ht="15.75" customHeight="1">
      <c r="B33" s="2"/>
    </row>
    <row r="34" ht="15.75" customHeight="1">
      <c r="B34" s="2"/>
    </row>
    <row r="35" ht="15.75" customHeight="1">
      <c r="B35" s="2"/>
    </row>
    <row r="36" ht="15.75" customHeight="1">
      <c r="B36" s="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3.5"/>
    <col customWidth="1" min="3" max="26" width="12.5"/>
  </cols>
  <sheetData>
    <row r="1" ht="15.75" customHeight="1"/>
    <row r="2" ht="15.75" customHeight="1"/>
    <row r="3" ht="15.75" customHeight="1"/>
    <row r="4" ht="15.75" customHeight="1">
      <c r="B4" s="27" t="s">
        <v>149</v>
      </c>
      <c r="C4" s="15" t="s">
        <v>240</v>
      </c>
      <c r="D4" s="15" t="s">
        <v>241</v>
      </c>
      <c r="E4" s="15" t="s">
        <v>242</v>
      </c>
      <c r="F4" s="15" t="s">
        <v>243</v>
      </c>
      <c r="G4" s="28" t="s">
        <v>244</v>
      </c>
    </row>
    <row r="5" ht="15.75" customHeight="1">
      <c r="B5" s="29" t="s">
        <v>152</v>
      </c>
      <c r="C5" s="33">
        <v>9.0</v>
      </c>
      <c r="D5" s="33">
        <v>7.0</v>
      </c>
      <c r="E5" s="33">
        <v>5.0</v>
      </c>
      <c r="F5" s="33">
        <v>6.0</v>
      </c>
      <c r="G5" s="30">
        <v>3.0</v>
      </c>
    </row>
    <row r="6" ht="15.75" customHeight="1">
      <c r="B6" s="29" t="s">
        <v>82</v>
      </c>
      <c r="C6" s="33">
        <v>5.0</v>
      </c>
      <c r="D6" s="33">
        <v>8.0</v>
      </c>
      <c r="E6" s="33">
        <v>10.0</v>
      </c>
      <c r="F6" s="33">
        <v>8.0</v>
      </c>
      <c r="G6" s="30">
        <v>4.0</v>
      </c>
    </row>
    <row r="7" ht="15.75" customHeight="1">
      <c r="B7" s="29" t="s">
        <v>156</v>
      </c>
      <c r="C7" s="33">
        <v>7.0</v>
      </c>
      <c r="D7" s="33">
        <v>8.0</v>
      </c>
      <c r="E7" s="33">
        <v>2.0</v>
      </c>
      <c r="F7" s="33">
        <v>9.0</v>
      </c>
      <c r="G7" s="30">
        <v>2.0</v>
      </c>
    </row>
    <row r="8" ht="15.75" customHeight="1">
      <c r="B8" s="29" t="s">
        <v>157</v>
      </c>
      <c r="C8" s="33">
        <v>2.0</v>
      </c>
      <c r="D8" s="33">
        <v>5.0</v>
      </c>
      <c r="E8" s="33">
        <v>8.0</v>
      </c>
      <c r="F8" s="33">
        <v>10.0</v>
      </c>
      <c r="G8" s="30">
        <v>5.0</v>
      </c>
    </row>
    <row r="9" ht="15.75" customHeight="1">
      <c r="B9" s="29" t="s">
        <v>158</v>
      </c>
      <c r="C9" s="33">
        <v>2.0</v>
      </c>
      <c r="D9" s="33">
        <v>7.0</v>
      </c>
      <c r="E9" s="33">
        <v>2.0</v>
      </c>
      <c r="F9" s="33">
        <v>3.0</v>
      </c>
      <c r="G9" s="30">
        <v>1.0</v>
      </c>
    </row>
    <row r="10" ht="15.75" customHeight="1">
      <c r="B10" s="29" t="s">
        <v>159</v>
      </c>
      <c r="C10" s="33">
        <v>9.0</v>
      </c>
      <c r="D10" s="33">
        <v>3.0</v>
      </c>
      <c r="E10" s="33">
        <v>10.0</v>
      </c>
      <c r="F10" s="33">
        <v>10.0</v>
      </c>
      <c r="G10" s="30">
        <v>6.0</v>
      </c>
    </row>
    <row r="11" ht="15.75" customHeight="1">
      <c r="B11" s="29" t="s">
        <v>160</v>
      </c>
      <c r="C11" s="33">
        <v>2.0</v>
      </c>
      <c r="D11" s="33">
        <v>9.0</v>
      </c>
      <c r="E11" s="33">
        <v>10.0</v>
      </c>
      <c r="F11" s="33">
        <v>2.0</v>
      </c>
      <c r="G11" s="30">
        <v>3.0</v>
      </c>
    </row>
    <row r="12" ht="15.75" customHeight="1">
      <c r="B12" s="29" t="s">
        <v>161</v>
      </c>
      <c r="C12" s="33">
        <v>10.0</v>
      </c>
      <c r="D12" s="33">
        <v>4.0</v>
      </c>
      <c r="E12" s="33">
        <v>8.0</v>
      </c>
      <c r="F12" s="33">
        <v>9.0</v>
      </c>
      <c r="G12" s="30">
        <v>4.0</v>
      </c>
    </row>
    <row r="13" ht="15.75" customHeight="1">
      <c r="B13" s="29" t="s">
        <v>162</v>
      </c>
      <c r="C13" s="33">
        <v>7.0</v>
      </c>
      <c r="D13" s="33">
        <v>3.0</v>
      </c>
      <c r="E13" s="33">
        <v>6.0</v>
      </c>
      <c r="F13" s="33">
        <v>5.0</v>
      </c>
      <c r="G13" s="30">
        <v>6.0</v>
      </c>
    </row>
    <row r="14" ht="15.75" customHeight="1">
      <c r="B14" s="31" t="s">
        <v>163</v>
      </c>
      <c r="C14" s="19">
        <v>1.0</v>
      </c>
      <c r="D14" s="19">
        <v>7.0</v>
      </c>
      <c r="E14" s="19">
        <v>6.0</v>
      </c>
      <c r="F14" s="19">
        <v>5.0</v>
      </c>
      <c r="G14" s="32">
        <v>9.0</v>
      </c>
    </row>
    <row r="15" ht="15.75" customHeight="1">
      <c r="C15" s="2"/>
      <c r="D15" s="2"/>
      <c r="E15" s="2"/>
      <c r="F15" s="2"/>
      <c r="G15" s="2"/>
    </row>
    <row r="16" ht="15.75" customHeight="1">
      <c r="C16" s="2"/>
      <c r="D16" s="2"/>
      <c r="E16" s="2"/>
      <c r="F16" s="2"/>
      <c r="G16" s="2"/>
    </row>
    <row r="17" ht="15.75" customHeight="1">
      <c r="C17" s="2"/>
      <c r="D17" s="2"/>
      <c r="E17" s="2"/>
      <c r="F17" s="2"/>
      <c r="G17" s="2"/>
    </row>
    <row r="18" ht="15.75" customHeight="1">
      <c r="C18" s="2"/>
      <c r="D18" s="2"/>
      <c r="E18" s="2"/>
      <c r="F18" s="2"/>
      <c r="G18" s="2"/>
    </row>
    <row r="19" ht="15.75" customHeight="1">
      <c r="C19" s="2"/>
      <c r="D19" s="2"/>
      <c r="E19" s="2"/>
      <c r="F19" s="2"/>
      <c r="G19" s="2"/>
    </row>
    <row r="20" ht="15.75" customHeight="1">
      <c r="C20" s="2"/>
      <c r="D20" s="2"/>
      <c r="E20" s="2"/>
      <c r="F20" s="2"/>
      <c r="G20" s="2"/>
    </row>
    <row r="21" ht="15.75" customHeight="1">
      <c r="C21" s="2"/>
      <c r="D21" s="2"/>
      <c r="E21" s="2"/>
      <c r="F21" s="2"/>
      <c r="G21" s="2"/>
    </row>
    <row r="22" ht="15.75" customHeight="1">
      <c r="C22" s="2"/>
      <c r="D22" s="2"/>
      <c r="E22" s="2"/>
      <c r="F22" s="2"/>
      <c r="G22" s="2"/>
    </row>
    <row r="23" ht="15.75" customHeight="1">
      <c r="C23" s="2"/>
      <c r="D23" s="2"/>
      <c r="E23" s="2"/>
      <c r="F23" s="2"/>
      <c r="G23" s="2"/>
    </row>
    <row r="24" ht="15.75" customHeight="1">
      <c r="C24" s="2"/>
      <c r="D24" s="2"/>
      <c r="E24" s="2"/>
      <c r="F24" s="2"/>
      <c r="G24" s="2"/>
    </row>
    <row r="25" ht="15.75" customHeight="1">
      <c r="C25" s="2"/>
      <c r="D25" s="2"/>
      <c r="E25" s="2"/>
      <c r="F25" s="2"/>
      <c r="G25" s="2"/>
    </row>
    <row r="26" ht="15.75" customHeight="1">
      <c r="C26" s="2"/>
      <c r="D26" s="2"/>
      <c r="E26" s="2"/>
      <c r="F26" s="2"/>
      <c r="G26" s="2"/>
    </row>
    <row r="27" ht="15.75" customHeight="1">
      <c r="C27" s="2"/>
      <c r="D27" s="2"/>
      <c r="E27" s="2"/>
      <c r="F27" s="2"/>
      <c r="G27" s="2"/>
    </row>
    <row r="28" ht="15.75" customHeight="1">
      <c r="C28" s="2"/>
      <c r="D28" s="2"/>
      <c r="E28" s="2"/>
      <c r="F28" s="2"/>
      <c r="G28" s="2"/>
    </row>
    <row r="29" ht="15.75" customHeight="1">
      <c r="C29" s="2"/>
      <c r="D29" s="2"/>
      <c r="E29" s="2"/>
      <c r="F29" s="2"/>
      <c r="G29" s="2"/>
    </row>
    <row r="30" ht="15.75" customHeight="1">
      <c r="C30" s="2"/>
      <c r="D30" s="2"/>
      <c r="E30" s="2"/>
      <c r="F30" s="2"/>
      <c r="G30" s="2"/>
    </row>
    <row r="31" ht="15.75" customHeight="1">
      <c r="C31" s="2"/>
      <c r="D31" s="2"/>
      <c r="E31" s="2"/>
      <c r="F31" s="2"/>
      <c r="G31" s="2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12.88"/>
    <col customWidth="1" min="3" max="3" width="21.13"/>
    <col customWidth="1" min="4" max="4" width="27.5"/>
    <col customWidth="1" min="5" max="5" width="26.38"/>
    <col customWidth="1" min="6" max="6" width="12.5"/>
    <col customWidth="1" min="7" max="26" width="8.88"/>
  </cols>
  <sheetData>
    <row r="1" ht="12.75" customHeight="1">
      <c r="A1" s="24" t="s">
        <v>245</v>
      </c>
      <c r="B1" s="24" t="s">
        <v>165</v>
      </c>
      <c r="C1" s="24" t="s">
        <v>164</v>
      </c>
      <c r="D1" s="24" t="s">
        <v>246</v>
      </c>
      <c r="E1" s="24" t="s">
        <v>247</v>
      </c>
      <c r="F1" s="24" t="s">
        <v>248</v>
      </c>
    </row>
    <row r="2" ht="12.75" customHeight="1">
      <c r="A2" s="24" t="s">
        <v>167</v>
      </c>
      <c r="B2" s="24">
        <v>5.0</v>
      </c>
      <c r="C2" s="34" t="s">
        <v>168</v>
      </c>
      <c r="D2" s="35">
        <v>44562.35414351852</v>
      </c>
      <c r="E2" s="35">
        <v>44562.357719907406</v>
      </c>
      <c r="F2" s="36">
        <f t="shared" ref="F2:F67" si="1">(E2-D2)*1440</f>
        <v>5.149999999</v>
      </c>
    </row>
    <row r="3" ht="12.75" customHeight="1">
      <c r="A3" s="24" t="s">
        <v>169</v>
      </c>
      <c r="B3" s="24">
        <v>2.0</v>
      </c>
      <c r="C3" s="34" t="s">
        <v>170</v>
      </c>
      <c r="D3" s="35">
        <v>44562.550416666665</v>
      </c>
      <c r="E3" s="35">
        <v>44562.55559027778</v>
      </c>
      <c r="F3" s="36">
        <f t="shared" si="1"/>
        <v>7.450000002</v>
      </c>
    </row>
    <row r="4" ht="12.75" customHeight="1">
      <c r="A4" s="24" t="s">
        <v>171</v>
      </c>
      <c r="B4" s="24">
        <v>11.0</v>
      </c>
      <c r="C4" s="34" t="s">
        <v>168</v>
      </c>
      <c r="D4" s="35">
        <v>44562.61483796296</v>
      </c>
      <c r="E4" s="35">
        <v>44562.61987268519</v>
      </c>
      <c r="F4" s="36">
        <f t="shared" si="1"/>
        <v>7.250000008</v>
      </c>
    </row>
    <row r="5" ht="12.75" customHeight="1">
      <c r="A5" s="24" t="s">
        <v>172</v>
      </c>
      <c r="B5" s="24">
        <v>16.0</v>
      </c>
      <c r="C5" s="34" t="s">
        <v>170</v>
      </c>
      <c r="D5" s="35">
        <v>44563.28990740741</v>
      </c>
      <c r="E5" s="35">
        <v>44563.29350694444</v>
      </c>
      <c r="F5" s="36">
        <f t="shared" si="1"/>
        <v>5.18333333</v>
      </c>
    </row>
    <row r="6" ht="12.75" customHeight="1">
      <c r="A6" s="24" t="s">
        <v>173</v>
      </c>
      <c r="B6" s="24">
        <v>17.0</v>
      </c>
      <c r="C6" s="34" t="s">
        <v>174</v>
      </c>
      <c r="D6" s="35">
        <v>44563.55869212963</v>
      </c>
      <c r="E6" s="35">
        <v>44563.56381944445</v>
      </c>
      <c r="F6" s="36">
        <f t="shared" si="1"/>
        <v>7.383333341</v>
      </c>
    </row>
    <row r="7" ht="12.75" customHeight="1">
      <c r="A7" s="24" t="s">
        <v>175</v>
      </c>
      <c r="B7" s="24">
        <v>12.0</v>
      </c>
      <c r="C7" s="34" t="s">
        <v>176</v>
      </c>
      <c r="D7" s="35">
        <v>44563.61561342593</v>
      </c>
      <c r="E7" s="35">
        <v>44563.61969907407</v>
      </c>
      <c r="F7" s="36">
        <f t="shared" si="1"/>
        <v>5.883333326</v>
      </c>
    </row>
    <row r="8" ht="12.75" customHeight="1">
      <c r="A8" s="24" t="s">
        <v>177</v>
      </c>
      <c r="B8" s="24">
        <v>7.0</v>
      </c>
      <c r="C8" s="34" t="s">
        <v>174</v>
      </c>
      <c r="D8" s="35">
        <v>44564.44636574074</v>
      </c>
      <c r="E8" s="35">
        <v>44564.448379629626</v>
      </c>
      <c r="F8" s="36">
        <f t="shared" si="1"/>
        <v>2.899999997</v>
      </c>
    </row>
    <row r="9" ht="12.75" customHeight="1">
      <c r="A9" s="24" t="s">
        <v>178</v>
      </c>
      <c r="B9" s="24">
        <v>3.0</v>
      </c>
      <c r="C9" s="34" t="s">
        <v>170</v>
      </c>
      <c r="D9" s="35">
        <v>44564.53267361111</v>
      </c>
      <c r="E9" s="35">
        <v>44564.53810185185</v>
      </c>
      <c r="F9" s="36">
        <f t="shared" si="1"/>
        <v>7.816666671</v>
      </c>
    </row>
    <row r="10" ht="12.75" customHeight="1">
      <c r="A10" s="24" t="s">
        <v>179</v>
      </c>
      <c r="B10" s="24">
        <v>17.0</v>
      </c>
      <c r="C10" s="34" t="s">
        <v>170</v>
      </c>
      <c r="D10" s="35">
        <v>44566.517916666664</v>
      </c>
      <c r="E10" s="35">
        <v>44566.52480324074</v>
      </c>
      <c r="F10" s="36">
        <f t="shared" si="1"/>
        <v>9.916666669</v>
      </c>
    </row>
    <row r="11" ht="12.75" customHeight="1">
      <c r="A11" s="24" t="s">
        <v>180</v>
      </c>
      <c r="B11" s="24">
        <v>11.0</v>
      </c>
      <c r="C11" s="34" t="s">
        <v>168</v>
      </c>
      <c r="D11" s="35">
        <v>44566.71396990741</v>
      </c>
      <c r="E11" s="35">
        <v>44566.71771990741</v>
      </c>
      <c r="F11" s="36">
        <f t="shared" si="1"/>
        <v>5.399999995</v>
      </c>
    </row>
    <row r="12" ht="12.75" customHeight="1">
      <c r="A12" s="24" t="s">
        <v>181</v>
      </c>
      <c r="B12" s="24">
        <v>16.0</v>
      </c>
      <c r="C12" s="34" t="s">
        <v>168</v>
      </c>
      <c r="D12" s="35">
        <v>44567.57528935185</v>
      </c>
      <c r="E12" s="35">
        <v>44567.57803240741</v>
      </c>
      <c r="F12" s="36">
        <f t="shared" si="1"/>
        <v>3.950000001</v>
      </c>
    </row>
    <row r="13" ht="12.75" customHeight="1">
      <c r="A13" s="24" t="s">
        <v>182</v>
      </c>
      <c r="B13" s="24">
        <v>5.0</v>
      </c>
      <c r="C13" s="34" t="s">
        <v>174</v>
      </c>
      <c r="D13" s="35">
        <v>44567.62222222222</v>
      </c>
      <c r="E13" s="35">
        <v>44567.62447916667</v>
      </c>
      <c r="F13" s="36">
        <f t="shared" si="1"/>
        <v>3.250000005</v>
      </c>
    </row>
    <row r="14" ht="12.75" customHeight="1">
      <c r="A14" s="24" t="s">
        <v>183</v>
      </c>
      <c r="B14" s="24">
        <v>8.0</v>
      </c>
      <c r="C14" s="34" t="s">
        <v>184</v>
      </c>
      <c r="D14" s="35">
        <v>44567.74601851852</v>
      </c>
      <c r="E14" s="35">
        <v>44567.75309027778</v>
      </c>
      <c r="F14" s="36">
        <f t="shared" si="1"/>
        <v>10.18333334</v>
      </c>
    </row>
    <row r="15" ht="12.75" customHeight="1">
      <c r="A15" s="24" t="s">
        <v>185</v>
      </c>
      <c r="B15" s="24">
        <v>12.0</v>
      </c>
      <c r="C15" s="34" t="s">
        <v>170</v>
      </c>
      <c r="D15" s="35">
        <v>44570.28028935185</v>
      </c>
      <c r="E15" s="35">
        <v>44570.28309027778</v>
      </c>
      <c r="F15" s="36">
        <f t="shared" si="1"/>
        <v>4.033333333</v>
      </c>
    </row>
    <row r="16" ht="12.75" customHeight="1">
      <c r="A16" s="24" t="s">
        <v>186</v>
      </c>
      <c r="B16" s="24">
        <v>13.0</v>
      </c>
      <c r="C16" s="34" t="s">
        <v>168</v>
      </c>
      <c r="D16" s="35">
        <v>44570.58358796296</v>
      </c>
      <c r="E16" s="35">
        <v>44570.587916666664</v>
      </c>
      <c r="F16" s="36">
        <f t="shared" si="1"/>
        <v>6.233333334</v>
      </c>
    </row>
    <row r="17" ht="12.75" customHeight="1">
      <c r="A17" s="24" t="s">
        <v>187</v>
      </c>
      <c r="B17" s="24">
        <v>18.0</v>
      </c>
      <c r="C17" s="34" t="s">
        <v>184</v>
      </c>
      <c r="D17" s="35">
        <v>44571.32482638889</v>
      </c>
      <c r="E17" s="35">
        <v>44571.33054398148</v>
      </c>
      <c r="F17" s="36">
        <f t="shared" si="1"/>
        <v>8.23333333</v>
      </c>
    </row>
    <row r="18" ht="12.75" customHeight="1">
      <c r="A18" s="24" t="s">
        <v>188</v>
      </c>
      <c r="B18" s="24">
        <v>5.0</v>
      </c>
      <c r="C18" s="34" t="s">
        <v>168</v>
      </c>
      <c r="D18" s="35">
        <v>44574.59071759259</v>
      </c>
      <c r="E18" s="35">
        <v>44574.5958912037</v>
      </c>
      <c r="F18" s="36">
        <f t="shared" si="1"/>
        <v>7.450000002</v>
      </c>
    </row>
    <row r="19" ht="12.75" customHeight="1">
      <c r="A19" s="24" t="s">
        <v>189</v>
      </c>
      <c r="B19" s="24">
        <v>8.0</v>
      </c>
      <c r="C19" s="34" t="s">
        <v>184</v>
      </c>
      <c r="D19" s="35">
        <v>44576.37957175926</v>
      </c>
      <c r="E19" s="35">
        <v>44576.385046296295</v>
      </c>
      <c r="F19" s="36">
        <f t="shared" si="1"/>
        <v>7.883333332</v>
      </c>
    </row>
    <row r="20" ht="12.75" customHeight="1">
      <c r="A20" s="24" t="s">
        <v>190</v>
      </c>
      <c r="B20" s="24">
        <v>4.0</v>
      </c>
      <c r="C20" s="34" t="s">
        <v>184</v>
      </c>
      <c r="D20" s="35">
        <v>44579.35496527778</v>
      </c>
      <c r="E20" s="35">
        <v>44579.360243055555</v>
      </c>
      <c r="F20" s="36">
        <f t="shared" si="1"/>
        <v>7.599999995</v>
      </c>
    </row>
    <row r="21" ht="12.75" customHeight="1">
      <c r="A21" s="24" t="s">
        <v>191</v>
      </c>
      <c r="B21" s="24">
        <v>9.0</v>
      </c>
      <c r="C21" s="34" t="s">
        <v>170</v>
      </c>
      <c r="D21" s="35">
        <v>44579.471875</v>
      </c>
      <c r="E21" s="35">
        <v>44579.47818287037</v>
      </c>
      <c r="F21" s="36">
        <f t="shared" si="1"/>
        <v>9.08333333</v>
      </c>
    </row>
    <row r="22" ht="12.75" customHeight="1">
      <c r="A22" s="24" t="s">
        <v>192</v>
      </c>
      <c r="B22" s="24">
        <v>18.0</v>
      </c>
      <c r="C22" s="34" t="s">
        <v>176</v>
      </c>
      <c r="D22" s="35">
        <v>44579.62556712963</v>
      </c>
      <c r="E22" s="35">
        <v>44579.628958333335</v>
      </c>
      <c r="F22" s="36">
        <f t="shared" si="1"/>
        <v>4.883333333</v>
      </c>
    </row>
    <row r="23" ht="12.75" customHeight="1">
      <c r="A23" s="24" t="s">
        <v>193</v>
      </c>
      <c r="B23" s="24">
        <v>9.0</v>
      </c>
      <c r="C23" s="34" t="s">
        <v>170</v>
      </c>
      <c r="D23" s="35">
        <v>44580.44045138889</v>
      </c>
      <c r="E23" s="35">
        <v>44580.443773148145</v>
      </c>
      <c r="F23" s="36">
        <f t="shared" si="1"/>
        <v>4.78333333</v>
      </c>
    </row>
    <row r="24" ht="12.75" customHeight="1">
      <c r="A24" s="24" t="s">
        <v>194</v>
      </c>
      <c r="B24" s="24">
        <v>7.0</v>
      </c>
      <c r="C24" s="34" t="s">
        <v>176</v>
      </c>
      <c r="D24" s="35">
        <v>44581.44400462963</v>
      </c>
      <c r="E24" s="35">
        <v>44581.450104166666</v>
      </c>
      <c r="F24" s="36">
        <f t="shared" si="1"/>
        <v>8.783333333</v>
      </c>
    </row>
    <row r="25" ht="12.75" customHeight="1">
      <c r="A25" s="24" t="s">
        <v>195</v>
      </c>
      <c r="B25" s="24">
        <v>2.0</v>
      </c>
      <c r="C25" s="34" t="s">
        <v>174</v>
      </c>
      <c r="D25" s="35">
        <v>44581.49706018518</v>
      </c>
      <c r="E25" s="35">
        <v>44581.49946759259</v>
      </c>
      <c r="F25" s="36">
        <f t="shared" si="1"/>
        <v>3.46666667</v>
      </c>
    </row>
    <row r="26" ht="12.75" customHeight="1">
      <c r="A26" s="24" t="s">
        <v>196</v>
      </c>
      <c r="B26" s="24">
        <v>16.0</v>
      </c>
      <c r="C26" s="34" t="s">
        <v>168</v>
      </c>
      <c r="D26" s="35">
        <v>44585.39787037037</v>
      </c>
      <c r="E26" s="35">
        <v>44585.40122685185</v>
      </c>
      <c r="F26" s="36">
        <f t="shared" si="1"/>
        <v>4.833333332</v>
      </c>
    </row>
    <row r="27" ht="12.75" customHeight="1">
      <c r="A27" s="24" t="s">
        <v>197</v>
      </c>
      <c r="B27" s="24">
        <v>13.0</v>
      </c>
      <c r="C27" s="34" t="s">
        <v>174</v>
      </c>
      <c r="D27" s="35">
        <v>44587.331655092596</v>
      </c>
      <c r="E27" s="35">
        <v>44587.333391203705</v>
      </c>
      <c r="F27" s="36">
        <f t="shared" si="1"/>
        <v>2.499999998</v>
      </c>
    </row>
    <row r="28" ht="12.75" customHeight="1">
      <c r="A28" s="24" t="s">
        <v>198</v>
      </c>
      <c r="B28" s="24">
        <v>14.0</v>
      </c>
      <c r="C28" s="34" t="s">
        <v>168</v>
      </c>
      <c r="D28" s="35">
        <v>44588.51138888889</v>
      </c>
      <c r="E28" s="35">
        <v>44588.514918981484</v>
      </c>
      <c r="F28" s="36">
        <f t="shared" si="1"/>
        <v>5.083333338</v>
      </c>
    </row>
    <row r="29" ht="12.75" customHeight="1">
      <c r="A29" s="24" t="s">
        <v>199</v>
      </c>
      <c r="B29" s="24">
        <v>3.0</v>
      </c>
      <c r="C29" s="34" t="s">
        <v>176</v>
      </c>
      <c r="D29" s="35">
        <v>44588.637650462966</v>
      </c>
      <c r="E29" s="35">
        <v>44588.64252314815</v>
      </c>
      <c r="F29" s="36">
        <f t="shared" si="1"/>
        <v>7.016666662</v>
      </c>
    </row>
    <row r="30" ht="12.75" customHeight="1">
      <c r="A30" s="24" t="s">
        <v>200</v>
      </c>
      <c r="B30" s="24">
        <v>6.0</v>
      </c>
      <c r="C30" s="34" t="s">
        <v>168</v>
      </c>
      <c r="D30" s="35">
        <v>44588.68782407408</v>
      </c>
      <c r="E30" s="35">
        <v>44588.69315972222</v>
      </c>
      <c r="F30" s="36">
        <f t="shared" si="1"/>
        <v>7.683333327</v>
      </c>
    </row>
    <row r="31" ht="12.75" customHeight="1">
      <c r="A31" s="24" t="s">
        <v>201</v>
      </c>
      <c r="B31" s="24">
        <v>11.0</v>
      </c>
      <c r="C31" s="34" t="s">
        <v>170</v>
      </c>
      <c r="D31" s="35">
        <v>44591.41917824074</v>
      </c>
      <c r="E31" s="35">
        <v>44591.425520833334</v>
      </c>
      <c r="F31" s="36">
        <f t="shared" si="1"/>
        <v>9.133333331</v>
      </c>
    </row>
    <row r="32" ht="12.75" customHeight="1">
      <c r="A32" s="24" t="s">
        <v>202</v>
      </c>
      <c r="B32" s="24">
        <v>10.0</v>
      </c>
      <c r="C32" s="34" t="s">
        <v>176</v>
      </c>
      <c r="D32" s="35">
        <v>44593.38171296296</v>
      </c>
      <c r="E32" s="35">
        <v>44593.38837962963</v>
      </c>
      <c r="F32" s="36">
        <f t="shared" si="1"/>
        <v>9.600000002</v>
      </c>
    </row>
    <row r="33" ht="12.75" customHeight="1">
      <c r="A33" s="24" t="s">
        <v>203</v>
      </c>
      <c r="B33" s="24">
        <v>3.0</v>
      </c>
      <c r="C33" s="34" t="s">
        <v>168</v>
      </c>
      <c r="D33" s="35">
        <v>44593.655648148146</v>
      </c>
      <c r="E33" s="35">
        <v>44593.66013888889</v>
      </c>
      <c r="F33" s="36">
        <f t="shared" si="1"/>
        <v>6.46666667</v>
      </c>
    </row>
    <row r="34" ht="12.75" customHeight="1">
      <c r="A34" s="24" t="s">
        <v>204</v>
      </c>
      <c r="B34" s="24">
        <v>8.0</v>
      </c>
      <c r="C34" s="34" t="s">
        <v>170</v>
      </c>
      <c r="D34" s="35">
        <v>44596.35496527778</v>
      </c>
      <c r="E34" s="35">
        <v>44596.36021990741</v>
      </c>
      <c r="F34" s="36">
        <f t="shared" si="1"/>
        <v>7.566666665</v>
      </c>
    </row>
    <row r="35" ht="12.75" customHeight="1">
      <c r="A35" s="24" t="s">
        <v>205</v>
      </c>
      <c r="B35" s="24">
        <v>5.0</v>
      </c>
      <c r="C35" s="34" t="s">
        <v>170</v>
      </c>
      <c r="D35" s="35">
        <v>44597.325011574074</v>
      </c>
      <c r="E35" s="35">
        <v>44597.33155092593</v>
      </c>
      <c r="F35" s="36">
        <f t="shared" si="1"/>
        <v>9.416666668</v>
      </c>
    </row>
    <row r="36" ht="12.75" customHeight="1">
      <c r="A36" s="24" t="s">
        <v>206</v>
      </c>
      <c r="B36" s="24">
        <v>10.0</v>
      </c>
      <c r="C36" s="34" t="s">
        <v>168</v>
      </c>
      <c r="D36" s="35">
        <v>44597.742800925924</v>
      </c>
      <c r="E36" s="35">
        <v>44597.74420138889</v>
      </c>
      <c r="F36" s="36">
        <f t="shared" si="1"/>
        <v>2.016666667</v>
      </c>
    </row>
    <row r="37" ht="12.75" customHeight="1">
      <c r="A37" s="24" t="s">
        <v>207</v>
      </c>
      <c r="B37" s="24">
        <v>9.0</v>
      </c>
      <c r="C37" s="34" t="s">
        <v>184</v>
      </c>
      <c r="D37" s="35">
        <v>44600.73504629629</v>
      </c>
      <c r="E37" s="35">
        <v>44600.73707175926</v>
      </c>
      <c r="F37" s="36">
        <f t="shared" si="1"/>
        <v>2.916666667</v>
      </c>
    </row>
    <row r="38" ht="12.75" customHeight="1">
      <c r="A38" s="24" t="s">
        <v>208</v>
      </c>
      <c r="B38" s="24">
        <v>3.0</v>
      </c>
      <c r="C38" s="34" t="s">
        <v>184</v>
      </c>
      <c r="D38" s="35">
        <v>44602.6408912037</v>
      </c>
      <c r="E38" s="35">
        <v>44602.64666666667</v>
      </c>
      <c r="F38" s="36">
        <f t="shared" si="1"/>
        <v>8.316666672</v>
      </c>
    </row>
    <row r="39" ht="12.75" customHeight="1">
      <c r="A39" s="24" t="s">
        <v>209</v>
      </c>
      <c r="B39" s="24">
        <v>11.0</v>
      </c>
      <c r="C39" s="34" t="s">
        <v>170</v>
      </c>
      <c r="D39" s="35">
        <v>44605.40230324074</v>
      </c>
      <c r="E39" s="35">
        <v>44605.409375</v>
      </c>
      <c r="F39" s="36">
        <f t="shared" si="1"/>
        <v>10.18333334</v>
      </c>
    </row>
    <row r="40" ht="12.75" customHeight="1">
      <c r="A40" s="24" t="s">
        <v>210</v>
      </c>
      <c r="B40" s="24">
        <v>4.0</v>
      </c>
      <c r="C40" s="34" t="s">
        <v>184</v>
      </c>
      <c r="D40" s="35">
        <v>44605.72623842592</v>
      </c>
      <c r="E40" s="35">
        <v>44605.73324074074</v>
      </c>
      <c r="F40" s="36">
        <f t="shared" si="1"/>
        <v>10.08333333</v>
      </c>
    </row>
    <row r="41" ht="12.75" customHeight="1">
      <c r="A41" s="24" t="s">
        <v>211</v>
      </c>
      <c r="B41" s="24">
        <v>15.0</v>
      </c>
      <c r="C41" s="34" t="s">
        <v>184</v>
      </c>
      <c r="D41" s="35">
        <v>44607.53789351852</v>
      </c>
      <c r="E41" s="35">
        <v>44607.543391203704</v>
      </c>
      <c r="F41" s="36">
        <f t="shared" si="1"/>
        <v>7.916666663</v>
      </c>
    </row>
    <row r="42" ht="12.75" customHeight="1">
      <c r="A42" s="24" t="s">
        <v>212</v>
      </c>
      <c r="B42" s="24">
        <v>10.0</v>
      </c>
      <c r="C42" s="34" t="s">
        <v>174</v>
      </c>
      <c r="D42" s="35">
        <v>44610.487662037034</v>
      </c>
      <c r="E42" s="35">
        <v>44610.49297453704</v>
      </c>
      <c r="F42" s="36">
        <f t="shared" si="1"/>
        <v>7.650000007</v>
      </c>
    </row>
    <row r="43" ht="12.75" customHeight="1">
      <c r="A43" s="24" t="s">
        <v>213</v>
      </c>
      <c r="B43" s="24">
        <v>5.0</v>
      </c>
      <c r="C43" s="34" t="s">
        <v>176</v>
      </c>
      <c r="D43" s="35">
        <v>44612.58064814815</v>
      </c>
      <c r="E43" s="35">
        <v>44612.588125</v>
      </c>
      <c r="F43" s="36">
        <f t="shared" si="1"/>
        <v>10.76666667</v>
      </c>
    </row>
    <row r="44" ht="12.75" customHeight="1">
      <c r="A44" s="24" t="s">
        <v>214</v>
      </c>
      <c r="B44" s="24">
        <v>14.0</v>
      </c>
      <c r="C44" s="34" t="s">
        <v>170</v>
      </c>
      <c r="D44" s="35">
        <v>44612.64230324074</v>
      </c>
      <c r="E44" s="35">
        <v>44612.645787037036</v>
      </c>
      <c r="F44" s="36">
        <f t="shared" si="1"/>
        <v>5.016666666</v>
      </c>
    </row>
    <row r="45" ht="12.75" customHeight="1">
      <c r="A45" s="24" t="s">
        <v>215</v>
      </c>
      <c r="B45" s="24">
        <v>15.0</v>
      </c>
      <c r="C45" s="34" t="s">
        <v>184</v>
      </c>
      <c r="D45" s="35">
        <v>44616.25383101852</v>
      </c>
      <c r="E45" s="35">
        <v>44616.259930555556</v>
      </c>
      <c r="F45" s="36">
        <f t="shared" si="1"/>
        <v>8.783333333</v>
      </c>
    </row>
    <row r="46" ht="12.75" customHeight="1">
      <c r="A46" s="24" t="s">
        <v>216</v>
      </c>
      <c r="B46" s="24">
        <v>6.0</v>
      </c>
      <c r="C46" s="34" t="s">
        <v>170</v>
      </c>
      <c r="D46" s="35">
        <v>44616.407685185186</v>
      </c>
      <c r="E46" s="35">
        <v>44616.41510416667</v>
      </c>
      <c r="F46" s="36">
        <f t="shared" si="1"/>
        <v>10.68333334</v>
      </c>
    </row>
    <row r="47" ht="12.75" customHeight="1">
      <c r="A47" s="24" t="s">
        <v>217</v>
      </c>
      <c r="B47" s="24">
        <v>4.0</v>
      </c>
      <c r="C47" s="34" t="s">
        <v>174</v>
      </c>
      <c r="D47" s="35">
        <v>44618.327881944446</v>
      </c>
      <c r="E47" s="35">
        <v>44618.33112268519</v>
      </c>
      <c r="F47" s="36">
        <f t="shared" si="1"/>
        <v>4.666666668</v>
      </c>
    </row>
    <row r="48" ht="12.75" customHeight="1">
      <c r="A48" s="24" t="s">
        <v>218</v>
      </c>
      <c r="B48" s="24">
        <v>17.0</v>
      </c>
      <c r="C48" s="34" t="s">
        <v>184</v>
      </c>
      <c r="D48" s="35">
        <v>44620.34615740741</v>
      </c>
      <c r="E48" s="35">
        <v>44620.35009259259</v>
      </c>
      <c r="F48" s="36">
        <f t="shared" si="1"/>
        <v>5.666666661</v>
      </c>
    </row>
    <row r="49" ht="12.75" customHeight="1">
      <c r="A49" s="24" t="s">
        <v>219</v>
      </c>
      <c r="B49" s="24">
        <v>2.0</v>
      </c>
      <c r="C49" s="34" t="s">
        <v>184</v>
      </c>
      <c r="D49" s="35">
        <v>44620.62099537037</v>
      </c>
      <c r="E49" s="35">
        <v>44620.62395833333</v>
      </c>
      <c r="F49" s="36">
        <f t="shared" si="1"/>
        <v>4.266666658</v>
      </c>
    </row>
    <row r="50" ht="12.75" customHeight="1">
      <c r="A50" s="24" t="s">
        <v>220</v>
      </c>
      <c r="B50" s="24">
        <v>3.0</v>
      </c>
      <c r="C50" s="34" t="s">
        <v>184</v>
      </c>
      <c r="D50" s="35">
        <v>44621.38841435185</v>
      </c>
      <c r="E50" s="35">
        <v>44621.39131944445</v>
      </c>
      <c r="F50" s="36">
        <f t="shared" si="1"/>
        <v>4.183333337</v>
      </c>
    </row>
    <row r="51" ht="12.75" customHeight="1">
      <c r="A51" s="24" t="s">
        <v>221</v>
      </c>
      <c r="B51" s="24">
        <v>16.0</v>
      </c>
      <c r="C51" s="34" t="s">
        <v>168</v>
      </c>
      <c r="D51" s="35">
        <v>44621.457824074074</v>
      </c>
      <c r="E51" s="35">
        <v>44621.46020833333</v>
      </c>
      <c r="F51" s="36">
        <f t="shared" si="1"/>
        <v>3.433333329</v>
      </c>
    </row>
    <row r="52" ht="12.75" customHeight="1">
      <c r="A52" s="24" t="s">
        <v>222</v>
      </c>
      <c r="B52" s="24">
        <v>14.0</v>
      </c>
      <c r="C52" s="34" t="s">
        <v>174</v>
      </c>
      <c r="D52" s="35">
        <v>44621.48390046296</v>
      </c>
      <c r="E52" s="35">
        <v>44621.490439814814</v>
      </c>
      <c r="F52" s="36">
        <f t="shared" si="1"/>
        <v>9.416666668</v>
      </c>
    </row>
    <row r="53" ht="12.75" customHeight="1">
      <c r="A53" s="24" t="s">
        <v>223</v>
      </c>
      <c r="B53" s="24">
        <v>18.0</v>
      </c>
      <c r="C53" s="34" t="s">
        <v>170</v>
      </c>
      <c r="D53" s="35">
        <v>44623.52869212963</v>
      </c>
      <c r="E53" s="35">
        <v>44623.535046296296</v>
      </c>
      <c r="F53" s="36">
        <f t="shared" si="1"/>
        <v>9.150000002</v>
      </c>
    </row>
    <row r="54" ht="12.75" customHeight="1">
      <c r="A54" s="24" t="s">
        <v>224</v>
      </c>
      <c r="B54" s="24">
        <v>11.0</v>
      </c>
      <c r="C54" s="34" t="s">
        <v>184</v>
      </c>
      <c r="D54" s="35">
        <v>44627.28659722222</v>
      </c>
      <c r="E54" s="35">
        <v>44627.28975694445</v>
      </c>
      <c r="F54" s="36">
        <f t="shared" si="1"/>
        <v>4.550000005</v>
      </c>
    </row>
    <row r="55" ht="12.75" customHeight="1">
      <c r="A55" s="24" t="s">
        <v>225</v>
      </c>
      <c r="B55" s="24">
        <v>4.0</v>
      </c>
      <c r="C55" s="34" t="s">
        <v>168</v>
      </c>
      <c r="D55" s="35">
        <v>44627.44332175926</v>
      </c>
      <c r="E55" s="35">
        <v>44627.44672453704</v>
      </c>
      <c r="F55" s="36">
        <f t="shared" si="1"/>
        <v>4.900000003</v>
      </c>
    </row>
    <row r="56" ht="12.75" customHeight="1">
      <c r="A56" s="24" t="s">
        <v>226</v>
      </c>
      <c r="B56" s="24">
        <v>12.0</v>
      </c>
      <c r="C56" s="34" t="s">
        <v>184</v>
      </c>
      <c r="D56" s="35">
        <v>44629.35824074074</v>
      </c>
      <c r="E56" s="35">
        <v>44629.36040509259</v>
      </c>
      <c r="F56" s="36">
        <f t="shared" si="1"/>
        <v>3.116666672</v>
      </c>
    </row>
    <row r="57" ht="12.75" customHeight="1">
      <c r="A57" s="24" t="s">
        <v>227</v>
      </c>
      <c r="B57" s="24">
        <v>10.0</v>
      </c>
      <c r="C57" s="34" t="s">
        <v>168</v>
      </c>
      <c r="D57" s="35">
        <v>44632.431180555555</v>
      </c>
      <c r="E57" s="35">
        <v>44632.43851851852</v>
      </c>
      <c r="F57" s="36">
        <f t="shared" si="1"/>
        <v>10.56666666</v>
      </c>
    </row>
    <row r="58" ht="12.75" customHeight="1">
      <c r="A58" s="24" t="s">
        <v>228</v>
      </c>
      <c r="B58" s="24">
        <v>9.0</v>
      </c>
      <c r="C58" s="34" t="s">
        <v>176</v>
      </c>
      <c r="D58" s="35">
        <v>44632.73189814815</v>
      </c>
      <c r="E58" s="35">
        <v>44632.73883101852</v>
      </c>
      <c r="F58" s="36">
        <f t="shared" si="1"/>
        <v>9.983333331</v>
      </c>
    </row>
    <row r="59" ht="12.75" customHeight="1">
      <c r="A59" s="24" t="s">
        <v>229</v>
      </c>
      <c r="B59" s="24">
        <v>1.0</v>
      </c>
      <c r="C59" s="34" t="s">
        <v>184</v>
      </c>
      <c r="D59" s="35">
        <v>44635.36284722222</v>
      </c>
      <c r="E59" s="35">
        <v>44635.36677083333</v>
      </c>
      <c r="F59" s="36">
        <f t="shared" si="1"/>
        <v>5.650000001</v>
      </c>
    </row>
    <row r="60" ht="12.75" customHeight="1">
      <c r="A60" s="24" t="s">
        <v>230</v>
      </c>
      <c r="B60" s="24">
        <v>3.0</v>
      </c>
      <c r="C60" s="34" t="s">
        <v>176</v>
      </c>
      <c r="D60" s="35">
        <v>44638.30798611111</v>
      </c>
      <c r="E60" s="35">
        <v>44638.31101851852</v>
      </c>
      <c r="F60" s="36">
        <f t="shared" si="1"/>
        <v>4.366666671</v>
      </c>
    </row>
    <row r="61" ht="12.75" customHeight="1">
      <c r="A61" s="24" t="s">
        <v>231</v>
      </c>
      <c r="B61" s="24">
        <v>2.0</v>
      </c>
      <c r="C61" s="34" t="s">
        <v>184</v>
      </c>
      <c r="D61" s="35">
        <v>44638.64320601852</v>
      </c>
      <c r="E61" s="35">
        <v>44638.646365740744</v>
      </c>
      <c r="F61" s="36">
        <f t="shared" si="1"/>
        <v>4.550000005</v>
      </c>
    </row>
    <row r="62" ht="12.75" customHeight="1">
      <c r="A62" s="24" t="s">
        <v>232</v>
      </c>
      <c r="B62" s="24">
        <v>5.0</v>
      </c>
      <c r="C62" s="34" t="s">
        <v>174</v>
      </c>
      <c r="D62" s="35">
        <v>44644.530590277776</v>
      </c>
      <c r="E62" s="35">
        <v>44644.53346064815</v>
      </c>
      <c r="F62" s="36">
        <f t="shared" si="1"/>
        <v>4.133333336</v>
      </c>
    </row>
    <row r="63" ht="12.75" customHeight="1">
      <c r="A63" s="24" t="s">
        <v>233</v>
      </c>
      <c r="B63" s="24">
        <v>8.0</v>
      </c>
      <c r="C63" s="34" t="s">
        <v>184</v>
      </c>
      <c r="D63" s="35">
        <v>44644.57641203704</v>
      </c>
      <c r="E63" s="35">
        <v>44644.58158564815</v>
      </c>
      <c r="F63" s="36">
        <f t="shared" si="1"/>
        <v>7.450000002</v>
      </c>
    </row>
    <row r="64" ht="12.75" customHeight="1">
      <c r="A64" s="24" t="s">
        <v>234</v>
      </c>
      <c r="B64" s="24">
        <v>14.0</v>
      </c>
      <c r="C64" s="34" t="s">
        <v>176</v>
      </c>
      <c r="D64" s="35">
        <v>44645.58998842593</v>
      </c>
      <c r="E64" s="35">
        <v>44645.59484953704</v>
      </c>
      <c r="F64" s="36">
        <f t="shared" si="1"/>
        <v>7.000000002</v>
      </c>
    </row>
    <row r="65" ht="12.75" customHeight="1">
      <c r="A65" s="24" t="s">
        <v>235</v>
      </c>
      <c r="B65" s="24">
        <v>4.0</v>
      </c>
      <c r="C65" s="34" t="s">
        <v>176</v>
      </c>
      <c r="D65" s="35">
        <v>44649.61038194445</v>
      </c>
      <c r="E65" s="35">
        <v>44649.61415509259</v>
      </c>
      <c r="F65" s="36">
        <f t="shared" si="1"/>
        <v>5.433333325</v>
      </c>
    </row>
    <row r="66" ht="12.75" customHeight="1">
      <c r="A66" s="24" t="s">
        <v>236</v>
      </c>
      <c r="B66" s="24">
        <v>9.0</v>
      </c>
      <c r="C66" s="34" t="s">
        <v>168</v>
      </c>
      <c r="D66" s="35">
        <v>44650.57436342593</v>
      </c>
      <c r="E66" s="35">
        <v>44650.58173611111</v>
      </c>
      <c r="F66" s="36">
        <f t="shared" si="1"/>
        <v>10.61666667</v>
      </c>
    </row>
    <row r="67" ht="12.75" customHeight="1">
      <c r="A67" s="24" t="s">
        <v>237</v>
      </c>
      <c r="B67" s="24">
        <v>18.0</v>
      </c>
      <c r="C67" s="34" t="s">
        <v>174</v>
      </c>
      <c r="D67" s="35">
        <v>44650.744409722225</v>
      </c>
      <c r="E67" s="35">
        <v>44650.74607638889</v>
      </c>
      <c r="F67" s="36">
        <f t="shared" si="1"/>
        <v>2.399999995</v>
      </c>
    </row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14.0"/>
    <col customWidth="1" min="3" max="3" width="18.5"/>
    <col customWidth="1" min="4" max="5" width="21.0"/>
    <col customWidth="1" min="7" max="26" width="8.88"/>
  </cols>
  <sheetData>
    <row r="1" ht="12.75" customHeight="1">
      <c r="A1" s="24" t="s">
        <v>245</v>
      </c>
      <c r="B1" s="24" t="s">
        <v>165</v>
      </c>
      <c r="C1" s="24" t="s">
        <v>164</v>
      </c>
      <c r="D1" s="24" t="s">
        <v>246</v>
      </c>
      <c r="E1" s="24" t="s">
        <v>249</v>
      </c>
      <c r="F1" s="24" t="s">
        <v>250</v>
      </c>
    </row>
    <row r="2" ht="12.75" customHeight="1">
      <c r="A2" s="24" t="s">
        <v>171</v>
      </c>
      <c r="B2" s="24">
        <v>11.0</v>
      </c>
      <c r="C2" s="24" t="s">
        <v>168</v>
      </c>
      <c r="D2" s="35">
        <v>44562.61483796296</v>
      </c>
      <c r="E2" s="35">
        <v>44562.80679398148</v>
      </c>
      <c r="F2" s="36">
        <f t="shared" ref="F2:F12" si="1">(E2-D2)*24</f>
        <v>4.606944444</v>
      </c>
    </row>
    <row r="3" ht="12.75" customHeight="1">
      <c r="A3" s="24" t="s">
        <v>180</v>
      </c>
      <c r="B3" s="24">
        <v>11.0</v>
      </c>
      <c r="C3" s="34" t="s">
        <v>168</v>
      </c>
      <c r="D3" s="35">
        <v>44566.71396990741</v>
      </c>
      <c r="E3" s="35">
        <v>44566.91630787037</v>
      </c>
      <c r="F3" s="36">
        <f t="shared" si="1"/>
        <v>4.856111111</v>
      </c>
    </row>
    <row r="4" ht="12.75" customHeight="1">
      <c r="A4" s="24" t="s">
        <v>195</v>
      </c>
      <c r="B4" s="24">
        <v>2.0</v>
      </c>
      <c r="C4" s="34" t="s">
        <v>174</v>
      </c>
      <c r="D4" s="35">
        <v>44581.49706018518</v>
      </c>
      <c r="E4" s="35">
        <v>44581.72423611111</v>
      </c>
      <c r="F4" s="36">
        <f t="shared" si="1"/>
        <v>5.452222222</v>
      </c>
    </row>
    <row r="5" ht="12.75" customHeight="1">
      <c r="A5" s="24" t="s">
        <v>199</v>
      </c>
      <c r="B5" s="24">
        <v>3.0</v>
      </c>
      <c r="C5" s="34" t="s">
        <v>176</v>
      </c>
      <c r="D5" s="35">
        <v>44588.637650462966</v>
      </c>
      <c r="E5" s="35">
        <v>44588.6944212963</v>
      </c>
      <c r="F5" s="36">
        <f t="shared" si="1"/>
        <v>1.3625</v>
      </c>
    </row>
    <row r="6" ht="12.75" customHeight="1">
      <c r="A6" s="24" t="s">
        <v>200</v>
      </c>
      <c r="B6" s="24">
        <v>6.0</v>
      </c>
      <c r="C6" s="34" t="s">
        <v>168</v>
      </c>
      <c r="D6" s="35">
        <v>44588.68782407408</v>
      </c>
      <c r="E6" s="35">
        <v>44588.95804398148</v>
      </c>
      <c r="F6" s="36">
        <f t="shared" si="1"/>
        <v>6.485277778</v>
      </c>
    </row>
    <row r="7" ht="12.75" customHeight="1">
      <c r="A7" s="24" t="s">
        <v>209</v>
      </c>
      <c r="B7" s="24">
        <v>11.0</v>
      </c>
      <c r="C7" s="24" t="s">
        <v>170</v>
      </c>
      <c r="D7" s="35">
        <v>44605.40230324074</v>
      </c>
      <c r="E7" s="35">
        <v>44605.64461805556</v>
      </c>
      <c r="F7" s="36">
        <f t="shared" si="1"/>
        <v>5.815555556</v>
      </c>
    </row>
    <row r="8" ht="12.75" customHeight="1">
      <c r="A8" s="24" t="s">
        <v>214</v>
      </c>
      <c r="B8" s="24">
        <v>14.0</v>
      </c>
      <c r="C8" s="24" t="s">
        <v>170</v>
      </c>
      <c r="D8" s="35">
        <v>44612.64230324074</v>
      </c>
      <c r="E8" s="35">
        <v>44612.87640046296</v>
      </c>
      <c r="F8" s="36">
        <f t="shared" si="1"/>
        <v>5.618333333</v>
      </c>
    </row>
    <row r="9" ht="12.75" customHeight="1">
      <c r="A9" s="24" t="s">
        <v>221</v>
      </c>
      <c r="B9" s="24">
        <v>16.0</v>
      </c>
      <c r="C9" s="34" t="s">
        <v>168</v>
      </c>
      <c r="D9" s="35">
        <v>44621.457824074074</v>
      </c>
      <c r="E9" s="35">
        <v>44621.55892361111</v>
      </c>
      <c r="F9" s="36">
        <f t="shared" si="1"/>
        <v>2.426388889</v>
      </c>
    </row>
    <row r="10" ht="12.75" customHeight="1">
      <c r="A10" s="24" t="s">
        <v>225</v>
      </c>
      <c r="B10" s="24">
        <v>4.0</v>
      </c>
      <c r="C10" s="34" t="s">
        <v>168</v>
      </c>
      <c r="D10" s="35">
        <v>44627.44332175926</v>
      </c>
      <c r="E10" s="35">
        <v>44627.59179398148</v>
      </c>
      <c r="F10" s="36">
        <f t="shared" si="1"/>
        <v>3.563333333</v>
      </c>
    </row>
    <row r="11" ht="12.75" customHeight="1">
      <c r="A11" s="24" t="s">
        <v>230</v>
      </c>
      <c r="B11" s="24">
        <v>3.0</v>
      </c>
      <c r="C11" s="24" t="s">
        <v>176</v>
      </c>
      <c r="D11" s="35">
        <v>44638.30798611111</v>
      </c>
      <c r="E11" s="35">
        <v>44638.358715277776</v>
      </c>
      <c r="F11" s="36">
        <f t="shared" si="1"/>
        <v>1.2175</v>
      </c>
    </row>
    <row r="12" ht="12.75" customHeight="1">
      <c r="A12" s="24" t="s">
        <v>237</v>
      </c>
      <c r="B12" s="24">
        <v>18.0</v>
      </c>
      <c r="C12" s="24" t="s">
        <v>174</v>
      </c>
      <c r="D12" s="35">
        <v>44650.744409722225</v>
      </c>
      <c r="E12" s="35">
        <v>44650.98496527778</v>
      </c>
      <c r="F12" s="36">
        <f t="shared" si="1"/>
        <v>5.773333333</v>
      </c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2022-10-05T11:19:46Z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0x010100090208C7076DC543BE543AEF68F492A8</vt:lpwstr>
  </property>
</Properties>
</file>