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:\TestProgram\python0\PythonExcise\功率车标定\"/>
    </mc:Choice>
  </mc:AlternateContent>
  <xr:revisionPtr revIDLastSave="0" documentId="13_ncr:1_{B68F1D38-4F04-4FD7-B733-CA7F4D1235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  <c r="Y5" i="1"/>
  <c r="O5" i="1"/>
  <c r="T5" i="1"/>
  <c r="E5" i="1"/>
  <c r="J5" i="1"/>
  <c r="G11" i="2"/>
  <c r="G10" i="2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6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T6" i="1"/>
  <c r="O6" i="1"/>
  <c r="J6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</calcChain>
</file>

<file path=xl/sharedStrings.xml><?xml version="1.0" encoding="utf-8"?>
<sst xmlns="http://schemas.openxmlformats.org/spreadsheetml/2006/main" count="17" uniqueCount="9">
  <si>
    <t>挡位*45</t>
    <phoneticPr fontId="1" type="noConversion"/>
  </si>
  <si>
    <t>功率/2</t>
    <phoneticPr fontId="1" type="noConversion"/>
  </si>
  <si>
    <t>30r/min</t>
    <phoneticPr fontId="1" type="noConversion"/>
  </si>
  <si>
    <t>40r/min</t>
    <phoneticPr fontId="1" type="noConversion"/>
  </si>
  <si>
    <t>50r/min</t>
    <phoneticPr fontId="1" type="noConversion"/>
  </si>
  <si>
    <t>60r/min</t>
    <phoneticPr fontId="1" type="noConversion"/>
  </si>
  <si>
    <t>70r/min</t>
    <phoneticPr fontId="1" type="noConversion"/>
  </si>
  <si>
    <t>y = 2E-09x4 - 4E-06x3 + 0.0026x2 - 0.3044x + 19.882</t>
  </si>
  <si>
    <t xml:space="preserve">y = 0.1525x4 - 3.6202x3 + 26.13x2 - 30.437x + 19.882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</si>
</sst>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7.8104656342676174E-2"/>
                  <c:y val="-0.1443255501396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Sheet1!$R$5:$R$21</c:f>
              <c:numCache>
                <c:formatCode>General</c:formatCode>
                <c:ptCount val="17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  <c:pt idx="11">
                  <c:v>4.95</c:v>
                </c:pt>
                <c:pt idx="12">
                  <c:v>5.4</c:v>
                </c:pt>
                <c:pt idx="13">
                  <c:v>5.85</c:v>
                </c:pt>
                <c:pt idx="14">
                  <c:v>6.3</c:v>
                </c:pt>
                <c:pt idx="15">
                  <c:v>6.75</c:v>
                </c:pt>
                <c:pt idx="16">
                  <c:v>7.2</c:v>
                </c:pt>
              </c:numCache>
            </c:numRef>
          </c:xVal>
          <c:yVal>
            <c:numRef>
              <c:f>Sheet1!$T$5:$T$21</c:f>
              <c:numCache>
                <c:formatCode>General</c:formatCode>
                <c:ptCount val="17"/>
                <c:pt idx="0">
                  <c:v>30</c:v>
                </c:pt>
                <c:pt idx="1">
                  <c:v>34.5</c:v>
                </c:pt>
                <c:pt idx="2">
                  <c:v>39</c:v>
                </c:pt>
                <c:pt idx="3">
                  <c:v>44.5</c:v>
                </c:pt>
                <c:pt idx="4">
                  <c:v>54.5</c:v>
                </c:pt>
                <c:pt idx="5">
                  <c:v>67.5</c:v>
                </c:pt>
                <c:pt idx="6">
                  <c:v>84.5</c:v>
                </c:pt>
                <c:pt idx="7">
                  <c:v>103</c:v>
                </c:pt>
                <c:pt idx="8">
                  <c:v>124.5</c:v>
                </c:pt>
                <c:pt idx="9">
                  <c:v>144.5</c:v>
                </c:pt>
                <c:pt idx="10">
                  <c:v>165</c:v>
                </c:pt>
                <c:pt idx="11">
                  <c:v>182.5</c:v>
                </c:pt>
                <c:pt idx="12">
                  <c:v>200</c:v>
                </c:pt>
                <c:pt idx="13">
                  <c:v>213.5</c:v>
                </c:pt>
                <c:pt idx="14">
                  <c:v>225.5</c:v>
                </c:pt>
                <c:pt idx="15">
                  <c:v>235</c:v>
                </c:pt>
                <c:pt idx="16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2-429C-B292-85E2CBD4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49056"/>
        <c:axId val="549819048"/>
      </c:scatterChart>
      <c:valAx>
        <c:axId val="4302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19048"/>
        <c:crosses val="autoZero"/>
        <c:crossBetween val="midCat"/>
      </c:valAx>
      <c:valAx>
        <c:axId val="5498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3.3815835968819902E-2"/>
                  <c:y val="-0.14941746647407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Sheet1!$M$5:$M$21</c:f>
              <c:numCache>
                <c:formatCode>General</c:formatCode>
                <c:ptCount val="17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  <c:pt idx="11">
                  <c:v>4.95</c:v>
                </c:pt>
                <c:pt idx="12">
                  <c:v>5.4</c:v>
                </c:pt>
                <c:pt idx="13">
                  <c:v>5.8500000000000005</c:v>
                </c:pt>
                <c:pt idx="14">
                  <c:v>6.3</c:v>
                </c:pt>
                <c:pt idx="15">
                  <c:v>6.75</c:v>
                </c:pt>
                <c:pt idx="16">
                  <c:v>7.2</c:v>
                </c:pt>
              </c:numCache>
            </c:numRef>
          </c:xVal>
          <c:yVal>
            <c:numRef>
              <c:f>Sheet1!$O$5:$O$21</c:f>
              <c:numCache>
                <c:formatCode>General</c:formatCode>
                <c:ptCount val="17"/>
                <c:pt idx="0">
                  <c:v>25</c:v>
                </c:pt>
                <c:pt idx="1">
                  <c:v>28.5</c:v>
                </c:pt>
                <c:pt idx="2">
                  <c:v>31.5</c:v>
                </c:pt>
                <c:pt idx="3">
                  <c:v>36</c:v>
                </c:pt>
                <c:pt idx="4">
                  <c:v>44.5</c:v>
                </c:pt>
                <c:pt idx="5">
                  <c:v>55</c:v>
                </c:pt>
                <c:pt idx="6">
                  <c:v>68</c:v>
                </c:pt>
                <c:pt idx="7">
                  <c:v>83</c:v>
                </c:pt>
                <c:pt idx="8">
                  <c:v>99.5</c:v>
                </c:pt>
                <c:pt idx="9">
                  <c:v>115.5</c:v>
                </c:pt>
                <c:pt idx="10">
                  <c:v>131.5</c:v>
                </c:pt>
                <c:pt idx="11">
                  <c:v>145</c:v>
                </c:pt>
                <c:pt idx="12">
                  <c:v>156.5</c:v>
                </c:pt>
                <c:pt idx="13">
                  <c:v>167</c:v>
                </c:pt>
                <c:pt idx="14">
                  <c:v>175.5</c:v>
                </c:pt>
                <c:pt idx="15">
                  <c:v>183.5</c:v>
                </c:pt>
                <c:pt idx="16">
                  <c:v>190.5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D-4D2E-9F74-3D778F93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18200"/>
        <c:axId val="633521808"/>
      </c:scatterChart>
      <c:valAx>
        <c:axId val="63351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521808"/>
        <c:crosses val="autoZero"/>
        <c:crossBetween val="midCat"/>
      </c:valAx>
      <c:valAx>
        <c:axId val="6335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51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2.9572211668322926E-2"/>
                  <c:y val="-0.14992396810157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Sheet1!$H$5:$H$21</c:f>
              <c:numCache>
                <c:formatCode>General</c:formatCode>
                <c:ptCount val="17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  <c:pt idx="11">
                  <c:v>4.95</c:v>
                </c:pt>
                <c:pt idx="12">
                  <c:v>5.4</c:v>
                </c:pt>
                <c:pt idx="13">
                  <c:v>5.8500000000000005</c:v>
                </c:pt>
                <c:pt idx="14">
                  <c:v>6.3</c:v>
                </c:pt>
                <c:pt idx="15">
                  <c:v>6.75</c:v>
                </c:pt>
                <c:pt idx="16">
                  <c:v>7.2</c:v>
                </c:pt>
              </c:numCache>
            </c:numRef>
          </c:xVal>
          <c:yVal>
            <c:numRef>
              <c:f>Sheet1!$J$5:$J$21</c:f>
              <c:numCache>
                <c:formatCode>General</c:formatCode>
                <c:ptCount val="17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29</c:v>
                </c:pt>
                <c:pt idx="4">
                  <c:v>36</c:v>
                </c:pt>
                <c:pt idx="5">
                  <c:v>44.5</c:v>
                </c:pt>
                <c:pt idx="6">
                  <c:v>55.5</c:v>
                </c:pt>
                <c:pt idx="7">
                  <c:v>67.5</c:v>
                </c:pt>
                <c:pt idx="8">
                  <c:v>80</c:v>
                </c:pt>
                <c:pt idx="9">
                  <c:v>92</c:v>
                </c:pt>
                <c:pt idx="10">
                  <c:v>102.5</c:v>
                </c:pt>
                <c:pt idx="11">
                  <c:v>111.5</c:v>
                </c:pt>
                <c:pt idx="12">
                  <c:v>119</c:v>
                </c:pt>
                <c:pt idx="13">
                  <c:v>125</c:v>
                </c:pt>
                <c:pt idx="14">
                  <c:v>130.5</c:v>
                </c:pt>
                <c:pt idx="15">
                  <c:v>135</c:v>
                </c:pt>
                <c:pt idx="16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4-4C26-A4D4-0F69A881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13088"/>
        <c:axId val="630309152"/>
      </c:scatterChart>
      <c:valAx>
        <c:axId val="6303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9152"/>
        <c:crosses val="autoZero"/>
        <c:crossBetween val="midCat"/>
      </c:valAx>
      <c:valAx>
        <c:axId val="6303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1.4818778536348101E-2"/>
                  <c:y val="-0.16400788105242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Sheet1!$C$5:$C$21</c:f>
              <c:numCache>
                <c:formatCode>General</c:formatCode>
                <c:ptCount val="17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  <c:pt idx="11">
                  <c:v>4.95</c:v>
                </c:pt>
                <c:pt idx="12">
                  <c:v>5.4</c:v>
                </c:pt>
                <c:pt idx="13">
                  <c:v>5.8500000000000005</c:v>
                </c:pt>
                <c:pt idx="14">
                  <c:v>6.3</c:v>
                </c:pt>
                <c:pt idx="15">
                  <c:v>6.75</c:v>
                </c:pt>
                <c:pt idx="16">
                  <c:v>7.2</c:v>
                </c:pt>
              </c:numCache>
            </c:numRef>
          </c:xVal>
          <c:yVal>
            <c:numRef>
              <c:f>Sheet1!$E$5:$E$21</c:f>
              <c:numCache>
                <c:formatCode>General</c:formatCode>
                <c:ptCount val="17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22.5</c:v>
                </c:pt>
                <c:pt idx="4">
                  <c:v>28</c:v>
                </c:pt>
                <c:pt idx="5">
                  <c:v>35.5</c:v>
                </c:pt>
                <c:pt idx="6">
                  <c:v>44</c:v>
                </c:pt>
                <c:pt idx="7">
                  <c:v>53</c:v>
                </c:pt>
                <c:pt idx="8">
                  <c:v>61</c:v>
                </c:pt>
                <c:pt idx="9">
                  <c:v>67.5</c:v>
                </c:pt>
                <c:pt idx="10">
                  <c:v>73</c:v>
                </c:pt>
                <c:pt idx="11">
                  <c:v>78</c:v>
                </c:pt>
                <c:pt idx="12">
                  <c:v>82.5</c:v>
                </c:pt>
                <c:pt idx="13">
                  <c:v>86</c:v>
                </c:pt>
                <c:pt idx="14">
                  <c:v>88.5</c:v>
                </c:pt>
                <c:pt idx="15">
                  <c:v>91.5</c:v>
                </c:pt>
                <c:pt idx="16">
                  <c:v>93.5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1-494C-9ABE-CBA557D8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83320"/>
        <c:axId val="633583976"/>
      </c:scatterChart>
      <c:valAx>
        <c:axId val="6335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583976"/>
        <c:crosses val="autoZero"/>
        <c:crossBetween val="midCat"/>
      </c:valAx>
      <c:valAx>
        <c:axId val="6335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5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524677763045708"/>
                  <c:y val="-5.8696746768709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(Sheet1!$E$6,Sheet1!$J$6,Sheet1!$O$6,Sheet1!$T$6,Sheet1!$Y$6)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28.5</c:v>
                </c:pt>
                <c:pt idx="3">
                  <c:v>34.5</c:v>
                </c:pt>
                <c:pt idx="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D6-4489-B18F-42307DF5DBF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146941574995799"/>
                  <c:y val="-0.10736791781196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(Sheet1!$E$7,Sheet1!$J$7,Sheet1!$O$7,Sheet1!$T$7,Sheet1!$Y$7)</c:f>
              <c:numCache>
                <c:formatCode>General</c:formatCode>
                <c:ptCount val="5"/>
                <c:pt idx="0">
                  <c:v>19</c:v>
                </c:pt>
                <c:pt idx="1">
                  <c:v>25</c:v>
                </c:pt>
                <c:pt idx="2">
                  <c:v>31.5</c:v>
                </c:pt>
                <c:pt idx="3">
                  <c:v>39</c:v>
                </c:pt>
                <c:pt idx="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D6-4489-B18F-42307DF5DBF0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6780341131822456"/>
                  <c:y val="-0.1286152536224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(Sheet1!$E$8,Sheet1!$J$8,Sheet1!$O$8,Sheet1!$T$8,Sheet1!$Y$8)</c:f>
              <c:numCache>
                <c:formatCode>General</c:formatCode>
                <c:ptCount val="5"/>
                <c:pt idx="0">
                  <c:v>22.5</c:v>
                </c:pt>
                <c:pt idx="1">
                  <c:v>29</c:v>
                </c:pt>
                <c:pt idx="2">
                  <c:v>36</c:v>
                </c:pt>
                <c:pt idx="3">
                  <c:v>44.5</c:v>
                </c:pt>
                <c:pt idx="4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D6-4489-B18F-42307DF5DBF0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640817281621083"/>
                  <c:y val="-0.12705334898283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(Sheet1!$E$9,Sheet1!$J$9,Sheet1!$O$9,Sheet1!$T$9,Sheet1!$Y$9)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44.5</c:v>
                </c:pt>
                <c:pt idx="3">
                  <c:v>54.5</c:v>
                </c:pt>
                <c:pt idx="4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D6-4489-B18F-42307DF5DBF0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5477752027181767"/>
                  <c:y val="-0.13594299406130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(Sheet1!$E$10,Sheet1!$J$10,Sheet1!$O$10,Sheet1!$T$10,Sheet1!$Y$10)</c:f>
              <c:numCache>
                <c:formatCode>General</c:formatCode>
                <c:ptCount val="5"/>
                <c:pt idx="0">
                  <c:v>35.5</c:v>
                </c:pt>
                <c:pt idx="1">
                  <c:v>44.5</c:v>
                </c:pt>
                <c:pt idx="2">
                  <c:v>55</c:v>
                </c:pt>
                <c:pt idx="3">
                  <c:v>67.5</c:v>
                </c:pt>
                <c:pt idx="4">
                  <c:v>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D6-4489-B18F-42307DF5DBF0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5105583711570141"/>
                  <c:y val="-0.13878652480045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(Sheet1!$E$11,Sheet1!$J$11,Sheet1!$O$11,Sheet1!$T$11,Sheet1!$Y$11)</c:f>
              <c:numCache>
                <c:formatCode>General</c:formatCode>
                <c:ptCount val="5"/>
                <c:pt idx="0">
                  <c:v>44</c:v>
                </c:pt>
                <c:pt idx="1">
                  <c:v>55.5</c:v>
                </c:pt>
                <c:pt idx="2">
                  <c:v>68</c:v>
                </c:pt>
                <c:pt idx="3">
                  <c:v>84.5</c:v>
                </c:pt>
                <c:pt idx="4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D6-4489-B18F-42307DF5DBF0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5105583711570141"/>
                  <c:y val="-0.12493236891175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(Sheet1!$E$12,Sheet1!$J$12,Sheet1!$O$12,Sheet1!$T$12,Sheet1!$Y$12)</c:f>
              <c:numCache>
                <c:formatCode>General</c:formatCode>
                <c:ptCount val="5"/>
                <c:pt idx="0">
                  <c:v>53</c:v>
                </c:pt>
                <c:pt idx="1">
                  <c:v>67.5</c:v>
                </c:pt>
                <c:pt idx="2">
                  <c:v>83</c:v>
                </c:pt>
                <c:pt idx="3">
                  <c:v>103</c:v>
                </c:pt>
                <c:pt idx="4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D6-4489-B18F-42307DF5DBF0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5105583711570141"/>
                  <c:y val="-0.11241910506938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(Sheet1!$E$13,Sheet1!$J$13,Sheet1!$O$13,Sheet1!$T$13,Sheet1!$Y$13)</c:f>
              <c:numCache>
                <c:formatCode>General</c:formatCode>
                <c:ptCount val="5"/>
                <c:pt idx="0">
                  <c:v>61</c:v>
                </c:pt>
                <c:pt idx="1">
                  <c:v>80</c:v>
                </c:pt>
                <c:pt idx="2">
                  <c:v>99.5</c:v>
                </c:pt>
                <c:pt idx="3">
                  <c:v>124.5</c:v>
                </c:pt>
                <c:pt idx="4">
                  <c:v>143.5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D6-4489-B18F-42307DF5DBF0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175162922541078"/>
                  <c:y val="-9.5886869209686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(Sheet1!$E$14,Sheet1!$J$14,Sheet1!$O$14,Sheet1!$T$14,Sheet1!$Y$14)</c:f>
              <c:numCache>
                <c:formatCode>General</c:formatCode>
                <c:ptCount val="5"/>
                <c:pt idx="0">
                  <c:v>67.5</c:v>
                </c:pt>
                <c:pt idx="1">
                  <c:v>92</c:v>
                </c:pt>
                <c:pt idx="2">
                  <c:v>115.5</c:v>
                </c:pt>
                <c:pt idx="3">
                  <c:v>144.5</c:v>
                </c:pt>
                <c:pt idx="4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D6-4489-B18F-42307DF5DBF0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9877719264648157"/>
                  <c:y val="-7.9080034463148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(Sheet1!$E$15,Sheet1!$J$15,Sheet1!$O$15,Sheet1!$T$15,Sheet1!$Y$15)</c:f>
              <c:numCache>
                <c:formatCode>General</c:formatCode>
                <c:ptCount val="5"/>
                <c:pt idx="0">
                  <c:v>73</c:v>
                </c:pt>
                <c:pt idx="1">
                  <c:v>102.5</c:v>
                </c:pt>
                <c:pt idx="2">
                  <c:v>131.5</c:v>
                </c:pt>
                <c:pt idx="3">
                  <c:v>165</c:v>
                </c:pt>
                <c:pt idx="4">
                  <c:v>193.5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D6-4489-B18F-42307DF5DBF0}"/>
            </c:ext>
          </c:extLst>
        </c:ser>
        <c:ser>
          <c:idx val="10"/>
          <c:order val="10"/>
          <c:tx>
            <c:v>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310081263098239"/>
                  <c:y val="-6.13246976263741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(Sheet1!$E$16,Sheet1!$J$16,Sheet1!$O$16,Sheet1!$T$16,Sheet1!$Y$16)</c:f>
              <c:numCache>
                <c:formatCode>General</c:formatCode>
                <c:ptCount val="5"/>
                <c:pt idx="0">
                  <c:v>78</c:v>
                </c:pt>
                <c:pt idx="1">
                  <c:v>111.5</c:v>
                </c:pt>
                <c:pt idx="2">
                  <c:v>145</c:v>
                </c:pt>
                <c:pt idx="3">
                  <c:v>182.5</c:v>
                </c:pt>
                <c:pt idx="4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D6-4489-B18F-42307DF5DBF0}"/>
            </c:ext>
          </c:extLst>
        </c:ser>
        <c:ser>
          <c:idx val="11"/>
          <c:order val="11"/>
          <c:tx>
            <c:v>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868333736515675"/>
                  <c:y val="-5.3932258528925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(Sheet1!$E$17,Sheet1!$J$17,Sheet1!$O$17,Sheet1!$T$17,Sheet1!$Y$17)</c:f>
              <c:numCache>
                <c:formatCode>General</c:formatCode>
                <c:ptCount val="5"/>
                <c:pt idx="0">
                  <c:v>82.5</c:v>
                </c:pt>
                <c:pt idx="1">
                  <c:v>119</c:v>
                </c:pt>
                <c:pt idx="2">
                  <c:v>156.5</c:v>
                </c:pt>
                <c:pt idx="3">
                  <c:v>200</c:v>
                </c:pt>
                <c:pt idx="4">
                  <c:v>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CD6-4489-B18F-42307DF5DBF0}"/>
            </c:ext>
          </c:extLst>
        </c:ser>
        <c:ser>
          <c:idx val="12"/>
          <c:order val="12"/>
          <c:tx>
            <c:v>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310081263098239"/>
                  <c:y val="-5.0130594983186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(Sheet1!$E$18,Sheet1!$J$18,Sheet1!$O$18,Sheet1!$T$18,Sheet1!$Y$18)</c:f>
              <c:numCache>
                <c:formatCode>General</c:formatCode>
                <c:ptCount val="5"/>
                <c:pt idx="0">
                  <c:v>86</c:v>
                </c:pt>
                <c:pt idx="1">
                  <c:v>125</c:v>
                </c:pt>
                <c:pt idx="2">
                  <c:v>167</c:v>
                </c:pt>
                <c:pt idx="3">
                  <c:v>213.5</c:v>
                </c:pt>
                <c:pt idx="4">
                  <c:v>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CD6-4489-B18F-42307DF5DBF0}"/>
            </c:ext>
          </c:extLst>
        </c:ser>
        <c:ser>
          <c:idx val="13"/>
          <c:order val="13"/>
          <c:tx>
            <c:v>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868333736515675"/>
                  <c:y val="-5.2535557716018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(Sheet1!$E$19,Sheet1!$J$19,Sheet1!$O$19,Sheet1!$T$19,Sheet1!$Y$19)</c:f>
              <c:numCache>
                <c:formatCode>General</c:formatCode>
                <c:ptCount val="5"/>
                <c:pt idx="0">
                  <c:v>88.5</c:v>
                </c:pt>
                <c:pt idx="1">
                  <c:v>130.5</c:v>
                </c:pt>
                <c:pt idx="2">
                  <c:v>175.5</c:v>
                </c:pt>
                <c:pt idx="3">
                  <c:v>225.5</c:v>
                </c:pt>
                <c:pt idx="4">
                  <c:v>263.5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CD6-4489-B18F-42307DF5DBF0}"/>
            </c:ext>
          </c:extLst>
        </c:ser>
        <c:ser>
          <c:idx val="14"/>
          <c:order val="14"/>
          <c:tx>
            <c:v>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607419708576135"/>
                  <c:y val="-5.799276763872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(Sheet1!$E$20,Sheet1!$J$20,Sheet1!$O$20,Sheet1!$T$20,Sheet1!$Y$20)</c:f>
              <c:numCache>
                <c:formatCode>General</c:formatCode>
                <c:ptCount val="5"/>
                <c:pt idx="0">
                  <c:v>91.5</c:v>
                </c:pt>
                <c:pt idx="1">
                  <c:v>135</c:v>
                </c:pt>
                <c:pt idx="2">
                  <c:v>183.5</c:v>
                </c:pt>
                <c:pt idx="3">
                  <c:v>235</c:v>
                </c:pt>
                <c:pt idx="4">
                  <c:v>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CD6-4489-B18F-42307DF5DBF0}"/>
            </c:ext>
          </c:extLst>
        </c:ser>
        <c:ser>
          <c:idx val="15"/>
          <c:order val="15"/>
          <c:tx>
            <c:v>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14314844262629"/>
                  <c:y val="-9.4633208551135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Sheet1!$E$2:$I$2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(Sheet1!$E$21,Sheet1!$J$21,Sheet1!$O$21,Sheet1!$T$21,Sheet1!$Y$21)</c:f>
              <c:numCache>
                <c:formatCode>General</c:formatCode>
                <c:ptCount val="5"/>
                <c:pt idx="0">
                  <c:v>93.5</c:v>
                </c:pt>
                <c:pt idx="1">
                  <c:v>138</c:v>
                </c:pt>
                <c:pt idx="2">
                  <c:v>190.5</c:v>
                </c:pt>
                <c:pt idx="3">
                  <c:v>245</c:v>
                </c:pt>
                <c:pt idx="4">
                  <c:v>292.5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CD6-4489-B18F-42307DF5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62608"/>
        <c:axId val="550261952"/>
      </c:scatterChart>
      <c:valAx>
        <c:axId val="5502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61952"/>
        <c:crosses val="autoZero"/>
        <c:crossBetween val="midCat"/>
      </c:valAx>
      <c:valAx>
        <c:axId val="5502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5003059508730313E-2"/>
                  <c:y val="-0.16127950906439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Sheet1!$W$5:$W$21</c:f>
              <c:numCache>
                <c:formatCode>General</c:formatCode>
                <c:ptCount val="17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  <c:pt idx="11">
                  <c:v>4.95</c:v>
                </c:pt>
                <c:pt idx="12">
                  <c:v>5.4</c:v>
                </c:pt>
                <c:pt idx="13">
                  <c:v>5.8500000000000005</c:v>
                </c:pt>
                <c:pt idx="14">
                  <c:v>6.3</c:v>
                </c:pt>
                <c:pt idx="15">
                  <c:v>6.75</c:v>
                </c:pt>
                <c:pt idx="16">
                  <c:v>7.2</c:v>
                </c:pt>
              </c:numCache>
            </c:numRef>
          </c:xVal>
          <c:yVal>
            <c:numRef>
              <c:f>Sheet1!$Y$5:$Y$21</c:f>
              <c:numCache>
                <c:formatCode>General</c:formatCode>
                <c:ptCount val="17"/>
                <c:pt idx="0">
                  <c:v>35</c:v>
                </c:pt>
                <c:pt idx="1">
                  <c:v>40</c:v>
                </c:pt>
                <c:pt idx="2">
                  <c:v>44</c:v>
                </c:pt>
                <c:pt idx="3">
                  <c:v>52</c:v>
                </c:pt>
                <c:pt idx="4">
                  <c:v>62.5</c:v>
                </c:pt>
                <c:pt idx="5">
                  <c:v>77.5</c:v>
                </c:pt>
                <c:pt idx="6">
                  <c:v>97.5</c:v>
                </c:pt>
                <c:pt idx="7">
                  <c:v>120.5</c:v>
                </c:pt>
                <c:pt idx="8">
                  <c:v>143.5</c:v>
                </c:pt>
                <c:pt idx="9">
                  <c:v>169.5</c:v>
                </c:pt>
                <c:pt idx="10">
                  <c:v>193.5</c:v>
                </c:pt>
                <c:pt idx="11">
                  <c:v>218</c:v>
                </c:pt>
                <c:pt idx="12">
                  <c:v>238</c:v>
                </c:pt>
                <c:pt idx="13">
                  <c:v>254</c:v>
                </c:pt>
                <c:pt idx="14">
                  <c:v>263.5</c:v>
                </c:pt>
                <c:pt idx="15">
                  <c:v>283</c:v>
                </c:pt>
                <c:pt idx="16">
                  <c:v>292.5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B-45D1-9F31-F13EB684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28776"/>
        <c:axId val="552524840"/>
      </c:scatterChart>
      <c:valAx>
        <c:axId val="55252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4840"/>
        <c:crosses val="autoZero"/>
        <c:crossBetween val="midCat"/>
      </c:valAx>
      <c:valAx>
        <c:axId val="5525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Sheet1!$O$42:$S$42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Sheet1!$O$43:$S$43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8-4872-AC91-4A61BD49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25120"/>
        <c:axId val="802624792"/>
      </c:scatterChart>
      <c:valAx>
        <c:axId val="8026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624792"/>
        <c:crosses val="autoZero"/>
        <c:crossBetween val="midCat"/>
      </c:valAx>
      <c:valAx>
        <c:axId val="80262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6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621195</xdr:colOff>
      <xdr:row>23</xdr:row>
      <xdr:rowOff>132522</xdr:rowOff>
    </xdr:from>
    <xdr:to>
      <xdr:col>21</xdr:col>
      <xdr:colOff>99391</xdr:colOff>
      <xdr:row>35</xdr:row>
      <xdr:rowOff>82826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0B8A5A-B885-44F2-886F-C9AC5C4F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538370</xdr:colOff>
      <xdr:row>24</xdr:row>
      <xdr:rowOff>0</xdr:rowOff>
    </xdr:from>
    <xdr:to>
      <xdr:col>15</xdr:col>
      <xdr:colOff>381000</xdr:colOff>
      <xdr:row>35</xdr:row>
      <xdr:rowOff>41414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CD8534-C79D-41CA-83DD-8802BBEF1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675032</xdr:colOff>
      <xdr:row>23</xdr:row>
      <xdr:rowOff>164822</xdr:rowOff>
    </xdr:from>
    <xdr:to>
      <xdr:col>10</xdr:col>
      <xdr:colOff>107674</xdr:colOff>
      <xdr:row>35</xdr:row>
      <xdr:rowOff>8283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2C6DD4-9F31-4918-BA16-241075713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625336</xdr:colOff>
      <xdr:row>23</xdr:row>
      <xdr:rowOff>164824</xdr:rowOff>
    </xdr:from>
    <xdr:to>
      <xdr:col>5</xdr:col>
      <xdr:colOff>82826</xdr:colOff>
      <xdr:row>35</xdr:row>
      <xdr:rowOff>66262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F0FD3E-75FF-44FB-B290-EC81AA51C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350134</xdr:colOff>
      <xdr:row>35</xdr:row>
      <xdr:rowOff>174446</xdr:rowOff>
    </xdr:from>
    <xdr:to>
      <xdr:col>12</xdr:col>
      <xdr:colOff>317003</xdr:colOff>
      <xdr:row>58</xdr:row>
      <xdr:rowOff>92861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E93D5B1-DD33-4BB1-9943-AF7D8262B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265044</xdr:colOff>
      <xdr:row>23</xdr:row>
      <xdr:rowOff>149085</xdr:rowOff>
    </xdr:from>
    <xdr:to>
      <xdr:col>25</xdr:col>
      <xdr:colOff>438979</xdr:colOff>
      <xdr:row>34</xdr:row>
      <xdr:rowOff>124239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60A36C4-EEC3-4BF1-A4CA-5B24CF80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425823</xdr:colOff>
      <xdr:row>43</xdr:row>
      <xdr:rowOff>51549</xdr:rowOff>
    </xdr:from>
    <xdr:to>
      <xdr:col>20</xdr:col>
      <xdr:colOff>212912</xdr:colOff>
      <xdr:row>58</xdr:row>
      <xdr:rowOff>105337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A8262F6-0B1E-4617-A1AB-7442FA2E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3"/>
  <sheetViews>
    <sheetView tabSelected="1" topLeftCell="A16" zoomScale="85" zoomScaleNormal="85" workbookViewId="0">
      <selection activeCell="W38" sqref="W38"/>
    </sheetView>
  </sheetViews>
  <sheetFormatPr defaultRowHeight="14.25" x14ac:dyDescent="0.2"/>
  <sheetData>
    <row r="2" spans="2:25" x14ac:dyDescent="0.2">
      <c r="E2">
        <v>30</v>
      </c>
      <c r="F2">
        <v>40</v>
      </c>
      <c r="G2">
        <v>50</v>
      </c>
      <c r="H2">
        <v>60</v>
      </c>
      <c r="I2">
        <v>70</v>
      </c>
    </row>
    <row r="3" spans="2:25" x14ac:dyDescent="0.2">
      <c r="B3" s="5" t="s">
        <v>2</v>
      </c>
      <c r="C3" s="5"/>
      <c r="D3" s="5"/>
      <c r="E3" s="5"/>
      <c r="G3" s="5" t="s">
        <v>3</v>
      </c>
      <c r="H3" s="5"/>
      <c r="I3" s="5"/>
      <c r="J3" s="5"/>
      <c r="L3" s="5" t="s">
        <v>4</v>
      </c>
      <c r="M3" s="5"/>
      <c r="N3" s="5"/>
      <c r="O3" s="5"/>
      <c r="Q3" s="5" t="s">
        <v>5</v>
      </c>
      <c r="R3" s="5"/>
      <c r="S3" s="5"/>
      <c r="T3" s="5"/>
      <c r="V3" s="5" t="s">
        <v>6</v>
      </c>
      <c r="W3" s="5"/>
      <c r="X3" s="5"/>
      <c r="Y3" s="5"/>
    </row>
    <row r="4" spans="2:25" x14ac:dyDescent="0.2">
      <c r="B4" s="2"/>
      <c r="C4" s="2" t="s">
        <v>0</v>
      </c>
      <c r="D4" s="2"/>
      <c r="E4" s="2" t="s">
        <v>1</v>
      </c>
      <c r="G4" s="2"/>
      <c r="H4" s="2" t="s">
        <v>0</v>
      </c>
      <c r="I4" s="2"/>
      <c r="J4" s="2" t="s">
        <v>1</v>
      </c>
      <c r="L4" s="2"/>
      <c r="M4" s="2" t="s">
        <v>0</v>
      </c>
      <c r="N4" s="2"/>
      <c r="O4" s="2" t="s">
        <v>1</v>
      </c>
      <c r="Q4" s="2"/>
      <c r="R4" s="2" t="s">
        <v>0</v>
      </c>
      <c r="S4" s="2"/>
      <c r="T4" s="2" t="s">
        <v>1</v>
      </c>
      <c r="V4" s="2"/>
      <c r="W4" s="2" t="s">
        <v>0</v>
      </c>
      <c r="X4" s="2"/>
      <c r="Y4" s="2" t="s">
        <v>1</v>
      </c>
    </row>
    <row r="5" spans="2:25" x14ac:dyDescent="0.2">
      <c r="B5" s="2">
        <v>0</v>
      </c>
      <c r="C5" s="2">
        <v>0</v>
      </c>
      <c r="D5" s="2">
        <v>30</v>
      </c>
      <c r="E5" s="3">
        <f>D5/2</f>
        <v>15</v>
      </c>
      <c r="G5" s="2">
        <v>0</v>
      </c>
      <c r="H5" s="2">
        <v>0</v>
      </c>
      <c r="I5" s="2">
        <v>40</v>
      </c>
      <c r="J5" s="3">
        <f>I5/2</f>
        <v>20</v>
      </c>
      <c r="L5" s="2">
        <v>0</v>
      </c>
      <c r="M5" s="2">
        <v>0</v>
      </c>
      <c r="N5" s="2">
        <v>50</v>
      </c>
      <c r="O5" s="3">
        <f>N5/2</f>
        <v>25</v>
      </c>
      <c r="Q5" s="2">
        <v>0</v>
      </c>
      <c r="R5" s="2">
        <v>0</v>
      </c>
      <c r="S5" s="2">
        <v>60</v>
      </c>
      <c r="T5" s="3">
        <f>S5/2</f>
        <v>30</v>
      </c>
      <c r="V5" s="2">
        <v>0</v>
      </c>
      <c r="W5" s="2">
        <v>0</v>
      </c>
      <c r="X5" s="2">
        <v>70</v>
      </c>
      <c r="Y5" s="3">
        <f>X5/2</f>
        <v>35</v>
      </c>
    </row>
    <row r="6" spans="2:25" x14ac:dyDescent="0.2">
      <c r="B6" s="2">
        <v>1</v>
      </c>
      <c r="C6" s="1">
        <f>B6*0.45</f>
        <v>0.45</v>
      </c>
      <c r="D6" s="2">
        <v>34</v>
      </c>
      <c r="E6" s="3">
        <f>D6/2</f>
        <v>17</v>
      </c>
      <c r="G6" s="2">
        <v>1</v>
      </c>
      <c r="H6" s="1">
        <f>G6*0.45</f>
        <v>0.45</v>
      </c>
      <c r="I6" s="2">
        <v>44</v>
      </c>
      <c r="J6" s="3">
        <f>I6/2</f>
        <v>22</v>
      </c>
      <c r="L6" s="2">
        <v>1</v>
      </c>
      <c r="M6" s="1">
        <f>L6*0.45</f>
        <v>0.45</v>
      </c>
      <c r="N6" s="2">
        <v>57</v>
      </c>
      <c r="O6" s="3">
        <f>N6/2</f>
        <v>28.5</v>
      </c>
      <c r="Q6" s="2">
        <v>1</v>
      </c>
      <c r="R6" s="1">
        <f>Q6*45/100</f>
        <v>0.45</v>
      </c>
      <c r="S6" s="2">
        <v>69</v>
      </c>
      <c r="T6" s="3">
        <f>S6/2</f>
        <v>34.5</v>
      </c>
      <c r="V6" s="2">
        <v>1</v>
      </c>
      <c r="W6" s="1">
        <f>V6*0.45</f>
        <v>0.45</v>
      </c>
      <c r="X6" s="2">
        <v>80</v>
      </c>
      <c r="Y6" s="3">
        <f>X6/2</f>
        <v>40</v>
      </c>
    </row>
    <row r="7" spans="2:25" x14ac:dyDescent="0.2">
      <c r="B7" s="2">
        <v>2</v>
      </c>
      <c r="C7" s="1">
        <f t="shared" ref="C7:C21" si="0">B7*0.45</f>
        <v>0.9</v>
      </c>
      <c r="D7" s="2">
        <v>38</v>
      </c>
      <c r="E7" s="3">
        <f t="shared" ref="E7:E21" si="1">D7/2</f>
        <v>19</v>
      </c>
      <c r="G7" s="2">
        <v>2</v>
      </c>
      <c r="H7" s="1">
        <f t="shared" ref="H7:H21" si="2">G7*0.45</f>
        <v>0.9</v>
      </c>
      <c r="I7" s="2">
        <v>50</v>
      </c>
      <c r="J7" s="3">
        <f t="shared" ref="J7:J21" si="3">I7/2</f>
        <v>25</v>
      </c>
      <c r="L7" s="2">
        <v>2</v>
      </c>
      <c r="M7" s="1">
        <f t="shared" ref="M7:M21" si="4">L7*0.45</f>
        <v>0.9</v>
      </c>
      <c r="N7" s="2">
        <v>63</v>
      </c>
      <c r="O7" s="3">
        <f t="shared" ref="O7:O21" si="5">N7/2</f>
        <v>31.5</v>
      </c>
      <c r="Q7" s="2">
        <v>2</v>
      </c>
      <c r="R7" s="1">
        <f t="shared" ref="R7:R21" si="6">Q7*45/100</f>
        <v>0.9</v>
      </c>
      <c r="S7" s="2">
        <v>78</v>
      </c>
      <c r="T7" s="3">
        <f t="shared" ref="T7:T21" si="7">S7/2</f>
        <v>39</v>
      </c>
      <c r="V7" s="2">
        <v>2</v>
      </c>
      <c r="W7" s="1">
        <f t="shared" ref="W7:W21" si="8">V7*0.45</f>
        <v>0.9</v>
      </c>
      <c r="X7" s="2">
        <v>88</v>
      </c>
      <c r="Y7" s="3">
        <f t="shared" ref="Y7:Y21" si="9">X7/2</f>
        <v>44</v>
      </c>
    </row>
    <row r="8" spans="2:25" x14ac:dyDescent="0.2">
      <c r="B8" s="2">
        <v>3</v>
      </c>
      <c r="C8" s="1">
        <f t="shared" si="0"/>
        <v>1.35</v>
      </c>
      <c r="D8" s="2">
        <v>45</v>
      </c>
      <c r="E8" s="3">
        <f t="shared" si="1"/>
        <v>22.5</v>
      </c>
      <c r="G8" s="2">
        <v>3</v>
      </c>
      <c r="H8" s="1">
        <f t="shared" si="2"/>
        <v>1.35</v>
      </c>
      <c r="I8" s="2">
        <v>58</v>
      </c>
      <c r="J8" s="3">
        <f t="shared" si="3"/>
        <v>29</v>
      </c>
      <c r="L8" s="2">
        <v>3</v>
      </c>
      <c r="M8" s="1">
        <f t="shared" si="4"/>
        <v>1.35</v>
      </c>
      <c r="N8" s="2">
        <v>72</v>
      </c>
      <c r="O8" s="3">
        <f t="shared" si="5"/>
        <v>36</v>
      </c>
      <c r="Q8" s="2">
        <v>3</v>
      </c>
      <c r="R8" s="1">
        <f t="shared" si="6"/>
        <v>1.35</v>
      </c>
      <c r="S8" s="2">
        <v>89</v>
      </c>
      <c r="T8" s="3">
        <f t="shared" si="7"/>
        <v>44.5</v>
      </c>
      <c r="V8" s="2">
        <v>3</v>
      </c>
      <c r="W8" s="1">
        <f t="shared" si="8"/>
        <v>1.35</v>
      </c>
      <c r="X8" s="2">
        <v>104</v>
      </c>
      <c r="Y8" s="3">
        <f t="shared" si="9"/>
        <v>52</v>
      </c>
    </row>
    <row r="9" spans="2:25" x14ac:dyDescent="0.2">
      <c r="B9" s="2">
        <v>4</v>
      </c>
      <c r="C9" s="1">
        <f t="shared" si="0"/>
        <v>1.8</v>
      </c>
      <c r="D9" s="2">
        <v>56</v>
      </c>
      <c r="E9" s="3">
        <f t="shared" si="1"/>
        <v>28</v>
      </c>
      <c r="G9" s="2">
        <v>4</v>
      </c>
      <c r="H9" s="1">
        <f t="shared" si="2"/>
        <v>1.8</v>
      </c>
      <c r="I9" s="2">
        <v>72</v>
      </c>
      <c r="J9" s="3">
        <f t="shared" si="3"/>
        <v>36</v>
      </c>
      <c r="L9" s="2">
        <v>4</v>
      </c>
      <c r="M9" s="1">
        <f t="shared" si="4"/>
        <v>1.8</v>
      </c>
      <c r="N9" s="2">
        <v>89</v>
      </c>
      <c r="O9" s="3">
        <f t="shared" si="5"/>
        <v>44.5</v>
      </c>
      <c r="Q9" s="2">
        <v>4</v>
      </c>
      <c r="R9" s="1">
        <f t="shared" si="6"/>
        <v>1.8</v>
      </c>
      <c r="S9" s="2">
        <v>109</v>
      </c>
      <c r="T9" s="3">
        <f t="shared" si="7"/>
        <v>54.5</v>
      </c>
      <c r="V9" s="2">
        <v>4</v>
      </c>
      <c r="W9" s="1">
        <f t="shared" si="8"/>
        <v>1.8</v>
      </c>
      <c r="X9" s="2">
        <v>125</v>
      </c>
      <c r="Y9" s="3">
        <f t="shared" si="9"/>
        <v>62.5</v>
      </c>
    </row>
    <row r="10" spans="2:25" x14ac:dyDescent="0.2">
      <c r="B10" s="2">
        <v>5</v>
      </c>
      <c r="C10" s="1">
        <f t="shared" si="0"/>
        <v>2.25</v>
      </c>
      <c r="D10" s="2">
        <v>71</v>
      </c>
      <c r="E10" s="3">
        <f t="shared" si="1"/>
        <v>35.5</v>
      </c>
      <c r="G10" s="2">
        <v>5</v>
      </c>
      <c r="H10" s="1">
        <f t="shared" si="2"/>
        <v>2.25</v>
      </c>
      <c r="I10" s="2">
        <v>89</v>
      </c>
      <c r="J10" s="3">
        <f t="shared" si="3"/>
        <v>44.5</v>
      </c>
      <c r="L10" s="2">
        <v>5</v>
      </c>
      <c r="M10" s="1">
        <f t="shared" si="4"/>
        <v>2.25</v>
      </c>
      <c r="N10" s="2">
        <v>110</v>
      </c>
      <c r="O10" s="3">
        <f t="shared" si="5"/>
        <v>55</v>
      </c>
      <c r="Q10" s="2">
        <v>5</v>
      </c>
      <c r="R10" s="1">
        <f t="shared" si="6"/>
        <v>2.25</v>
      </c>
      <c r="S10" s="2">
        <v>135</v>
      </c>
      <c r="T10" s="3">
        <f t="shared" si="7"/>
        <v>67.5</v>
      </c>
      <c r="V10" s="2">
        <v>5</v>
      </c>
      <c r="W10" s="1">
        <f t="shared" si="8"/>
        <v>2.25</v>
      </c>
      <c r="X10" s="2">
        <v>155</v>
      </c>
      <c r="Y10" s="3">
        <f t="shared" si="9"/>
        <v>77.5</v>
      </c>
    </row>
    <row r="11" spans="2:25" x14ac:dyDescent="0.2">
      <c r="B11" s="2">
        <v>6</v>
      </c>
      <c r="C11" s="1">
        <f t="shared" si="0"/>
        <v>2.7</v>
      </c>
      <c r="D11" s="2">
        <v>88</v>
      </c>
      <c r="E11" s="3">
        <f t="shared" si="1"/>
        <v>44</v>
      </c>
      <c r="G11" s="2">
        <v>6</v>
      </c>
      <c r="H11" s="1">
        <f t="shared" si="2"/>
        <v>2.7</v>
      </c>
      <c r="I11" s="2">
        <v>111</v>
      </c>
      <c r="J11" s="3">
        <f t="shared" si="3"/>
        <v>55.5</v>
      </c>
      <c r="L11" s="2">
        <v>6</v>
      </c>
      <c r="M11" s="1">
        <f t="shared" si="4"/>
        <v>2.7</v>
      </c>
      <c r="N11" s="2">
        <v>136</v>
      </c>
      <c r="O11" s="3">
        <f t="shared" si="5"/>
        <v>68</v>
      </c>
      <c r="Q11" s="2">
        <v>6</v>
      </c>
      <c r="R11" s="1">
        <f t="shared" si="6"/>
        <v>2.7</v>
      </c>
      <c r="S11" s="2">
        <v>169</v>
      </c>
      <c r="T11" s="3">
        <f t="shared" si="7"/>
        <v>84.5</v>
      </c>
      <c r="V11" s="2">
        <v>6</v>
      </c>
      <c r="W11" s="1">
        <f t="shared" si="8"/>
        <v>2.7</v>
      </c>
      <c r="X11" s="2">
        <v>195</v>
      </c>
      <c r="Y11" s="3">
        <f t="shared" si="9"/>
        <v>97.5</v>
      </c>
    </row>
    <row r="12" spans="2:25" x14ac:dyDescent="0.2">
      <c r="B12" s="2">
        <v>7</v>
      </c>
      <c r="C12" s="1">
        <f t="shared" si="0"/>
        <v>3.15</v>
      </c>
      <c r="D12" s="2">
        <v>106</v>
      </c>
      <c r="E12" s="3">
        <f t="shared" si="1"/>
        <v>53</v>
      </c>
      <c r="G12" s="2">
        <v>7</v>
      </c>
      <c r="H12" s="1">
        <f t="shared" si="2"/>
        <v>3.15</v>
      </c>
      <c r="I12" s="2">
        <v>135</v>
      </c>
      <c r="J12" s="3">
        <f t="shared" si="3"/>
        <v>67.5</v>
      </c>
      <c r="L12" s="2">
        <v>7</v>
      </c>
      <c r="M12" s="1">
        <f t="shared" si="4"/>
        <v>3.15</v>
      </c>
      <c r="N12" s="2">
        <v>166</v>
      </c>
      <c r="O12" s="3">
        <f t="shared" si="5"/>
        <v>83</v>
      </c>
      <c r="Q12" s="2">
        <v>7</v>
      </c>
      <c r="R12" s="1">
        <f t="shared" si="6"/>
        <v>3.15</v>
      </c>
      <c r="S12" s="2">
        <v>206</v>
      </c>
      <c r="T12" s="3">
        <f t="shared" si="7"/>
        <v>103</v>
      </c>
      <c r="V12" s="2">
        <v>7</v>
      </c>
      <c r="W12" s="1">
        <f t="shared" si="8"/>
        <v>3.15</v>
      </c>
      <c r="X12" s="2">
        <v>241</v>
      </c>
      <c r="Y12" s="3">
        <f t="shared" si="9"/>
        <v>120.5</v>
      </c>
    </row>
    <row r="13" spans="2:25" x14ac:dyDescent="0.2">
      <c r="B13" s="2">
        <v>8</v>
      </c>
      <c r="C13" s="1">
        <f t="shared" si="0"/>
        <v>3.6</v>
      </c>
      <c r="D13" s="2">
        <v>122</v>
      </c>
      <c r="E13" s="3">
        <f t="shared" si="1"/>
        <v>61</v>
      </c>
      <c r="G13" s="2">
        <v>8</v>
      </c>
      <c r="H13" s="1">
        <f t="shared" si="2"/>
        <v>3.6</v>
      </c>
      <c r="I13" s="2">
        <v>160</v>
      </c>
      <c r="J13" s="3">
        <f t="shared" si="3"/>
        <v>80</v>
      </c>
      <c r="L13" s="2">
        <v>8</v>
      </c>
      <c r="M13" s="1">
        <f t="shared" si="4"/>
        <v>3.6</v>
      </c>
      <c r="N13" s="2">
        <v>199</v>
      </c>
      <c r="O13" s="3">
        <f t="shared" si="5"/>
        <v>99.5</v>
      </c>
      <c r="Q13" s="2">
        <v>8</v>
      </c>
      <c r="R13" s="1">
        <f t="shared" si="6"/>
        <v>3.6</v>
      </c>
      <c r="S13" s="2">
        <v>249</v>
      </c>
      <c r="T13" s="3">
        <f t="shared" si="7"/>
        <v>124.5</v>
      </c>
      <c r="V13" s="2">
        <v>8</v>
      </c>
      <c r="W13" s="1">
        <f t="shared" si="8"/>
        <v>3.6</v>
      </c>
      <c r="X13" s="2">
        <v>287</v>
      </c>
      <c r="Y13" s="3">
        <f t="shared" si="9"/>
        <v>143.5</v>
      </c>
    </row>
    <row r="14" spans="2:25" x14ac:dyDescent="0.2">
      <c r="B14" s="2">
        <v>9</v>
      </c>
      <c r="C14" s="1">
        <f t="shared" si="0"/>
        <v>4.05</v>
      </c>
      <c r="D14" s="2">
        <v>135</v>
      </c>
      <c r="E14" s="3">
        <f t="shared" si="1"/>
        <v>67.5</v>
      </c>
      <c r="G14" s="2">
        <v>9</v>
      </c>
      <c r="H14" s="1">
        <f t="shared" si="2"/>
        <v>4.05</v>
      </c>
      <c r="I14" s="2">
        <v>184</v>
      </c>
      <c r="J14" s="3">
        <f t="shared" si="3"/>
        <v>92</v>
      </c>
      <c r="L14" s="2">
        <v>9</v>
      </c>
      <c r="M14" s="1">
        <f t="shared" si="4"/>
        <v>4.05</v>
      </c>
      <c r="N14" s="2">
        <v>231</v>
      </c>
      <c r="O14" s="3">
        <f t="shared" si="5"/>
        <v>115.5</v>
      </c>
      <c r="Q14" s="2">
        <v>9</v>
      </c>
      <c r="R14" s="1">
        <f t="shared" si="6"/>
        <v>4.05</v>
      </c>
      <c r="S14" s="2">
        <v>289</v>
      </c>
      <c r="T14" s="3">
        <f t="shared" si="7"/>
        <v>144.5</v>
      </c>
      <c r="V14" s="2">
        <v>9</v>
      </c>
      <c r="W14" s="1">
        <f t="shared" si="8"/>
        <v>4.05</v>
      </c>
      <c r="X14" s="2">
        <v>339</v>
      </c>
      <c r="Y14" s="3">
        <f t="shared" si="9"/>
        <v>169.5</v>
      </c>
    </row>
    <row r="15" spans="2:25" x14ac:dyDescent="0.2">
      <c r="B15" s="2">
        <v>10</v>
      </c>
      <c r="C15" s="1">
        <f t="shared" si="0"/>
        <v>4.5</v>
      </c>
      <c r="D15" s="2">
        <v>146</v>
      </c>
      <c r="E15" s="3">
        <f t="shared" si="1"/>
        <v>73</v>
      </c>
      <c r="G15" s="2">
        <v>10</v>
      </c>
      <c r="H15" s="1">
        <f t="shared" si="2"/>
        <v>4.5</v>
      </c>
      <c r="I15" s="2">
        <v>205</v>
      </c>
      <c r="J15" s="3">
        <f t="shared" si="3"/>
        <v>102.5</v>
      </c>
      <c r="L15" s="2">
        <v>10</v>
      </c>
      <c r="M15" s="1">
        <f t="shared" si="4"/>
        <v>4.5</v>
      </c>
      <c r="N15" s="2">
        <v>263</v>
      </c>
      <c r="O15" s="3">
        <f t="shared" si="5"/>
        <v>131.5</v>
      </c>
      <c r="Q15" s="2">
        <v>10</v>
      </c>
      <c r="R15" s="1">
        <f t="shared" si="6"/>
        <v>4.5</v>
      </c>
      <c r="S15" s="2">
        <v>330</v>
      </c>
      <c r="T15" s="3">
        <f t="shared" si="7"/>
        <v>165</v>
      </c>
      <c r="V15" s="2">
        <v>10</v>
      </c>
      <c r="W15" s="1">
        <f t="shared" si="8"/>
        <v>4.5</v>
      </c>
      <c r="X15" s="2">
        <v>387</v>
      </c>
      <c r="Y15" s="3">
        <f t="shared" si="9"/>
        <v>193.5</v>
      </c>
    </row>
    <row r="16" spans="2:25" x14ac:dyDescent="0.2">
      <c r="B16" s="2">
        <v>11</v>
      </c>
      <c r="C16" s="1">
        <f t="shared" si="0"/>
        <v>4.95</v>
      </c>
      <c r="D16" s="2">
        <v>156</v>
      </c>
      <c r="E16" s="3">
        <f t="shared" si="1"/>
        <v>78</v>
      </c>
      <c r="G16" s="2">
        <v>11</v>
      </c>
      <c r="H16" s="1">
        <f t="shared" si="2"/>
        <v>4.95</v>
      </c>
      <c r="I16" s="2">
        <v>223</v>
      </c>
      <c r="J16" s="3">
        <f t="shared" si="3"/>
        <v>111.5</v>
      </c>
      <c r="L16" s="2">
        <v>11</v>
      </c>
      <c r="M16" s="1">
        <f t="shared" si="4"/>
        <v>4.95</v>
      </c>
      <c r="N16" s="2">
        <v>290</v>
      </c>
      <c r="O16" s="3">
        <f t="shared" si="5"/>
        <v>145</v>
      </c>
      <c r="Q16" s="2">
        <v>11</v>
      </c>
      <c r="R16" s="1">
        <f t="shared" si="6"/>
        <v>4.95</v>
      </c>
      <c r="S16" s="2">
        <v>365</v>
      </c>
      <c r="T16" s="3">
        <f t="shared" si="7"/>
        <v>182.5</v>
      </c>
      <c r="V16" s="2">
        <v>11</v>
      </c>
      <c r="W16" s="1">
        <f t="shared" si="8"/>
        <v>4.95</v>
      </c>
      <c r="X16" s="2">
        <v>436</v>
      </c>
      <c r="Y16" s="3">
        <f t="shared" si="9"/>
        <v>218</v>
      </c>
    </row>
    <row r="17" spans="2:25" x14ac:dyDescent="0.2">
      <c r="B17" s="2">
        <v>12</v>
      </c>
      <c r="C17" s="1">
        <f t="shared" si="0"/>
        <v>5.4</v>
      </c>
      <c r="D17" s="2">
        <v>165</v>
      </c>
      <c r="E17" s="3">
        <f t="shared" si="1"/>
        <v>82.5</v>
      </c>
      <c r="G17" s="2">
        <v>12</v>
      </c>
      <c r="H17" s="1">
        <f t="shared" si="2"/>
        <v>5.4</v>
      </c>
      <c r="I17" s="2">
        <v>238</v>
      </c>
      <c r="J17" s="3">
        <f t="shared" si="3"/>
        <v>119</v>
      </c>
      <c r="L17" s="2">
        <v>12</v>
      </c>
      <c r="M17" s="1">
        <f t="shared" si="4"/>
        <v>5.4</v>
      </c>
      <c r="N17" s="2">
        <v>313</v>
      </c>
      <c r="O17" s="3">
        <f t="shared" si="5"/>
        <v>156.5</v>
      </c>
      <c r="Q17" s="2">
        <v>12</v>
      </c>
      <c r="R17" s="1">
        <f t="shared" si="6"/>
        <v>5.4</v>
      </c>
      <c r="S17" s="2">
        <v>400</v>
      </c>
      <c r="T17" s="3">
        <f t="shared" si="7"/>
        <v>200</v>
      </c>
      <c r="V17" s="2">
        <v>12</v>
      </c>
      <c r="W17" s="1">
        <f t="shared" si="8"/>
        <v>5.4</v>
      </c>
      <c r="X17" s="2">
        <v>476</v>
      </c>
      <c r="Y17" s="3">
        <f t="shared" si="9"/>
        <v>238</v>
      </c>
    </row>
    <row r="18" spans="2:25" x14ac:dyDescent="0.2">
      <c r="B18" s="2">
        <v>13</v>
      </c>
      <c r="C18" s="1">
        <f t="shared" si="0"/>
        <v>5.8500000000000005</v>
      </c>
      <c r="D18" s="2">
        <v>172</v>
      </c>
      <c r="E18" s="3">
        <f t="shared" si="1"/>
        <v>86</v>
      </c>
      <c r="G18" s="2">
        <v>13</v>
      </c>
      <c r="H18" s="1">
        <f t="shared" si="2"/>
        <v>5.8500000000000005</v>
      </c>
      <c r="I18" s="2">
        <v>250</v>
      </c>
      <c r="J18" s="3">
        <f t="shared" si="3"/>
        <v>125</v>
      </c>
      <c r="L18" s="2">
        <v>13</v>
      </c>
      <c r="M18" s="1">
        <f t="shared" si="4"/>
        <v>5.8500000000000005</v>
      </c>
      <c r="N18" s="2">
        <v>334</v>
      </c>
      <c r="O18" s="3">
        <f t="shared" si="5"/>
        <v>167</v>
      </c>
      <c r="Q18" s="2">
        <v>13</v>
      </c>
      <c r="R18" s="1">
        <f t="shared" si="6"/>
        <v>5.85</v>
      </c>
      <c r="S18" s="2">
        <v>427</v>
      </c>
      <c r="T18" s="3">
        <f t="shared" si="7"/>
        <v>213.5</v>
      </c>
      <c r="V18" s="2">
        <v>13</v>
      </c>
      <c r="W18" s="1">
        <f t="shared" si="8"/>
        <v>5.8500000000000005</v>
      </c>
      <c r="X18" s="2">
        <v>508</v>
      </c>
      <c r="Y18" s="3">
        <f t="shared" si="9"/>
        <v>254</v>
      </c>
    </row>
    <row r="19" spans="2:25" x14ac:dyDescent="0.2">
      <c r="B19" s="2">
        <v>14</v>
      </c>
      <c r="C19" s="1">
        <f t="shared" si="0"/>
        <v>6.3</v>
      </c>
      <c r="D19" s="2">
        <v>177</v>
      </c>
      <c r="E19" s="3">
        <f t="shared" si="1"/>
        <v>88.5</v>
      </c>
      <c r="G19" s="2">
        <v>14</v>
      </c>
      <c r="H19" s="1">
        <f t="shared" si="2"/>
        <v>6.3</v>
      </c>
      <c r="I19" s="2">
        <v>261</v>
      </c>
      <c r="J19" s="3">
        <f t="shared" si="3"/>
        <v>130.5</v>
      </c>
      <c r="L19" s="2">
        <v>14</v>
      </c>
      <c r="M19" s="1">
        <f t="shared" si="4"/>
        <v>6.3</v>
      </c>
      <c r="N19" s="2">
        <v>351</v>
      </c>
      <c r="O19" s="3">
        <f t="shared" si="5"/>
        <v>175.5</v>
      </c>
      <c r="Q19" s="2">
        <v>14</v>
      </c>
      <c r="R19" s="1">
        <f t="shared" si="6"/>
        <v>6.3</v>
      </c>
      <c r="S19" s="2">
        <v>451</v>
      </c>
      <c r="T19" s="3">
        <f t="shared" si="7"/>
        <v>225.5</v>
      </c>
      <c r="V19" s="2">
        <v>14</v>
      </c>
      <c r="W19" s="1">
        <f t="shared" si="8"/>
        <v>6.3</v>
      </c>
      <c r="X19" s="2">
        <v>527</v>
      </c>
      <c r="Y19" s="3">
        <f t="shared" si="9"/>
        <v>263.5</v>
      </c>
    </row>
    <row r="20" spans="2:25" x14ac:dyDescent="0.2">
      <c r="B20" s="2">
        <v>15</v>
      </c>
      <c r="C20" s="1">
        <f t="shared" si="0"/>
        <v>6.75</v>
      </c>
      <c r="D20" s="2">
        <v>183</v>
      </c>
      <c r="E20" s="3">
        <f t="shared" si="1"/>
        <v>91.5</v>
      </c>
      <c r="G20" s="2">
        <v>15</v>
      </c>
      <c r="H20" s="1">
        <f t="shared" si="2"/>
        <v>6.75</v>
      </c>
      <c r="I20" s="2">
        <v>270</v>
      </c>
      <c r="J20" s="3">
        <f t="shared" si="3"/>
        <v>135</v>
      </c>
      <c r="L20" s="2">
        <v>15</v>
      </c>
      <c r="M20" s="1">
        <f t="shared" si="4"/>
        <v>6.75</v>
      </c>
      <c r="N20" s="2">
        <v>367</v>
      </c>
      <c r="O20" s="3">
        <f t="shared" si="5"/>
        <v>183.5</v>
      </c>
      <c r="Q20" s="2">
        <v>15</v>
      </c>
      <c r="R20" s="1">
        <f t="shared" si="6"/>
        <v>6.75</v>
      </c>
      <c r="S20" s="2">
        <v>470</v>
      </c>
      <c r="T20" s="3">
        <f t="shared" si="7"/>
        <v>235</v>
      </c>
      <c r="V20" s="2">
        <v>15</v>
      </c>
      <c r="W20" s="1">
        <f t="shared" si="8"/>
        <v>6.75</v>
      </c>
      <c r="X20" s="2">
        <v>566</v>
      </c>
      <c r="Y20" s="3">
        <f t="shared" si="9"/>
        <v>283</v>
      </c>
    </row>
    <row r="21" spans="2:25" x14ac:dyDescent="0.2">
      <c r="B21" s="2">
        <v>16</v>
      </c>
      <c r="C21" s="1">
        <f t="shared" si="0"/>
        <v>7.2</v>
      </c>
      <c r="D21" s="2">
        <v>187</v>
      </c>
      <c r="E21" s="3">
        <f t="shared" si="1"/>
        <v>93.5</v>
      </c>
      <c r="G21" s="2">
        <v>16</v>
      </c>
      <c r="H21" s="1">
        <f t="shared" si="2"/>
        <v>7.2</v>
      </c>
      <c r="I21" s="2">
        <v>276</v>
      </c>
      <c r="J21" s="3">
        <f t="shared" si="3"/>
        <v>138</v>
      </c>
      <c r="L21" s="2">
        <v>16</v>
      </c>
      <c r="M21" s="1">
        <f t="shared" si="4"/>
        <v>7.2</v>
      </c>
      <c r="N21" s="2">
        <v>381</v>
      </c>
      <c r="O21" s="3">
        <f t="shared" si="5"/>
        <v>190.5</v>
      </c>
      <c r="Q21" s="2">
        <v>16</v>
      </c>
      <c r="R21" s="1">
        <f t="shared" si="6"/>
        <v>7.2</v>
      </c>
      <c r="S21" s="2">
        <v>490</v>
      </c>
      <c r="T21" s="3">
        <f t="shared" si="7"/>
        <v>245</v>
      </c>
      <c r="V21" s="2">
        <v>16</v>
      </c>
      <c r="W21" s="1">
        <f t="shared" si="8"/>
        <v>7.2</v>
      </c>
      <c r="X21" s="2">
        <v>585</v>
      </c>
      <c r="Y21" s="3">
        <f t="shared" si="9"/>
        <v>292.5</v>
      </c>
    </row>
    <row r="42" spans="15:19" x14ac:dyDescent="0.2">
      <c r="O42">
        <v>3</v>
      </c>
      <c r="P42">
        <v>4</v>
      </c>
      <c r="Q42">
        <v>5</v>
      </c>
      <c r="R42">
        <v>6</v>
      </c>
      <c r="S42">
        <v>7</v>
      </c>
    </row>
    <row r="43" spans="15:19" x14ac:dyDescent="0.2">
      <c r="O43">
        <v>15</v>
      </c>
      <c r="P43">
        <v>20</v>
      </c>
      <c r="Q43">
        <v>25</v>
      </c>
      <c r="R43">
        <v>30</v>
      </c>
      <c r="S43">
        <v>35</v>
      </c>
    </row>
  </sheetData>
  <mergeCells count="5">
    <mergeCell ref="B3:E3"/>
    <mergeCell ref="G3:J3"/>
    <mergeCell ref="L3:O3"/>
    <mergeCell ref="Q3:T3"/>
    <mergeCell ref="V3:Y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BBB9-8FEF-4CC0-A615-13A53190E052}">
  <dimension ref="G8:H27"/>
  <sheetViews>
    <sheetView workbookViewId="0">
      <selection activeCell="L25" sqref="L25"/>
    </sheetView>
  </sheetViews>
  <sheetFormatPr defaultRowHeight="14.25" x14ac:dyDescent="0.2"/>
  <cols>
    <col min="7" max="7" width="9" customWidth="1"/>
  </cols>
  <sheetData>
    <row r="8" spans="7:8" ht="114" x14ac:dyDescent="0.2">
      <c r="G8" s="4" t="s">
        <v>8</v>
      </c>
    </row>
    <row r="9" spans="7:8" x14ac:dyDescent="0.2">
      <c r="G9" t="s">
        <v>7</v>
      </c>
    </row>
    <row r="10" spans="7:8" x14ac:dyDescent="0.2">
      <c r="G10">
        <f>0.1525*H10*H10*H10*H10-3.6202*H10*H10*H10+26.13*H10*H10-30.437*H10+19.882</f>
        <v>160.00000602833518</v>
      </c>
      <c r="H10">
        <v>-1.6591386223390536</v>
      </c>
    </row>
    <row r="11" spans="7:8" x14ac:dyDescent="0.2">
      <c r="G11">
        <f>0.1525*H11*H11*H11*H11-3.6202*H11*H11*H11+26.13*H11*H11-30.437*H11+19.882</f>
        <v>19.999380493101455</v>
      </c>
      <c r="H11">
        <v>-3.84381571212911E-3</v>
      </c>
    </row>
    <row r="12" spans="7:8" x14ac:dyDescent="0.2">
      <c r="G12">
        <v>10</v>
      </c>
    </row>
    <row r="13" spans="7:8" x14ac:dyDescent="0.2">
      <c r="G13">
        <v>20</v>
      </c>
    </row>
    <row r="14" spans="7:8" x14ac:dyDescent="0.2">
      <c r="G14">
        <v>30</v>
      </c>
    </row>
    <row r="15" spans="7:8" x14ac:dyDescent="0.2">
      <c r="G15">
        <v>40</v>
      </c>
    </row>
    <row r="16" spans="7:8" x14ac:dyDescent="0.2">
      <c r="G16">
        <v>50</v>
      </c>
    </row>
    <row r="17" spans="7:7" x14ac:dyDescent="0.2">
      <c r="G17">
        <v>60</v>
      </c>
    </row>
    <row r="18" spans="7:7" x14ac:dyDescent="0.2">
      <c r="G18">
        <v>70</v>
      </c>
    </row>
    <row r="19" spans="7:7" x14ac:dyDescent="0.2">
      <c r="G19">
        <v>80</v>
      </c>
    </row>
    <row r="20" spans="7:7" x14ac:dyDescent="0.2">
      <c r="G20">
        <v>90</v>
      </c>
    </row>
    <row r="21" spans="7:7" x14ac:dyDescent="0.2">
      <c r="G21">
        <v>100</v>
      </c>
    </row>
    <row r="22" spans="7:7" x14ac:dyDescent="0.2">
      <c r="G22">
        <v>110</v>
      </c>
    </row>
    <row r="23" spans="7:7" x14ac:dyDescent="0.2">
      <c r="G23">
        <v>120</v>
      </c>
    </row>
    <row r="24" spans="7:7" x14ac:dyDescent="0.2">
      <c r="G24">
        <v>130</v>
      </c>
    </row>
    <row r="25" spans="7:7" x14ac:dyDescent="0.2">
      <c r="G25">
        <v>140</v>
      </c>
    </row>
    <row r="26" spans="7:7" x14ac:dyDescent="0.2">
      <c r="G26">
        <v>150</v>
      </c>
    </row>
    <row r="27" spans="7:7" x14ac:dyDescent="0.2">
      <c r="G27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sungj</cp:lastModifiedBy>
  <dcterms:created xsi:type="dcterms:W3CDTF">2015-06-05T18:19:34Z</dcterms:created>
  <dcterms:modified xsi:type="dcterms:W3CDTF">2021-12-07T05:53:36Z</dcterms:modified>
</cp:coreProperties>
</file>