
<file path=[Content_Types].xml><?xml version="1.0" encoding="utf-8"?>
<Types xmlns="http://schemas.openxmlformats.org/package/2006/content-types">
  <Default Extension="jfif" ContentType="image/jpe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ynomous\Desktop\"/>
    </mc:Choice>
  </mc:AlternateContent>
  <bookViews>
    <workbookView xWindow="0" yWindow="0" windowWidth="23040" windowHeight="8904" firstSheet="2" activeTab="6"/>
  </bookViews>
  <sheets>
    <sheet name="Question" sheetId="1" r:id="rId1"/>
    <sheet name="General Entries" sheetId="2" r:id="rId2"/>
    <sheet name="Adjusted Trial Balance" sheetId="3" r:id="rId3"/>
    <sheet name="Income Statement" sheetId="4" r:id="rId4"/>
    <sheet name="Balance Sheet" sheetId="5" r:id="rId5"/>
    <sheet name="Closing Trial Balance" sheetId="6" r:id="rId6"/>
    <sheet name="Post Closing Trial Balance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6" l="1"/>
  <c r="K15" i="5"/>
  <c r="L24" i="4"/>
  <c r="L20" i="4"/>
  <c r="K26" i="7" l="1"/>
  <c r="M26" i="5"/>
  <c r="K26" i="5"/>
  <c r="J26" i="7"/>
  <c r="J20" i="6"/>
  <c r="K21" i="6" s="1"/>
  <c r="K32" i="5"/>
  <c r="K17" i="5"/>
  <c r="K34" i="5" l="1"/>
  <c r="L11" i="4"/>
  <c r="J29" i="3"/>
  <c r="I29" i="3"/>
  <c r="J13" i="3"/>
</calcChain>
</file>

<file path=xl/sharedStrings.xml><?xml version="1.0" encoding="utf-8"?>
<sst xmlns="http://schemas.openxmlformats.org/spreadsheetml/2006/main" count="132" uniqueCount="69">
  <si>
    <t xml:space="preserve">General Journal </t>
  </si>
  <si>
    <t>ABC Company</t>
  </si>
  <si>
    <t xml:space="preserve"> On December 31,2022</t>
  </si>
  <si>
    <t>Date</t>
  </si>
  <si>
    <t>Account Title</t>
  </si>
  <si>
    <t>Debit</t>
  </si>
  <si>
    <t>Credit</t>
  </si>
  <si>
    <t>Office Supplies Expense</t>
  </si>
  <si>
    <t xml:space="preserve">Supplies </t>
  </si>
  <si>
    <r>
      <rPr>
        <b/>
        <sz val="18"/>
        <color theme="1"/>
        <rFont val="Calibri"/>
        <family val="2"/>
        <scheme val="minor"/>
      </rPr>
      <t>Des</t>
    </r>
    <r>
      <rPr>
        <b/>
        <sz val="14"/>
        <color theme="1"/>
        <rFont val="Calibri"/>
        <family val="2"/>
        <scheme val="minor"/>
      </rPr>
      <t xml:space="preserve">cription </t>
    </r>
  </si>
  <si>
    <t>Insurance Expense</t>
  </si>
  <si>
    <t>Prepaid Insurance</t>
  </si>
  <si>
    <t>Experid the  prepaid insurance  at the end of year</t>
  </si>
  <si>
    <t>The supplies remain 300  at the end of year</t>
  </si>
  <si>
    <t>Depreciation Expense</t>
  </si>
  <si>
    <t>Allowance of Depreciation</t>
  </si>
  <si>
    <t>Depreciation expense for the year 2022</t>
  </si>
  <si>
    <t>Wages Payable</t>
  </si>
  <si>
    <t xml:space="preserve">Employees earned by not pay </t>
  </si>
  <si>
    <t>Income tax expense incurred by not paid</t>
  </si>
  <si>
    <t xml:space="preserve">ABC Company </t>
  </si>
  <si>
    <t>Adjusted Trial Balance</t>
  </si>
  <si>
    <t>On 31 December 2022</t>
  </si>
  <si>
    <t>Cash</t>
  </si>
  <si>
    <t>Account Receivable</t>
  </si>
  <si>
    <t>Service Vehicles</t>
  </si>
  <si>
    <t xml:space="preserve">Accumulated Depreciation </t>
  </si>
  <si>
    <t>Other Assets</t>
  </si>
  <si>
    <t>Income TaxPayable</t>
  </si>
  <si>
    <t>Income Tax Expense</t>
  </si>
  <si>
    <t>Account Payable</t>
  </si>
  <si>
    <t>Income Tax Payable</t>
  </si>
  <si>
    <t>Note Payable( 3 Year)</t>
  </si>
  <si>
    <t>Common Stock (5000 Share Outstanding)</t>
  </si>
  <si>
    <t>Additional Piad in Capital</t>
  </si>
  <si>
    <t>Retained Earning</t>
  </si>
  <si>
    <t>Service Revenue</t>
  </si>
  <si>
    <t>Remaining Expense</t>
  </si>
  <si>
    <t>Total</t>
  </si>
  <si>
    <t>Revenue:</t>
  </si>
  <si>
    <t>Total Amount</t>
  </si>
  <si>
    <t>Total Revenue</t>
  </si>
  <si>
    <t>Expense</t>
  </si>
  <si>
    <t>Tota Expense</t>
  </si>
  <si>
    <t>Total Profit &amp; Lose Income</t>
  </si>
  <si>
    <t>Income statement</t>
  </si>
  <si>
    <t>on 31 December 2022</t>
  </si>
  <si>
    <t>Balance Sheet</t>
  </si>
  <si>
    <t>Asset:</t>
  </si>
  <si>
    <t>Amount</t>
  </si>
  <si>
    <t>Accumulated Depreciation</t>
  </si>
  <si>
    <t>Total Asset</t>
  </si>
  <si>
    <t>Liability</t>
  </si>
  <si>
    <t>Total Liabilities</t>
  </si>
  <si>
    <t>Owner's Equity</t>
  </si>
  <si>
    <t>Total Onwer's Equity</t>
  </si>
  <si>
    <t>Total Libilities &amp; Onwer's Equity</t>
  </si>
  <si>
    <t>Net Profit Income</t>
  </si>
  <si>
    <t>Closing Trial Balance</t>
  </si>
  <si>
    <t>Revenue Summary</t>
  </si>
  <si>
    <t>To Close all Revenue account Balance</t>
  </si>
  <si>
    <t>Expense Summary</t>
  </si>
  <si>
    <t>Expense &amp; Revenue Summary</t>
  </si>
  <si>
    <t>To Capital/ Net Income</t>
  </si>
  <si>
    <t>Post Closing Trial Balance</t>
  </si>
  <si>
    <t xml:space="preserve">Total </t>
  </si>
  <si>
    <t>Accumulated Depreciation (For Next Year)</t>
  </si>
  <si>
    <t>To Close all Expense account Balance</t>
  </si>
  <si>
    <t>Wages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</si>
</sst>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4" fontId="4" fillId="3" borderId="1" xfId="1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5" fontId="5" fillId="6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164" fontId="5" fillId="6" borderId="1" xfId="1" applyNumberFormat="1" applyFont="1" applyFill="1" applyBorder="1" applyAlignment="1">
      <alignment horizontal="center" vertical="center"/>
    </xf>
    <xf numFmtId="164" fontId="4" fillId="5" borderId="0" xfId="1" applyNumberFormat="1" applyFont="1" applyFill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64" fontId="4" fillId="5" borderId="1" xfId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4" borderId="0" xfId="0" applyFill="1"/>
    <xf numFmtId="0" fontId="0" fillId="4" borderId="0" xfId="0" applyFont="1" applyFill="1" applyAlignment="1">
      <alignment horizontal="center"/>
    </xf>
    <xf numFmtId="164" fontId="0" fillId="0" borderId="0" xfId="1" applyNumberFormat="1" applyFont="1"/>
    <xf numFmtId="164" fontId="2" fillId="4" borderId="0" xfId="1" applyNumberFormat="1" applyFont="1" applyFill="1"/>
    <xf numFmtId="164" fontId="0" fillId="4" borderId="0" xfId="1" applyNumberFormat="1" applyFont="1" applyFill="1"/>
    <xf numFmtId="164" fontId="3" fillId="4" borderId="0" xfId="1" applyNumberFormat="1" applyFont="1" applyFill="1"/>
    <xf numFmtId="164" fontId="5" fillId="4" borderId="0" xfId="1" applyNumberFormat="1" applyFont="1" applyFill="1"/>
    <xf numFmtId="0" fontId="2" fillId="4" borderId="0" xfId="0" applyFont="1" applyFill="1" applyAlignment="1">
      <alignment horizontal="center"/>
    </xf>
    <xf numFmtId="0" fontId="4" fillId="4" borderId="0" xfId="0" applyFont="1" applyFill="1"/>
    <xf numFmtId="0" fontId="5" fillId="4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vertical="center"/>
    </xf>
    <xf numFmtId="164" fontId="5" fillId="4" borderId="0" xfId="1" applyNumberFormat="1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164" fontId="0" fillId="7" borderId="0" xfId="1" applyNumberFormat="1" applyFont="1" applyFill="1"/>
    <xf numFmtId="0" fontId="0" fillId="7" borderId="0" xfId="0" applyFill="1"/>
    <xf numFmtId="164" fontId="3" fillId="7" borderId="0" xfId="1" applyNumberFormat="1" applyFont="1" applyFill="1"/>
    <xf numFmtId="0" fontId="0" fillId="0" borderId="0" xfId="0" applyAlignment="1">
      <alignment horizontal="center"/>
    </xf>
    <xf numFmtId="164" fontId="0" fillId="0" borderId="0" xfId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4" fillId="5" borderId="0" xfId="0" applyFont="1" applyFill="1" applyAlignment="1">
      <alignment horizontal="center"/>
    </xf>
    <xf numFmtId="0" fontId="0" fillId="5" borderId="0" xfId="0" applyFill="1"/>
    <xf numFmtId="0" fontId="0" fillId="5" borderId="0" xfId="0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0" fillId="3" borderId="0" xfId="0" applyFill="1"/>
    <xf numFmtId="164" fontId="0" fillId="0" borderId="0" xfId="1" applyNumberFormat="1" applyFont="1" applyAlignment="1">
      <alignment horizontal="center"/>
    </xf>
    <xf numFmtId="164" fontId="7" fillId="0" borderId="0" xfId="1" applyNumberFormat="1" applyFont="1" applyAlignment="1">
      <alignment horizontal="center"/>
    </xf>
    <xf numFmtId="0" fontId="0" fillId="10" borderId="0" xfId="0" applyFill="1" applyAlignment="1">
      <alignment horizontal="center" vertical="center"/>
    </xf>
    <xf numFmtId="164" fontId="8" fillId="10" borderId="0" xfId="1" applyNumberFormat="1" applyFont="1" applyFill="1" applyAlignment="1">
      <alignment horizontal="center"/>
    </xf>
    <xf numFmtId="164" fontId="0" fillId="10" borderId="0" xfId="1" applyNumberFormat="1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164" fontId="5" fillId="10" borderId="0" xfId="1" applyNumberFormat="1" applyFont="1" applyFill="1" applyAlignment="1">
      <alignment horizontal="center"/>
    </xf>
    <xf numFmtId="164" fontId="5" fillId="10" borderId="0" xfId="1" applyNumberFormat="1" applyFont="1" applyFill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164" fontId="5" fillId="10" borderId="0" xfId="1" applyNumberFormat="1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164" fontId="5" fillId="6" borderId="0" xfId="1" applyNumberFormat="1" applyFont="1" applyFill="1" applyAlignment="1">
      <alignment horizontal="center"/>
    </xf>
    <xf numFmtId="164" fontId="5" fillId="6" borderId="0" xfId="1" applyNumberFormat="1" applyFont="1" applyFill="1" applyAlignment="1">
      <alignment horizontal="center" vertical="center"/>
    </xf>
    <xf numFmtId="0" fontId="0" fillId="5" borderId="0" xfId="0" applyFill="1" applyAlignment="1">
      <alignment horizontal="right" vertical="center"/>
    </xf>
    <xf numFmtId="0" fontId="4" fillId="5" borderId="0" xfId="0" applyFont="1" applyFill="1" applyAlignment="1">
      <alignment horizontal="right" vertical="center"/>
    </xf>
    <xf numFmtId="164" fontId="0" fillId="5" borderId="0" xfId="1" applyNumberFormat="1" applyFont="1" applyFill="1" applyBorder="1" applyAlignment="1">
      <alignment horizontal="right" vertical="center"/>
    </xf>
    <xf numFmtId="164" fontId="2" fillId="3" borderId="0" xfId="1" applyNumberFormat="1" applyFont="1" applyFill="1" applyBorder="1" applyAlignment="1">
      <alignment horizontal="right" vertical="center"/>
    </xf>
    <xf numFmtId="164" fontId="3" fillId="8" borderId="0" xfId="0" applyNumberFormat="1" applyFont="1" applyFill="1" applyAlignment="1">
      <alignment horizontal="right" vertical="center"/>
    </xf>
    <xf numFmtId="164" fontId="3" fillId="5" borderId="0" xfId="0" applyNumberFormat="1" applyFont="1" applyFill="1" applyAlignment="1">
      <alignment horizontal="right" vertical="center"/>
    </xf>
    <xf numFmtId="164" fontId="6" fillId="8" borderId="0" xfId="0" applyNumberFormat="1" applyFont="1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9" borderId="0" xfId="0" applyFill="1" applyAlignment="1">
      <alignment horizontal="center"/>
    </xf>
    <xf numFmtId="164" fontId="0" fillId="9" borderId="0" xfId="1" applyNumberFormat="1" applyFont="1" applyFill="1"/>
    <xf numFmtId="0" fontId="5" fillId="9" borderId="0" xfId="0" applyFont="1" applyFill="1" applyBorder="1" applyAlignment="1">
      <alignment horizontal="center" vertical="center"/>
    </xf>
    <xf numFmtId="164" fontId="5" fillId="9" borderId="0" xfId="1" applyNumberFormat="1" applyFont="1" applyFill="1" applyBorder="1" applyAlignment="1">
      <alignment horizontal="right" vertical="center"/>
    </xf>
    <xf numFmtId="164" fontId="5" fillId="9" borderId="0" xfId="1" applyNumberFormat="1" applyFont="1" applyFill="1"/>
    <xf numFmtId="0" fontId="5" fillId="9" borderId="0" xfId="0" applyFont="1" applyFill="1" applyAlignment="1">
      <alignment horizontal="center"/>
    </xf>
    <xf numFmtId="164" fontId="5" fillId="9" borderId="0" xfId="1" applyNumberFormat="1" applyFont="1" applyFill="1" applyAlignment="1">
      <alignment horizontal="center"/>
    </xf>
    <xf numFmtId="0" fontId="4" fillId="11" borderId="0" xfId="0" applyFont="1" applyFill="1" applyAlignment="1">
      <alignment horizontal="center" vertical="center"/>
    </xf>
    <xf numFmtId="164" fontId="4" fillId="11" borderId="0" xfId="1" applyNumberFormat="1" applyFont="1" applyFill="1" applyAlignment="1">
      <alignment horizontal="center" vertical="center"/>
    </xf>
    <xf numFmtId="0" fontId="0" fillId="11" borderId="0" xfId="0" applyFill="1" applyAlignment="1">
      <alignment horizontal="center"/>
    </xf>
    <xf numFmtId="164" fontId="6" fillId="11" borderId="0" xfId="1" applyNumberFormat="1" applyFont="1" applyFill="1" applyAlignment="1">
      <alignment horizontal="center"/>
    </xf>
    <xf numFmtId="164" fontId="0" fillId="11" borderId="0" xfId="1" applyNumberFormat="1" applyFont="1" applyFill="1"/>
    <xf numFmtId="164" fontId="4" fillId="6" borderId="0" xfId="1" applyNumberFormat="1" applyFont="1" applyFill="1" applyAlignment="1">
      <alignment horizontal="center"/>
    </xf>
    <xf numFmtId="164" fontId="4" fillId="6" borderId="0" xfId="1" applyNumberFormat="1" applyFont="1" applyFill="1"/>
    <xf numFmtId="0" fontId="3" fillId="7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2" fillId="10" borderId="0" xfId="0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388620</xdr:colOff>
      <xdr:row>8</xdr:row>
      <xdr:rowOff>121920</xdr:rowOff>
    </xdr:from>
    <xdr:to>
      <xdr:col>15</xdr:col>
      <xdr:colOff>220980</xdr:colOff>
      <xdr:row>42</xdr:row>
      <xdr:rowOff>9525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6620" y="1584960"/>
          <a:ext cx="5928360" cy="6105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E28" zoomScale="152" workbookViewId="0">
      <selection activeCell="E25" sqref="E2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K17"/>
  <sheetViews>
    <sheetView topLeftCell="C5" workbookViewId="0">
      <selection activeCell="H14" sqref="H14"/>
    </sheetView>
  </sheetViews>
  <sheetFormatPr defaultRowHeight="18" x14ac:dyDescent="0.3"/>
  <cols>
    <col min="6" max="6" width="3.77734375" customWidth="1"/>
    <col min="7" max="7" width="11.77734375" style="2" bestFit="1" customWidth="1"/>
    <col min="8" max="8" width="28.44140625" style="2" bestFit="1" customWidth="1"/>
    <col min="9" max="9" width="30.33203125" style="4" bestFit="1" customWidth="1"/>
    <col min="10" max="10" width="11.5546875" style="4" bestFit="1" customWidth="1"/>
    <col min="11" max="11" width="52.6640625" style="2" bestFit="1" customWidth="1"/>
  </cols>
  <sheetData>
    <row r="4" spans="7:11" ht="25.8" x14ac:dyDescent="0.3">
      <c r="I4" s="5" t="s">
        <v>1</v>
      </c>
    </row>
    <row r="5" spans="7:11" ht="25.8" x14ac:dyDescent="0.3">
      <c r="I5" s="5" t="s">
        <v>0</v>
      </c>
    </row>
    <row r="6" spans="7:11" ht="21" x14ac:dyDescent="0.3">
      <c r="I6" s="6" t="s">
        <v>2</v>
      </c>
    </row>
    <row r="7" spans="7:11" ht="23.4" x14ac:dyDescent="0.3">
      <c r="G7" s="7" t="s">
        <v>3</v>
      </c>
      <c r="H7" s="7" t="s">
        <v>4</v>
      </c>
      <c r="I7" s="8" t="s">
        <v>5</v>
      </c>
      <c r="J7" s="8" t="s">
        <v>6</v>
      </c>
      <c r="K7" s="9" t="s">
        <v>9</v>
      </c>
    </row>
    <row r="8" spans="7:11" x14ac:dyDescent="0.3">
      <c r="G8" s="10">
        <v>44926</v>
      </c>
      <c r="H8" s="11" t="s">
        <v>7</v>
      </c>
      <c r="I8" s="12">
        <v>600</v>
      </c>
      <c r="J8" s="12"/>
      <c r="K8" s="11" t="s">
        <v>13</v>
      </c>
    </row>
    <row r="9" spans="7:11" x14ac:dyDescent="0.3">
      <c r="G9" s="11"/>
      <c r="H9" s="11" t="s">
        <v>8</v>
      </c>
      <c r="I9" s="12"/>
      <c r="J9" s="12">
        <v>600</v>
      </c>
      <c r="K9" s="11"/>
    </row>
    <row r="10" spans="7:11" x14ac:dyDescent="0.3">
      <c r="G10" s="10">
        <v>44926</v>
      </c>
      <c r="H10" s="11" t="s">
        <v>10</v>
      </c>
      <c r="I10" s="12">
        <v>800</v>
      </c>
      <c r="J10" s="12"/>
      <c r="K10" s="11" t="s">
        <v>12</v>
      </c>
    </row>
    <row r="11" spans="7:11" x14ac:dyDescent="0.3">
      <c r="G11" s="11"/>
      <c r="H11" s="11" t="s">
        <v>11</v>
      </c>
      <c r="I11" s="12"/>
      <c r="J11" s="12">
        <v>800</v>
      </c>
      <c r="K11" s="11"/>
    </row>
    <row r="12" spans="7:11" x14ac:dyDescent="0.3">
      <c r="G12" s="10">
        <v>44926</v>
      </c>
      <c r="H12" s="11" t="s">
        <v>14</v>
      </c>
      <c r="I12" s="12">
        <v>3700</v>
      </c>
      <c r="J12" s="12"/>
      <c r="K12" s="11" t="s">
        <v>16</v>
      </c>
    </row>
    <row r="13" spans="7:11" x14ac:dyDescent="0.3">
      <c r="G13" s="11"/>
      <c r="H13" s="11" t="s">
        <v>15</v>
      </c>
      <c r="I13" s="12"/>
      <c r="J13" s="12">
        <v>3700</v>
      </c>
      <c r="K13" s="11"/>
    </row>
    <row r="14" spans="7:11" x14ac:dyDescent="0.3">
      <c r="G14" s="10">
        <v>44926</v>
      </c>
      <c r="H14" s="11" t="s">
        <v>68</v>
      </c>
      <c r="I14" s="12">
        <v>640</v>
      </c>
      <c r="J14" s="12"/>
      <c r="K14" s="11" t="s">
        <v>18</v>
      </c>
    </row>
    <row r="15" spans="7:11" x14ac:dyDescent="0.3">
      <c r="G15" s="11"/>
      <c r="H15" s="11" t="s">
        <v>17</v>
      </c>
      <c r="I15" s="12"/>
      <c r="J15" s="12">
        <v>640</v>
      </c>
      <c r="K15" s="11"/>
    </row>
    <row r="16" spans="7:11" x14ac:dyDescent="0.3">
      <c r="G16" s="10">
        <v>44926</v>
      </c>
      <c r="H16" s="11" t="s">
        <v>29</v>
      </c>
      <c r="I16" s="12">
        <v>5540</v>
      </c>
      <c r="J16" s="12"/>
      <c r="K16" s="11" t="s">
        <v>19</v>
      </c>
    </row>
    <row r="17" spans="7:11" x14ac:dyDescent="0.3">
      <c r="G17" s="11"/>
      <c r="H17" s="11" t="s">
        <v>28</v>
      </c>
      <c r="I17" s="12"/>
      <c r="J17" s="12">
        <v>5540</v>
      </c>
      <c r="K17" s="1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4:J29"/>
  <sheetViews>
    <sheetView topLeftCell="E7" zoomScale="94" workbookViewId="0">
      <selection activeCell="H28" sqref="H28"/>
    </sheetView>
  </sheetViews>
  <sheetFormatPr defaultRowHeight="14.4" x14ac:dyDescent="0.3"/>
  <cols>
    <col min="8" max="8" width="35.21875" style="1" bestFit="1" customWidth="1"/>
    <col min="9" max="9" width="34.77734375" style="3" bestFit="1" customWidth="1"/>
    <col min="10" max="10" width="20.21875" style="3" customWidth="1"/>
  </cols>
  <sheetData>
    <row r="4" spans="8:10" ht="23.4" x14ac:dyDescent="0.3">
      <c r="I4" s="13" t="s">
        <v>20</v>
      </c>
    </row>
    <row r="5" spans="8:10" ht="23.4" x14ac:dyDescent="0.3">
      <c r="I5" s="13" t="s">
        <v>21</v>
      </c>
    </row>
    <row r="6" spans="8:10" ht="23.4" x14ac:dyDescent="0.3">
      <c r="I6" s="13" t="s">
        <v>22</v>
      </c>
    </row>
    <row r="7" spans="8:10" ht="23.4" x14ac:dyDescent="0.3">
      <c r="H7" s="14" t="s">
        <v>4</v>
      </c>
      <c r="I7" s="15" t="s">
        <v>5</v>
      </c>
      <c r="J7" s="15" t="s">
        <v>6</v>
      </c>
    </row>
    <row r="8" spans="8:10" x14ac:dyDescent="0.3">
      <c r="H8" s="16" t="s">
        <v>23</v>
      </c>
      <c r="I8" s="17">
        <v>42000</v>
      </c>
      <c r="J8" s="17"/>
    </row>
    <row r="9" spans="8:10" x14ac:dyDescent="0.3">
      <c r="H9" s="16" t="s">
        <v>24</v>
      </c>
      <c r="I9" s="17">
        <v>11600</v>
      </c>
      <c r="J9" s="17"/>
    </row>
    <row r="10" spans="8:10" x14ac:dyDescent="0.3">
      <c r="H10" s="16" t="s">
        <v>8</v>
      </c>
      <c r="I10" s="17">
        <v>300</v>
      </c>
      <c r="J10" s="17"/>
    </row>
    <row r="11" spans="8:10" x14ac:dyDescent="0.3">
      <c r="H11" s="16" t="s">
        <v>11</v>
      </c>
      <c r="I11" s="17">
        <v>0</v>
      </c>
      <c r="J11" s="17"/>
    </row>
    <row r="12" spans="8:10" x14ac:dyDescent="0.3">
      <c r="H12" s="16" t="s">
        <v>25</v>
      </c>
      <c r="I12" s="17">
        <v>19000</v>
      </c>
      <c r="J12" s="17"/>
    </row>
    <row r="13" spans="8:10" x14ac:dyDescent="0.3">
      <c r="H13" s="16" t="s">
        <v>26</v>
      </c>
      <c r="I13" s="17"/>
      <c r="J13" s="17">
        <f>9200+3700</f>
        <v>12900</v>
      </c>
    </row>
    <row r="14" spans="8:10" x14ac:dyDescent="0.3">
      <c r="H14" s="16" t="s">
        <v>27</v>
      </c>
      <c r="I14" s="17">
        <v>8300</v>
      </c>
      <c r="J14" s="17"/>
    </row>
    <row r="15" spans="8:10" x14ac:dyDescent="0.3">
      <c r="H15" s="16" t="s">
        <v>30</v>
      </c>
      <c r="I15" s="17"/>
      <c r="J15" s="17">
        <v>3000</v>
      </c>
    </row>
    <row r="16" spans="8:10" x14ac:dyDescent="0.3">
      <c r="H16" s="16" t="s">
        <v>17</v>
      </c>
      <c r="I16" s="17"/>
      <c r="J16" s="17">
        <v>640</v>
      </c>
    </row>
    <row r="17" spans="8:10" x14ac:dyDescent="0.3">
      <c r="H17" s="16" t="s">
        <v>31</v>
      </c>
      <c r="I17" s="17"/>
      <c r="J17" s="17">
        <v>5540</v>
      </c>
    </row>
    <row r="18" spans="8:10" x14ac:dyDescent="0.3">
      <c r="H18" s="16" t="s">
        <v>32</v>
      </c>
      <c r="I18" s="17"/>
      <c r="J18" s="17">
        <v>17000</v>
      </c>
    </row>
    <row r="19" spans="8:10" x14ac:dyDescent="0.3">
      <c r="H19" s="16" t="s">
        <v>33</v>
      </c>
      <c r="I19" s="17"/>
      <c r="J19" s="17">
        <v>400</v>
      </c>
    </row>
    <row r="20" spans="8:10" x14ac:dyDescent="0.3">
      <c r="H20" s="16" t="s">
        <v>34</v>
      </c>
      <c r="I20" s="17"/>
      <c r="J20" s="17">
        <v>19000</v>
      </c>
    </row>
    <row r="21" spans="8:10" x14ac:dyDescent="0.3">
      <c r="H21" s="16" t="s">
        <v>35</v>
      </c>
      <c r="I21" s="17"/>
      <c r="J21" s="17">
        <v>6000</v>
      </c>
    </row>
    <row r="22" spans="8:10" x14ac:dyDescent="0.3">
      <c r="H22" s="16" t="s">
        <v>36</v>
      </c>
      <c r="I22" s="17"/>
      <c r="J22" s="17">
        <v>61360</v>
      </c>
    </row>
    <row r="23" spans="8:10" x14ac:dyDescent="0.3">
      <c r="H23" s="16" t="s">
        <v>37</v>
      </c>
      <c r="I23" s="17">
        <v>33360</v>
      </c>
      <c r="J23" s="17"/>
    </row>
    <row r="24" spans="8:10" x14ac:dyDescent="0.3">
      <c r="H24" s="16" t="s">
        <v>29</v>
      </c>
      <c r="I24" s="17">
        <v>5540</v>
      </c>
      <c r="J24" s="17"/>
    </row>
    <row r="25" spans="8:10" x14ac:dyDescent="0.3">
      <c r="H25" s="16" t="s">
        <v>7</v>
      </c>
      <c r="I25" s="17">
        <v>600</v>
      </c>
      <c r="J25" s="17"/>
    </row>
    <row r="26" spans="8:10" x14ac:dyDescent="0.3">
      <c r="H26" s="16" t="s">
        <v>10</v>
      </c>
      <c r="I26" s="17">
        <v>800</v>
      </c>
      <c r="J26" s="17"/>
    </row>
    <row r="27" spans="8:10" x14ac:dyDescent="0.3">
      <c r="H27" s="16" t="s">
        <v>14</v>
      </c>
      <c r="I27" s="17">
        <v>3700</v>
      </c>
      <c r="J27" s="17"/>
    </row>
    <row r="28" spans="8:10" x14ac:dyDescent="0.3">
      <c r="H28" s="16" t="s">
        <v>68</v>
      </c>
      <c r="I28" s="17">
        <v>640</v>
      </c>
      <c r="J28" s="17"/>
    </row>
    <row r="29" spans="8:10" ht="18" x14ac:dyDescent="0.3">
      <c r="H29" s="18" t="s">
        <v>38</v>
      </c>
      <c r="I29" s="19">
        <f>SUM(I8:I28)</f>
        <v>125840</v>
      </c>
      <c r="J29" s="19">
        <f>SUM(J8:J28)</f>
        <v>125840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M28"/>
  <sheetViews>
    <sheetView topLeftCell="A6" workbookViewId="0">
      <selection activeCell="L20" sqref="L20"/>
    </sheetView>
  </sheetViews>
  <sheetFormatPr defaultRowHeight="14.4" x14ac:dyDescent="0.3"/>
  <cols>
    <col min="7" max="7" width="14.21875" bestFit="1" customWidth="1"/>
    <col min="8" max="8" width="36.88671875" style="20" customWidth="1"/>
    <col min="9" max="9" width="29.5546875" style="23" customWidth="1"/>
    <col min="12" max="12" width="15.5546875" style="23" bestFit="1" customWidth="1"/>
  </cols>
  <sheetData>
    <row r="4" spans="6:13" ht="21" customHeight="1" x14ac:dyDescent="0.5">
      <c r="H4" s="83" t="s">
        <v>1</v>
      </c>
      <c r="I4" s="83"/>
      <c r="J4" s="83"/>
      <c r="K4" s="83"/>
    </row>
    <row r="5" spans="6:13" ht="21" customHeight="1" x14ac:dyDescent="0.5">
      <c r="H5" s="83" t="s">
        <v>45</v>
      </c>
      <c r="I5" s="83"/>
      <c r="J5" s="83"/>
      <c r="K5" s="83"/>
    </row>
    <row r="6" spans="6:13" ht="21" customHeight="1" x14ac:dyDescent="0.5">
      <c r="H6" s="83" t="s">
        <v>46</v>
      </c>
      <c r="I6" s="83"/>
      <c r="J6" s="83"/>
      <c r="K6" s="83"/>
    </row>
    <row r="7" spans="6:13" ht="23.4" x14ac:dyDescent="0.45">
      <c r="F7" s="21"/>
      <c r="G7" s="29" t="s">
        <v>39</v>
      </c>
      <c r="H7" s="22"/>
      <c r="I7" s="25"/>
      <c r="J7" s="21"/>
      <c r="K7" s="21"/>
      <c r="L7" s="24" t="s">
        <v>40</v>
      </c>
      <c r="M7" s="21"/>
    </row>
    <row r="8" spans="6:13" x14ac:dyDescent="0.3">
      <c r="F8" s="21"/>
      <c r="G8" s="21"/>
      <c r="H8" s="22"/>
      <c r="I8" s="25"/>
      <c r="J8" s="21"/>
      <c r="K8" s="21"/>
      <c r="L8" s="25"/>
      <c r="M8" s="21"/>
    </row>
    <row r="9" spans="6:13" ht="18" x14ac:dyDescent="0.35">
      <c r="F9" s="21"/>
      <c r="G9" s="21"/>
      <c r="H9" s="30" t="s">
        <v>36</v>
      </c>
      <c r="I9" s="27">
        <v>61360</v>
      </c>
      <c r="J9" s="21"/>
      <c r="K9" s="21"/>
      <c r="L9" s="25"/>
      <c r="M9" s="21"/>
    </row>
    <row r="10" spans="6:13" x14ac:dyDescent="0.3">
      <c r="F10" s="21"/>
      <c r="G10" s="21"/>
      <c r="H10" s="22"/>
      <c r="I10" s="25"/>
      <c r="J10" s="21"/>
      <c r="K10" s="21"/>
      <c r="L10" s="25"/>
      <c r="M10" s="21"/>
    </row>
    <row r="11" spans="6:13" ht="21" x14ac:dyDescent="0.4">
      <c r="F11" s="21"/>
      <c r="G11" s="21"/>
      <c r="H11" s="28" t="s">
        <v>41</v>
      </c>
      <c r="I11" s="25"/>
      <c r="J11" s="21"/>
      <c r="K11" s="21"/>
      <c r="L11" s="26">
        <f>I9</f>
        <v>61360</v>
      </c>
      <c r="M11" s="21"/>
    </row>
    <row r="12" spans="6:13" x14ac:dyDescent="0.3">
      <c r="F12" s="21"/>
      <c r="G12" s="21"/>
      <c r="H12" s="22"/>
      <c r="I12" s="25"/>
      <c r="J12" s="21"/>
      <c r="K12" s="21"/>
      <c r="L12" s="25"/>
      <c r="M12" s="21"/>
    </row>
    <row r="13" spans="6:13" ht="23.4" x14ac:dyDescent="0.45">
      <c r="F13" s="21"/>
      <c r="G13" s="29" t="s">
        <v>42</v>
      </c>
      <c r="H13" s="22"/>
      <c r="I13" s="25"/>
      <c r="J13" s="21"/>
      <c r="K13" s="21"/>
      <c r="L13" s="25"/>
      <c r="M13" s="21"/>
    </row>
    <row r="14" spans="6:13" ht="18" x14ac:dyDescent="0.3">
      <c r="F14" s="21"/>
      <c r="G14" s="21"/>
      <c r="H14" s="31" t="s">
        <v>37</v>
      </c>
      <c r="I14" s="32">
        <v>33360</v>
      </c>
      <c r="J14" s="21"/>
      <c r="K14" s="21"/>
      <c r="L14" s="25"/>
      <c r="M14" s="21"/>
    </row>
    <row r="15" spans="6:13" ht="18" x14ac:dyDescent="0.3">
      <c r="F15" s="21"/>
      <c r="G15" s="21"/>
      <c r="H15" s="31" t="s">
        <v>29</v>
      </c>
      <c r="I15" s="32">
        <v>5540</v>
      </c>
      <c r="J15" s="21"/>
      <c r="K15" s="21"/>
      <c r="L15" s="25"/>
      <c r="M15" s="21"/>
    </row>
    <row r="16" spans="6:13" ht="18" x14ac:dyDescent="0.3">
      <c r="F16" s="21"/>
      <c r="G16" s="21"/>
      <c r="H16" s="31" t="s">
        <v>7</v>
      </c>
      <c r="I16" s="32">
        <v>600</v>
      </c>
      <c r="J16" s="21"/>
      <c r="K16" s="21"/>
      <c r="L16" s="25"/>
      <c r="M16" s="21"/>
    </row>
    <row r="17" spans="6:13" ht="18" x14ac:dyDescent="0.3">
      <c r="F17" s="21"/>
      <c r="G17" s="21"/>
      <c r="H17" s="31" t="s">
        <v>10</v>
      </c>
      <c r="I17" s="32">
        <v>800</v>
      </c>
      <c r="J17" s="21"/>
      <c r="K17" s="21"/>
      <c r="L17" s="25"/>
      <c r="M17" s="21"/>
    </row>
    <row r="18" spans="6:13" ht="18" x14ac:dyDescent="0.3">
      <c r="F18" s="21"/>
      <c r="G18" s="21"/>
      <c r="H18" s="31" t="s">
        <v>14</v>
      </c>
      <c r="I18" s="32">
        <v>3700</v>
      </c>
      <c r="J18" s="21"/>
      <c r="K18" s="21"/>
      <c r="L18" s="25"/>
      <c r="M18" s="21"/>
    </row>
    <row r="19" spans="6:13" x14ac:dyDescent="0.3">
      <c r="F19" s="21"/>
      <c r="G19" s="21"/>
      <c r="H19" s="22" t="s">
        <v>68</v>
      </c>
      <c r="I19" s="25">
        <v>640</v>
      </c>
      <c r="J19" s="21"/>
      <c r="K19" s="21"/>
      <c r="L19" s="25"/>
      <c r="M19" s="21"/>
    </row>
    <row r="20" spans="6:13" ht="21" x14ac:dyDescent="0.4">
      <c r="F20" s="21"/>
      <c r="G20" s="21"/>
      <c r="H20" s="33" t="s">
        <v>43</v>
      </c>
      <c r="I20" s="25"/>
      <c r="J20" s="21"/>
      <c r="K20" s="21"/>
      <c r="L20" s="26">
        <f>SUM(I14:I19)</f>
        <v>44640</v>
      </c>
      <c r="M20" s="21"/>
    </row>
    <row r="21" spans="6:13" x14ac:dyDescent="0.3">
      <c r="F21" s="21"/>
      <c r="G21" s="21"/>
      <c r="H21" s="22"/>
      <c r="I21" s="25"/>
      <c r="J21" s="21"/>
      <c r="K21" s="21"/>
      <c r="L21" s="25"/>
      <c r="M21" s="21"/>
    </row>
    <row r="22" spans="6:13" x14ac:dyDescent="0.3">
      <c r="F22" s="21"/>
      <c r="G22" s="21"/>
      <c r="H22" s="22"/>
      <c r="I22" s="25"/>
      <c r="J22" s="21"/>
      <c r="K22" s="21"/>
      <c r="L22" s="25"/>
      <c r="M22" s="21"/>
    </row>
    <row r="23" spans="6:13" x14ac:dyDescent="0.3">
      <c r="F23" s="21"/>
      <c r="G23" s="21"/>
      <c r="H23" s="22"/>
      <c r="I23" s="25"/>
      <c r="J23" s="21"/>
      <c r="K23" s="21"/>
      <c r="L23" s="25"/>
      <c r="M23" s="21"/>
    </row>
    <row r="24" spans="6:13" ht="21" x14ac:dyDescent="0.4">
      <c r="F24" s="21"/>
      <c r="G24" s="82" t="s">
        <v>44</v>
      </c>
      <c r="H24" s="82"/>
      <c r="I24" s="34"/>
      <c r="J24" s="35"/>
      <c r="K24" s="35"/>
      <c r="L24" s="36">
        <f>L11-L20</f>
        <v>16720</v>
      </c>
      <c r="M24" s="21"/>
    </row>
    <row r="25" spans="6:13" x14ac:dyDescent="0.3">
      <c r="F25" s="21"/>
      <c r="G25" s="21"/>
      <c r="H25" s="22"/>
      <c r="I25" s="25"/>
      <c r="J25" s="21"/>
      <c r="K25" s="21"/>
      <c r="L25" s="25"/>
      <c r="M25" s="21"/>
    </row>
    <row r="26" spans="6:13" x14ac:dyDescent="0.3">
      <c r="F26" s="21"/>
      <c r="G26" s="21"/>
      <c r="H26" s="22"/>
      <c r="I26" s="25"/>
      <c r="J26" s="21"/>
      <c r="K26" s="21"/>
      <c r="L26" s="25"/>
      <c r="M26" s="21"/>
    </row>
    <row r="27" spans="6:13" x14ac:dyDescent="0.3">
      <c r="F27" s="21"/>
      <c r="G27" s="21"/>
      <c r="H27" s="22"/>
      <c r="I27" s="25"/>
      <c r="J27" s="21"/>
      <c r="K27" s="21"/>
      <c r="L27" s="25"/>
      <c r="M27" s="21"/>
    </row>
    <row r="28" spans="6:13" x14ac:dyDescent="0.3">
      <c r="F28" s="21"/>
      <c r="G28" s="21"/>
      <c r="H28" s="22"/>
      <c r="I28" s="25"/>
      <c r="J28" s="21"/>
      <c r="K28" s="21"/>
      <c r="L28" s="25"/>
      <c r="M28" s="21"/>
    </row>
  </sheetData>
  <mergeCells count="4">
    <mergeCell ref="G24:H24"/>
    <mergeCell ref="H4:K4"/>
    <mergeCell ref="H5:K5"/>
    <mergeCell ref="H6:K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M34"/>
  <sheetViews>
    <sheetView topLeftCell="B17" workbookViewId="0">
      <selection activeCell="K32" sqref="K32"/>
    </sheetView>
  </sheetViews>
  <sheetFormatPr defaultRowHeight="14.4" x14ac:dyDescent="0.3"/>
  <cols>
    <col min="9" max="9" width="22.44140625" style="37" bestFit="1" customWidth="1"/>
    <col min="10" max="10" width="48.33203125" customWidth="1"/>
    <col min="11" max="11" width="35.44140625" style="67" customWidth="1"/>
  </cols>
  <sheetData>
    <row r="5" spans="9:12" ht="23.4" x14ac:dyDescent="0.45">
      <c r="I5" s="41"/>
      <c r="J5" s="42" t="s">
        <v>1</v>
      </c>
      <c r="K5" s="60"/>
    </row>
    <row r="6" spans="9:12" ht="23.4" x14ac:dyDescent="0.45">
      <c r="I6" s="41"/>
      <c r="J6" s="42" t="s">
        <v>47</v>
      </c>
      <c r="K6" s="60"/>
    </row>
    <row r="7" spans="9:12" ht="23.4" x14ac:dyDescent="0.45">
      <c r="I7" s="41"/>
      <c r="J7" s="42" t="s">
        <v>22</v>
      </c>
      <c r="K7" s="60"/>
    </row>
    <row r="8" spans="9:12" ht="23.4" x14ac:dyDescent="0.45">
      <c r="I8" s="42" t="s">
        <v>48</v>
      </c>
      <c r="J8" s="43"/>
      <c r="K8" s="61" t="s">
        <v>49</v>
      </c>
    </row>
    <row r="9" spans="9:12" x14ac:dyDescent="0.3">
      <c r="I9" s="41"/>
      <c r="J9" s="44" t="s">
        <v>23</v>
      </c>
      <c r="K9" s="62">
        <v>42000</v>
      </c>
      <c r="L9" s="38"/>
    </row>
    <row r="10" spans="9:12" x14ac:dyDescent="0.3">
      <c r="I10" s="41"/>
      <c r="J10" s="44" t="s">
        <v>24</v>
      </c>
      <c r="K10" s="62">
        <v>11600</v>
      </c>
      <c r="L10" s="38"/>
    </row>
    <row r="11" spans="9:12" x14ac:dyDescent="0.3">
      <c r="I11" s="41"/>
      <c r="J11" s="44" t="s">
        <v>8</v>
      </c>
      <c r="K11" s="62">
        <v>300</v>
      </c>
      <c r="L11" s="38"/>
    </row>
    <row r="12" spans="9:12" x14ac:dyDescent="0.3">
      <c r="I12" s="41"/>
      <c r="J12" s="44" t="s">
        <v>25</v>
      </c>
      <c r="K12" s="62">
        <v>19000</v>
      </c>
      <c r="L12" s="38"/>
    </row>
    <row r="13" spans="9:12" x14ac:dyDescent="0.3">
      <c r="I13" s="41"/>
      <c r="J13" s="44" t="s">
        <v>27</v>
      </c>
      <c r="K13" s="62">
        <v>8300</v>
      </c>
      <c r="L13" s="38"/>
    </row>
    <row r="14" spans="9:12" x14ac:dyDescent="0.3">
      <c r="I14" s="41"/>
      <c r="J14" s="44"/>
      <c r="K14" s="60"/>
      <c r="L14" s="38"/>
    </row>
    <row r="15" spans="9:12" ht="18" x14ac:dyDescent="0.3">
      <c r="I15" s="41"/>
      <c r="J15" s="46"/>
      <c r="K15" s="63">
        <f>SUM(K9:K14)</f>
        <v>81200</v>
      </c>
      <c r="L15" s="38"/>
    </row>
    <row r="16" spans="9:12" x14ac:dyDescent="0.3">
      <c r="I16" s="41"/>
      <c r="J16" s="44" t="s">
        <v>50</v>
      </c>
      <c r="K16" s="60">
        <v>12900</v>
      </c>
    </row>
    <row r="17" spans="6:13" ht="25.8" x14ac:dyDescent="0.5">
      <c r="I17" s="85" t="s">
        <v>51</v>
      </c>
      <c r="J17" s="85"/>
      <c r="K17" s="64">
        <f>K15-K16</f>
        <v>68300</v>
      </c>
    </row>
    <row r="18" spans="6:13" x14ac:dyDescent="0.3">
      <c r="I18" s="41"/>
      <c r="J18" s="43"/>
      <c r="K18" s="60"/>
    </row>
    <row r="19" spans="6:13" ht="23.4" x14ac:dyDescent="0.45">
      <c r="F19" s="39"/>
      <c r="I19" s="42" t="s">
        <v>52</v>
      </c>
      <c r="J19" s="43"/>
      <c r="K19" s="60"/>
    </row>
    <row r="20" spans="6:13" x14ac:dyDescent="0.3">
      <c r="I20" s="41"/>
      <c r="J20" s="44" t="s">
        <v>30</v>
      </c>
      <c r="K20" s="62">
        <v>3000</v>
      </c>
    </row>
    <row r="21" spans="6:13" x14ac:dyDescent="0.3">
      <c r="I21" s="41"/>
      <c r="J21" s="44" t="s">
        <v>17</v>
      </c>
      <c r="K21" s="62">
        <v>640</v>
      </c>
    </row>
    <row r="22" spans="6:13" x14ac:dyDescent="0.3">
      <c r="I22" s="41"/>
      <c r="J22" s="44" t="s">
        <v>31</v>
      </c>
      <c r="K22" s="62">
        <v>5540</v>
      </c>
    </row>
    <row r="23" spans="6:13" x14ac:dyDescent="0.3">
      <c r="I23" s="41"/>
      <c r="J23" s="44" t="s">
        <v>32</v>
      </c>
      <c r="K23" s="62">
        <v>17000</v>
      </c>
    </row>
    <row r="24" spans="6:13" x14ac:dyDescent="0.3">
      <c r="I24" s="41"/>
      <c r="J24" s="44" t="s">
        <v>33</v>
      </c>
      <c r="K24" s="62">
        <v>400</v>
      </c>
    </row>
    <row r="25" spans="6:13" x14ac:dyDescent="0.3">
      <c r="I25" s="41"/>
      <c r="J25" s="43"/>
      <c r="K25" s="60"/>
    </row>
    <row r="26" spans="6:13" ht="21" x14ac:dyDescent="0.3">
      <c r="I26" s="41"/>
      <c r="J26" s="45" t="s">
        <v>53</v>
      </c>
      <c r="K26" s="65">
        <f>SUM(K20:K24)</f>
        <v>26580</v>
      </c>
      <c r="M26">
        <f>26580+42360</f>
        <v>68940</v>
      </c>
    </row>
    <row r="27" spans="6:13" x14ac:dyDescent="0.3">
      <c r="I27" s="41"/>
      <c r="J27" s="43"/>
      <c r="K27" s="60"/>
    </row>
    <row r="28" spans="6:13" ht="23.4" x14ac:dyDescent="0.45">
      <c r="I28" s="42" t="s">
        <v>54</v>
      </c>
      <c r="J28" s="43"/>
      <c r="K28" s="60"/>
    </row>
    <row r="29" spans="6:13" x14ac:dyDescent="0.3">
      <c r="I29" s="41"/>
      <c r="J29" s="44" t="s">
        <v>34</v>
      </c>
      <c r="K29" s="62">
        <v>19000</v>
      </c>
    </row>
    <row r="30" spans="6:13" x14ac:dyDescent="0.3">
      <c r="I30" s="41"/>
      <c r="J30" s="44" t="s">
        <v>35</v>
      </c>
      <c r="K30" s="62">
        <v>6000</v>
      </c>
    </row>
    <row r="31" spans="6:13" x14ac:dyDescent="0.3">
      <c r="I31" s="41"/>
      <c r="J31" s="41" t="s">
        <v>57</v>
      </c>
      <c r="K31" s="60">
        <v>16720</v>
      </c>
    </row>
    <row r="32" spans="6:13" ht="21" x14ac:dyDescent="0.3">
      <c r="I32" s="41"/>
      <c r="J32" s="45" t="s">
        <v>55</v>
      </c>
      <c r="K32" s="65">
        <f>SUM(K29:K31)</f>
        <v>41720</v>
      </c>
    </row>
    <row r="33" spans="9:11" x14ac:dyDescent="0.3">
      <c r="I33" s="41"/>
      <c r="J33" s="43"/>
      <c r="K33" s="60"/>
    </row>
    <row r="34" spans="9:11" ht="25.8" x14ac:dyDescent="0.45">
      <c r="I34" s="84" t="s">
        <v>56</v>
      </c>
      <c r="J34" s="84"/>
      <c r="K34" s="66">
        <f>SUM(K26+K32)</f>
        <v>68300</v>
      </c>
    </row>
  </sheetData>
  <mergeCells count="2">
    <mergeCell ref="I34:J34"/>
    <mergeCell ref="I17:J1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4:K21"/>
  <sheetViews>
    <sheetView workbookViewId="0">
      <selection activeCell="I10" sqref="I10:J10"/>
    </sheetView>
  </sheetViews>
  <sheetFormatPr defaultRowHeight="14.4" x14ac:dyDescent="0.3"/>
  <cols>
    <col min="9" max="9" width="30.88671875" style="1" customWidth="1"/>
    <col min="10" max="10" width="34.21875" style="47" bestFit="1" customWidth="1"/>
    <col min="11" max="11" width="26.5546875" style="3" customWidth="1"/>
  </cols>
  <sheetData>
    <row r="4" spans="9:11" ht="23.4" x14ac:dyDescent="0.45">
      <c r="I4" s="49"/>
      <c r="J4" s="50" t="s">
        <v>1</v>
      </c>
      <c r="K4" s="51"/>
    </row>
    <row r="5" spans="9:11" ht="23.4" x14ac:dyDescent="0.45">
      <c r="I5" s="49"/>
      <c r="J5" s="50" t="s">
        <v>58</v>
      </c>
      <c r="K5" s="51"/>
    </row>
    <row r="6" spans="9:11" ht="23.4" x14ac:dyDescent="0.45">
      <c r="I6" s="49"/>
      <c r="J6" s="50" t="s">
        <v>22</v>
      </c>
      <c r="K6" s="51"/>
    </row>
    <row r="7" spans="9:11" ht="18" x14ac:dyDescent="0.35">
      <c r="I7" s="52" t="s">
        <v>4</v>
      </c>
      <c r="J7" s="53" t="s">
        <v>5</v>
      </c>
      <c r="K7" s="54" t="s">
        <v>6</v>
      </c>
    </row>
    <row r="8" spans="9:11" ht="18" x14ac:dyDescent="0.35">
      <c r="I8" s="57" t="s">
        <v>59</v>
      </c>
      <c r="J8" s="58"/>
      <c r="K8" s="59">
        <v>61360</v>
      </c>
    </row>
    <row r="9" spans="9:11" ht="18" x14ac:dyDescent="0.35">
      <c r="I9" s="52" t="s">
        <v>36</v>
      </c>
      <c r="J9" s="53">
        <v>61360</v>
      </c>
      <c r="K9" s="54"/>
    </row>
    <row r="10" spans="9:11" ht="18" x14ac:dyDescent="0.3">
      <c r="I10" s="86" t="s">
        <v>60</v>
      </c>
      <c r="J10" s="86"/>
      <c r="K10" s="54"/>
    </row>
    <row r="11" spans="9:11" ht="18" x14ac:dyDescent="0.35">
      <c r="I11" s="52"/>
      <c r="J11" s="53"/>
      <c r="K11" s="54"/>
    </row>
    <row r="12" spans="9:11" ht="18" x14ac:dyDescent="0.35">
      <c r="I12" s="57" t="s">
        <v>61</v>
      </c>
      <c r="J12" s="58">
        <f>SUM(K13:K18)</f>
        <v>44640</v>
      </c>
      <c r="K12" s="59"/>
    </row>
    <row r="13" spans="9:11" ht="18" x14ac:dyDescent="0.35">
      <c r="I13" s="55" t="s">
        <v>37</v>
      </c>
      <c r="J13" s="53"/>
      <c r="K13" s="56">
        <v>33360</v>
      </c>
    </row>
    <row r="14" spans="9:11" ht="18" x14ac:dyDescent="0.35">
      <c r="I14" s="55" t="s">
        <v>29</v>
      </c>
      <c r="J14" s="53"/>
      <c r="K14" s="56">
        <v>5540</v>
      </c>
    </row>
    <row r="15" spans="9:11" ht="18" x14ac:dyDescent="0.35">
      <c r="I15" s="55" t="s">
        <v>7</v>
      </c>
      <c r="J15" s="53"/>
      <c r="K15" s="56">
        <v>600</v>
      </c>
    </row>
    <row r="16" spans="9:11" ht="18" x14ac:dyDescent="0.35">
      <c r="I16" s="55" t="s">
        <v>10</v>
      </c>
      <c r="J16" s="53"/>
      <c r="K16" s="56">
        <v>800</v>
      </c>
    </row>
    <row r="17" spans="9:11" ht="18" x14ac:dyDescent="0.35">
      <c r="I17" s="55" t="s">
        <v>14</v>
      </c>
      <c r="J17" s="53"/>
      <c r="K17" s="56">
        <v>3700</v>
      </c>
    </row>
    <row r="18" spans="9:11" ht="18" x14ac:dyDescent="0.35">
      <c r="I18" s="52" t="s">
        <v>68</v>
      </c>
      <c r="J18" s="53"/>
      <c r="K18" s="54">
        <v>640</v>
      </c>
    </row>
    <row r="19" spans="9:11" ht="18" x14ac:dyDescent="0.3">
      <c r="I19" s="86" t="s">
        <v>67</v>
      </c>
      <c r="J19" s="86"/>
      <c r="K19" s="51"/>
    </row>
    <row r="20" spans="9:11" ht="18" x14ac:dyDescent="0.35">
      <c r="I20" s="52" t="s">
        <v>62</v>
      </c>
      <c r="J20" s="53">
        <f>K8-J12</f>
        <v>16720</v>
      </c>
      <c r="K20" s="54"/>
    </row>
    <row r="21" spans="9:11" ht="18" x14ac:dyDescent="0.35">
      <c r="I21" s="52" t="s">
        <v>63</v>
      </c>
      <c r="J21" s="53"/>
      <c r="K21" s="54">
        <f>J20</f>
        <v>16720</v>
      </c>
    </row>
  </sheetData>
  <mergeCells count="2">
    <mergeCell ref="I10:J10"/>
    <mergeCell ref="I19:J1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5:K26"/>
  <sheetViews>
    <sheetView tabSelected="1" topLeftCell="C1" zoomScale="70" workbookViewId="0">
      <selection activeCell="J24" sqref="J24"/>
    </sheetView>
  </sheetViews>
  <sheetFormatPr defaultRowHeight="15.6" x14ac:dyDescent="0.3"/>
  <cols>
    <col min="6" max="6" width="27.109375" bestFit="1" customWidth="1"/>
    <col min="9" max="9" width="45.33203125" style="37" bestFit="1" customWidth="1"/>
    <col min="10" max="10" width="40.77734375" style="48" bestFit="1" customWidth="1"/>
    <col min="11" max="11" width="26.88671875" style="23" customWidth="1"/>
  </cols>
  <sheetData>
    <row r="5" spans="9:11" ht="25.8" x14ac:dyDescent="0.5">
      <c r="I5" s="77"/>
      <c r="J5" s="78" t="s">
        <v>1</v>
      </c>
      <c r="K5" s="79"/>
    </row>
    <row r="6" spans="9:11" ht="25.8" x14ac:dyDescent="0.5">
      <c r="I6" s="77"/>
      <c r="J6" s="78" t="s">
        <v>64</v>
      </c>
      <c r="K6" s="79"/>
    </row>
    <row r="7" spans="9:11" ht="25.8" x14ac:dyDescent="0.5">
      <c r="I7" s="77"/>
      <c r="J7" s="78" t="s">
        <v>22</v>
      </c>
      <c r="K7" s="79"/>
    </row>
    <row r="8" spans="9:11" ht="23.4" x14ac:dyDescent="0.3">
      <c r="I8" s="75" t="s">
        <v>4</v>
      </c>
      <c r="J8" s="76" t="s">
        <v>5</v>
      </c>
      <c r="K8" s="76" t="s">
        <v>6</v>
      </c>
    </row>
    <row r="9" spans="9:11" ht="18" x14ac:dyDescent="0.35">
      <c r="I9" s="70" t="s">
        <v>23</v>
      </c>
      <c r="J9" s="71">
        <v>42000</v>
      </c>
      <c r="K9" s="72"/>
    </row>
    <row r="10" spans="9:11" ht="18" x14ac:dyDescent="0.35">
      <c r="I10" s="70" t="s">
        <v>24</v>
      </c>
      <c r="J10" s="71">
        <v>11600</v>
      </c>
      <c r="K10" s="72"/>
    </row>
    <row r="11" spans="9:11" ht="18" x14ac:dyDescent="0.35">
      <c r="I11" s="70" t="s">
        <v>8</v>
      </c>
      <c r="J11" s="71">
        <v>300</v>
      </c>
      <c r="K11" s="72"/>
    </row>
    <row r="12" spans="9:11" ht="18" x14ac:dyDescent="0.35">
      <c r="I12" s="70" t="s">
        <v>25</v>
      </c>
      <c r="J12" s="71">
        <v>19000</v>
      </c>
      <c r="K12" s="72"/>
    </row>
    <row r="13" spans="9:11" ht="18" x14ac:dyDescent="0.35">
      <c r="I13" s="70" t="s">
        <v>27</v>
      </c>
      <c r="J13" s="71">
        <v>8300</v>
      </c>
      <c r="K13" s="72"/>
    </row>
    <row r="14" spans="9:11" ht="18" x14ac:dyDescent="0.35">
      <c r="I14" s="70"/>
      <c r="J14" s="71"/>
      <c r="K14" s="72"/>
    </row>
    <row r="15" spans="9:11" ht="18" x14ac:dyDescent="0.35">
      <c r="I15" s="73" t="s">
        <v>66</v>
      </c>
      <c r="J15" s="74"/>
      <c r="K15" s="72">
        <v>12900</v>
      </c>
    </row>
    <row r="16" spans="9:11" ht="18" x14ac:dyDescent="0.35">
      <c r="I16" s="70" t="s">
        <v>30</v>
      </c>
      <c r="J16" s="74"/>
      <c r="K16" s="71">
        <v>3000</v>
      </c>
    </row>
    <row r="17" spans="9:11" ht="18" x14ac:dyDescent="0.35">
      <c r="I17" s="70" t="s">
        <v>17</v>
      </c>
      <c r="J17" s="74"/>
      <c r="K17" s="71">
        <v>640</v>
      </c>
    </row>
    <row r="18" spans="9:11" ht="18" x14ac:dyDescent="0.35">
      <c r="I18" s="70" t="s">
        <v>31</v>
      </c>
      <c r="J18" s="74"/>
      <c r="K18" s="71">
        <v>5540</v>
      </c>
    </row>
    <row r="19" spans="9:11" ht="18" x14ac:dyDescent="0.35">
      <c r="I19" s="70" t="s">
        <v>32</v>
      </c>
      <c r="J19" s="74"/>
      <c r="K19" s="71">
        <v>17000</v>
      </c>
    </row>
    <row r="20" spans="9:11" ht="18" x14ac:dyDescent="0.35">
      <c r="I20" s="70" t="s">
        <v>33</v>
      </c>
      <c r="J20" s="74"/>
      <c r="K20" s="71">
        <v>400</v>
      </c>
    </row>
    <row r="21" spans="9:11" ht="18" x14ac:dyDescent="0.35">
      <c r="I21" s="70" t="s">
        <v>34</v>
      </c>
      <c r="J21" s="74"/>
      <c r="K21" s="71">
        <v>19000</v>
      </c>
    </row>
    <row r="22" spans="9:11" ht="18" x14ac:dyDescent="0.35">
      <c r="I22" s="70" t="s">
        <v>35</v>
      </c>
      <c r="J22" s="74"/>
      <c r="K22" s="71">
        <v>6000</v>
      </c>
    </row>
    <row r="23" spans="9:11" ht="18" x14ac:dyDescent="0.35">
      <c r="I23" s="73" t="s">
        <v>63</v>
      </c>
      <c r="J23" s="74"/>
      <c r="K23" s="72">
        <v>16720</v>
      </c>
    </row>
    <row r="24" spans="9:11" ht="18" x14ac:dyDescent="0.35">
      <c r="I24" s="68"/>
      <c r="J24" s="74"/>
      <c r="K24" s="69"/>
    </row>
    <row r="25" spans="9:11" ht="18" x14ac:dyDescent="0.35">
      <c r="I25" s="68"/>
      <c r="J25" s="74"/>
      <c r="K25" s="72"/>
    </row>
    <row r="26" spans="9:11" ht="23.4" x14ac:dyDescent="0.45">
      <c r="I26" s="40" t="s">
        <v>65</v>
      </c>
      <c r="J26" s="80">
        <f>SUM(J9:J14)</f>
        <v>81200</v>
      </c>
      <c r="K26" s="81">
        <f>SUM(K15:K25)</f>
        <v>81200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Question</vt:lpstr>
      <vt:lpstr>General Entries</vt:lpstr>
      <vt:lpstr>Adjusted Trial Balance</vt:lpstr>
      <vt:lpstr>Income Statement</vt:lpstr>
      <vt:lpstr>Balance Sheet</vt:lpstr>
      <vt:lpstr>Closing Trial Balance</vt:lpstr>
      <vt:lpstr>Post Closing Trial 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Anynomous</dc:creator>
  <cp:lastModifiedBy>Anynomous</cp:lastModifiedBy>
  <dcterms:created xsi:type="dcterms:W3CDTF">2023-11-24T17:34:24Z</dcterms:created>
  <dcterms:modified xsi:type="dcterms:W3CDTF">2023-11-26T08:50:32Z</dcterms:modified>
</cp:coreProperties>
</file>