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2\OneDrive\Dokumenty\Programing\Simulink\a6\"/>
    </mc:Choice>
  </mc:AlternateContent>
  <xr:revisionPtr revIDLastSave="0" documentId="13_ncr:1_{A23857B4-998F-4BC4-A258-D663EFF62E8D}" xr6:coauthVersionLast="47" xr6:coauthVersionMax="47" xr10:uidLastSave="{00000000-0000-0000-0000-000000000000}"/>
  <bookViews>
    <workbookView xWindow="28680" yWindow="-120" windowWidth="29040" windowHeight="16440" xr2:uid="{3B5BD7ED-541E-4AC6-88B1-2A2CE8F7A6B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D2" i="1"/>
  <c r="C2" i="1"/>
  <c r="C3" i="1" s="1"/>
  <c r="D3" i="1"/>
  <c r="C6" i="1"/>
  <c r="D6" i="1"/>
  <c r="E6" i="1"/>
  <c r="F6" i="1"/>
  <c r="G6" i="1"/>
  <c r="H6" i="1"/>
  <c r="I6" i="1"/>
  <c r="J6" i="1"/>
  <c r="K6" i="1"/>
  <c r="L6" i="1"/>
  <c r="M6" i="1"/>
  <c r="N6" i="1"/>
  <c r="M3" i="1"/>
  <c r="N3" i="1"/>
  <c r="K4" i="1"/>
  <c r="L4" i="1"/>
  <c r="M4" i="1"/>
  <c r="N4" i="1"/>
  <c r="F3" i="1"/>
  <c r="G3" i="1"/>
  <c r="H3" i="1"/>
  <c r="I3" i="1"/>
  <c r="J3" i="1"/>
  <c r="K3" i="1"/>
  <c r="L3" i="1"/>
  <c r="B3" i="1"/>
  <c r="C4" i="1"/>
  <c r="D4" i="1"/>
  <c r="E4" i="1"/>
  <c r="F4" i="1"/>
  <c r="G4" i="1"/>
  <c r="H4" i="1"/>
  <c r="I4" i="1"/>
  <c r="J4" i="1"/>
  <c r="B4" i="1"/>
  <c r="B6" i="1" s="1"/>
</calcChain>
</file>

<file path=xl/sharedStrings.xml><?xml version="1.0" encoding="utf-8"?>
<sst xmlns="http://schemas.openxmlformats.org/spreadsheetml/2006/main" count="7" uniqueCount="7">
  <si>
    <t>Συχνότητα ω (r/s)</t>
  </si>
  <si>
    <t>Πλάτος (db)</t>
  </si>
  <si>
    <t xml:space="preserve">Πλάτος </t>
  </si>
  <si>
    <t>Φάση εξόδου (μοίρες)</t>
  </si>
  <si>
    <t>Περίοδος</t>
  </si>
  <si>
    <t>τ</t>
  </si>
  <si>
    <t>Vin(για όλες τις περ.)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</si>
</sst>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2" fillId="3" borderId="1" xfId="2" applyAlignment="1">
      <alignment horizontal="center" vertical="center"/>
    </xf>
    <xf numFmtId="0" fontId="1" fillId="2" borderId="1" xfId="1" applyBorder="1"/>
    <xf numFmtId="0" fontId="2" fillId="3" borderId="1" xfId="2"/>
  </cellXfs>
  <cellStyles count="3">
    <cellStyle name="Έξοδος" xfId="2" builtinId="21"/>
    <cellStyle name="Κανονικό" xfId="0" builtinId="0"/>
    <cellStyle name="Ουδέτερο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Διάγραμμα</a:t>
            </a:r>
            <a:r>
              <a:rPr lang="el-GR" baseline="0"/>
              <a:t> </a:t>
            </a:r>
            <a:r>
              <a:rPr lang="en-GB" baseline="0"/>
              <a:t>Bode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rich>
      </c:tx>
      <c:layout>
        <c:manualLayout>
          <c:xMode val="edge"/>
          <c:yMode val="edge"/>
          <c:x val="0.3967549163266695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95330720736732"/>
          <c:y val="8.9507821610571067E-2"/>
          <c:w val="0.88254396325459317"/>
          <c:h val="0.84824859587380519"/>
        </c:manualLayout>
      </c:layout>
      <c:lineChart>
        <c:grouping val="standard"/>
        <c:varyColors val="0"/>
        <c:ser>
          <c:idx val="3"/>
          <c:order val="0"/>
          <c:tx>
            <c:v>db</c:v>
          </c:tx>
          <c:marker>
            <c:symbol val="none"/>
          </c:marker>
          <c:cat>
            <c:numRef>
              <c:f>Φύλλο1!$B$1:$N$1</c:f>
              <c:numCache>
                <c:formatCode>General</c:formatCode>
                <c:ptCount val="1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</c:numCache>
            </c:numRef>
          </c:cat>
          <c:val>
            <c:numRef>
              <c:f>Φύλλο1!$B$3:$N$3</c:f>
              <c:numCache>
                <c:formatCode>General</c:formatCode>
                <c:ptCount val="13"/>
                <c:pt idx="0">
                  <c:v>6.0205999132796242</c:v>
                </c:pt>
                <c:pt idx="1">
                  <c:v>6.018428169390809</c:v>
                </c:pt>
                <c:pt idx="2">
                  <c:v>6.0075612974140515</c:v>
                </c:pt>
                <c:pt idx="3">
                  <c:v>5.7560345986045203</c:v>
                </c:pt>
                <c:pt idx="4">
                  <c:v>5.0570606195978645</c:v>
                </c:pt>
                <c:pt idx="5">
                  <c:v>4.0823996531184958</c:v>
                </c:pt>
                <c:pt idx="6">
                  <c:v>3.0151287972061809</c:v>
                </c:pt>
                <c:pt idx="7">
                  <c:v>0.86724556042258993</c:v>
                </c:pt>
                <c:pt idx="8">
                  <c:v>-2.6153656053804761</c:v>
                </c:pt>
                <c:pt idx="9">
                  <c:v>-8.1787078594700162</c:v>
                </c:pt>
                <c:pt idx="10">
                  <c:v>-11.600885030204841</c:v>
                </c:pt>
                <c:pt idx="11">
                  <c:v>-13.979400086720375</c:v>
                </c:pt>
                <c:pt idx="12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63-4A08-82AF-90AFE4223068}"/>
            </c:ext>
          </c:extLst>
        </c:ser>
        <c:ser>
          <c:idx val="0"/>
          <c:order val="1"/>
          <c:tx>
            <c:v>Φάση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Φύλλο1!$B$1:$N$1</c:f>
              <c:numCache>
                <c:formatCode>General</c:formatCode>
                <c:ptCount val="1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50</c:v>
                </c:pt>
              </c:numCache>
            </c:numRef>
          </c:cat>
          <c:val>
            <c:numRef>
              <c:f>Φύλλο1!$B$6:$N$6</c:f>
              <c:numCache>
                <c:formatCode>General</c:formatCode>
                <c:ptCount val="13"/>
                <c:pt idx="0">
                  <c:v>-0.2864791395439889</c:v>
                </c:pt>
                <c:pt idx="1">
                  <c:v>-1.4144649683758863</c:v>
                </c:pt>
                <c:pt idx="2">
                  <c:v>-2.7915157611273274</c:v>
                </c:pt>
                <c:pt idx="3">
                  <c:v>-14.230135058998789</c:v>
                </c:pt>
                <c:pt idx="4">
                  <c:v>-26.744317367956992</c:v>
                </c:pt>
                <c:pt idx="5">
                  <c:v>-37.056621010380098</c:v>
                </c:pt>
                <c:pt idx="6">
                  <c:v>-45.315728659691437</c:v>
                </c:pt>
                <c:pt idx="7">
                  <c:v>-55.583771275055</c:v>
                </c:pt>
                <c:pt idx="8">
                  <c:v>-69.363475182948775</c:v>
                </c:pt>
                <c:pt idx="9">
                  <c:v>-76.434926263452581</c:v>
                </c:pt>
                <c:pt idx="10">
                  <c:v>-84.345188264541207</c:v>
                </c:pt>
                <c:pt idx="11">
                  <c:v>-86.80432519838682</c:v>
                </c:pt>
                <c:pt idx="12">
                  <c:v>-87.361813603939424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63-4A08-82AF-90AFE422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148912"/>
        <c:axId val="1669146416"/>
      </c:lineChart>
      <c:catAx>
        <c:axId val="1669148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69146416"/>
        <c:crosses val="autoZero"/>
        <c:auto val="1"/>
        <c:lblAlgn val="ctr"/>
        <c:lblOffset val="100"/>
        <c:noMultiLvlLbl val="0"/>
      </c:catAx>
      <c:valAx>
        <c:axId val="16691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69148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794384</xdr:colOff>
      <xdr:row>7</xdr:row>
      <xdr:rowOff>7620</xdr:rowOff>
    </xdr:from>
    <xdr:to>
      <xdr:col>9</xdr:col>
      <xdr:colOff>598170</xdr:colOff>
      <xdr:row>34</xdr:row>
      <xdr:rowOff>131445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1C4F821-5C94-4B14-9A24-9FE3B1E55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7522-DDEC-437B-9E85-E64E50618631}">
  <dimension ref="A1:N7"/>
  <sheetViews>
    <sheetView tabSelected="1" workbookViewId="0">
      <selection activeCell="H5" sqref="H5"/>
    </sheetView>
  </sheetViews>
  <sheetFormatPr defaultRowHeight="14.4" x14ac:dyDescent="0.3"/>
  <cols>
    <col min="1" max="1" width="21" customWidth="1"/>
    <col min="2" max="2" width="10.109375" bestFit="1" customWidth="1"/>
    <col min="3" max="12" width="9.109375" bestFit="1" customWidth="1"/>
    <col min="13" max="14" width="9" bestFit="1" customWidth="1"/>
  </cols>
  <sheetData>
    <row r="1" spans="1:14" x14ac:dyDescent="0.3">
      <c r="A1" s="1" t="s">
        <v>0</v>
      </c>
      <c r="B1" s="1">
        <v>0.01</v>
      </c>
      <c r="C1" s="1">
        <v>0.05</v>
      </c>
      <c r="D1" s="1">
        <v>0.1</v>
      </c>
      <c r="E1" s="1">
        <v>0.5</v>
      </c>
      <c r="F1" s="1">
        <v>1</v>
      </c>
      <c r="G1" s="1">
        <v>1.5</v>
      </c>
      <c r="H1" s="1">
        <v>2</v>
      </c>
      <c r="I1" s="1">
        <v>3</v>
      </c>
      <c r="J1" s="1">
        <v>5</v>
      </c>
      <c r="K1" s="1">
        <v>10</v>
      </c>
      <c r="L1" s="1">
        <v>15</v>
      </c>
      <c r="M1" s="1">
        <v>20</v>
      </c>
      <c r="N1" s="1">
        <v>50</v>
      </c>
    </row>
    <row r="2" spans="1:14" x14ac:dyDescent="0.3">
      <c r="A2" s="1" t="s">
        <v>2</v>
      </c>
      <c r="B2" s="1">
        <v>2</v>
      </c>
      <c r="C2" s="1">
        <f>1.9995</f>
        <v>1.9995000000000001</v>
      </c>
      <c r="D2" s="1">
        <f>1.997</f>
        <v>1.9970000000000001</v>
      </c>
      <c r="E2" s="1">
        <f>1.94</f>
        <v>1.94</v>
      </c>
      <c r="F2" s="1">
        <v>1.79</v>
      </c>
      <c r="G2" s="1">
        <v>1.6</v>
      </c>
      <c r="H2" s="1">
        <v>1.415</v>
      </c>
      <c r="I2" s="1">
        <v>1.105</v>
      </c>
      <c r="J2" s="1">
        <v>0.74</v>
      </c>
      <c r="K2" s="3">
        <v>0.39</v>
      </c>
      <c r="L2" s="3">
        <v>0.26300000000000001</v>
      </c>
      <c r="M2" s="3">
        <v>0.2</v>
      </c>
      <c r="N2" s="3">
        <v>0.1</v>
      </c>
    </row>
    <row r="3" spans="1:14" x14ac:dyDescent="0.3">
      <c r="A3" s="1" t="s">
        <v>1</v>
      </c>
      <c r="B3" s="1">
        <f>20*LOG(B2:J2/$B$7)</f>
        <v>6.0205999132796242</v>
      </c>
      <c r="C3" s="1">
        <f t="shared" ref="C3:L3" si="0">20*LOG(C2:K2/$B$7)</f>
        <v>6.018428169390809</v>
      </c>
      <c r="D3" s="1">
        <f t="shared" si="0"/>
        <v>6.0075612974140515</v>
      </c>
      <c r="E3" s="1">
        <f t="shared" si="0"/>
        <v>5.7560345986045203</v>
      </c>
      <c r="F3" s="1">
        <f t="shared" si="0"/>
        <v>5.0570606195978645</v>
      </c>
      <c r="G3" s="1">
        <f t="shared" si="0"/>
        <v>4.0823996531184958</v>
      </c>
      <c r="H3" s="1">
        <f t="shared" si="0"/>
        <v>3.0151287972061809</v>
      </c>
      <c r="I3" s="1">
        <f t="shared" si="0"/>
        <v>0.86724556042258993</v>
      </c>
      <c r="J3" s="1">
        <f t="shared" si="0"/>
        <v>-2.6153656053804761</v>
      </c>
      <c r="K3" s="1">
        <f t="shared" si="0"/>
        <v>-8.1787078594700162</v>
      </c>
      <c r="L3" s="1">
        <f t="shared" si="0"/>
        <v>-11.600885030204841</v>
      </c>
      <c r="M3" s="1">
        <f t="shared" ref="M3" si="1">20*LOG(M2:U2/$B$7)</f>
        <v>-13.979400086720375</v>
      </c>
      <c r="N3" s="1">
        <f t="shared" ref="N3" si="2">20*LOG(N2:V2/$B$7)</f>
        <v>-20</v>
      </c>
    </row>
    <row r="4" spans="1:14" x14ac:dyDescent="0.3">
      <c r="A4" s="1" t="s">
        <v>4</v>
      </c>
      <c r="B4" s="1">
        <f>2*3.14159/B1</f>
        <v>628.31799999999998</v>
      </c>
      <c r="C4" s="1">
        <f t="shared" ref="C4:N4" si="3">2*3.14159/C1</f>
        <v>125.66359999999999</v>
      </c>
      <c r="D4" s="1">
        <f t="shared" si="3"/>
        <v>62.831799999999994</v>
      </c>
      <c r="E4" s="1">
        <f t="shared" si="3"/>
        <v>12.56636</v>
      </c>
      <c r="F4" s="1">
        <f t="shared" si="3"/>
        <v>6.2831799999999998</v>
      </c>
      <c r="G4" s="1">
        <f t="shared" si="3"/>
        <v>4.1887866666666662</v>
      </c>
      <c r="H4" s="1">
        <f t="shared" si="3"/>
        <v>3.1415899999999999</v>
      </c>
      <c r="I4" s="1">
        <f t="shared" si="3"/>
        <v>2.0943933333333331</v>
      </c>
      <c r="J4" s="1">
        <f t="shared" si="3"/>
        <v>1.2566359999999999</v>
      </c>
      <c r="K4" s="1">
        <f t="shared" si="3"/>
        <v>0.62831799999999993</v>
      </c>
      <c r="L4" s="1">
        <f t="shared" si="3"/>
        <v>0.41887866666666668</v>
      </c>
      <c r="M4" s="1">
        <f t="shared" si="3"/>
        <v>0.31415899999999997</v>
      </c>
      <c r="N4" s="1">
        <f t="shared" si="3"/>
        <v>0.12566359999999999</v>
      </c>
    </row>
    <row r="5" spans="1:14" x14ac:dyDescent="0.3">
      <c r="A5" s="1" t="s">
        <v>5</v>
      </c>
      <c r="B5" s="1">
        <v>0.5</v>
      </c>
      <c r="C5" s="1">
        <v>0.49374099999999999</v>
      </c>
      <c r="D5" s="1">
        <v>0.48721100000000001</v>
      </c>
      <c r="E5" s="1">
        <v>0.49672500000000003</v>
      </c>
      <c r="F5" s="1">
        <v>0.46677600000000002</v>
      </c>
      <c r="G5" s="1">
        <v>0.43117299999999997</v>
      </c>
      <c r="H5" s="1">
        <v>0.39545400000000003</v>
      </c>
      <c r="I5" s="1">
        <v>0.32337300000000002</v>
      </c>
      <c r="J5" s="1">
        <v>0.24212400000000001</v>
      </c>
      <c r="K5" s="3">
        <v>0.13340399999999999</v>
      </c>
      <c r="L5" s="3">
        <v>9.8140000000000005E-2</v>
      </c>
      <c r="M5" s="3">
        <v>7.5750999999999999E-2</v>
      </c>
      <c r="N5" s="3">
        <v>3.0495000000000001E-2</v>
      </c>
    </row>
    <row r="6" spans="1:14" x14ac:dyDescent="0.3">
      <c r="A6" s="1" t="s">
        <v>3</v>
      </c>
      <c r="B6" s="1">
        <f>-(B5/B4)*360</f>
        <v>-0.2864791395439889</v>
      </c>
      <c r="C6" s="1">
        <f t="shared" ref="C6:N6" si="4">-(C5/C4)*360</f>
        <v>-1.4144649683758863</v>
      </c>
      <c r="D6" s="1">
        <f t="shared" si="4"/>
        <v>-2.7915157611273274</v>
      </c>
      <c r="E6" s="1">
        <f t="shared" si="4"/>
        <v>-14.230135058998789</v>
      </c>
      <c r="F6" s="1">
        <f t="shared" si="4"/>
        <v>-26.744317367956992</v>
      </c>
      <c r="G6" s="1">
        <f t="shared" si="4"/>
        <v>-37.056621010380098</v>
      </c>
      <c r="H6" s="1">
        <f t="shared" si="4"/>
        <v>-45.315728659691437</v>
      </c>
      <c r="I6" s="1">
        <f t="shared" si="4"/>
        <v>-55.583771275055</v>
      </c>
      <c r="J6" s="1">
        <f t="shared" si="4"/>
        <v>-69.363475182948775</v>
      </c>
      <c r="K6" s="1">
        <f t="shared" si="4"/>
        <v>-76.434926263452581</v>
      </c>
      <c r="L6" s="1">
        <f t="shared" si="4"/>
        <v>-84.345188264541207</v>
      </c>
      <c r="M6" s="1">
        <f t="shared" si="4"/>
        <v>-86.80432519838682</v>
      </c>
      <c r="N6" s="1">
        <f t="shared" si="4"/>
        <v>-87.361813603939424</v>
      </c>
    </row>
    <row r="7" spans="1:14" x14ac:dyDescent="0.3">
      <c r="A7" s="2" t="s">
        <v>6</v>
      </c>
      <c r="B7" s="2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Βασίλης Μαυριδόπουλος</dc:creator>
  <cp:lastModifiedBy>Βασίλης Μαυριδόπουλος</cp:lastModifiedBy>
  <dcterms:created xsi:type="dcterms:W3CDTF">2021-11-11T12:28:08Z</dcterms:created>
  <dcterms:modified xsi:type="dcterms:W3CDTF">2021-11-21T14:46:19Z</dcterms:modified>
</cp:coreProperties>
</file>