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FBFCFF14-4486-43B9-A316-2893AAFB1219}" xr6:coauthVersionLast="47" xr6:coauthVersionMax="47" xr10:uidLastSave="{00000000-0000-0000-0000-000000000000}"/>
  <bookViews>
    <workbookView xWindow="-108" yWindow="-108" windowWidth="23256" windowHeight="12456" tabRatio="724" activeTab="2" xr2:uid="{035133D3-9E9F-4CDB-BCDC-A149BB1E9383}"/>
  </bookViews>
  <sheets>
    <sheet name="Tables" sheetId="11" r:id="rId1"/>
    <sheet name="Features" sheetId="8" r:id="rId2"/>
    <sheet name="ValueSets" sheetId="1" r:id="rId3"/>
    <sheet name="RawDataExclusion" sheetId="14" r:id="rId4"/>
    <sheet name="Raw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  <sheet name="FeatureNames_new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P3" i="16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B4" i="14"/>
  <c r="AJ30" i="17"/>
  <c r="AG30" i="17"/>
  <c r="C30" i="17"/>
  <c r="AJ29" i="17"/>
  <c r="AG29" i="17"/>
  <c r="C29" i="17"/>
  <c r="AY28" i="17"/>
  <c r="AV28" i="17"/>
  <c r="AM27" i="17"/>
  <c r="X27" i="17"/>
  <c r="I27" i="17"/>
  <c r="AJ26" i="17"/>
  <c r="AG26" i="17"/>
  <c r="C26" i="17"/>
  <c r="AW25" i="17"/>
  <c r="C25" i="17"/>
  <c r="AW24" i="17"/>
  <c r="C24" i="17"/>
  <c r="AR23" i="17"/>
  <c r="C23" i="17"/>
  <c r="AR22" i="17"/>
  <c r="AM22" i="17"/>
  <c r="C22" i="17"/>
  <c r="AM21" i="17"/>
  <c r="C21" i="17"/>
  <c r="AH20" i="17"/>
  <c r="C20" i="17"/>
  <c r="C19" i="17"/>
  <c r="C18" i="17"/>
  <c r="C17" i="17"/>
  <c r="C16" i="17"/>
  <c r="C15" i="17"/>
  <c r="AC14" i="17"/>
  <c r="C14" i="17"/>
  <c r="AC13" i="17"/>
  <c r="X13" i="17"/>
  <c r="C13" i="17"/>
  <c r="X12" i="17"/>
  <c r="C12" i="17"/>
  <c r="S11" i="17"/>
  <c r="C11" i="17"/>
  <c r="S10" i="17"/>
  <c r="N10" i="17"/>
  <c r="C10" i="17"/>
  <c r="N9" i="17"/>
  <c r="I9" i="17"/>
  <c r="C9" i="17"/>
  <c r="I8" i="17"/>
  <c r="C8" i="17"/>
  <c r="AC7" i="17"/>
  <c r="X6" i="17"/>
  <c r="S5" i="17"/>
  <c r="N4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K11" i="16"/>
  <c r="K10" i="16"/>
  <c r="K9" i="16"/>
  <c r="K8" i="16"/>
  <c r="K7" i="16"/>
  <c r="K6" i="16"/>
  <c r="K5" i="16"/>
  <c r="AR4" i="16"/>
  <c r="AM4" i="16"/>
  <c r="AH4" i="16"/>
  <c r="AC4" i="16"/>
  <c r="X4" i="16"/>
  <c r="S4" i="16"/>
  <c r="N4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G3" i="16"/>
  <c r="V7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B147" i="8" s="1"/>
  <c r="A148" i="8"/>
  <c r="B148" i="8" s="1"/>
  <c r="A149" i="8"/>
  <c r="B149" i="8" s="1"/>
  <c r="A150" i="8"/>
  <c r="B150" i="8" s="1"/>
  <c r="A146" i="8"/>
  <c r="B146" i="8" s="1"/>
  <c r="A24" i="8"/>
  <c r="B24" i="8" s="1"/>
  <c r="A25" i="8"/>
  <c r="B25" i="8" s="1"/>
  <c r="A26" i="8"/>
  <c r="B26" i="8" s="1"/>
  <c r="A27" i="8"/>
  <c r="B27" i="8" s="1"/>
  <c r="A23" i="8"/>
  <c r="B23" i="8" s="1"/>
  <c r="A54" i="8"/>
  <c r="B54" i="8" s="1"/>
  <c r="A55" i="8"/>
  <c r="B55" i="8" s="1"/>
  <c r="A56" i="8"/>
  <c r="B56" i="8" s="1"/>
  <c r="A57" i="8"/>
  <c r="B57" i="8" s="1"/>
  <c r="A58" i="8"/>
  <c r="B58" i="8" s="1"/>
  <c r="A53" i="8"/>
  <c r="B53" i="8" s="1"/>
  <c r="A83" i="8"/>
  <c r="B83" i="8" s="1"/>
  <c r="A84" i="8"/>
  <c r="B84" i="8" s="1"/>
  <c r="A85" i="8"/>
  <c r="B85" i="8" s="1"/>
  <c r="A86" i="8"/>
  <c r="B86" i="8" s="1"/>
  <c r="A87" i="8"/>
  <c r="B87" i="8" s="1"/>
  <c r="A88" i="8"/>
  <c r="B88" i="8" s="1"/>
  <c r="A89" i="8"/>
  <c r="B89" i="8" s="1"/>
  <c r="A90" i="8"/>
  <c r="B90" i="8" s="1"/>
  <c r="A91" i="8"/>
  <c r="B91" i="8" s="1"/>
  <c r="A92" i="8"/>
  <c r="B92" i="8" s="1"/>
  <c r="A93" i="8"/>
  <c r="B93" i="8" s="1"/>
  <c r="A94" i="8"/>
  <c r="B94" i="8" s="1"/>
  <c r="A95" i="8"/>
  <c r="B95" i="8" s="1"/>
  <c r="A124" i="8"/>
  <c r="B124" i="8" s="1"/>
  <c r="A125" i="8"/>
  <c r="B125" i="8" s="1"/>
  <c r="A119" i="8"/>
  <c r="B119" i="8" s="1"/>
  <c r="A120" i="8"/>
  <c r="B120" i="8" s="1"/>
  <c r="A121" i="8"/>
  <c r="B121" i="8" s="1"/>
  <c r="A122" i="8"/>
  <c r="B122" i="8" s="1"/>
  <c r="A123" i="8"/>
  <c r="B123" i="8" s="1"/>
  <c r="A141" i="8"/>
  <c r="B141" i="8" s="1"/>
  <c r="A142" i="8"/>
  <c r="B142" i="8" s="1"/>
  <c r="A143" i="8"/>
  <c r="B143" i="8" s="1"/>
  <c r="A144" i="8"/>
  <c r="B144" i="8" s="1"/>
  <c r="A145" i="8"/>
  <c r="B145" i="8" s="1"/>
  <c r="A111" i="8"/>
  <c r="B111" i="8" s="1"/>
  <c r="A112" i="8"/>
  <c r="B112" i="8" s="1"/>
  <c r="A113" i="8"/>
  <c r="B113" i="8" s="1"/>
  <c r="A114" i="8"/>
  <c r="B114" i="8" s="1"/>
  <c r="A36" i="8"/>
  <c r="B36" i="8" s="1"/>
  <c r="A37" i="8"/>
  <c r="B37" i="8" s="1"/>
  <c r="A38" i="8"/>
  <c r="B38" i="8" s="1"/>
  <c r="A39" i="8"/>
  <c r="B39" i="8" s="1"/>
  <c r="A22" i="8"/>
  <c r="B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4" i="8"/>
  <c r="B4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2" i="8"/>
  <c r="B2" i="8" s="1"/>
  <c r="A47" i="8"/>
  <c r="B47" i="8" s="1"/>
  <c r="A48" i="8"/>
  <c r="B48" i="8" s="1"/>
  <c r="A49" i="8"/>
  <c r="B49" i="8" s="1"/>
  <c r="A50" i="8"/>
  <c r="B50" i="8" s="1"/>
  <c r="A51" i="8"/>
  <c r="B51" i="8" s="1"/>
  <c r="A52" i="8"/>
  <c r="B52" i="8" s="1"/>
  <c r="A46" i="8"/>
  <c r="B46" i="8" s="1"/>
  <c r="A77" i="8"/>
  <c r="B77" i="8" s="1"/>
  <c r="A78" i="8"/>
  <c r="B78" i="8" s="1"/>
  <c r="A79" i="8"/>
  <c r="B79" i="8" s="1"/>
  <c r="A80" i="8"/>
  <c r="B80" i="8" s="1"/>
  <c r="A81" i="8"/>
  <c r="B81" i="8" s="1"/>
  <c r="A82" i="8"/>
  <c r="B82" i="8" s="1"/>
  <c r="A76" i="8"/>
  <c r="B76" i="8" s="1"/>
  <c r="A116" i="8"/>
  <c r="B116" i="8" s="1"/>
  <c r="A117" i="8"/>
  <c r="B117" i="8" s="1"/>
  <c r="A118" i="8"/>
  <c r="B118" i="8" s="1"/>
  <c r="A115" i="8"/>
  <c r="B115" i="8" s="1"/>
  <c r="A127" i="8"/>
  <c r="B127" i="8" s="1"/>
  <c r="A128" i="8"/>
  <c r="B128" i="8" s="1"/>
  <c r="A129" i="8"/>
  <c r="B129" i="8" s="1"/>
  <c r="A130" i="8"/>
  <c r="B130" i="8" s="1"/>
  <c r="A131" i="8"/>
  <c r="B131" i="8" s="1"/>
  <c r="A132" i="8"/>
  <c r="B132" i="8" s="1"/>
  <c r="A133" i="8"/>
  <c r="B133" i="8" s="1"/>
  <c r="A134" i="8"/>
  <c r="B134" i="8" s="1"/>
  <c r="A135" i="8"/>
  <c r="B135" i="8" s="1"/>
  <c r="A136" i="8"/>
  <c r="B136" i="8" s="1"/>
  <c r="A137" i="8"/>
  <c r="B137" i="8" s="1"/>
  <c r="A138" i="8"/>
  <c r="B138" i="8" s="1"/>
  <c r="A139" i="8"/>
  <c r="B139" i="8" s="1"/>
  <c r="A140" i="8"/>
  <c r="B140" i="8" s="1"/>
  <c r="A126" i="8"/>
  <c r="B126" i="8" s="1"/>
  <c r="A97" i="8"/>
  <c r="B97" i="8" s="1"/>
  <c r="A98" i="8"/>
  <c r="B98" i="8" s="1"/>
  <c r="A99" i="8"/>
  <c r="B99" i="8" s="1"/>
  <c r="A100" i="8"/>
  <c r="B100" i="8" s="1"/>
  <c r="A101" i="8"/>
  <c r="B101" i="8" s="1"/>
  <c r="A102" i="8"/>
  <c r="B102" i="8" s="1"/>
  <c r="A103" i="8"/>
  <c r="B103" i="8" s="1"/>
  <c r="A104" i="8"/>
  <c r="B104" i="8" s="1"/>
  <c r="A105" i="8"/>
  <c r="B105" i="8" s="1"/>
  <c r="A106" i="8"/>
  <c r="B106" i="8" s="1"/>
  <c r="A107" i="8"/>
  <c r="B107" i="8" s="1"/>
  <c r="A108" i="8"/>
  <c r="B108" i="8" s="1"/>
  <c r="A109" i="8"/>
  <c r="B109" i="8" s="1"/>
  <c r="A110" i="8"/>
  <c r="B110" i="8" s="1"/>
  <c r="A96" i="8"/>
  <c r="B96" i="8" s="1"/>
  <c r="A41" i="8"/>
  <c r="B41" i="8" s="1"/>
  <c r="A42" i="8"/>
  <c r="B42" i="8" s="1"/>
  <c r="A43" i="8"/>
  <c r="B43" i="8" s="1"/>
  <c r="A44" i="8"/>
  <c r="B44" i="8" s="1"/>
  <c r="A45" i="8"/>
  <c r="B45" i="8" s="1"/>
  <c r="A40" i="8"/>
  <c r="B40" i="8" s="1"/>
  <c r="A29" i="8"/>
  <c r="B29" i="8" s="1"/>
  <c r="A30" i="8"/>
  <c r="B30" i="8" s="1"/>
  <c r="A31" i="8"/>
  <c r="B31" i="8" s="1"/>
  <c r="A32" i="8"/>
  <c r="B32" i="8" s="1"/>
  <c r="A33" i="8"/>
  <c r="B33" i="8" s="1"/>
  <c r="A34" i="8"/>
  <c r="B34" i="8" s="1"/>
  <c r="A35" i="8"/>
  <c r="B35" i="8" s="1"/>
  <c r="A28" i="8"/>
  <c r="B28" i="8" s="1"/>
  <c r="A69" i="8"/>
  <c r="B69" i="8" s="1"/>
  <c r="A70" i="8"/>
  <c r="B70" i="8" s="1"/>
  <c r="A71" i="8"/>
  <c r="B71" i="8" s="1"/>
  <c r="A72" i="8"/>
  <c r="B72" i="8" s="1"/>
  <c r="A73" i="8"/>
  <c r="B73" i="8" s="1"/>
  <c r="A74" i="8"/>
  <c r="B74" i="8" s="1"/>
  <c r="A75" i="8"/>
  <c r="B75" i="8" s="1"/>
  <c r="A68" i="8"/>
  <c r="B68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3" i="8"/>
  <c r="B13" i="8" s="1"/>
  <c r="A60" i="8"/>
  <c r="B60" i="8" s="1"/>
  <c r="A61" i="8"/>
  <c r="B61" i="8" s="1"/>
  <c r="A62" i="8"/>
  <c r="B62" i="8" s="1"/>
  <c r="A63" i="8"/>
  <c r="B63" i="8" s="1"/>
  <c r="A64" i="8"/>
  <c r="B64" i="8" s="1"/>
  <c r="A65" i="8"/>
  <c r="B65" i="8" s="1"/>
  <c r="A66" i="8"/>
  <c r="B66" i="8" s="1"/>
  <c r="A67" i="8"/>
  <c r="B67" i="8" s="1"/>
  <c r="A59" i="8"/>
  <c r="B59" i="8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</calcChain>
</file>

<file path=xl/sharedStrings.xml><?xml version="1.0" encoding="utf-8"?>
<sst xmlns="http://schemas.openxmlformats.org/spreadsheetml/2006/main" count="4462" uniqueCount="1561">
  <si>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</si>
  <si>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</si>
  <si>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</si>
  <si>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</si>
  <si>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</si>
  <si>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</si>
  <si>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</si>
  <si>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</si>
  <si>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</si>
  <si>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</si>
  <si>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</si>
  <si>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</si>
  <si>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</si>
  <si>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</si>
  <si>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</si>
  <si>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</si>
  <si>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</si>
  <si>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</si>
  <si>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</si>
  <si>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</si>
  <si>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</si>
  <si>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</si>
  <si>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</si>
  <si>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</si>
  <si>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</si>
  <si>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</si>
  <si>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</si>
  <si>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</si>
  <si>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</si>
  <si>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</si>
  <si>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</si>
  <si>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</si>
  <si>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</si>
  <si>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</si>
  <si>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</si>
  <si>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</si>
  <si>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</si>
  <si>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</si>
  <si>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</si>
  <si>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</si>
  <si>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</si>
  <si>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</si>
  <si>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</si>
  <si>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</si>
  <si>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</si>
  <si>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</si>
  <si>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</si>
  <si>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</si>
  <si>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</si>
  <si>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</si>
  <si>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</si>
  <si>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</si>
  <si>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</si>
  <si>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</si>
  <si>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</si>
  <si>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</si>
  <si>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</si>
  <si>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</si>
  <si>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</si>
  <si>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</si>
  <si>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</si>
  <si>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</si>
  <si>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</si>
  <si>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</si>
  <si>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</si>
  <si>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</si>
  <si>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</si>
  <si>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</si>
  <si>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</si>
  <si>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</si>
  <si>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</si>
  <si>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</si>
  <si>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</si>
  <si>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</si>
  <si>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</si>
  <si>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</si>
  <si>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</si>
  <si>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</si>
  <si>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</si>
  <si>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</si>
  <si>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</si>
  <si>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</si>
  <si>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</si>
  <si>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</si>
  <si>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</si>
  <si>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</si>
  <si>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</si>
  <si>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</si>
  <si>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</si>
  <si>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</si>
  <si>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</si>
  <si>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</si>
  <si>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</si>
  <si>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</si>
  <si>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</si>
  <si>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</si>
  <si>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</si>
  <si>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</si>
  <si>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</si>
  <si>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</si>
  <si>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</si>
  <si>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</si>
  <si>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</si>
  <si>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</si>
  <si>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</si>
  <si>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</si>
  <si>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</si>
  <si>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</si>
  <si>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</si>
  <si>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</si>
  <si>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</si>
  <si>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</si>
  <si>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</si>
  <si>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</si>
  <si>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</si>
  <si>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</si>
  <si>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</si>
  <si>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</si>
  <si>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</si>
  <si>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</si>
  <si>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</si>
  <si>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</si>
  <si>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</si>
  <si>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</si>
  <si>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</si>
  <si>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</si>
  <si>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</si>
  <si>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</si>
  <si>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</si>
  <si>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</si>
  <si>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</si>
  <si>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</si>
  <si>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</si>
  <si>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</si>
  <si>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</si>
  <si>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</si>
  <si>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</si>
  <si>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</si>
  <si>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</si>
  <si>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</si>
  <si>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</si>
  <si>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</si>
  <si>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</si>
  <si>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</si>
  <si>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</si>
  <si>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</si>
  <si>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</si>
  <si>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</si>
  <si>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</si>
  <si>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</si>
  <si>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</si>
  <si>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</si>
  <si>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</si>
  <si>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</si>
  <si>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</si>
  <si>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</si>
  <si>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</si>
  <si>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</si>
  <si>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</si>
  <si>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</si>
  <si>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</si>
  <si>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</si>
  <si>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</si>
  <si>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</si>
  <si>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</si>
  <si>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</si>
  <si>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</si>
  <si>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</si>
  <si>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</si>
  <si>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</si>
  <si>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</si>
  <si>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</si>
  <si>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</si>
  <si>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</si>
  <si>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</si>
  <si>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</si>
  <si>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</si>
  <si>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</si>
  <si>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</si>
  <si>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</si>
  <si>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</si>
  <si>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</si>
  <si>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</si>
  <si>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</si>
  <si>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</si>
  <si>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</si>
  <si>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</si>
  <si>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</si>
  <si>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</si>
  <si>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</si>
  <si>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</si>
  <si>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</si>
  <si>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</si>
  <si>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</si>
  <si>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</si>
  <si>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</si>
  <si>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</si>
  <si>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</si>
  <si>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</si>
  <si>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</si>
  <si>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</si>
  <si>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</si>
  <si>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</si>
  <si>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</si>
  <si>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</si>
  <si>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</si>
  <si>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</si>
  <si>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</si>
  <si>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</si>
  <si>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</si>
  <si>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</si>
  <si>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</si>
  <si>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</si>
  <si>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</si>
  <si>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</si>
  <si>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</si>
  <si>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</si>
  <si>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</si>
  <si>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</si>
  <si>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</si>
  <si>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</si>
  <si>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</si>
  <si>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</si>
  <si>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</si>
  <si>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</si>
  <si>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</si>
  <si>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</si>
  <si>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</si>
  <si>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</si>
  <si>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</si>
  <si>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</si>
  <si>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</si>
  <si>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</si>
  <si>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</si>
  <si>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</si>
  <si>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</si>
  <si>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</si>
  <si>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</si>
  <si>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</si>
  <si>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</si>
  <si>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</si>
  <si>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</si>
  <si>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</si>
  <si>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</si>
  <si>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</si>
  <si>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</si>
  <si>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</si>
  <si>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</si>
  <si>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</si>
  <si>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</si>
  <si>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</si>
  <si>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</si>
  <si>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</si>
  <si>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</si>
  <si>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</si>
  <si>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</si>
  <si>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</si>
  <si>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</si>
  <si>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</si>
  <si>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</si>
  <si>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</si>
  <si>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</si>
  <si>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</si>
  <si>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</si>
  <si>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</si>
  <si>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</si>
  <si>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</si>
  <si>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</si>
  <si>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</si>
  <si>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</si>
  <si>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</si>
  <si>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</si>
  <si>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</si>
  <si>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</si>
  <si>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</si>
  <si>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</si>
  <si>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</si>
  <si>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</si>
  <si>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</si>
  <si>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</si>
  <si>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</si>
  <si>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</si>
  <si>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</si>
  <si>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</si>
  <si>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</si>
  <si>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</si>
  <si>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</si>
  <si>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</si>
  <si>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</si>
  <si>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</si>
  <si>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</si>
  <si>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</si>
  <si>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</si>
  <si>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</si>
  <si>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</si>
  <si>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</si>
  <si>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</si>
  <si>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</si>
  <si>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</si>
  <si>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</si>
  <si>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</si>
  <si>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</si>
  <si>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</si>
  <si>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</si>
  <si>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</si>
  <si>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</si>
  <si>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</si>
  <si>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</si>
  <si>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</si>
  <si>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</si>
  <si>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</si>
  <si>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</si>
  <si>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</si>
  <si>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</si>
  <si>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</si>
  <si>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</si>
  <si>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</si>
  <si>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</si>
  <si>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</si>
  <si>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</si>
  <si>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</si>
  <si>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</si>
  <si>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</si>
  <si>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</si>
  <si>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</si>
  <si>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</si>
  <si>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</si>
  <si>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</si>
  <si>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</si>
  <si>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</si>
  <si>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</si>
  <si>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</si>
  <si>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</si>
  <si>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</si>
  <si>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</si>
  <si>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</si>
  <si>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</si>
  <si>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</si>
  <si>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</si>
  <si>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</si>
  <si>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</si>
  <si>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</si>
  <si>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</si>
  <si>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</si>
  <si>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</si>
  <si>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</si>
  <si>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</si>
  <si>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</si>
  <si>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</si>
  <si>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</si>
  <si>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</si>
  <si>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</si>
  <si>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</si>
  <si>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</si>
  <si>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</si>
  <si>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</si>
  <si>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</si>
  <si>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</si>
  <si>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</si>
  <si>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</si>
  <si>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</si>
  <si>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</si>
  <si>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</si>
  <si>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</si>
  <si>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</si>
  <si>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</si>
  <si>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</si>
  <si>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</si>
  <si>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</si>
  <si>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</si>
  <si>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</si>
  <si>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</si>
  <si>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</si>
  <si>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</si>
  <si>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</si>
  <si>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</si>
  <si>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</si>
  <si>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</si>
  <si>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</si>
  <si>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</si>
  <si>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</si>
  <si>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</si>
  <si>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</si>
  <si>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</si>
  <si>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</si>
  <si>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</si>
  <si>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</si>
  <si>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</si>
  <si>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</si>
  <si>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</si>
  <si>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</si>
  <si>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</si>
  <si>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</si>
  <si>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</si>
  <si>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</si>
  <si>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</si>
  <si>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</si>
  <si>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</si>
  <si>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</si>
  <si>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</si>
  <si>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</si>
  <si>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</si>
  <si>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</si>
  <si>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</si>
  <si>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</si>
  <si>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</si>
  <si>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</si>
  <si>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</si>
  <si>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</si>
  <si>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</si>
  <si>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</si>
  <si>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</si>
  <si>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</si>
  <si>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</si>
  <si>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</si>
  <si>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</si>
  <si>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</si>
  <si>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</si>
  <si>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</si>
  <si>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</si>
  <si>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</si>
  <si>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</si>
  <si>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</si>
  <si>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</si>
  <si>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</si>
  <si>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</si>
  <si>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</si>
  <si>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</si>
  <si>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</si>
  <si>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</si>
  <si>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</si>
  <si>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</si>
  <si>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</si>
  <si>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</si>
  <si>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</si>
  <si>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</si>
  <si>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</si>
  <si>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</si>
  <si>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</si>
  <si>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</si>
  <si>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</si>
  <si>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</si>
  <si>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</si>
  <si>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</si>
  <si>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</si>
  <si>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</si>
  <si>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</si>
  <si>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</si>
  <si>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</si>
  <si>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</si>
  <si>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</si>
  <si>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</si>
  <si>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</si>
  <si>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</si>
  <si>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</si>
  <si>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</si>
  <si>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</si>
  <si>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</si>
  <si>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</si>
  <si>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</si>
  <si>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</si>
  <si>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</si>
  <si>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</si>
  <si>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</si>
  <si>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</si>
  <si>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</si>
  <si>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</si>
  <si>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</si>
  <si>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</si>
  <si>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</si>
  <si>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</si>
  <si>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</si>
  <si>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</si>
  <si>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</si>
  <si>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</si>
  <si>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</si>
  <si>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</si>
  <si>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</si>
  <si>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</si>
  <si>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</si>
  <si>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</si>
  <si>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</si>
  <si>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</si>
  <si>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</si>
  <si>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</si>
  <si>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</si>
  <si>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</si>
  <si>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</si>
  <si>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</si>
  <si>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</si>
  <si>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</si>
  <si>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</si>
  <si>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</si>
  <si>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</si>
  <si>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</si>
  <si>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</si>
  <si>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</si>
  <si>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</si>
  <si>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</si>
  <si>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</si>
  <si>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</si>
  <si>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</si>
  <si>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</si>
  <si>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</si>
  <si>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</si>
  <si>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</si>
  <si>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</si>
  <si>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</si>
  <si>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</si>
  <si>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</si>
  <si>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</si>
  <si>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</si>
  <si>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</si>
  <si>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</si>
  <si>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</si>
  <si>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</si>
  <si>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</si>
  <si>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</si>
  <si>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</si>
  <si>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</si>
  <si>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</si>
  <si>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</si>
  <si>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</si>
  <si>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</si>
  <si>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</si>
  <si>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</si>
  <si>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</si>
  <si>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</si>
  <si>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</si>
  <si>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</si>
  <si>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</si>
  <si>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</si>
  <si>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</si>
  <si>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</si>
  <si>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</si>
  <si>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</si>
  <si>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</si>
  <si>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</si>
  <si>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</si>
  <si>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</si>
  <si>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</si>
  <si>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</si>
  <si>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</si>
  <si>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</si>
  <si>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</si>
  <si>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</si>
  <si>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</si>
  <si>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</si>
  <si>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</si>
  <si>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</si>
  <si>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</si>
  <si>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</si>
  <si>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</si>
  <si>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</si>
  <si>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</si>
  <si>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</si>
  <si>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</si>
  <si>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</si>
  <si>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</si>
  <si>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</si>
  <si>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</si>
  <si>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</si>
  <si>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</si>
  <si>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</si>
  <si>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</si>
  <si>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</si>
  <si>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</si>
  <si>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</si>
  <si>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</si>
  <si>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</si>
  <si>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</si>
  <si>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</si>
  <si>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</si>
  <si>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</si>
  <si>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</si>
  <si>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</si>
  <si>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</si>
  <si>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</si>
  <si>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</si>
  <si>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</si>
  <si>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</si>
  <si>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</si>
  <si>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</si>
  <si>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</si>
  <si>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</si>
  <si>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</si>
  <si>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</si>
  <si>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</si>
  <si>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</si>
  <si>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</si>
  <si>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</si>
  <si>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</si>
  <si>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</si>
  <si>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</si>
  <si>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</si>
  <si>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</si>
  <si>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</si>
  <si>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</si>
  <si>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</si>
  <si>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</si>
  <si>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</si>
  <si>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</si>
  <si>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</si>
  <si>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</si>
  <si>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</si>
  <si>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</si>
  <si>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</si>
  <si>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</si>
  <si>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</si>
  <si>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</si>
  <si>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</si>
  <si>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</si>
  <si>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</si>
  <si>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</si>
  <si>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</si>
  <si>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</si>
  <si>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</si>
  <si>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</si>
  <si>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</si>
  <si>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</si>
  <si>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</si>
  <si>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</si>
  <si>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</si>
  <si>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</si>
  <si>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</si>
  <si>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</si>
  <si>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</si>
  <si>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</si>
  <si>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</si>
  <si>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</si>
  <si>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</si>
  <si>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</si>
  <si>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</si>
  <si>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</si>
  <si>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</si>
  <si>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</si>
  <si>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</si>
  <si>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</si>
  <si>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</si>
  <si>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</si>
  <si>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</si>
  <si>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</si>
  <si>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</si>
  <si>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</si>
  <si>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</si>
  <si>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</si>
  <si>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</si>
  <si>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</si>
  <si>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</si>
  <si>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</si>
  <si>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</si>
  <si>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</si>
  <si>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</si>
  <si>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</si>
  <si>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</si>
  <si>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</si>
  <si>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</si>
  <si>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</si>
  <si>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</si>
  <si>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</si>
  <si>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</si>
  <si>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</si>
  <si>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</si>
  <si>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</si>
  <si>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</si>
  <si>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</si>
  <si>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</si>
  <si>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</si>
  <si>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</si>
  <si>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</si>
  <si>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</si>
  <si>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</si>
  <si>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</si>
  <si>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</si>
  <si>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</si>
  <si>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</si>
  <si>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</si>
  <si>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</si>
  <si>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</si>
  <si>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</si>
  <si>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</si>
  <si>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</si>
  <si>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</si>
  <si>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</si>
  <si>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</si>
  <si>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</si>
  <si>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</si>
  <si>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</si>
  <si>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</si>
  <si>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</si>
  <si>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</si>
  <si>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</si>
  <si>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</si>
  <si>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</si>
  <si>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</si>
  <si>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</si>
  <si>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</si>
  <si>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</si>
  <si>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</si>
  <si>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</si>
  <si>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</si>
  <si>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</si>
  <si>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</si>
  <si>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</si>
  <si>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</si>
  <si>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</si>
  <si>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</si>
  <si>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</si>
  <si>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</si>
  <si>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</si>
  <si>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</si>
  <si>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</si>
  <si>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</si>
  <si>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</si>
  <si>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</si>
  <si>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</si>
  <si>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</si>
  <si>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</si>
  <si>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</si>
  <si>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</si>
  <si>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</si>
  <si>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</si>
  <si>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</si>
  <si>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</si>
  <si>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</si>
  <si>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</si>
  <si>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</si>
  <si>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</si>
  <si>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</si>
  <si>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</si>
  <si>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</si>
  <si>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</si>
  <si>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</si>
  <si>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</si>
  <si>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</si>
  <si>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</si>
  <si>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</si>
  <si>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</si>
  <si>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</si>
  <si>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</si>
  <si>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</si>
  <si>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</si>
  <si>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</si>
  <si>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</si>
  <si>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</si>
  <si>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</si>
  <si>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</si>
  <si>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</si>
  <si>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</si>
  <si>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</si>
  <si>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</si>
  <si>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</si>
  <si>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</si>
  <si>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</si>
  <si>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</si>
  <si>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</si>
  <si>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</si>
  <si>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</si>
  <si>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</si>
  <si>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</si>
  <si>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</si>
  <si>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</si>
  <si>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</si>
  <si>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</si>
  <si>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</si>
  <si>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</si>
  <si>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</si>
  <si>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</si>
  <si>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</si>
  <si>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</si>
  <si>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</si>
  <si>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</si>
  <si>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</si>
  <si>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</si>
  <si>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</si>
  <si>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</si>
  <si>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</si>
  <si>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</si>
  <si>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</si>
  <si>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</si>
  <si>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</si>
  <si>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</si>
  <si>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</si>
  <si>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</si>
  <si>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</si>
  <si>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</si>
  <si>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</si>
  <si>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</si>
  <si>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</si>
  <si>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</si>
  <si>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</si>
  <si>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</si>
  <si>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</si>
  <si>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</si>
  <si>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</si>
  <si>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</si>
  <si>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</si>
  <si>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</si>
  <si>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</si>
  <si>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</si>
  <si>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</si>
  <si>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</si>
  <si>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</si>
  <si>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</si>
  <si>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</si>
  <si>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</si>
  <si>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</si>
  <si>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</si>
  <si>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</si>
  <si>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</si>
  <si>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</si>
  <si>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</si>
  <si>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</si>
  <si>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</si>
  <si>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</si>
  <si>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</si>
  <si>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</si>
  <si>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</si>
  <si>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</si>
  <si>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</si>
  <si>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</si>
  <si>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</si>
  <si>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</si>
  <si>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</si>
  <si>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</si>
  <si>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</si>
  <si>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</si>
  <si>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</si>
  <si>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</si>
  <si>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</si>
  <si>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</si>
  <si>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</si>
  <si>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</si>
  <si>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</si>
  <si>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</si>
  <si>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</si>
  <si>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</si>
  <si>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</si>
  <si>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</si>
  <si>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</si>
  <si>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</si>
  <si>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</si>
  <si>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</si>
  <si>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</si>
  <si>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</si>
  <si>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</si>
  <si>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</si>
  <si>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</si>
  <si>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</si>
  <si>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</si>
  <si>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</si>
  <si>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</si>
  <si>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</si>
  <si>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</si>
  <si>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</si>
  <si>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</si>
  <si>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</si>
  <si>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</si>
  <si>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</si>
  <si>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</si>
  <si>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</si>
  <si>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</si>
  <si>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</si>
  <si>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</si>
  <si>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</si>
  <si>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</si>
  <si>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</si>
  <si>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</si>
  <si>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</si>
  <si>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</si>
  <si>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</si>
  <si>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</si>
  <si>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</si>
  <si>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</si>
  <si>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</si>
  <si>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</si>
  <si>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</si>
  <si>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</si>
  <si>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</si>
  <si>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</si>
  <si>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</si>
  <si>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</si>
  <si>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</si>
  <si>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</si>
  <si>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</si>
  <si>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</si>
  <si>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</si>
  <si>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</si>
  <si>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</si>
  <si>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</si>
  <si>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</si>
  <si>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</si>
  <si>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</si>
  <si>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</si>
  <si>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</si>
  <si>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</si>
  <si>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</si>
  <si>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</si>
  <si>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</si>
  <si>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</si>
  <si>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</si>
  <si>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</si>
  <si>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</si>
  <si>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</si>
  <si>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</si>
  <si>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</si>
  <si>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</si>
  <si>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</si>
  <si>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</si>
  <si>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</si>
  <si>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</si>
  <si>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</si>
  <si>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</si>
  <si>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</si>
  <si>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</si>
  <si>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</si>
  <si>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</si>
  <si>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</si>
  <si>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</si>
  <si>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</si>
  <si>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</si>
  <si>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</si>
  <si>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</si>
  <si>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</si>
  <si>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</si>
  <si>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</si>
  <si>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</si>
  <si>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</si>
  <si>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</si>
  <si>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</si>
  <si>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</si>
  <si>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</si>
  <si>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</si>
  <si>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</si>
  <si>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</si>
  <si>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</si>
  <si>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</si>
  <si>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</si>
  <si>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</si>
  <si>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</si>
  <si>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</si>
  <si>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</si>
  <si>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</si>
  <si>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</si>
  <si>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</si>
  <si>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</si>
  <si>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</si>
  <si>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</si>
  <si>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</si>
  <si>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</si>
  <si>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</si>
  <si>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</si>
  <si>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</si>
  <si>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</si>
  <si>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</si>
  <si>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</si>
  <si>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</si>
  <si>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</si>
  <si>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</si>
  <si>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</si>
  <si>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</si>
  <si>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</si>
  <si>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</si>
  <si>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</si>
  <si>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</si>
  <si>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</si>
  <si>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</si>
  <si>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</si>
  <si>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</si>
  <si>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</si>
  <si>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</si>
  <si>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</si>
  <si>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</si>
  <si>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</si>
  <si>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</si>
  <si>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</si>
  <si>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</si>
  <si>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</si>
  <si>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</si>
  <si>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</si>
  <si>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</si>
  <si>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</si>
  <si>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</si>
  <si>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</si>
  <si>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</si>
  <si>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</si>
  <si>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</si>
  <si>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</si>
  <si>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</si>
  <si>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</si>
  <si>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</si>
  <si>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</si>
  <si>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</si>
  <si>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</si>
  <si>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</si>
  <si>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</si>
  <si>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</si>
  <si>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</si>
  <si>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</si>
  <si>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</si>
  <si>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</si>
  <si>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</si>
  <si>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</si>
  <si>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</si>
  <si>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</si>
  <si>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</si>
  <si>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</si>
  <si>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</si>
  <si>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</si>
  <si>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</si>
  <si>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</si>
  <si>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</si>
  <si>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</si>
  <si>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</si>
  <si>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</si>
  <si>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</si>
  <si>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</si>
  <si>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</si>
  <si>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</si>
  <si>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</si>
  <si>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</si>
  <si>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</si>
  <si>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</si>
  <si>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</si>
  <si>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</si>
  <si>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</si>
  <si>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</si>
  <si>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</si>
  <si>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</si>
  <si>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</si>
  <si>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</si>
  <si>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</si>
  <si>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</si>
  <si>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</si>
  <si>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</si>
  <si>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</si>
  <si>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</si>
  <si>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</si>
  <si>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</si>
  <si>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</si>
  <si>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</si>
  <si>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</si>
  <si>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</si>
  <si>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</si>
  <si>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</si>
  <si>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</si>
  <si>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</si>
  <si>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</si>
  <si>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</si>
  <si>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</si>
  <si>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</si>
  <si>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</si>
  <si>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</si>
  <si>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</si>
  <si>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</si>
  <si>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</si>
  <si>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</si>
  <si>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</si>
  <si>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</si>
  <si>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</si>
  <si>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</si>
  <si>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</si>
  <si>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</si>
  <si>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</si>
  <si>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</si>
  <si>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</si>
  <si>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</si>
  <si>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</si>
  <si>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</si>
  <si>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</si>
  <si>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</si>
  <si>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</si>
  <si>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</si>
  <si>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</si>
  <si>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</si>
  <si>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</si>
  <si>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</si>
  <si>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</si>
  <si>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</si>
  <si>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</si>
  <si>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</si>
  <si>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</si>
  <si>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</si>
  <si>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</si>
  <si>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</si>
  <si>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</si>
  <si>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</si>
  <si>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</si>
  <si>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</si>
  <si>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</si>
  <si>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</si>
  <si>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</si>
  <si>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</si>
  <si>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</si>
  <si>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</si>
  <si>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</si>
  <si>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</si>
  <si>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</si>
  <si>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</si>
  <si>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</si>
  <si>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</si>
  <si>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</si>
  <si>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</si>
  <si>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</si>
  <si>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</si>
  <si>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</si>
  <si>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</si>
  <si>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</si>
  <si>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</si>
  <si>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</si>
  <si>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</si>
  <si>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</si>
  <si>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</si>
  <si>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</si>
  <si>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</si>
  <si>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</si>
  <si>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</si>
  <si>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</si>
  <si>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</si>
  <si>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</si>
  <si>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</si>
  <si>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</si>
  <si>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</si>
  <si>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</si>
  <si>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</si>
  <si>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</si>
  <si>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</si>
  <si>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</si>
  <si>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</si>
  <si>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</si>
  <si>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</si>
  <si>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</si>
  <si>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</si>
  <si>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</si>
  <si>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</si>
  <si>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</si>
  <si>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</si>
  <si>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</si>
  <si>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</si>
  <si>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</si>
  <si>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</si>
  <si>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</si>
  <si>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</si>
  <si>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</si>
  <si>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</si>
  <si>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</si>
  <si>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</si>
  <si>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</si>
  <si>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</si>
  <si>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</si>
  <si>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</si>
  <si>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</si>
  <si>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</si>
  <si>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</si>
  <si>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</si>
  <si>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</si>
  <si>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</si>
  <si>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</si>
  <si>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</si>
  <si>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</si>
  <si>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</si>
  <si>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</si>
  <si>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</si>
  <si>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</si>
  <si>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</si>
  <si>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</si>
  <si>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</si>
  <si>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</si>
  <si>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</si>
  <si>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</si>
  <si>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</si>
  <si>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</si>
  <si>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</si>
  <si>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</si>
  <si>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</si>
  <si>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</si>
  <si>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</si>
  <si>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</si>
  <si>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</si>
  <si>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</si>
  <si>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</si>
  <si>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</si>
  <si>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</si>
  <si>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</si>
  <si>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</si>
  <si>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</si>
  <si>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</si>
  <si>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</si>
  <si>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</si>
  <si>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</si>
  <si>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</si>
  <si>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</si>
  <si>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</si>
  <si>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</si>
  <si>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</si>
  <si>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</si>
  <si>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</si>
  <si>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</si>
  <si>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</si>
  <si>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</si>
  <si>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</si>
  <si>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</si>
  <si>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</si>
  <si>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</si>
  <si>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</si>
  <si>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</si>
  <si>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</si>
  <si>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</si>
  <si>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</si>
  <si>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</si>
  <si>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</si>
  <si>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</si>
  <si>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</si>
  <si>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</si>
  <si>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</si>
  <si>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</si>
  <si>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</si>
  <si>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</si>
  <si>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</si>
  <si>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</si>
  <si>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</si>
  <si>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</si>
  <si>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</si>
  <si>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</si>
  <si>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</si>
  <si>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</si>
  <si>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</si>
  <si>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</si>
  <si>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</si>
  <si>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</si>
  <si>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</si>
  <si>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</si>
  <si>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</si>
  <si>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</si>
  <si>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</si>
  <si>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</si>
  <si>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</si>
  <si>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</si>
  <si>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</si>
  <si>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</si>
  <si>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</si>
  <si>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</si>
  <si>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</si>
  <si>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</si>
  <si>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</si>
  <si>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</si>
  <si>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</si>
  <si>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</si>
  <si>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</si>
  <si>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</si>
  <si>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</si>
  <si>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</si>
  <si>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</si>
  <si>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</si>
  <si>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</si>
  <si>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</si>
  <si>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</si>
  <si>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</si>
  <si>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</si>
  <si>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</si>
  <si>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</si>
  <si>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</si>
  <si>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</si>
  <si>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</si>
  <si>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</si>
  <si>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</si>
  <si>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</si>
  <si>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</si>
  <si>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</si>
  <si>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</si>
  <si>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</si>
  <si>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</si>
  <si>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</si>
  <si>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</si>
  <si>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</si>
  <si>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</si>
  <si>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</si>
  <si>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</si>
  <si>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</si>
  <si>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</si>
  <si>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</si>
  <si>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</si>
  <si>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</si>
  <si>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</si>
  <si>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</si>
  <si>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</si>
  <si>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</si>
  <si>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</si>
  <si>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</si>
  <si>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</si>
  <si>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</si>
  <si>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</si>
  <si>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</si>
  <si>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</si>
  <si>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</si>
  <si>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</si>
  <si>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</si>
  <si>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</si>
  <si>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</si>
  <si>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</si>
  <si>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</si>
  <si>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</si>
  <si>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</si>
  <si>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</si>
  <si>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</si>
  <si>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</si>
  <si>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</si>
  <si>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</si>
  <si>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</si>
  <si>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</si>
  <si>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</si>
  <si>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</si>
  <si>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</si>
  <si>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</si>
  <si>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</si>
  <si>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</si>
  <si>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</si>
  <si>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</si>
  <si>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</si>
  <si>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</si>
  <si>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</si>
  <si>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</si>
  <si>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</si>
  <si>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</si>
  <si>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</si>
  <si>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</si>
  <si>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</si>
  <si>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</si>
  <si>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</si>
  <si>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</si>
  <si>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</si>
  <si>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</si>
  <si>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</si>
  <si>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</si>
  <si>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</si>
  <si>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</si>
  <si>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</si>
  <si>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</si>
  <si>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</si>
  <si>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</si>
  <si>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</si>
  <si>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</si>
  <si>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</si>
  <si>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</si>
  <si>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</si>
  <si>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</si>
  <si>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</si>
  <si>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</si>
  <si>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</si>
  <si>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</si>
  <si>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</si>
  <si>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</si>
  <si>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</si>
  <si>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</si>
  <si>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</si>
  <si>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</si>
  <si>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</si>
  <si>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</si>
  <si>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</si>
  <si>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</si>
  <si>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</si>
  <si>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</si>
  <si>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</si>
  <si>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</si>
  <si>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</si>
  <si>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</si>
  <si>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</si>
  <si>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</si>
  <si>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</si>
  <si>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</si>
  <si>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</si>
  <si>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</si>
  <si>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</si>
  <si>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</si>
  <si>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</si>
  <si>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</si>
  <si>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</si>
  <si>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</si>
  <si>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</si>
  <si>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</si>
  <si>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</si>
  <si>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</si>
  <si>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</si>
  <si>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</si>
  <si>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</si>
  <si>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</si>
  <si>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</si>
  <si>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</si>
  <si>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</si>
  <si>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</si>
  <si>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</si>
  <si>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</si>
  <si>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</si>
  <si>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</si>
  <si>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</si>
  <si>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</si>
  <si>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</si>
  <si>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</si>
  <si>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</si>
  <si>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</si>
  <si>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</si>
  <si>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</si>
  <si>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</si>
  <si>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</si>
  <si>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</si>
  <si>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</si>
  <si>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</si>
  <si>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</si>
  <si>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</si>
  <si>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</si>
  <si>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</si>
  <si>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</si>
  <si>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</si>
  <si>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</si>
  <si>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</si>
  <si>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</si>
  <si>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</si>
  <si>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</si>
  <si>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</si>
  <si>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</si>
  <si>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</si>
  <si>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</si>
  <si>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</si>
  <si>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</si>
  <si>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</si>
  <si>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</si>
  <si>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</si>
  <si>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</si>
  <si>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</si>
  <si>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</si>
  <si>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</si>
  <si>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</si>
  <si>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</si>
  <si>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</si>
  <si>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</si>
  <si>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</si>
  <si>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</si>
  <si>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</si>
  <si>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</si>
  <si>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</si>
  <si>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</si>
  <si>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</si>
  <si>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</si>
  <si>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</si>
  <si>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</si>
  <si>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</si>
  <si>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</si>
  <si>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</si>
  <si>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</si>
  <si>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</si>
  <si>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</si>
  <si>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</si>
  <si>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</si>
  <si>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</si>
  <si>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</si>
  <si>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</si>
  <si>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</si>
  <si>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</si>
  <si>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</si>
  <si>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</si>
  <si>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</si>
  <si>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</si>
  <si>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</si>
  <si>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f</t>
  </si>
  <si>
    <t>eq</t>
  </si>
  <si>
    <t>Conn</t>
  </si>
  <si>
    <t>Profile</t>
  </si>
  <si>
    <t>EvaluationOrder</t>
  </si>
  <si>
    <t>Default</t>
  </si>
  <si>
    <t>ToBeExcluded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</si>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</sst>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2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1552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1543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1553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1546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1545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1548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1549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1547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1550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1551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1544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K150"/>
  <sheetViews>
    <sheetView workbookViewId="0">
      <selection activeCell="B5" sqref="B5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26.21875" style="4" customWidth="1"/>
    <col min="8" max="8" width="16.33203125" style="4"/>
    <col min="9" max="9" width="26.5546875" style="4" customWidth="1"/>
    <col min="10" max="10" width="18.21875" style="4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0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1560</v>
      </c>
      <c r="G1" s="3" t="s">
        <v>1462</v>
      </c>
      <c r="H1" s="3" t="s">
        <v>559</v>
      </c>
      <c r="I1" s="3" t="s">
        <v>1445</v>
      </c>
      <c r="J1" s="3" t="s">
        <v>1461</v>
      </c>
    </row>
    <row r="2" spans="1:10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659</v>
      </c>
      <c r="H2" s="4" t="s">
        <v>1556</v>
      </c>
      <c r="I2" s="4" t="s">
        <v>1447</v>
      </c>
      <c r="J2" s="4" t="s">
        <v>660</v>
      </c>
    </row>
    <row r="3" spans="1:10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659</v>
      </c>
      <c r="H3" s="4" t="s">
        <v>1556</v>
      </c>
      <c r="I3" s="4" t="s">
        <v>1447</v>
      </c>
      <c r="J3" s="4" t="s">
        <v>660</v>
      </c>
    </row>
    <row r="4" spans="1:10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1552</v>
      </c>
      <c r="F4" s="4" t="s">
        <v>660</v>
      </c>
      <c r="G4" s="4" t="s">
        <v>659</v>
      </c>
      <c r="H4" s="4" t="s">
        <v>1448</v>
      </c>
      <c r="I4" s="4" t="s">
        <v>1557</v>
      </c>
      <c r="J4" s="4" t="s">
        <v>660</v>
      </c>
    </row>
    <row r="5" spans="1:10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659</v>
      </c>
      <c r="H5" s="4" t="s">
        <v>1556</v>
      </c>
      <c r="I5" s="4" t="s">
        <v>1447</v>
      </c>
      <c r="J5" s="4" t="s">
        <v>659</v>
      </c>
    </row>
    <row r="6" spans="1:10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660</v>
      </c>
      <c r="H6" s="4" t="s">
        <v>1556</v>
      </c>
      <c r="I6" s="4" t="s">
        <v>1447</v>
      </c>
      <c r="J6" s="4" t="s">
        <v>659</v>
      </c>
    </row>
    <row r="7" spans="1:10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660</v>
      </c>
      <c r="H7" s="4" t="s">
        <v>1556</v>
      </c>
      <c r="I7" s="4" t="s">
        <v>1447</v>
      </c>
      <c r="J7" s="4" t="s">
        <v>660</v>
      </c>
    </row>
    <row r="8" spans="1:10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660</v>
      </c>
      <c r="H8" s="4" t="s">
        <v>1556</v>
      </c>
      <c r="I8" s="4" t="s">
        <v>1447</v>
      </c>
      <c r="J8" s="4" t="s">
        <v>659</v>
      </c>
    </row>
    <row r="9" spans="1:10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660</v>
      </c>
      <c r="H9" s="4" t="s">
        <v>1556</v>
      </c>
      <c r="I9" s="4" t="s">
        <v>1447</v>
      </c>
      <c r="J9" s="4" t="s">
        <v>660</v>
      </c>
    </row>
    <row r="10" spans="1:10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660</v>
      </c>
      <c r="H10" s="4" t="s">
        <v>1558</v>
      </c>
      <c r="I10" s="4" t="s">
        <v>1559</v>
      </c>
      <c r="J10" s="4" t="s">
        <v>660</v>
      </c>
    </row>
    <row r="11" spans="1:10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660</v>
      </c>
      <c r="H11" s="4" t="s">
        <v>1556</v>
      </c>
      <c r="I11" s="4" t="s">
        <v>1447</v>
      </c>
      <c r="J11" s="4" t="s">
        <v>660</v>
      </c>
    </row>
    <row r="12" spans="1:10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G12" s="4" t="s">
        <v>660</v>
      </c>
      <c r="J12" s="4" t="s">
        <v>659</v>
      </c>
    </row>
    <row r="13" spans="1:10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659</v>
      </c>
      <c r="H13" s="4" t="s">
        <v>1556</v>
      </c>
      <c r="I13" s="4" t="s">
        <v>1447</v>
      </c>
      <c r="J13" s="4" t="s">
        <v>660</v>
      </c>
    </row>
    <row r="14" spans="1:10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659</v>
      </c>
      <c r="H14" s="4" t="s">
        <v>1556</v>
      </c>
      <c r="I14" s="4" t="s">
        <v>1447</v>
      </c>
      <c r="J14" s="4" t="s">
        <v>660</v>
      </c>
    </row>
    <row r="15" spans="1:10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659</v>
      </c>
      <c r="H15" s="4" t="s">
        <v>1556</v>
      </c>
      <c r="I15" s="4" t="s">
        <v>1447</v>
      </c>
      <c r="J15" s="4" t="s">
        <v>660</v>
      </c>
    </row>
    <row r="16" spans="1:10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1543</v>
      </c>
      <c r="F16" s="4" t="s">
        <v>660</v>
      </c>
      <c r="G16" s="4" t="s">
        <v>659</v>
      </c>
      <c r="H16" s="4" t="s">
        <v>1448</v>
      </c>
      <c r="I16" s="4" t="s">
        <v>1557</v>
      </c>
      <c r="J16" s="4" t="s">
        <v>660</v>
      </c>
    </row>
    <row r="17" spans="1:10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660</v>
      </c>
      <c r="H17" s="4" t="s">
        <v>1556</v>
      </c>
      <c r="I17" s="4" t="s">
        <v>1447</v>
      </c>
      <c r="J17" s="4" t="s">
        <v>660</v>
      </c>
    </row>
    <row r="18" spans="1:10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660</v>
      </c>
      <c r="H18" s="4" t="s">
        <v>1556</v>
      </c>
      <c r="I18" s="4" t="s">
        <v>1447</v>
      </c>
      <c r="J18" s="4" t="s">
        <v>660</v>
      </c>
    </row>
    <row r="19" spans="1:10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660</v>
      </c>
      <c r="H19" s="4" t="s">
        <v>1556</v>
      </c>
      <c r="I19" s="4" t="s">
        <v>1447</v>
      </c>
      <c r="J19" s="4" t="s">
        <v>660</v>
      </c>
    </row>
    <row r="20" spans="1:10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660</v>
      </c>
      <c r="H20" s="4" t="s">
        <v>1556</v>
      </c>
      <c r="I20" s="4" t="s">
        <v>1447</v>
      </c>
      <c r="J20" s="4" t="s">
        <v>660</v>
      </c>
    </row>
    <row r="21" spans="1:10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660</v>
      </c>
      <c r="H21" s="4" t="s">
        <v>1556</v>
      </c>
      <c r="I21" s="4" t="s">
        <v>1447</v>
      </c>
      <c r="J21" s="4" t="s">
        <v>659</v>
      </c>
    </row>
    <row r="22" spans="1:10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660</v>
      </c>
      <c r="H22" s="4" t="s">
        <v>1556</v>
      </c>
      <c r="I22" s="4" t="s">
        <v>1447</v>
      </c>
      <c r="J22" s="4" t="s">
        <v>659</v>
      </c>
    </row>
    <row r="23" spans="1:10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659</v>
      </c>
      <c r="H23" s="4" t="s">
        <v>1556</v>
      </c>
      <c r="I23" s="4" t="s">
        <v>1447</v>
      </c>
      <c r="J23" s="4" t="s">
        <v>660</v>
      </c>
    </row>
    <row r="24" spans="1:10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660</v>
      </c>
      <c r="H24" s="4" t="s">
        <v>1556</v>
      </c>
      <c r="I24" s="4" t="s">
        <v>1447</v>
      </c>
      <c r="J24" s="4" t="s">
        <v>660</v>
      </c>
    </row>
    <row r="25" spans="1:10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659</v>
      </c>
      <c r="H25" s="4" t="s">
        <v>1556</v>
      </c>
      <c r="I25" s="4" t="s">
        <v>1447</v>
      </c>
      <c r="J25" s="4" t="s">
        <v>660</v>
      </c>
    </row>
    <row r="26" spans="1:10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1553</v>
      </c>
      <c r="F26" s="4" t="s">
        <v>660</v>
      </c>
      <c r="G26" s="4" t="s">
        <v>660</v>
      </c>
      <c r="H26" s="4" t="s">
        <v>1448</v>
      </c>
      <c r="I26" s="4" t="s">
        <v>1557</v>
      </c>
      <c r="J26" s="4" t="s">
        <v>660</v>
      </c>
    </row>
    <row r="27" spans="1:10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G27" s="4" t="s">
        <v>659</v>
      </c>
      <c r="J27" s="4" t="s">
        <v>659</v>
      </c>
    </row>
    <row r="28" spans="1:10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G28" s="4" t="s">
        <v>659</v>
      </c>
      <c r="J28" s="4" t="s">
        <v>660</v>
      </c>
    </row>
    <row r="29" spans="1:10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G29" s="4" t="s">
        <v>659</v>
      </c>
      <c r="J29" s="4" t="s">
        <v>660</v>
      </c>
    </row>
    <row r="30" spans="1:10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G30" s="4" t="s">
        <v>659</v>
      </c>
      <c r="J30" s="4" t="s">
        <v>660</v>
      </c>
    </row>
    <row r="31" spans="1:10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G31" s="4" t="s">
        <v>659</v>
      </c>
      <c r="J31" s="4" t="s">
        <v>660</v>
      </c>
    </row>
    <row r="32" spans="1:10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G32" s="4" t="s">
        <v>660</v>
      </c>
      <c r="J32" s="4" t="s">
        <v>660</v>
      </c>
    </row>
    <row r="33" spans="1:10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G33" s="4" t="s">
        <v>659</v>
      </c>
      <c r="J33" s="4" t="s">
        <v>660</v>
      </c>
    </row>
    <row r="34" spans="1:10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G34" s="4" t="s">
        <v>660</v>
      </c>
      <c r="J34" s="4" t="s">
        <v>660</v>
      </c>
    </row>
    <row r="35" spans="1:10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G35" s="4" t="s">
        <v>660</v>
      </c>
      <c r="J35" s="4" t="s">
        <v>659</v>
      </c>
    </row>
    <row r="36" spans="1:10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G36" s="4" t="s">
        <v>660</v>
      </c>
      <c r="J36" s="4" t="s">
        <v>660</v>
      </c>
    </row>
    <row r="37" spans="1:10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G37" s="4" t="s">
        <v>660</v>
      </c>
      <c r="J37" s="4" t="s">
        <v>660</v>
      </c>
    </row>
    <row r="38" spans="1:10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G38" s="4" t="s">
        <v>660</v>
      </c>
      <c r="J38" s="4" t="s">
        <v>660</v>
      </c>
    </row>
    <row r="39" spans="1:10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G39" s="4" t="s">
        <v>660</v>
      </c>
      <c r="J39" s="4" t="s">
        <v>660</v>
      </c>
    </row>
    <row r="40" spans="1:10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G40" s="4" t="s">
        <v>659</v>
      </c>
      <c r="J40" s="4" t="s">
        <v>660</v>
      </c>
    </row>
    <row r="41" spans="1:10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G41" s="4" t="s">
        <v>659</v>
      </c>
      <c r="J41" s="4" t="s">
        <v>660</v>
      </c>
    </row>
    <row r="42" spans="1:10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G42" s="4" t="s">
        <v>659</v>
      </c>
      <c r="J42" s="4" t="s">
        <v>660</v>
      </c>
    </row>
    <row r="43" spans="1:10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1546</v>
      </c>
      <c r="F43" s="4" t="s">
        <v>660</v>
      </c>
      <c r="G43" s="4" t="s">
        <v>659</v>
      </c>
      <c r="J43" s="4" t="s">
        <v>660</v>
      </c>
    </row>
    <row r="44" spans="1:10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G44" s="4" t="s">
        <v>660</v>
      </c>
      <c r="I44" s="4" t="s">
        <v>1446</v>
      </c>
      <c r="J44" s="4" t="s">
        <v>660</v>
      </c>
    </row>
    <row r="45" spans="1:10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G45" s="4" t="s">
        <v>660</v>
      </c>
      <c r="I45" s="4" t="s">
        <v>1447</v>
      </c>
      <c r="J45" s="4" t="s">
        <v>659</v>
      </c>
    </row>
    <row r="46" spans="1:10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G46" s="4" t="s">
        <v>659</v>
      </c>
      <c r="J46" s="4" t="s">
        <v>660</v>
      </c>
    </row>
    <row r="47" spans="1:10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G47" s="4" t="s">
        <v>659</v>
      </c>
      <c r="J47" s="4" t="s">
        <v>660</v>
      </c>
    </row>
    <row r="48" spans="1:10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G48" s="4" t="s">
        <v>659</v>
      </c>
      <c r="J48" s="4" t="s">
        <v>660</v>
      </c>
    </row>
    <row r="49" spans="1:10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G49" s="4" t="s">
        <v>659</v>
      </c>
      <c r="J49" s="4" t="s">
        <v>660</v>
      </c>
    </row>
    <row r="50" spans="1:10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1554</v>
      </c>
      <c r="F50" s="4" t="s">
        <v>660</v>
      </c>
      <c r="G50" s="4" t="s">
        <v>659</v>
      </c>
      <c r="J50" s="4" t="s">
        <v>660</v>
      </c>
    </row>
    <row r="51" spans="1:10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1555</v>
      </c>
      <c r="F51" s="4" t="s">
        <v>660</v>
      </c>
      <c r="G51" s="4" t="s">
        <v>660</v>
      </c>
      <c r="J51" s="4" t="s">
        <v>660</v>
      </c>
    </row>
    <row r="52" spans="1:10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G52" s="4" t="s">
        <v>660</v>
      </c>
      <c r="J52" s="4" t="s">
        <v>660</v>
      </c>
    </row>
    <row r="53" spans="1:10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G53" s="4" t="s">
        <v>659</v>
      </c>
      <c r="J53" s="4" t="s">
        <v>660</v>
      </c>
    </row>
    <row r="54" spans="1:10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G54" s="4" t="s">
        <v>659</v>
      </c>
      <c r="J54" s="4" t="s">
        <v>660</v>
      </c>
    </row>
    <row r="55" spans="1:10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G55" s="4" t="s">
        <v>659</v>
      </c>
      <c r="J55" s="4" t="s">
        <v>660</v>
      </c>
    </row>
    <row r="56" spans="1:10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G56" s="4" t="s">
        <v>659</v>
      </c>
      <c r="I56" s="4" t="s">
        <v>1448</v>
      </c>
      <c r="J56" s="4" t="s">
        <v>660</v>
      </c>
    </row>
    <row r="57" spans="1:10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G57" s="4" t="s">
        <v>659</v>
      </c>
      <c r="J57" s="4" t="s">
        <v>660</v>
      </c>
    </row>
    <row r="58" spans="1:10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G58" s="4" t="s">
        <v>659</v>
      </c>
      <c r="J58" s="4" t="s">
        <v>660</v>
      </c>
    </row>
    <row r="59" spans="1:10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G59" s="4" t="s">
        <v>659</v>
      </c>
      <c r="J59" s="4" t="s">
        <v>660</v>
      </c>
    </row>
    <row r="60" spans="1:10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G60" s="4" t="s">
        <v>660</v>
      </c>
      <c r="J60" s="4" t="s">
        <v>660</v>
      </c>
    </row>
    <row r="61" spans="1:10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G61" s="4" t="s">
        <v>660</v>
      </c>
      <c r="J61" s="4" t="s">
        <v>660</v>
      </c>
    </row>
    <row r="62" spans="1:10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G62" s="4" t="s">
        <v>659</v>
      </c>
      <c r="J62" s="4" t="s">
        <v>660</v>
      </c>
    </row>
    <row r="63" spans="1:10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G63" s="4" t="s">
        <v>660</v>
      </c>
      <c r="J63" s="4" t="s">
        <v>659</v>
      </c>
    </row>
    <row r="64" spans="1:10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G64" s="4" t="s">
        <v>659</v>
      </c>
      <c r="J64" s="4" t="s">
        <v>660</v>
      </c>
    </row>
    <row r="65" spans="1:10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G65" s="4" t="s">
        <v>659</v>
      </c>
      <c r="J65" s="4" t="s">
        <v>659</v>
      </c>
    </row>
    <row r="66" spans="1:10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G66" s="4" t="s">
        <v>660</v>
      </c>
      <c r="J66" s="4" t="s">
        <v>660</v>
      </c>
    </row>
    <row r="67" spans="1:10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G67" s="4" t="s">
        <v>660</v>
      </c>
      <c r="J67" s="4" t="s">
        <v>660</v>
      </c>
    </row>
    <row r="68" spans="1:10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G68" s="4" t="s">
        <v>659</v>
      </c>
      <c r="J68" s="4" t="s">
        <v>660</v>
      </c>
    </row>
    <row r="69" spans="1:10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G69" s="4" t="s">
        <v>659</v>
      </c>
      <c r="J69" s="4" t="s">
        <v>660</v>
      </c>
    </row>
    <row r="70" spans="1:10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G70" s="4" t="s">
        <v>659</v>
      </c>
      <c r="J70" s="4" t="s">
        <v>660</v>
      </c>
    </row>
    <row r="71" spans="1:10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1545</v>
      </c>
      <c r="F71" s="4" t="s">
        <v>660</v>
      </c>
      <c r="G71" s="4" t="s">
        <v>660</v>
      </c>
      <c r="J71" s="4" t="s">
        <v>660</v>
      </c>
    </row>
    <row r="72" spans="1:10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G72" s="4" t="s">
        <v>660</v>
      </c>
      <c r="J72" s="4" t="s">
        <v>659</v>
      </c>
    </row>
    <row r="73" spans="1:10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G73" s="4" t="s">
        <v>660</v>
      </c>
      <c r="J73" s="4" t="s">
        <v>659</v>
      </c>
    </row>
    <row r="74" spans="1:10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G74" s="4" t="s">
        <v>660</v>
      </c>
      <c r="J74" s="4" t="s">
        <v>659</v>
      </c>
    </row>
    <row r="75" spans="1:10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G75" s="4" t="s">
        <v>660</v>
      </c>
      <c r="J75" s="4" t="s">
        <v>659</v>
      </c>
    </row>
    <row r="76" spans="1:10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G76" s="4" t="s">
        <v>659</v>
      </c>
      <c r="J76" s="4" t="s">
        <v>660</v>
      </c>
    </row>
    <row r="77" spans="1:10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G77" s="4" t="s">
        <v>659</v>
      </c>
      <c r="J77" s="4" t="s">
        <v>660</v>
      </c>
    </row>
    <row r="78" spans="1:10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G78" s="4" t="s">
        <v>659</v>
      </c>
      <c r="J78" s="4" t="s">
        <v>660</v>
      </c>
    </row>
    <row r="79" spans="1:10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G79" s="4" t="s">
        <v>660</v>
      </c>
      <c r="J79" s="4" t="s">
        <v>659</v>
      </c>
    </row>
    <row r="80" spans="1:10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G80" s="4" t="s">
        <v>660</v>
      </c>
      <c r="J80" s="4" t="s">
        <v>659</v>
      </c>
    </row>
    <row r="81" spans="1:10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1548</v>
      </c>
      <c r="F81" s="4" t="s">
        <v>660</v>
      </c>
      <c r="G81" s="4" t="s">
        <v>659</v>
      </c>
      <c r="J81" s="4" t="s">
        <v>660</v>
      </c>
    </row>
    <row r="82" spans="1:10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1549</v>
      </c>
      <c r="F82" s="4" t="s">
        <v>660</v>
      </c>
      <c r="G82" s="4" t="s">
        <v>660</v>
      </c>
      <c r="J82" s="4" t="s">
        <v>660</v>
      </c>
    </row>
    <row r="83" spans="1:10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G83" s="4" t="s">
        <v>660</v>
      </c>
      <c r="J83" s="4" t="s">
        <v>659</v>
      </c>
    </row>
    <row r="84" spans="1:10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G84" s="4" t="s">
        <v>660</v>
      </c>
      <c r="J84" s="4" t="s">
        <v>659</v>
      </c>
    </row>
    <row r="85" spans="1:10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G85" s="4" t="s">
        <v>660</v>
      </c>
      <c r="J85" s="4" t="s">
        <v>659</v>
      </c>
    </row>
    <row r="86" spans="1:10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G86" s="4" t="s">
        <v>660</v>
      </c>
      <c r="J86" s="4" t="s">
        <v>660</v>
      </c>
    </row>
    <row r="87" spans="1:10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G87" s="4" t="s">
        <v>660</v>
      </c>
      <c r="J87" s="4" t="s">
        <v>660</v>
      </c>
    </row>
    <row r="88" spans="1:10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G88" s="4" t="s">
        <v>660</v>
      </c>
      <c r="J88" s="4" t="s">
        <v>659</v>
      </c>
    </row>
    <row r="89" spans="1:10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G89" s="4" t="s">
        <v>660</v>
      </c>
      <c r="J89" s="4" t="s">
        <v>659</v>
      </c>
    </row>
    <row r="90" spans="1:10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G90" s="4" t="s">
        <v>660</v>
      </c>
      <c r="J90" s="4" t="s">
        <v>660</v>
      </c>
    </row>
    <row r="91" spans="1:10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G91" s="4" t="s">
        <v>660</v>
      </c>
      <c r="J91" s="4" t="s">
        <v>659</v>
      </c>
    </row>
    <row r="92" spans="1:10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G92" s="4" t="s">
        <v>660</v>
      </c>
      <c r="J92" s="4" t="s">
        <v>659</v>
      </c>
    </row>
    <row r="93" spans="1:10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G93" s="4" t="s">
        <v>660</v>
      </c>
      <c r="J93" s="4" t="s">
        <v>660</v>
      </c>
    </row>
    <row r="94" spans="1:10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G94" s="4" t="s">
        <v>660</v>
      </c>
      <c r="J94" s="4" t="s">
        <v>660</v>
      </c>
    </row>
    <row r="95" spans="1:10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G95" s="4" t="s">
        <v>660</v>
      </c>
      <c r="J95" s="4" t="s">
        <v>660</v>
      </c>
    </row>
    <row r="96" spans="1:10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G96" s="4" t="s">
        <v>659</v>
      </c>
      <c r="J96" s="4" t="s">
        <v>660</v>
      </c>
    </row>
    <row r="97" spans="1:10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G97" s="4" t="s">
        <v>659</v>
      </c>
      <c r="J97" s="4" t="s">
        <v>660</v>
      </c>
    </row>
    <row r="98" spans="1:10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G98" s="4" t="s">
        <v>659</v>
      </c>
      <c r="J98" s="4" t="s">
        <v>660</v>
      </c>
    </row>
    <row r="99" spans="1:10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1547</v>
      </c>
      <c r="F99" s="4" t="s">
        <v>660</v>
      </c>
      <c r="G99" s="4" t="s">
        <v>659</v>
      </c>
      <c r="J99" s="4" t="s">
        <v>660</v>
      </c>
    </row>
    <row r="100" spans="1:10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G100" s="4" t="s">
        <v>659</v>
      </c>
      <c r="J100" s="4" t="s">
        <v>659</v>
      </c>
    </row>
    <row r="101" spans="1:10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G101" s="4" t="s">
        <v>660</v>
      </c>
      <c r="J101" s="4" t="s">
        <v>659</v>
      </c>
    </row>
    <row r="102" spans="1:10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G102" s="4" t="s">
        <v>660</v>
      </c>
      <c r="J102" s="4" t="s">
        <v>659</v>
      </c>
    </row>
    <row r="103" spans="1:10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G103" s="4" t="s">
        <v>660</v>
      </c>
      <c r="J103" s="4" t="s">
        <v>659</v>
      </c>
    </row>
    <row r="104" spans="1:10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G104" s="4" t="s">
        <v>660</v>
      </c>
      <c r="J104" s="4" t="s">
        <v>659</v>
      </c>
    </row>
    <row r="105" spans="1:10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G105" s="4" t="s">
        <v>660</v>
      </c>
      <c r="J105" s="4" t="s">
        <v>659</v>
      </c>
    </row>
    <row r="106" spans="1:10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G106" s="4" t="s">
        <v>660</v>
      </c>
      <c r="J106" s="4" t="s">
        <v>659</v>
      </c>
    </row>
    <row r="107" spans="1:10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G107" s="4" t="s">
        <v>660</v>
      </c>
      <c r="J107" s="4" t="s">
        <v>659</v>
      </c>
    </row>
    <row r="108" spans="1:10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G108" s="4" t="s">
        <v>660</v>
      </c>
      <c r="J108" s="4" t="s">
        <v>659</v>
      </c>
    </row>
    <row r="109" spans="1:10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G109" s="4" t="s">
        <v>660</v>
      </c>
      <c r="J109" s="4" t="s">
        <v>659</v>
      </c>
    </row>
    <row r="110" spans="1:10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G110" s="4" t="s">
        <v>660</v>
      </c>
      <c r="J110" s="4" t="s">
        <v>659</v>
      </c>
    </row>
    <row r="111" spans="1:10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G111" s="4" t="s">
        <v>660</v>
      </c>
      <c r="J111" s="4" t="s">
        <v>659</v>
      </c>
    </row>
    <row r="112" spans="1:10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G112" s="4" t="s">
        <v>660</v>
      </c>
      <c r="J112" s="4" t="s">
        <v>659</v>
      </c>
    </row>
    <row r="113" spans="1:10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G113" s="4" t="s">
        <v>660</v>
      </c>
      <c r="J113" s="4" t="s">
        <v>659</v>
      </c>
    </row>
    <row r="114" spans="1:10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G114" s="4" t="s">
        <v>660</v>
      </c>
      <c r="J114" s="4" t="s">
        <v>659</v>
      </c>
    </row>
    <row r="115" spans="1:10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G115" s="4" t="s">
        <v>659</v>
      </c>
      <c r="J115" s="4" t="s">
        <v>660</v>
      </c>
    </row>
    <row r="116" spans="1:10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G116" s="4" t="s">
        <v>659</v>
      </c>
      <c r="J116" s="4" t="s">
        <v>660</v>
      </c>
    </row>
    <row r="117" spans="1:10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G117" s="4" t="s">
        <v>659</v>
      </c>
      <c r="J117" s="4" t="s">
        <v>660</v>
      </c>
    </row>
    <row r="118" spans="1:10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G118" s="4" t="s">
        <v>659</v>
      </c>
      <c r="J118" s="4" t="s">
        <v>660</v>
      </c>
    </row>
    <row r="119" spans="1:10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G119" s="4" t="s">
        <v>660</v>
      </c>
      <c r="J119" s="4" t="s">
        <v>659</v>
      </c>
    </row>
    <row r="120" spans="1:10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G120" s="4" t="s">
        <v>659</v>
      </c>
      <c r="J120" s="4" t="s">
        <v>660</v>
      </c>
    </row>
    <row r="121" spans="1:10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G121" s="4" t="s">
        <v>660</v>
      </c>
      <c r="J121" s="4" t="s">
        <v>660</v>
      </c>
    </row>
    <row r="122" spans="1:10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G122" s="4" t="s">
        <v>660</v>
      </c>
      <c r="J122" s="4" t="s">
        <v>659</v>
      </c>
    </row>
    <row r="123" spans="1:10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G123" s="4" t="s">
        <v>660</v>
      </c>
      <c r="J123" s="4" t="s">
        <v>659</v>
      </c>
    </row>
    <row r="124" spans="1:10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G124" s="4" t="s">
        <v>660</v>
      </c>
      <c r="J124" s="4" t="s">
        <v>660</v>
      </c>
    </row>
    <row r="125" spans="1:10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G125" s="4" t="s">
        <v>660</v>
      </c>
      <c r="J125" s="4" t="s">
        <v>659</v>
      </c>
    </row>
    <row r="126" spans="1:10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G126" s="4" t="s">
        <v>659</v>
      </c>
      <c r="J126" s="4" t="s">
        <v>660</v>
      </c>
    </row>
    <row r="127" spans="1:10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G127" s="4" t="s">
        <v>659</v>
      </c>
      <c r="J127" s="4" t="s">
        <v>660</v>
      </c>
    </row>
    <row r="128" spans="1:10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G128" s="4" t="s">
        <v>659</v>
      </c>
      <c r="J128" s="4" t="s">
        <v>660</v>
      </c>
    </row>
    <row r="129" spans="1:10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G129" s="4" t="s">
        <v>660</v>
      </c>
      <c r="J129" s="4" t="s">
        <v>659</v>
      </c>
    </row>
    <row r="130" spans="1:10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G130" s="4" t="s">
        <v>660</v>
      </c>
      <c r="J130" s="4" t="s">
        <v>659</v>
      </c>
    </row>
    <row r="131" spans="1:10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G131" s="4" t="s">
        <v>659</v>
      </c>
      <c r="J131" s="4" t="s">
        <v>659</v>
      </c>
    </row>
    <row r="132" spans="1:10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1550</v>
      </c>
      <c r="F132" s="4" t="s">
        <v>660</v>
      </c>
      <c r="G132" s="4" t="s">
        <v>659</v>
      </c>
      <c r="J132" s="4" t="s">
        <v>660</v>
      </c>
    </row>
    <row r="133" spans="1:10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1551</v>
      </c>
      <c r="F133" s="4" t="s">
        <v>660</v>
      </c>
      <c r="G133" s="4" t="s">
        <v>660</v>
      </c>
      <c r="J133" s="4" t="s">
        <v>660</v>
      </c>
    </row>
    <row r="134" spans="1:10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G134" s="4" t="s">
        <v>660</v>
      </c>
      <c r="J134" s="4" t="s">
        <v>660</v>
      </c>
    </row>
    <row r="135" spans="1:10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G135" s="4" t="s">
        <v>659</v>
      </c>
      <c r="J135" s="4" t="s">
        <v>660</v>
      </c>
    </row>
    <row r="136" spans="1:10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G136" s="4" t="s">
        <v>660</v>
      </c>
      <c r="J136" s="4" t="s">
        <v>660</v>
      </c>
    </row>
    <row r="137" spans="1:10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G137" s="4" t="s">
        <v>660</v>
      </c>
      <c r="J137" s="4" t="s">
        <v>660</v>
      </c>
    </row>
    <row r="138" spans="1:10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G138" s="4" t="s">
        <v>660</v>
      </c>
      <c r="J138" s="4" t="s">
        <v>660</v>
      </c>
    </row>
    <row r="139" spans="1:10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G139" s="4" t="s">
        <v>660</v>
      </c>
      <c r="J139" s="4" t="s">
        <v>660</v>
      </c>
    </row>
    <row r="140" spans="1:10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G140" s="4" t="s">
        <v>660</v>
      </c>
      <c r="J140" s="4" t="s">
        <v>660</v>
      </c>
    </row>
    <row r="141" spans="1:10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G141" s="4" t="s">
        <v>660</v>
      </c>
      <c r="J141" s="4" t="s">
        <v>660</v>
      </c>
    </row>
    <row r="142" spans="1:10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G142" s="4" t="s">
        <v>660</v>
      </c>
      <c r="J142" s="4" t="s">
        <v>660</v>
      </c>
    </row>
    <row r="143" spans="1:10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G143" s="4" t="s">
        <v>660</v>
      </c>
      <c r="J143" s="4" t="s">
        <v>659</v>
      </c>
    </row>
    <row r="144" spans="1:10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G144" s="4" t="s">
        <v>660</v>
      </c>
      <c r="J144" s="4" t="s">
        <v>660</v>
      </c>
    </row>
    <row r="145" spans="1:10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G145" s="4" t="s">
        <v>660</v>
      </c>
      <c r="J145" s="4" t="s">
        <v>660</v>
      </c>
    </row>
    <row r="146" spans="1:10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G146" s="4" t="s">
        <v>659</v>
      </c>
      <c r="J146" s="4" t="s">
        <v>660</v>
      </c>
    </row>
    <row r="147" spans="1:10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G147" s="4" t="s">
        <v>659</v>
      </c>
      <c r="J147" s="4" t="s">
        <v>660</v>
      </c>
    </row>
    <row r="148" spans="1:10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1544</v>
      </c>
      <c r="F148" s="4" t="s">
        <v>660</v>
      </c>
      <c r="G148" s="4" t="s">
        <v>659</v>
      </c>
      <c r="J148" s="4" t="s">
        <v>660</v>
      </c>
    </row>
    <row r="149" spans="1:10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G149" s="4" t="s">
        <v>659</v>
      </c>
      <c r="J149" s="4" t="s">
        <v>659</v>
      </c>
    </row>
    <row r="150" spans="1:10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G150" s="4" t="s">
        <v>660</v>
      </c>
      <c r="J150" s="4" t="s">
        <v>659</v>
      </c>
    </row>
  </sheetData>
  <conditionalFormatting sqref="F2">
    <cfRule type="cellIs" dxfId="101" priority="1" operator="equal">
      <formula>"FALSE"</formula>
    </cfRule>
    <cfRule type="cellIs" dxfId="100" priority="2" operator="equal">
      <formula>"TRUE"</formula>
    </cfRule>
  </conditionalFormatting>
  <conditionalFormatting sqref="J2:J150 F2:G150">
    <cfRule type="cellIs" dxfId="99" priority="3" operator="equal">
      <formula>"FALSE"</formula>
    </cfRule>
    <cfRule type="cellIs" dxfId="98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tabSelected="1" zoomScale="79" workbookViewId="0">
      <pane xSplit="2" ySplit="1" topLeftCell="C728" activePane="bottomRight" state="frozen"/>
      <selection pane="topRight" activeCell="D1" sqref="D1"/>
      <selection pane="bottomLeft" activeCell="A2" sqref="A2"/>
      <selection pane="bottomRight" activeCell="F734" sqref="F734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VLOOKUP(B2,Features!$E:$I,5,FALSE)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VLOOKUP(B3,Features!$E:$I,5,FALSE)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VLOOKUP(B4,Features!$E:$I,5,FALSE)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VLOOKUP(B5,Features!$E:$I,5,FALSE)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VLOOKUP(B6,Features!$E:$I,5,FALSE)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VLOOKUP(B7,Features!$E:$I,5,FALSE)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VLOOKUP(B8,Features!$E:$I,5,FALSE)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VLOOKUP(B9,Features!$E:$I,5,FALSE)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VLOOKUP(B10,Features!$E:$I,5,FALSE)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VLOOKUP(B11,Features!$E:$I,5,FALSE)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VLOOKUP(B12,Features!$E:$I,5,FALSE)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VLOOKUP(B13,Features!$E:$I,5,FALSE)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VLOOKUP(B14,Features!$E:$I,5,FALSE)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VLOOKUP(B15,Features!$E:$I,5,FALSE)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VLOOKUP(B16,Features!$E:$I,5,FALSE)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VLOOKUP(B17,Features!$E:$I,5,FALSE)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VLOOKUP(B18,Features!$E:$I,5,FALSE)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VLOOKUP(B19,Features!$E:$I,5,FALSE)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VLOOKUP(B20,Features!$E:$I,5,FALSE)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VLOOKUP(B21,Features!$E:$I,5,FALSE)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VLOOKUP(B22,Features!$E:$I,5,FALSE)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VLOOKUP(B23,Features!$E:$I,5,FALSE)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VLOOKUP(B24,Features!$E:$I,5,FALSE)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VLOOKUP(B25,Features!$E:$I,5,FALSE)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VLOOKUP(B26,Features!$E:$I,5,FALSE)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VLOOKUP(B27,Features!$E:$I,5,FALSE)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VLOOKUP(B28,Features!$E:$I,5,FALSE)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VLOOKUP(B29,Features!$E:$I,5,FALSE)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VLOOKUP(B30,Features!$E:$I,5,FALSE)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VLOOKUP(B31,Features!$E:$I,5,FALSE)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VLOOKUP(B32,Features!$E:$I,5,FALSE)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VLOOKUP(B33,Features!$E:$I,5,FALSE)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VLOOKUP(B34,Features!$E:$I,5,FALSE)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VLOOKUP(B35,Features!$E:$I,5,FALSE)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VLOOKUP(B36,Features!$E:$I,5,FALSE)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VLOOKUP(B37,Features!$E:$I,5,FALSE)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VLOOKUP(B38,Features!$E:$I,5,FALSE)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VLOOKUP(B39,Features!$E:$I,5,FALSE)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VLOOKUP(B40,Features!$E:$I,5,FALSE)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VLOOKUP(B41,Features!$E:$I,5,FALSE)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VLOOKUP(B42,Features!$E:$I,5,FALSE)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VLOOKUP(B43,Features!$E:$I,5,FALSE)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VLOOKUP(B44,Features!$E:$I,5,FALSE)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VLOOKUP(B45,Features!$E:$I,5,FALSE)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VLOOKUP(B46,Features!$E:$I,5,FALSE)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VLOOKUP(B47,Features!$E:$I,5,FALSE)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VLOOKUP(B48,Features!$E:$I,5,FALSE)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VLOOKUP(B49,Features!$E:$I,5,FALSE)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VLOOKUP(B50,Features!$E:$I,5,FALSE)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VLOOKUP(B51,Features!$E:$I,5,FALSE)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VLOOKUP(B52,Features!$E:$I,5,FALSE)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VLOOKUP(B53,Features!$E:$I,5,FALSE)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VLOOKUP(B54,Features!$E:$I,5,FALSE)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VLOOKUP(B55,Features!$E:$I,5,FALSE)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VLOOKUP(B56,Features!$E:$I,5,FALSE)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VLOOKUP(B57,Features!$E:$I,5,FALSE)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VLOOKUP(B58,Features!$E:$I,5,FALSE)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VLOOKUP(B59,Features!$E:$I,5,FALSE)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VLOOKUP(B60,Features!$E:$I,5,FALSE)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VLOOKUP(B61,Features!$E:$I,5,FALSE)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VLOOKUP(B62,Features!$E:$I,5,FALSE)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VLOOKUP(B63,Features!$E:$I,5,FALSE)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VLOOKUP(B64,Features!$E:$I,5,FALSE)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VLOOKUP(B65,Features!$E:$I,5,FALSE)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VLOOKUP(B66,Features!$E:$I,5,FALSE)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VLOOKUP(B67,Features!$E:$I,5,FALSE)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VLOOKUP(B68,Features!$E:$I,5,FALSE)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VLOOKUP(B69,Features!$E:$I,5,FALSE)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VLOOKUP(B70,Features!$E:$I,5,FALSE)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VLOOKUP(B71,Features!$E:$I,5,FALSE)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VLOOKUP(B72,Features!$E:$I,5,FALSE)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VLOOKUP(B73,Features!$E:$I,5,FALSE)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VLOOKUP(B74,Features!$E:$I,5,FALSE)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VLOOKUP(B75,Features!$E:$I,5,FALSE)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VLOOKUP(B76,Features!$E:$I,5,FALSE)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VLOOKUP(B77,Features!$E:$I,5,FALSE)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VLOOKUP(B78,Features!$E:$I,5,FALSE)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VLOOKUP(B79,Features!$E:$I,5,FALSE)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VLOOKUP(B80,Features!$E:$I,5,FALSE)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VLOOKUP(B81,Features!$E:$I,5,FALSE)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VLOOKUP(B82,Features!$E:$I,5,FALSE)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VLOOKUP(B83,Features!$E:$I,5,FALSE)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VLOOKUP(B84,Features!$E:$I,5,FALSE)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VLOOKUP(B85,Features!$E:$I,5,FALSE)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VLOOKUP(B86,Features!$E:$I,5,FALSE)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VLOOKUP(B87,Features!$E:$I,5,FALSE)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VLOOKUP(B88,Features!$E:$I,5,FALSE)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VLOOKUP(B89,Features!$E:$I,5,FALSE)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VLOOKUP(B90,Features!$E:$I,5,FALSE)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VLOOKUP(B91,Features!$E:$I,5,FALSE)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VLOOKUP(B92,Features!$E:$I,5,FALSE)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VLOOKUP(B93,Features!$E:$I,5,FALSE)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VLOOKUP(B94,Features!$E:$I,5,FALSE)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VLOOKUP(B95,Features!$E:$I,5,FALSE)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VLOOKUP(B96,Features!$E:$I,5,FALSE)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VLOOKUP(B97,Features!$E:$I,5,FALSE)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VLOOKUP(B98,Features!$E:$I,5,FALSE)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VLOOKUP(B99,Features!$E:$I,5,FALSE)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VLOOKUP(B100,Features!$E:$I,5,FALSE)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VLOOKUP(B101,Features!$E:$I,5,FALSE)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VLOOKUP(B102,Features!$E:$I,5,FALSE)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VLOOKUP(B103,Features!$E:$I,5,FALSE)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VLOOKUP(B104,Features!$E:$I,5,FALSE)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VLOOKUP(B105,Features!$E:$I,5,FALSE)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VLOOKUP(B106,Features!$E:$I,5,FALSE)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VLOOKUP(B107,Features!$E:$I,5,FALSE)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VLOOKUP(B108,Features!$E:$I,5,FALSE)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VLOOKUP(B109,Features!$E:$I,5,FALSE)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VLOOKUP(B110,Features!$E:$I,5,FALSE)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VLOOKUP(B111,Features!$E:$I,5,FALSE)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VLOOKUP(B112,Features!$E:$I,5,FALSE)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VLOOKUP(B113,Features!$E:$I,5,FALSE)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VLOOKUP(B114,Features!$E:$I,5,FALSE)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VLOOKUP(B115,Features!$E:$I,5,FALSE)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VLOOKUP(B116,Features!$E:$I,5,FALSE)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VLOOKUP(B117,Features!$E:$I,5,FALSE)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VLOOKUP(B118,Features!$E:$I,5,FALSE)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VLOOKUP(B119,Features!$E:$I,5,FALSE)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VLOOKUP(B120,Features!$E:$I,5,FALSE)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VLOOKUP(B121,Features!$E:$I,5,FALSE)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VLOOKUP(B122,Features!$E:$I,5,FALSE)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VLOOKUP(B123,Features!$E:$I,5,FALSE)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VLOOKUP(B124,Features!$E:$I,5,FALSE)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VLOOKUP(B125,Features!$E:$I,5,FALSE)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VLOOKUP(B126,Features!$E:$I,5,FALSE)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VLOOKUP(B127,Features!$E:$I,5,FALSE)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VLOOKUP(B128,Features!$E:$I,5,FALSE)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VLOOKUP(B129,Features!$E:$I,5,FALSE)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VLOOKUP(B130,Features!$E:$I,5,FALSE)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VLOOKUP(B131,Features!$E:$I,5,FALSE)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VLOOKUP(B132,Features!$E:$I,5,FALSE)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VLOOKUP(B133,Features!$E:$I,5,FALSE)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VLOOKUP(B134,Features!$E:$I,5,FALSE)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VLOOKUP(B135,Features!$E:$I,5,FALSE)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VLOOKUP(B136,Features!$E:$I,5,FALSE)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VLOOKUP(B137,Features!$E:$I,5,FALSE)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VLOOKUP(B138,Features!$E:$I,5,FALSE)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VLOOKUP(B139,Features!$E:$I,5,FALSE)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VLOOKUP(B140,Features!$E:$I,5,FALSE)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VLOOKUP(B141,Features!$E:$I,5,FALSE)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VLOOKUP(B142,Features!$E:$I,5,FALSE)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VLOOKUP(B143,Features!$E:$I,5,FALSE)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VLOOKUP(B144,Features!$E:$I,5,FALSE)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VLOOKUP(B145,Features!$E:$I,5,FALSE)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VLOOKUP(B146,Features!$E:$I,5,FALSE)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VLOOKUP(B147,Features!$E:$I,5,FALSE)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VLOOKUP(B148,Features!$E:$I,5,FALSE)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VLOOKUP(B149,Features!$E:$I,5,FALSE)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VLOOKUP(B150,Features!$E:$I,5,FALSE)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VLOOKUP(B151,Features!$E:$I,5,FALSE)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VLOOKUP(B152,Features!$E:$I,5,FALSE)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VLOOKUP(B153,Features!$E:$I,5,FALSE)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VLOOKUP(B154,Features!$E:$I,5,FALSE)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VLOOKUP(B155,Features!$E:$I,5,FALSE)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VLOOKUP(B156,Features!$E:$I,5,FALSE)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VLOOKUP(B157,Features!$E:$I,5,FALSE)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VLOOKUP(B158,Features!$E:$I,5,FALSE)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VLOOKUP(B159,Features!$E:$I,5,FALSE)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VLOOKUP(B160,Features!$E:$I,5,FALSE)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VLOOKUP(B161,Features!$E:$I,5,FALSE)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VLOOKUP(B162,Features!$E:$I,5,FALSE)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VLOOKUP(B163,Features!$E:$I,5,FALSE)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VLOOKUP(B164,Features!$E:$I,5,FALSE)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VLOOKUP(B165,Features!$E:$I,5,FALSE)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VLOOKUP(B166,Features!$E:$I,5,FALSE)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VLOOKUP(B167,Features!$E:$I,5,FALSE)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VLOOKUP(B168,Features!$E:$I,5,FALSE)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VLOOKUP(B169,Features!$E:$I,5,FALSE)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VLOOKUP(B170,Features!$E:$I,5,FALSE)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VLOOKUP(B171,Features!$E:$I,5,FALSE)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VLOOKUP(B172,Features!$E:$I,5,FALSE)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VLOOKUP(B173,Features!$E:$I,5,FALSE)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VLOOKUP(B174,Features!$E:$I,5,FALSE)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VLOOKUP(B175,Features!$E:$I,5,FALSE)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VLOOKUP(B176,Features!$E:$I,5,FALSE)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VLOOKUP(B177,Features!$E:$I,5,FALSE)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VLOOKUP(B178,Features!$E:$I,5,FALSE)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VLOOKUP(B179,Features!$E:$I,5,FALSE)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VLOOKUP(B180,Features!$E:$I,5,FALSE)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VLOOKUP(B181,Features!$E:$I,5,FALSE)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VLOOKUP(B182,Features!$E:$I,5,FALSE)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VLOOKUP(B183,Features!$E:$I,5,FALSE)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VLOOKUP(B184,Features!$E:$I,5,FALSE)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VLOOKUP(B185,Features!$E:$I,5,FALSE)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VLOOKUP(B186,Features!$E:$I,5,FALSE)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VLOOKUP(B187,Features!$E:$I,5,FALSE)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VLOOKUP(B188,Features!$E:$I,5,FALSE)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VLOOKUP(B189,Features!$E:$I,5,FALSE)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VLOOKUP(B190,Features!$E:$I,5,FALSE)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VLOOKUP(B191,Features!$E:$I,5,FALSE)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VLOOKUP(B192,Features!$E:$I,5,FALSE)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VLOOKUP(B193,Features!$E:$I,5,FALSE)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VLOOKUP(B194,Features!$E:$I,5,FALSE)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VLOOKUP(B195,Features!$E:$I,5,FALSE)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VLOOKUP(B196,Features!$E:$I,5,FALSE)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VLOOKUP(B197,Features!$E:$I,5,FALSE)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VLOOKUP(B198,Features!$E:$I,5,FALSE)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VLOOKUP(B199,Features!$E:$I,5,FALSE)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VLOOKUP(B200,Features!$E:$I,5,FALSE)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VLOOKUP(B201,Features!$E:$I,5,FALSE)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VLOOKUP(B202,Features!$E:$I,5,FALSE)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VLOOKUP(B203,Features!$E:$I,5,FALSE)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VLOOKUP(B204,Features!$E:$I,5,FALSE)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VLOOKUP(B205,Features!$E:$I,5,FALSE)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VLOOKUP(B206,Features!$E:$I,5,FALSE)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VLOOKUP(B207,Features!$E:$I,5,FALSE)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VLOOKUP(B208,Features!$E:$I,5,FALSE)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VLOOKUP(B209,Features!$E:$I,5,FALSE)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VLOOKUP(B210,Features!$E:$I,5,FALSE)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VLOOKUP(B211,Features!$E:$I,5,FALSE)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VLOOKUP(B212,Features!$E:$I,5,FALSE)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VLOOKUP(B213,Features!$E:$I,5,FALSE)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VLOOKUP(B214,Features!$E:$I,5,FALSE)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VLOOKUP(B215,Features!$E:$I,5,FALSE)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VLOOKUP(B216,Features!$E:$I,5,FALSE)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VLOOKUP(B217,Features!$E:$I,5,FALSE)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VLOOKUP(B218,Features!$E:$I,5,FALSE)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VLOOKUP(B219,Features!$E:$I,5,FALSE)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VLOOKUP(B220,Features!$E:$I,5,FALSE)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VLOOKUP(B221,Features!$E:$I,5,FALSE)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VLOOKUP(B222,Features!$E:$I,5,FALSE)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VLOOKUP(B223,Features!$E:$I,5,FALSE)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VLOOKUP(B224,Features!$E:$I,5,FALSE)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VLOOKUP(B225,Features!$E:$I,5,FALSE)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VLOOKUP(B226,Features!$E:$I,5,FALSE)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VLOOKUP(B227,Features!$E:$I,5,FALSE)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VLOOKUP(B228,Features!$E:$I,5,FALSE)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VLOOKUP(B229,Features!$E:$I,5,FALSE)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VLOOKUP(B230,Features!$E:$I,5,FALSE)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VLOOKUP(B231,Features!$E:$I,5,FALSE)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VLOOKUP(B232,Features!$E:$I,5,FALSE)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VLOOKUP(B233,Features!$E:$I,5,FALSE)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VLOOKUP(B234,Features!$E:$I,5,FALSE)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VLOOKUP(B235,Features!$E:$I,5,FALSE)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VLOOKUP(B236,Features!$E:$I,5,FALSE)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VLOOKUP(B237,Features!$E:$I,5,FALSE)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VLOOKUP(B238,Features!$E:$I,5,FALSE)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VLOOKUP(B239,Features!$E:$I,5,FALSE)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VLOOKUP(B240,Features!$E:$I,5,FALSE)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VLOOKUP(B241,Features!$E:$I,5,FALSE)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VLOOKUP(B242,Features!$E:$I,5,FALSE)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VLOOKUP(B243,Features!$E:$I,5,FALSE)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VLOOKUP(B244,Features!$E:$I,5,FALSE)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VLOOKUP(B245,Features!$E:$I,5,FALSE)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VLOOKUP(B246,Features!$E:$I,5,FALSE)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VLOOKUP(B247,Features!$E:$I,5,FALSE)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VLOOKUP(B248,Features!$E:$I,5,FALSE)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VLOOKUP(B249,Features!$E:$I,5,FALSE)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VLOOKUP(B250,Features!$E:$I,5,FALSE)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VLOOKUP(B251,Features!$E:$I,5,FALSE)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VLOOKUP(B252,Features!$E:$I,5,FALSE)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VLOOKUP(B253,Features!$E:$I,5,FALSE)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VLOOKUP(B254,Features!$E:$I,5,FALSE)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VLOOKUP(B255,Features!$E:$I,5,FALSE)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VLOOKUP(B256,Features!$E:$I,5,FALSE)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VLOOKUP(B257,Features!$E:$I,5,FALSE)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VLOOKUP(B258,Features!$E:$I,5,FALSE)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VLOOKUP(B259,Features!$E:$I,5,FALSE)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VLOOKUP(B260,Features!$E:$I,5,FALSE)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VLOOKUP(B261,Features!$E:$I,5,FALSE)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VLOOKUP(B262,Features!$E:$I,5,FALSE)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VLOOKUP(B263,Features!$E:$I,5,FALSE)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VLOOKUP(B264,Features!$E:$I,5,FALSE)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VLOOKUP(B265,Features!$E:$I,5,FALSE)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VLOOKUP(B266,Features!$E:$I,5,FALSE)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VLOOKUP(B267,Features!$E:$I,5,FALSE)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VLOOKUP(B268,Features!$E:$I,5,FALSE)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VLOOKUP(B269,Features!$E:$I,5,FALSE)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VLOOKUP(B270,Features!$E:$I,5,FALSE)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VLOOKUP(B271,Features!$E:$I,5,FALSE)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VLOOKUP(B272,Features!$E:$I,5,FALSE)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VLOOKUP(B273,Features!$E:$I,5,FALSE)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VLOOKUP(B274,Features!$E:$I,5,FALSE)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VLOOKUP(B275,Features!$E:$I,5,FALSE)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VLOOKUP(B276,Features!$E:$I,5,FALSE)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VLOOKUP(B277,Features!$E:$I,5,FALSE)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VLOOKUP(B278,Features!$E:$I,5,FALSE)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VLOOKUP(B279,Features!$E:$I,5,FALSE)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VLOOKUP(B280,Features!$E:$I,5,FALSE)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VLOOKUP(B281,Features!$E:$I,5,FALSE)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VLOOKUP(B282,Features!$E:$I,5,FALSE)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VLOOKUP(B283,Features!$E:$I,5,FALSE)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VLOOKUP(B284,Features!$E:$I,5,FALSE)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VLOOKUP(B285,Features!$E:$I,5,FALSE)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VLOOKUP(B286,Features!$E:$I,5,FALSE)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VLOOKUP(B287,Features!$E:$I,5,FALSE)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VLOOKUP(B288,Features!$E:$I,5,FALSE)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VLOOKUP(B289,Features!$E:$I,5,FALSE)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VLOOKUP(B290,Features!$E:$I,5,FALSE)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VLOOKUP(B291,Features!$E:$I,5,FALSE)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VLOOKUP(B292,Features!$E:$I,5,FALSE)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VLOOKUP(B293,Features!$E:$I,5,FALSE)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VLOOKUP(B294,Features!$E:$I,5,FALSE)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VLOOKUP(B295,Features!$E:$I,5,FALSE)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VLOOKUP(B296,Features!$E:$I,5,FALSE)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VLOOKUP(B297,Features!$E:$I,5,FALSE)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VLOOKUP(B298,Features!$E:$I,5,FALSE)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VLOOKUP(B299,Features!$E:$I,5,FALSE)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VLOOKUP(B300,Features!$E:$I,5,FALSE)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VLOOKUP(B301,Features!$E:$I,5,FALSE)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VLOOKUP(B302,Features!$E:$I,5,FALSE)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VLOOKUP(B303,Features!$E:$I,5,FALSE)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VLOOKUP(B304,Features!$E:$I,5,FALSE)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VLOOKUP(B305,Features!$E:$I,5,FALSE)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VLOOKUP(B306,Features!$E:$I,5,FALSE)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VLOOKUP(B307,Features!$E:$I,5,FALSE)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VLOOKUP(B308,Features!$E:$I,5,FALSE)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VLOOKUP(B309,Features!$E:$I,5,FALSE)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VLOOKUP(B310,Features!$E:$I,5,FALSE)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VLOOKUP(B311,Features!$E:$I,5,FALSE)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VLOOKUP(B312,Features!$E:$I,5,FALSE)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VLOOKUP(B313,Features!$E:$I,5,FALSE)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VLOOKUP(B314,Features!$E:$I,5,FALSE)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VLOOKUP(B315,Features!$E:$I,5,FALSE)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VLOOKUP(B316,Features!$E:$I,5,FALSE)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VLOOKUP(B317,Features!$E:$I,5,FALSE)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VLOOKUP(B318,Features!$E:$I,5,FALSE)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VLOOKUP(B319,Features!$E:$I,5,FALSE)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VLOOKUP(B320,Features!$E:$I,5,FALSE)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VLOOKUP(B321,Features!$E:$I,5,FALSE)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VLOOKUP(B322,Features!$E:$I,5,FALSE)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VLOOKUP(B323,Features!$E:$I,5,FALSE)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VLOOKUP(B324,Features!$E:$I,5,FALSE)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VLOOKUP(B325,Features!$E:$I,5,FALSE)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VLOOKUP(B326,Features!$E:$I,5,FALSE)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VLOOKUP(B327,Features!$E:$I,5,FALSE)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VLOOKUP(B328,Features!$E:$I,5,FALSE)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VLOOKUP(B329,Features!$E:$I,5,FALSE)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VLOOKUP(B330,Features!$E:$I,5,FALSE)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VLOOKUP(B331,Features!$E:$I,5,FALSE)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VLOOKUP(B332,Features!$E:$I,5,FALSE)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VLOOKUP(B333,Features!$E:$I,5,FALSE)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VLOOKUP(B334,Features!$E:$I,5,FALSE)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VLOOKUP(B335,Features!$E:$I,5,FALSE)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VLOOKUP(B336,Features!$E:$I,5,FALSE)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VLOOKUP(B337,Features!$E:$I,5,FALSE)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VLOOKUP(B338,Features!$E:$I,5,FALSE)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VLOOKUP(B339,Features!$E:$I,5,FALSE)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VLOOKUP(B340,Features!$E:$I,5,FALSE)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VLOOKUP(B341,Features!$E:$I,5,FALSE)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VLOOKUP(B342,Features!$E:$I,5,FALSE)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VLOOKUP(B343,Features!$E:$I,5,FALSE)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VLOOKUP(B344,Features!$E:$I,5,FALSE)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VLOOKUP(B345,Features!$E:$I,5,FALSE)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VLOOKUP(B346,Features!$E:$I,5,FALSE)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VLOOKUP(B347,Features!$E:$I,5,FALSE)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VLOOKUP(B348,Features!$E:$I,5,FALSE)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VLOOKUP(B349,Features!$E:$I,5,FALSE)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VLOOKUP(B350,Features!$E:$I,5,FALSE)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VLOOKUP(B351,Features!$E:$I,5,FALSE)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VLOOKUP(B352,Features!$E:$I,5,FALSE)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VLOOKUP(B353,Features!$E:$I,5,FALSE)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VLOOKUP(B354,Features!$E:$I,5,FALSE)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VLOOKUP(B355,Features!$E:$I,5,FALSE)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VLOOKUP(B356,Features!$E:$I,5,FALSE)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VLOOKUP(B357,Features!$E:$I,5,FALSE)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VLOOKUP(B358,Features!$E:$I,5,FALSE)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VLOOKUP(B359,Features!$E:$I,5,FALSE)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VLOOKUP(B360,Features!$E:$I,5,FALSE)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VLOOKUP(B361,Features!$E:$I,5,FALSE)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VLOOKUP(B362,Features!$E:$I,5,FALSE)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VLOOKUP(B363,Features!$E:$I,5,FALSE)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VLOOKUP(B364,Features!$E:$I,5,FALSE)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VLOOKUP(B365,Features!$E:$I,5,FALSE)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VLOOKUP(B366,Features!$E:$I,5,FALSE)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VLOOKUP(B367,Features!$E:$I,5,FALSE)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VLOOKUP(B368,Features!$E:$I,5,FALSE)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VLOOKUP(B369,Features!$E:$I,5,FALSE)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VLOOKUP(B370,Features!$E:$I,5,FALSE)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VLOOKUP(B371,Features!$E:$I,5,FALSE)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VLOOKUP(B372,Features!$E:$I,5,FALSE)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VLOOKUP(B373,Features!$E:$I,5,FALSE)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VLOOKUP(B374,Features!$E:$I,5,FALSE)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VLOOKUP(B375,Features!$E:$I,5,FALSE)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VLOOKUP(B376,Features!$E:$I,5,FALSE)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VLOOKUP(B377,Features!$E:$I,5,FALSE)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VLOOKUP(B378,Features!$E:$I,5,FALSE)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VLOOKUP(B379,Features!$E:$I,5,FALSE)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VLOOKUP(B380,Features!$E:$I,5,FALSE)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VLOOKUP(B381,Features!$E:$I,5,FALSE)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VLOOKUP(B382,Features!$E:$I,5,FALSE)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VLOOKUP(B383,Features!$E:$I,5,FALSE)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VLOOKUP(B384,Features!$E:$I,5,FALSE)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VLOOKUP(B385,Features!$E:$I,5,FALSE)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VLOOKUP(B386,Features!$E:$I,5,FALSE)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VLOOKUP(B387,Features!$E:$I,5,FALSE)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VLOOKUP(B388,Features!$E:$I,5,FALSE)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VLOOKUP(B389,Features!$E:$I,5,FALSE)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VLOOKUP(B390,Features!$E:$I,5,FALSE)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VLOOKUP(B391,Features!$E:$I,5,FALSE)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VLOOKUP(B392,Features!$E:$I,5,FALSE)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VLOOKUP(B393,Features!$E:$I,5,FALSE)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VLOOKUP(B394,Features!$E:$I,5,FALSE)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VLOOKUP(B395,Features!$E:$I,5,FALSE)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VLOOKUP(B396,Features!$E:$I,5,FALSE)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VLOOKUP(B397,Features!$E:$I,5,FALSE)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VLOOKUP(B398,Features!$E:$I,5,FALSE)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VLOOKUP(B399,Features!$E:$I,5,FALSE)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VLOOKUP(B400,Features!$E:$I,5,FALSE)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VLOOKUP(B401,Features!$E:$I,5,FALSE)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VLOOKUP(B402,Features!$E:$I,5,FALSE)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VLOOKUP(B403,Features!$E:$I,5,FALSE)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VLOOKUP(B404,Features!$E:$I,5,FALSE)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VLOOKUP(B405,Features!$E:$I,5,FALSE)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VLOOKUP(B406,Features!$E:$I,5,FALSE)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VLOOKUP(B407,Features!$E:$I,5,FALSE)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VLOOKUP(B408,Features!$E:$I,5,FALSE)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VLOOKUP(B409,Features!$E:$I,5,FALSE)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VLOOKUP(B410,Features!$E:$I,5,FALSE)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VLOOKUP(B411,Features!$E:$I,5,FALSE)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VLOOKUP(B412,Features!$E:$I,5,FALSE)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VLOOKUP(B413,Features!$E:$I,5,FALSE)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VLOOKUP(B414,Features!$E:$I,5,FALSE)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VLOOKUP(B415,Features!$E:$I,5,FALSE)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VLOOKUP(B416,Features!$E:$I,5,FALSE)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VLOOKUP(B417,Features!$E:$I,5,FALSE)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VLOOKUP(B418,Features!$E:$I,5,FALSE)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VLOOKUP(B419,Features!$E:$I,5,FALSE)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VLOOKUP(B420,Features!$E:$I,5,FALSE)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VLOOKUP(B421,Features!$E:$I,5,FALSE)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VLOOKUP(B422,Features!$E:$I,5,FALSE)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VLOOKUP(B423,Features!$E:$I,5,FALSE)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VLOOKUP(B424,Features!$E:$I,5,FALSE)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VLOOKUP(B425,Features!$E:$I,5,FALSE)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VLOOKUP(B426,Features!$E:$I,5,FALSE)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VLOOKUP(B427,Features!$E:$I,5,FALSE)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VLOOKUP(B428,Features!$E:$I,5,FALSE)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VLOOKUP(B429,Features!$E:$I,5,FALSE)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VLOOKUP(B430,Features!$E:$I,5,FALSE)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VLOOKUP(B431,Features!$E:$I,5,FALSE)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VLOOKUP(B432,Features!$E:$I,5,FALSE)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VLOOKUP(B433,Features!$E:$I,5,FALSE)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VLOOKUP(B434,Features!$E:$I,5,FALSE)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VLOOKUP(B435,Features!$E:$I,5,FALSE)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VLOOKUP(B436,Features!$E:$I,5,FALSE)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VLOOKUP(B437,Features!$E:$I,5,FALSE)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VLOOKUP(B438,Features!$E:$I,5,FALSE)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VLOOKUP(B439,Features!$E:$I,5,FALSE)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VLOOKUP(B440,Features!$E:$I,5,FALSE)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VLOOKUP(B441,Features!$E:$I,5,FALSE)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VLOOKUP(B442,Features!$E:$I,5,FALSE)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VLOOKUP(B443,Features!$E:$I,5,FALSE)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VLOOKUP(B444,Features!$E:$I,5,FALSE)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VLOOKUP(B445,Features!$E:$I,5,FALSE)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VLOOKUP(B446,Features!$E:$I,5,FALSE)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VLOOKUP(B447,Features!$E:$I,5,FALSE)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VLOOKUP(B448,Features!$E:$I,5,FALSE)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VLOOKUP(B449,Features!$E:$I,5,FALSE)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VLOOKUP(B450,Features!$E:$I,5,FALSE)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VLOOKUP(B451,Features!$E:$I,5,FALSE)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VLOOKUP(B452,Features!$E:$I,5,FALSE)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VLOOKUP(B453,Features!$E:$I,5,FALSE)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VLOOKUP(B454,Features!$E:$I,5,FALSE)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VLOOKUP(B455,Features!$E:$I,5,FALSE)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VLOOKUP(B456,Features!$E:$I,5,FALSE)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VLOOKUP(B457,Features!$E:$I,5,FALSE)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VLOOKUP(B458,Features!$E:$I,5,FALSE)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VLOOKUP(B459,Features!$E:$I,5,FALSE)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VLOOKUP(B460,Features!$E:$I,5,FALSE)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VLOOKUP(B461,Features!$E:$I,5,FALSE)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VLOOKUP(B462,Features!$E:$I,5,FALSE)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VLOOKUP(B463,Features!$E:$I,5,FALSE)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VLOOKUP(B464,Features!$E:$I,5,FALSE)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VLOOKUP(B465,Features!$E:$I,5,FALSE)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VLOOKUP(B466,Features!$E:$I,5,FALSE)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VLOOKUP(B467,Features!$E:$I,5,FALSE)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VLOOKUP(B468,Features!$E:$I,5,FALSE)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VLOOKUP(B469,Features!$E:$I,5,FALSE)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VLOOKUP(B470,Features!$E:$I,5,FALSE)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VLOOKUP(B471,Features!$E:$I,5,FALSE)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VLOOKUP(B472,Features!$E:$I,5,FALSE)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VLOOKUP(B473,Features!$E:$I,5,FALSE)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VLOOKUP(B474,Features!$E:$I,5,FALSE)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VLOOKUP(B475,Features!$E:$I,5,FALSE)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VLOOKUP(B476,Features!$E:$I,5,FALSE)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VLOOKUP(B477,Features!$E:$I,5,FALSE)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VLOOKUP(B478,Features!$E:$I,5,FALSE)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VLOOKUP(B479,Features!$E:$I,5,FALSE)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VLOOKUP(B480,Features!$E:$I,5,FALSE)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VLOOKUP(B481,Features!$E:$I,5,FALSE)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VLOOKUP(B482,Features!$E:$I,5,FALSE)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VLOOKUP(B483,Features!$E:$I,5,FALSE)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VLOOKUP(B484,Features!$E:$I,5,FALSE)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VLOOKUP(B485,Features!$E:$I,5,FALSE)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VLOOKUP(B486,Features!$E:$I,5,FALSE)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VLOOKUP(B487,Features!$E:$I,5,FALSE)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VLOOKUP(B488,Features!$E:$I,5,FALSE)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VLOOKUP(B489,Features!$E:$I,5,FALSE)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VLOOKUP(B490,Features!$E:$I,5,FALSE)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VLOOKUP(B491,Features!$E:$I,5,FALSE)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VLOOKUP(B492,Features!$E:$I,5,FALSE)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VLOOKUP(B493,Features!$E:$I,5,FALSE)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VLOOKUP(B494,Features!$E:$I,5,FALSE)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VLOOKUP(B495,Features!$E:$I,5,FALSE)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VLOOKUP(B496,Features!$E:$I,5,FALSE)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VLOOKUP(B497,Features!$E:$I,5,FALSE)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VLOOKUP(B498,Features!$E:$I,5,FALSE)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VLOOKUP(B499,Features!$E:$I,5,FALSE)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VLOOKUP(B500,Features!$E:$I,5,FALSE)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VLOOKUP(B501,Features!$E:$I,5,FALSE)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VLOOKUP(B502,Features!$E:$I,5,FALSE)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VLOOKUP(B503,Features!$E:$I,5,FALSE)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VLOOKUP(B504,Features!$E:$I,5,FALSE)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VLOOKUP(B505,Features!$E:$I,5,FALSE)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VLOOKUP(B506,Features!$E:$I,5,FALSE)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VLOOKUP(B507,Features!$E:$I,5,FALSE)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VLOOKUP(B508,Features!$E:$I,5,FALSE)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VLOOKUP(B509,Features!$E:$I,5,FALSE)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VLOOKUP(B510,Features!$E:$I,5,FALSE)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VLOOKUP(B511,Features!$E:$I,5,FALSE)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VLOOKUP(B512,Features!$E:$I,5,FALSE)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VLOOKUP(B513,Features!$E:$I,5,FALSE)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VLOOKUP(B514,Features!$E:$I,5,FALSE)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VLOOKUP(B515,Features!$E:$I,5,FALSE)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VLOOKUP(B516,Features!$E:$I,5,FALSE)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VLOOKUP(B517,Features!$E:$I,5,FALSE)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VLOOKUP(B518,Features!$E:$I,5,FALSE)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VLOOKUP(B519,Features!$E:$I,5,FALSE)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VLOOKUP(B520,Features!$E:$I,5,FALSE)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VLOOKUP(B521,Features!$E:$I,5,FALSE)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VLOOKUP(B522,Features!$E:$I,5,FALSE)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VLOOKUP(B523,Features!$E:$I,5,FALSE)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VLOOKUP(B524,Features!$E:$I,5,FALSE)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VLOOKUP(B525,Features!$E:$I,5,FALSE)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VLOOKUP(B526,Features!$E:$I,5,FALSE)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VLOOKUP(B527,Features!$E:$I,5,FALSE)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VLOOKUP(B528,Features!$E:$I,5,FALSE)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VLOOKUP(B529,Features!$E:$I,5,FALSE)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VLOOKUP(B530,Features!$E:$I,5,FALSE)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VLOOKUP(B531,Features!$E:$I,5,FALSE)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VLOOKUP(B532,Features!$E:$I,5,FALSE)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VLOOKUP(B533,Features!$E:$I,5,FALSE)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VLOOKUP(B534,Features!$E:$I,5,FALSE)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VLOOKUP(B535,Features!$E:$I,5,FALSE)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VLOOKUP(B536,Features!$E:$I,5,FALSE)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VLOOKUP(B537,Features!$E:$I,5,FALSE)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VLOOKUP(B538,Features!$E:$I,5,FALSE)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VLOOKUP(B539,Features!$E:$I,5,FALSE)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VLOOKUP(B540,Features!$E:$I,5,FALSE)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VLOOKUP(B541,Features!$E:$I,5,FALSE)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VLOOKUP(B542,Features!$E:$I,5,FALSE)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VLOOKUP(B543,Features!$E:$I,5,FALSE)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VLOOKUP(B544,Features!$E:$I,5,FALSE)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VLOOKUP(B545,Features!$E:$I,5,FALSE)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VLOOKUP(B546,Features!$E:$I,5,FALSE)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VLOOKUP(B547,Features!$E:$I,5,FALSE)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VLOOKUP(B548,Features!$E:$I,5,FALSE)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VLOOKUP(B549,Features!$E:$I,5,FALSE)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VLOOKUP(B550,Features!$E:$I,5,FALSE)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VLOOKUP(B551,Features!$E:$I,5,FALSE)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VLOOKUP(B552,Features!$E:$I,5,FALSE)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VLOOKUP(B553,Features!$E:$I,5,FALSE)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VLOOKUP(B554,Features!$E:$I,5,FALSE)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VLOOKUP(B555,Features!$E:$I,5,FALSE)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VLOOKUP(B556,Features!$E:$I,5,FALSE)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VLOOKUP(B557,Features!$E:$I,5,FALSE)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VLOOKUP(B558,Features!$E:$I,5,FALSE)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VLOOKUP(B559,Features!$E:$I,5,FALSE)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VLOOKUP(B560,Features!$E:$I,5,FALSE)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VLOOKUP(B561,Features!$E:$I,5,FALSE)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VLOOKUP(B562,Features!$E:$I,5,FALSE)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VLOOKUP(B563,Features!$E:$I,5,FALSE)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VLOOKUP(B564,Features!$E:$I,5,FALSE)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VLOOKUP(B565,Features!$E:$I,5,FALSE)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VLOOKUP(B566,Features!$E:$I,5,FALSE)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VLOOKUP(B567,Features!$E:$I,5,FALSE)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VLOOKUP(B568,Features!$E:$I,5,FALSE)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VLOOKUP(B569,Features!$E:$I,5,FALSE)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VLOOKUP(B570,Features!$E:$I,5,FALSE)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VLOOKUP(B571,Features!$E:$I,5,FALSE)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VLOOKUP(B572,Features!$E:$I,5,FALSE)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VLOOKUP(B573,Features!$E:$I,5,FALSE)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VLOOKUP(B574,Features!$E:$I,5,FALSE)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VLOOKUP(B575,Features!$E:$I,5,FALSE)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VLOOKUP(B576,Features!$E:$I,5,FALSE)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VLOOKUP(B577,Features!$E:$I,5,FALSE)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VLOOKUP(B578,Features!$E:$I,5,FALSE)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VLOOKUP(B579,Features!$E:$I,5,FALSE)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VLOOKUP(B580,Features!$E:$I,5,FALSE)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VLOOKUP(B581,Features!$E:$I,5,FALSE)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VLOOKUP(B582,Features!$E:$I,5,FALSE)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VLOOKUP(B583,Features!$E:$I,5,FALSE)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VLOOKUP(B584,Features!$E:$I,5,FALSE)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VLOOKUP(B585,Features!$E:$I,5,FALSE)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VLOOKUP(B586,Features!$E:$I,5,FALSE)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VLOOKUP(B587,Features!$E:$I,5,FALSE)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VLOOKUP(B588,Features!$E:$I,5,FALSE)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VLOOKUP(B589,Features!$E:$I,5,FALSE)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VLOOKUP(B590,Features!$E:$I,5,FALSE)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VLOOKUP(B591,Features!$E:$I,5,FALSE)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VLOOKUP(B592,Features!$E:$I,5,FALSE)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VLOOKUP(B593,Features!$E:$I,5,FALSE)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VLOOKUP(B594,Features!$E:$I,5,FALSE)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VLOOKUP(B595,Features!$E:$I,5,FALSE)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VLOOKUP(B596,Features!$E:$I,5,FALSE)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VLOOKUP(B597,Features!$E:$I,5,FALSE)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VLOOKUP(B598,Features!$E:$I,5,FALSE)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VLOOKUP(B599,Features!$E:$I,5,FALSE)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VLOOKUP(B600,Features!$E:$I,5,FALSE)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VLOOKUP(B601,Features!$E:$I,5,FALSE)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VLOOKUP(B602,Features!$E:$I,5,FALSE)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VLOOKUP(B603,Features!$E:$I,5,FALSE)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VLOOKUP(B604,Features!$E:$I,5,FALSE)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VLOOKUP(B605,Features!$E:$I,5,FALSE)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VLOOKUP(B606,Features!$E:$I,5,FALSE)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VLOOKUP(B607,Features!$E:$I,5,FALSE)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VLOOKUP(B608,Features!$E:$I,5,FALSE)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VLOOKUP(B609,Features!$E:$I,5,FALSE)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VLOOKUP(B610,Features!$E:$I,5,FALSE)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VLOOKUP(B611,Features!$E:$I,5,FALSE)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VLOOKUP(B612,Features!$E:$I,5,FALSE)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VLOOKUP(B613,Features!$E:$I,5,FALSE)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VLOOKUP(B614,Features!$E:$I,5,FALSE)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VLOOKUP(B615,Features!$E:$I,5,FALSE)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VLOOKUP(B616,Features!$E:$I,5,FALSE)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VLOOKUP(B617,Features!$E:$I,5,FALSE)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VLOOKUP(B618,Features!$E:$I,5,FALSE)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VLOOKUP(B619,Features!$E:$I,5,FALSE)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VLOOKUP(B620,Features!$E:$I,5,FALSE)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VLOOKUP(B621,Features!$E:$I,5,FALSE)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VLOOKUP(B622,Features!$E:$I,5,FALSE)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VLOOKUP(B623,Features!$E:$I,5,FALSE)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VLOOKUP(B624,Features!$E:$I,5,FALSE)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VLOOKUP(B625,Features!$E:$I,5,FALSE)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VLOOKUP(B626,Features!$E:$I,5,FALSE)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VLOOKUP(B627,Features!$E:$I,5,FALSE)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VLOOKUP(B628,Features!$E:$I,5,FALSE)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VLOOKUP(B629,Features!$E:$I,5,FALSE)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VLOOKUP(B630,Features!$E:$I,5,FALSE)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VLOOKUP(B631,Features!$E:$I,5,FALSE)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VLOOKUP(B632,Features!$E:$I,5,FALSE)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VLOOKUP(B633,Features!$E:$I,5,FALSE)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VLOOKUP(B634,Features!$E:$I,5,FALSE)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VLOOKUP(B635,Features!$E:$I,5,FALSE)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VLOOKUP(B636,Features!$E:$I,5,FALSE)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VLOOKUP(B637,Features!$E:$I,5,FALSE)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VLOOKUP(B638,Features!$E:$I,5,FALSE)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VLOOKUP(B639,Features!$E:$I,5,FALSE)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VLOOKUP(B640,Features!$E:$I,5,FALSE)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VLOOKUP(B641,Features!$E:$I,5,FALSE)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VLOOKUP(B642,Features!$E:$I,5,FALSE)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VLOOKUP(B643,Features!$E:$I,5,FALSE)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VLOOKUP(B644,Features!$E:$I,5,FALSE)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VLOOKUP(B645,Features!$E:$I,5,FALSE)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VLOOKUP(B646,Features!$E:$I,5,FALSE)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VLOOKUP(B647,Features!$E:$I,5,FALSE)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VLOOKUP(B648,Features!$E:$I,5,FALSE)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VLOOKUP(B649,Features!$E:$I,5,FALSE)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VLOOKUP(B650,Features!$E:$I,5,FALSE)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VLOOKUP(B651,Features!$E:$I,5,FALSE)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VLOOKUP(B652,Features!$E:$I,5,FALSE)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VLOOKUP(B653,Features!$E:$I,5,FALSE)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VLOOKUP(B654,Features!$E:$I,5,FALSE)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VLOOKUP(B655,Features!$E:$I,5,FALSE)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VLOOKUP(B656,Features!$E:$I,5,FALSE)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VLOOKUP(B657,Features!$E:$I,5,FALSE)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VLOOKUP(B658,Features!$E:$I,5,FALSE)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VLOOKUP(B659,Features!$E:$I,5,FALSE)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VLOOKUP(B660,Features!$E:$I,5,FALSE)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VLOOKUP(B661,Features!$E:$I,5,FALSE)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VLOOKUP(B662,Features!$E:$I,5,FALSE)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VLOOKUP(B663,Features!$E:$I,5,FALSE)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VLOOKUP(B664,Features!$E:$I,5,FALSE)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VLOOKUP(B665,Features!$E:$I,5,FALSE)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VLOOKUP(B666,Features!$E:$I,5,FALSE)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VLOOKUP(B667,Features!$E:$I,5,FALSE)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VLOOKUP(B668,Features!$E:$I,5,FALSE)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VLOOKUP(B669,Features!$E:$I,5,FALSE)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VLOOKUP(B670,Features!$E:$I,5,FALSE)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VLOOKUP(B671,Features!$E:$I,5,FALSE)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VLOOKUP(B672,Features!$E:$I,5,FALSE)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VLOOKUP(B673,Features!$E:$I,5,FALSE)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VLOOKUP(B674,Features!$E:$I,5,FALSE)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VLOOKUP(B675,Features!$E:$I,5,FALSE)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VLOOKUP(B676,Features!$E:$I,5,FALSE)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VLOOKUP(B677,Features!$E:$I,5,FALSE)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VLOOKUP(B678,Features!$E:$I,5,FALSE)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VLOOKUP(B679,Features!$E:$I,5,FALSE)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VLOOKUP(B680,Features!$E:$I,5,FALSE)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VLOOKUP(B681,Features!$E:$I,5,FALSE)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VLOOKUP(B682,Features!$E:$I,5,FALSE)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VLOOKUP(B683,Features!$E:$I,5,FALSE)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VLOOKUP(B684,Features!$E:$I,5,FALSE)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VLOOKUP(B685,Features!$E:$I,5,FALSE)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VLOOKUP(B686,Features!$E:$I,5,FALSE)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VLOOKUP(B687,Features!$E:$I,5,FALSE)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VLOOKUP(B688,Features!$E:$I,5,FALSE)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VLOOKUP(B689,Features!$E:$I,5,FALSE)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VLOOKUP(B690,Features!$E:$I,5,FALSE)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VLOOKUP(B691,Features!$E:$I,5,FALSE)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VLOOKUP(B692,Features!$E:$I,5,FALSE)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VLOOKUP(B693,Features!$E:$I,5,FALSE)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VLOOKUP(B694,Features!$E:$I,5,FALSE)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VLOOKUP(B695,Features!$E:$I,5,FALSE)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VLOOKUP(B696,Features!$E:$I,5,FALSE)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VLOOKUP(B697,Features!$E:$I,5,FALSE)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VLOOKUP(B698,Features!$E:$I,5,FALSE)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VLOOKUP(B699,Features!$E:$I,5,FALSE)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VLOOKUP(B700,Features!$E:$I,5,FALSE)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VLOOKUP(B701,Features!$E:$I,5,FALSE)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VLOOKUP(B702,Features!$E:$I,5,FALSE)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VLOOKUP(B703,Features!$E:$I,5,FALSE)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VLOOKUP(B704,Features!$E:$I,5,FALSE)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VLOOKUP(B705,Features!$E:$I,5,FALSE)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VLOOKUP(B706,Features!$E:$I,5,FALSE)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VLOOKUP(B707,Features!$E:$I,5,FALSE)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VLOOKUP(B708,Features!$E:$I,5,FALSE)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VLOOKUP(B709,Features!$E:$I,5,FALSE)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VLOOKUP(B710,Features!$E:$I,5,FALSE)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VLOOKUP(B711,Features!$E:$I,5,FALSE)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VLOOKUP(B712,Features!$E:$I,5,FALSE)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VLOOKUP(B713,Features!$E:$I,5,FALSE)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VLOOKUP(B714,Features!$E:$I,5,FALSE)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VLOOKUP(B715,Features!$E:$I,5,FALSE)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VLOOKUP(B716,Features!$E:$I,5,FALSE)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VLOOKUP(B717,Features!$E:$I,5,FALSE)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VLOOKUP(B718,Features!$E:$I,5,FALSE)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VLOOKUP(B719,Features!$E:$I,5,FALSE)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VLOOKUP(B720,Features!$E:$I,5,FALSE)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VLOOKUP(B721,Features!$E:$I,5,FALSE)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VLOOKUP(B722,Features!$E:$I,5,FALSE)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VLOOKUP(B723,Features!$E:$I,5,FALSE)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VLOOKUP(B724,Features!$E:$I,5,FALSE)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VLOOKUP(B725,Features!$E:$I,5,FALSE)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VLOOKUP(B726,Features!$E:$I,5,FALSE)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VLOOKUP(B727,Features!$E:$I,5,FALSE)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VLOOKUP(B728,Features!$E:$I,5,FALSE)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VLOOKUP(B729,Features!$E:$I,5,FALSE)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VLOOKUP(B730,Features!$E:$I,5,FALSE)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VLOOKUP(B731,Features!$E:$I,5,FALSE)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VLOOKUP(B732,Features!$E:$I,5,FALSE)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VLOOKUP(B733,Features!$E:$I,5,FALSE)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VLOOKUP(B734,Features!$E:$I,5,FALSE)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VLOOKUP(B735,Features!$E:$I,5,FALSE)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VLOOKUP(B736,Features!$E:$I,5,FALSE)</f>
        <v>0</v>
      </c>
      <c r="D736" s="4" t="s">
        <v>182</v>
      </c>
      <c r="E736" s="6" t="s">
        <v>183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VLOOKUP(B737,Features!$E:$I,5,FALSE)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VLOOKUP(B738,Features!$E:$I,5,FALSE)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VLOOKUP(B739,Features!$E:$I,5,FALSE)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VLOOKUP(B740,Features!$E:$I,5,FALSE)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VLOOKUP(B741,Features!$E:$I,5,FALSE)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VLOOKUP(B742,Features!$E:$I,5,FALSE)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VLOOKUP(B743,Features!$E:$I,5,FALSE)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VLOOKUP(B744,Features!$E:$I,5,FALSE)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VLOOKUP(B745,Features!$E:$I,5,FALSE)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VLOOKUP(B746,Features!$E:$I,5,FALSE)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VLOOKUP(B747,Features!$E:$I,5,FALSE)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VLOOKUP(B748,Features!$E:$I,5,FALSE)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VLOOKUP(B749,Features!$E:$I,5,FALSE)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VLOOKUP(B750,Features!$E:$I,5,FALSE)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VLOOKUP(B751,Features!$E:$I,5,FALSE)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VLOOKUP(B752,Features!$E:$I,5,FALSE)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VLOOKUP(B753,Features!$E:$I,5,FALSE)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VLOOKUP(B754,Features!$E:$I,5,FALSE)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VLOOKUP(B755,Features!$E:$I,5,FALSE)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7" priority="13">
      <formula>($D2&lt;&gt;$E2)</formula>
    </cfRule>
  </conditionalFormatting>
  <conditionalFormatting sqref="D452:D519 D71:D139 D714:D716 D732:D736 D586:D632 D521:D561 D33:D48 D53:D58 D2:D12">
    <cfRule type="expression" dxfId="96" priority="14">
      <formula>($D2&lt;&gt;$E2)</formula>
    </cfRule>
  </conditionalFormatting>
  <conditionalFormatting sqref="E520">
    <cfRule type="expression" dxfId="95" priority="3">
      <formula>($D520&lt;&gt;$E520)</formula>
    </cfRule>
  </conditionalFormatting>
  <conditionalFormatting sqref="D520">
    <cfRule type="expression" dxfId="94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6E1-E803-4A1A-868A-1ECB971E76C9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9" sqref="F9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0.109375" style="6" customWidth="1"/>
    <col min="3" max="3" width="18.88671875" style="6" customWidth="1"/>
    <col min="4" max="4" width="12.5546875" style="6" customWidth="1"/>
    <col min="5" max="5" width="17" style="6" customWidth="1"/>
    <col min="6" max="7" width="11.33203125" style="6" customWidth="1"/>
    <col min="8" max="8" width="12.109375" style="17" customWidth="1"/>
    <col min="9" max="10" width="11.33203125" style="6" customWidth="1"/>
    <col min="11" max="11" width="11.33203125" style="17" customWidth="1"/>
    <col min="12" max="13" width="11.33203125" style="6" customWidth="1"/>
    <col min="14" max="14" width="11.33203125" style="17" customWidth="1"/>
    <col min="15" max="16" width="11.33203125" style="6" customWidth="1"/>
    <col min="17" max="17" width="11.33203125" style="17" customWidth="1"/>
    <col min="18" max="19" width="11.33203125" style="6" customWidth="1"/>
    <col min="20" max="20" width="11.33203125" style="17" customWidth="1"/>
    <col min="21" max="21" width="11.33203125" style="6" customWidth="1"/>
    <col min="22" max="22" width="21.33203125" style="6" customWidth="1"/>
    <col min="23" max="23" width="11.33203125" style="17" customWidth="1"/>
    <col min="24" max="25" width="11.33203125" style="6" customWidth="1"/>
    <col min="26" max="26" width="11.33203125" style="17" customWidth="1"/>
    <col min="27" max="16384" width="16.33203125" style="6"/>
  </cols>
  <sheetData>
    <row r="1" spans="1:26" ht="25.2" customHeight="1" x14ac:dyDescent="0.3">
      <c r="A1" s="11"/>
      <c r="B1" s="11"/>
      <c r="C1" s="11"/>
      <c r="D1" s="11"/>
      <c r="E1" s="11"/>
      <c r="F1" s="24" t="s">
        <v>300</v>
      </c>
      <c r="G1" s="24"/>
      <c r="H1" s="25"/>
      <c r="I1" s="23" t="s">
        <v>310</v>
      </c>
      <c r="J1" s="24"/>
      <c r="K1" s="25"/>
      <c r="L1" s="23" t="s">
        <v>311</v>
      </c>
      <c r="M1" s="24"/>
      <c r="N1" s="25"/>
      <c r="O1" s="23" t="s">
        <v>312</v>
      </c>
      <c r="P1" s="24"/>
      <c r="Q1" s="25"/>
      <c r="R1" s="23" t="s">
        <v>315</v>
      </c>
      <c r="S1" s="24"/>
      <c r="T1" s="25"/>
      <c r="U1" s="23" t="s">
        <v>327</v>
      </c>
      <c r="V1" s="24"/>
      <c r="W1" s="25"/>
      <c r="X1" s="23" t="s">
        <v>303</v>
      </c>
      <c r="Y1" s="24"/>
      <c r="Z1" s="25"/>
    </row>
    <row r="2" spans="1:26" ht="25.2" customHeight="1" x14ac:dyDescent="0.3">
      <c r="A2" s="11"/>
      <c r="B2" s="11"/>
      <c r="C2" s="11"/>
      <c r="D2" s="11"/>
      <c r="E2" s="11"/>
      <c r="F2" s="12" t="s">
        <v>1463</v>
      </c>
      <c r="G2" s="12" t="s">
        <v>1464</v>
      </c>
      <c r="H2" s="13" t="s">
        <v>1465</v>
      </c>
      <c r="I2" s="12" t="s">
        <v>1463</v>
      </c>
      <c r="J2" s="12" t="s">
        <v>1464</v>
      </c>
      <c r="K2" s="13" t="s">
        <v>1465</v>
      </c>
      <c r="L2" s="12" t="s">
        <v>1463</v>
      </c>
      <c r="M2" s="12" t="s">
        <v>1464</v>
      </c>
      <c r="N2" s="13" t="s">
        <v>1465</v>
      </c>
      <c r="O2" s="12" t="s">
        <v>1463</v>
      </c>
      <c r="P2" s="12" t="s">
        <v>1464</v>
      </c>
      <c r="Q2" s="13" t="s">
        <v>1465</v>
      </c>
      <c r="R2" s="12" t="s">
        <v>1463</v>
      </c>
      <c r="S2" s="12" t="s">
        <v>1464</v>
      </c>
      <c r="T2" s="13" t="s">
        <v>1465</v>
      </c>
      <c r="U2" s="12" t="s">
        <v>1463</v>
      </c>
      <c r="V2" s="12" t="s">
        <v>1464</v>
      </c>
      <c r="W2" s="13" t="s">
        <v>1465</v>
      </c>
      <c r="X2" s="12" t="s">
        <v>1463</v>
      </c>
      <c r="Y2" s="12" t="s">
        <v>1464</v>
      </c>
      <c r="Z2" s="13" t="s">
        <v>1465</v>
      </c>
    </row>
    <row r="3" spans="1:26" ht="25.2" customHeight="1" x14ac:dyDescent="0.3">
      <c r="A3" s="14" t="s">
        <v>1466</v>
      </c>
      <c r="B3" s="14" t="s">
        <v>471</v>
      </c>
      <c r="C3" s="14" t="s">
        <v>470</v>
      </c>
      <c r="D3" s="14" t="s">
        <v>564</v>
      </c>
      <c r="E3" s="14" t="s">
        <v>1467</v>
      </c>
      <c r="F3" s="15" t="str">
        <f>F1&amp;"_"&amp;F2</f>
        <v>patient-id_f</v>
      </c>
      <c r="G3" s="15" t="str">
        <f>F1&amp;"_"&amp;G2</f>
        <v>patient-id_eq</v>
      </c>
      <c r="H3" s="16" t="str">
        <f>F1&amp;"_"&amp;H2</f>
        <v>patient-id_Conn</v>
      </c>
      <c r="I3" s="15" t="str">
        <f>I1&amp;"_"&amp;I2</f>
        <v>diagnosis-id_f</v>
      </c>
      <c r="J3" s="15" t="str">
        <f>I1&amp;"_"&amp;J2</f>
        <v>diagnosis-id_eq</v>
      </c>
      <c r="K3" s="16" t="str">
        <f>I1&amp;"_"&amp;K2</f>
        <v>diagnosis-id_Conn</v>
      </c>
      <c r="L3" s="15" t="str">
        <f>L1&amp;"_"&amp;L2</f>
        <v>primaerdiagnose_f</v>
      </c>
      <c r="M3" s="15" t="str">
        <f>L1&amp;"_"&amp;M2</f>
        <v>primaerdiagnose_eq</v>
      </c>
      <c r="N3" s="16" t="str">
        <f>L1&amp;"_"&amp;N2</f>
        <v>primaerdiagnose_Conn</v>
      </c>
      <c r="O3" s="15" t="str">
        <f>O1&amp;"_"&amp;O2</f>
        <v>tumor_diagnosedatum_f</v>
      </c>
      <c r="P3" s="15" t="str">
        <f>O1&amp;"_"&amp;P2</f>
        <v>tumor_diagnosedatum_eq</v>
      </c>
      <c r="Q3" s="16" t="str">
        <f>O1&amp;"_"&amp;Q2</f>
        <v>tumor_diagnosedatum_Conn</v>
      </c>
      <c r="R3" s="15" t="str">
        <f>R1&amp;"_"&amp;R2</f>
        <v>lokalisation_f</v>
      </c>
      <c r="S3" s="15" t="str">
        <f>R1&amp;"_"&amp;S2</f>
        <v>lokalisation_eq</v>
      </c>
      <c r="T3" s="16" t="str">
        <f>R1&amp;"_"&amp;T2</f>
        <v>lokalisation_Conn</v>
      </c>
      <c r="U3" s="15" t="str">
        <f>U1&amp;"_"&amp;U2</f>
        <v>morphologie_f</v>
      </c>
      <c r="V3" s="15" t="str">
        <f>U1&amp;"_"&amp;V2</f>
        <v>morphologie_eq</v>
      </c>
      <c r="W3" s="16" t="str">
        <f>U1&amp;"_"&amp;W2</f>
        <v>morphologie_Conn</v>
      </c>
      <c r="X3" s="15" t="str">
        <f>X1&amp;"_"&amp;X2</f>
        <v>geburtsdatum_f</v>
      </c>
      <c r="Y3" s="15" t="str">
        <f>X1&amp;"_"&amp;Y2</f>
        <v>geburtsdatum_eq</v>
      </c>
      <c r="Z3" s="16" t="str">
        <f>X1&amp;"_"&amp;Z2</f>
        <v>geburtsdatum_Conn</v>
      </c>
    </row>
    <row r="4" spans="1:26" ht="25.2" customHeight="1" x14ac:dyDescent="0.3">
      <c r="A4" s="6" t="s">
        <v>1468</v>
      </c>
      <c r="B4" s="6" t="str">
        <f>Tables!$B$2</f>
        <v>BioSampling</v>
      </c>
      <c r="C4" s="6" t="s">
        <v>1469</v>
      </c>
      <c r="D4" s="6" t="s">
        <v>659</v>
      </c>
      <c r="E4" s="6">
        <v>1</v>
      </c>
      <c r="F4" s="6" t="s">
        <v>1470</v>
      </c>
      <c r="H4" s="17" t="s">
        <v>1471</v>
      </c>
      <c r="I4" s="6" t="s">
        <v>1470</v>
      </c>
    </row>
    <row r="5" spans="1:26" ht="25.2" customHeight="1" x14ac:dyDescent="0.3">
      <c r="A5" s="6" t="s">
        <v>1468</v>
      </c>
      <c r="B5" s="6" t="s">
        <v>298</v>
      </c>
      <c r="C5" s="6" t="s">
        <v>1469</v>
      </c>
      <c r="D5" s="6" t="s">
        <v>659</v>
      </c>
      <c r="E5" s="6">
        <v>1</v>
      </c>
      <c r="F5" s="6" t="s">
        <v>1470</v>
      </c>
      <c r="H5" s="17" t="s">
        <v>1471</v>
      </c>
      <c r="I5" s="6" t="s">
        <v>1470</v>
      </c>
      <c r="K5" s="17" t="s">
        <v>1471</v>
      </c>
      <c r="L5" s="6" t="s">
        <v>1470</v>
      </c>
      <c r="N5" s="17" t="s">
        <v>1471</v>
      </c>
      <c r="O5" s="6" t="s">
        <v>1470</v>
      </c>
      <c r="Q5" s="17" t="s">
        <v>1471</v>
      </c>
      <c r="R5" s="6" t="s">
        <v>1470</v>
      </c>
    </row>
    <row r="6" spans="1:26" ht="25.2" customHeight="1" x14ac:dyDescent="0.3">
      <c r="A6" s="6" t="s">
        <v>1468</v>
      </c>
      <c r="B6" s="6" t="s">
        <v>169</v>
      </c>
      <c r="C6" s="6" t="s">
        <v>1469</v>
      </c>
      <c r="D6" s="6" t="s">
        <v>659</v>
      </c>
      <c r="E6" s="6">
        <v>1</v>
      </c>
      <c r="F6" s="6" t="s">
        <v>1470</v>
      </c>
      <c r="H6" s="17" t="s">
        <v>1471</v>
      </c>
      <c r="I6" s="6" t="s">
        <v>1470</v>
      </c>
      <c r="K6" s="17" t="s">
        <v>1471</v>
      </c>
      <c r="U6" s="6" t="s">
        <v>1470</v>
      </c>
    </row>
    <row r="7" spans="1:26" ht="25.2" customHeight="1" x14ac:dyDescent="0.3">
      <c r="A7" s="6" t="s">
        <v>1468</v>
      </c>
      <c r="B7" s="6" t="s">
        <v>169</v>
      </c>
      <c r="C7" s="6" t="s">
        <v>1469</v>
      </c>
      <c r="D7" s="6" t="s">
        <v>659</v>
      </c>
      <c r="E7" s="6">
        <v>2</v>
      </c>
      <c r="V7" s="6" t="str">
        <f>"== '/'"</f>
        <v>== '/'</v>
      </c>
    </row>
    <row r="8" spans="1:26" ht="25.2" customHeight="1" x14ac:dyDescent="0.3">
      <c r="A8" s="6" t="s">
        <v>1468</v>
      </c>
      <c r="B8" s="6" t="s">
        <v>171</v>
      </c>
      <c r="C8" s="6" t="s">
        <v>1469</v>
      </c>
      <c r="D8" s="6" t="s">
        <v>659</v>
      </c>
      <c r="E8" s="6">
        <v>1</v>
      </c>
      <c r="F8" s="6" t="s">
        <v>1470</v>
      </c>
      <c r="H8" s="17" t="s">
        <v>1471</v>
      </c>
      <c r="I8" s="6" t="s">
        <v>1470</v>
      </c>
    </row>
    <row r="9" spans="1:26" ht="25.2" customHeight="1" x14ac:dyDescent="0.3">
      <c r="A9" s="6" t="s">
        <v>1468</v>
      </c>
      <c r="B9" s="6" t="s">
        <v>437</v>
      </c>
      <c r="C9" s="6" t="s">
        <v>1469</v>
      </c>
      <c r="D9" s="6" t="s">
        <v>659</v>
      </c>
      <c r="E9" s="6">
        <v>1</v>
      </c>
      <c r="F9" s="6" t="s">
        <v>1470</v>
      </c>
      <c r="H9" s="17" t="s">
        <v>1471</v>
      </c>
      <c r="I9" s="6" t="s">
        <v>1470</v>
      </c>
    </row>
    <row r="24" spans="4:4" ht="25.2" customHeight="1" x14ac:dyDescent="0.3">
      <c r="D24" s="18"/>
    </row>
    <row r="28" spans="4:4" ht="46.8" customHeight="1" x14ac:dyDescent="0.3"/>
  </sheetData>
  <mergeCells count="7">
    <mergeCell ref="X1:Z1"/>
    <mergeCell ref="F1:H1"/>
    <mergeCell ref="I1:K1"/>
    <mergeCell ref="L1:N1"/>
    <mergeCell ref="O1:Q1"/>
    <mergeCell ref="R1:T1"/>
    <mergeCell ref="U1:W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F5DC0-22DC-4B63-8F1B-0283305A65C2}">
          <x14:formula1>
            <xm:f>Tables!$B$2:$B$15</xm:f>
          </x14:formula1>
          <xm:sqref>B4:B9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1466</v>
      </c>
      <c r="B1" s="21" t="s">
        <v>471</v>
      </c>
      <c r="C1" s="21" t="s">
        <v>470</v>
      </c>
      <c r="D1" s="21" t="s">
        <v>1467</v>
      </c>
      <c r="E1" s="21" t="s">
        <v>866</v>
      </c>
      <c r="F1" s="21" t="s">
        <v>1512</v>
      </c>
      <c r="G1" s="21" t="s">
        <v>1511</v>
      </c>
      <c r="H1" s="20" t="s">
        <v>1510</v>
      </c>
    </row>
    <row r="2" spans="1:8" ht="25.2" customHeight="1" x14ac:dyDescent="0.3">
      <c r="A2" s="6" t="s">
        <v>1468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1504</v>
      </c>
      <c r="H2" s="19" t="s">
        <v>1509</v>
      </c>
    </row>
    <row r="3" spans="1:8" ht="25.2" customHeight="1" x14ac:dyDescent="0.3">
      <c r="A3" s="6" t="s">
        <v>1468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1508</v>
      </c>
      <c r="H3" s="19" t="s">
        <v>1507</v>
      </c>
    </row>
    <row r="4" spans="1:8" ht="25.2" customHeight="1" x14ac:dyDescent="0.3">
      <c r="A4" s="6" t="s">
        <v>1468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1504</v>
      </c>
    </row>
    <row r="5" spans="1:8" ht="25.2" customHeight="1" x14ac:dyDescent="0.3">
      <c r="A5" s="6" t="s">
        <v>1468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1479</v>
      </c>
    </row>
    <row r="6" spans="1:8" ht="25.2" customHeight="1" x14ac:dyDescent="0.3">
      <c r="A6" s="6" t="s">
        <v>1468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1473</v>
      </c>
      <c r="F6" s="6" t="s">
        <v>1471</v>
      </c>
      <c r="G6" s="6" t="s">
        <v>46</v>
      </c>
      <c r="H6" s="19" t="s">
        <v>1500</v>
      </c>
    </row>
    <row r="7" spans="1:8" ht="25.2" customHeight="1" x14ac:dyDescent="0.3">
      <c r="A7" s="6" t="s">
        <v>1468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1504</v>
      </c>
    </row>
    <row r="8" spans="1:8" ht="25.2" customHeight="1" x14ac:dyDescent="0.3">
      <c r="A8" s="6" t="s">
        <v>1468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1479</v>
      </c>
    </row>
    <row r="9" spans="1:8" ht="25.2" customHeight="1" x14ac:dyDescent="0.3">
      <c r="A9" s="6" t="s">
        <v>1468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1504</v>
      </c>
    </row>
    <row r="10" spans="1:8" ht="25.2" customHeight="1" x14ac:dyDescent="0.3">
      <c r="A10" s="6" t="s">
        <v>1468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1479</v>
      </c>
    </row>
    <row r="11" spans="1:8" ht="25.2" customHeight="1" x14ac:dyDescent="0.3">
      <c r="A11" s="6" t="s">
        <v>1468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1473</v>
      </c>
      <c r="F11" s="6" t="s">
        <v>1506</v>
      </c>
      <c r="G11" s="6" t="s">
        <v>5</v>
      </c>
    </row>
    <row r="12" spans="1:8" ht="25.2" customHeight="1" x14ac:dyDescent="0.3">
      <c r="A12" s="6" t="s">
        <v>1468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1473</v>
      </c>
      <c r="F12" s="6" t="s">
        <v>1505</v>
      </c>
      <c r="G12" s="6" t="s">
        <v>6</v>
      </c>
    </row>
    <row r="13" spans="1:8" ht="25.2" customHeight="1" x14ac:dyDescent="0.3">
      <c r="A13" s="6" t="s">
        <v>1468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1473</v>
      </c>
      <c r="F13" s="6" t="s">
        <v>184</v>
      </c>
      <c r="G13" s="6" t="s">
        <v>9</v>
      </c>
    </row>
    <row r="14" spans="1:8" ht="25.2" customHeight="1" x14ac:dyDescent="0.3">
      <c r="A14" s="6" t="s">
        <v>1468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1473</v>
      </c>
      <c r="F14" s="6" t="s">
        <v>185</v>
      </c>
      <c r="G14" s="6" t="s">
        <v>10</v>
      </c>
    </row>
    <row r="15" spans="1:8" ht="25.2" customHeight="1" x14ac:dyDescent="0.3">
      <c r="A15" s="6" t="s">
        <v>1468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1504</v>
      </c>
    </row>
    <row r="16" spans="1:8" ht="25.2" customHeight="1" x14ac:dyDescent="0.3">
      <c r="A16" s="6" t="s">
        <v>1468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1479</v>
      </c>
    </row>
    <row r="17" spans="1:8" ht="25.2" customHeight="1" x14ac:dyDescent="0.3">
      <c r="A17" s="6" t="s">
        <v>1468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1473</v>
      </c>
      <c r="F17" s="18" t="s">
        <v>1503</v>
      </c>
      <c r="G17" s="6" t="s">
        <v>36</v>
      </c>
      <c r="H17" s="19" t="s">
        <v>1502</v>
      </c>
    </row>
    <row r="18" spans="1:8" ht="25.2" customHeight="1" x14ac:dyDescent="0.3">
      <c r="A18" s="6" t="s">
        <v>1468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1473</v>
      </c>
      <c r="F18" s="18" t="s">
        <v>1501</v>
      </c>
      <c r="G18" s="6" t="s">
        <v>35</v>
      </c>
    </row>
    <row r="19" spans="1:8" ht="25.2" customHeight="1" x14ac:dyDescent="0.3">
      <c r="A19" s="6" t="s">
        <v>1468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1473</v>
      </c>
      <c r="F19" s="6" t="s">
        <v>1471</v>
      </c>
      <c r="G19" s="6" t="s">
        <v>46</v>
      </c>
      <c r="H19" s="19" t="s">
        <v>1500</v>
      </c>
    </row>
    <row r="20" spans="1:8" ht="25.2" customHeight="1" x14ac:dyDescent="0.3">
      <c r="A20" s="6" t="s">
        <v>1468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1480</v>
      </c>
      <c r="H20" s="19" t="s">
        <v>1499</v>
      </c>
    </row>
    <row r="21" spans="1:8" ht="25.2" customHeight="1" x14ac:dyDescent="0.3">
      <c r="A21" s="6" t="s">
        <v>1468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1479</v>
      </c>
    </row>
    <row r="22" spans="1:8" ht="25.2" customHeight="1" x14ac:dyDescent="0.3">
      <c r="A22" s="6" t="s">
        <v>1468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1473</v>
      </c>
      <c r="F22" s="6" t="s">
        <v>1498</v>
      </c>
      <c r="G22" s="6" t="s">
        <v>69</v>
      </c>
      <c r="H22" s="19" t="s">
        <v>1497</v>
      </c>
    </row>
    <row r="23" spans="1:8" ht="25.2" customHeight="1" x14ac:dyDescent="0.3">
      <c r="A23" s="6" t="s">
        <v>1468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1473</v>
      </c>
      <c r="F23" s="6" t="s">
        <v>1496</v>
      </c>
      <c r="G23" s="6" t="s">
        <v>68</v>
      </c>
    </row>
    <row r="24" spans="1:8" ht="25.2" customHeight="1" x14ac:dyDescent="0.3">
      <c r="A24" s="6" t="s">
        <v>1468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1473</v>
      </c>
      <c r="F24" s="6" t="s">
        <v>1495</v>
      </c>
      <c r="G24" s="6" t="s">
        <v>66</v>
      </c>
    </row>
    <row r="25" spans="1:8" ht="25.2" customHeight="1" x14ac:dyDescent="0.3">
      <c r="A25" s="6" t="s">
        <v>1468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1486</v>
      </c>
      <c r="F25" s="6" t="s">
        <v>1485</v>
      </c>
      <c r="G25" s="6" t="s">
        <v>18</v>
      </c>
    </row>
    <row r="26" spans="1:8" ht="25.2" customHeight="1" x14ac:dyDescent="0.3">
      <c r="A26" s="6" t="s">
        <v>1468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1473</v>
      </c>
      <c r="F26" s="6" t="s">
        <v>1494</v>
      </c>
      <c r="G26" s="6" t="s">
        <v>76</v>
      </c>
      <c r="H26" s="19" t="s">
        <v>1493</v>
      </c>
    </row>
    <row r="27" spans="1:8" ht="25.2" customHeight="1" x14ac:dyDescent="0.3">
      <c r="A27" s="6" t="s">
        <v>1468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1473</v>
      </c>
      <c r="F27" s="6" t="s">
        <v>1492</v>
      </c>
      <c r="G27" s="6" t="s">
        <v>76</v>
      </c>
    </row>
    <row r="28" spans="1:8" ht="25.2" customHeight="1" x14ac:dyDescent="0.3">
      <c r="A28" s="6" t="s">
        <v>1468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1473</v>
      </c>
      <c r="F28" s="6" t="s">
        <v>1491</v>
      </c>
      <c r="G28" s="6" t="s">
        <v>76</v>
      </c>
    </row>
    <row r="29" spans="1:8" ht="25.2" customHeight="1" x14ac:dyDescent="0.3">
      <c r="A29" s="6" t="s">
        <v>1468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1473</v>
      </c>
      <c r="F29" s="6" t="s">
        <v>1490</v>
      </c>
      <c r="G29" s="6" t="s">
        <v>76</v>
      </c>
    </row>
    <row r="30" spans="1:8" ht="25.2" customHeight="1" x14ac:dyDescent="0.3">
      <c r="A30" s="6" t="s">
        <v>1468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1473</v>
      </c>
      <c r="F30" s="6" t="s">
        <v>1489</v>
      </c>
      <c r="G30" s="6" t="s">
        <v>76</v>
      </c>
    </row>
    <row r="31" spans="1:8" ht="25.2" customHeight="1" x14ac:dyDescent="0.3">
      <c r="A31" s="6" t="s">
        <v>1468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1480</v>
      </c>
    </row>
    <row r="32" spans="1:8" ht="25.2" customHeight="1" x14ac:dyDescent="0.3">
      <c r="A32" s="6" t="s">
        <v>1468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1479</v>
      </c>
    </row>
    <row r="33" spans="1:8" ht="25.2" customHeight="1" x14ac:dyDescent="0.3">
      <c r="A33" s="6" t="s">
        <v>1468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1486</v>
      </c>
      <c r="F33" s="6" t="s">
        <v>1485</v>
      </c>
      <c r="G33" s="6" t="s">
        <v>18</v>
      </c>
    </row>
    <row r="34" spans="1:8" ht="25.2" customHeight="1" x14ac:dyDescent="0.3">
      <c r="A34" s="6" t="s">
        <v>1468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1473</v>
      </c>
      <c r="F34" s="6" t="s">
        <v>1488</v>
      </c>
      <c r="G34" s="6" t="s">
        <v>96</v>
      </c>
    </row>
    <row r="35" spans="1:8" ht="25.2" customHeight="1" x14ac:dyDescent="0.3">
      <c r="A35" s="6" t="s">
        <v>1468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1473</v>
      </c>
      <c r="F35" s="6" t="s">
        <v>1487</v>
      </c>
      <c r="G35" s="6" t="s">
        <v>106</v>
      </c>
    </row>
    <row r="36" spans="1:8" ht="25.2" customHeight="1" x14ac:dyDescent="0.3">
      <c r="A36" s="6" t="s">
        <v>1468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1480</v>
      </c>
    </row>
    <row r="37" spans="1:8" ht="25.2" customHeight="1" x14ac:dyDescent="0.3">
      <c r="A37" s="6" t="s">
        <v>1468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1479</v>
      </c>
    </row>
    <row r="38" spans="1:8" ht="25.2" customHeight="1" x14ac:dyDescent="0.3">
      <c r="A38" s="6" t="s">
        <v>1468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1486</v>
      </c>
      <c r="F38" s="6" t="s">
        <v>1485</v>
      </c>
      <c r="G38" s="6" t="s">
        <v>18</v>
      </c>
    </row>
    <row r="39" spans="1:8" ht="25.2" customHeight="1" x14ac:dyDescent="0.3">
      <c r="A39" s="6" t="s">
        <v>1468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1480</v>
      </c>
    </row>
    <row r="40" spans="1:8" ht="25.2" customHeight="1" x14ac:dyDescent="0.3">
      <c r="A40" s="6" t="s">
        <v>1468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1479</v>
      </c>
    </row>
    <row r="41" spans="1:8" ht="32.4" customHeight="1" x14ac:dyDescent="0.3">
      <c r="A41" s="6" t="s">
        <v>1468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1484</v>
      </c>
      <c r="H41" s="19" t="s">
        <v>1483</v>
      </c>
    </row>
    <row r="42" spans="1:8" ht="25.2" customHeight="1" x14ac:dyDescent="0.3">
      <c r="A42" s="6" t="s">
        <v>1468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1480</v>
      </c>
    </row>
    <row r="43" spans="1:8" ht="25.2" customHeight="1" x14ac:dyDescent="0.3">
      <c r="A43" s="6" t="s">
        <v>1468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1479</v>
      </c>
    </row>
    <row r="44" spans="1:8" ht="35.4" customHeight="1" x14ac:dyDescent="0.3">
      <c r="A44" s="6" t="s">
        <v>1468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1482</v>
      </c>
      <c r="H44" s="19" t="s">
        <v>1481</v>
      </c>
    </row>
    <row r="45" spans="1:8" ht="25.2" customHeight="1" x14ac:dyDescent="0.3">
      <c r="A45" s="6" t="s">
        <v>1468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1480</v>
      </c>
    </row>
    <row r="46" spans="1:8" ht="25.2" customHeight="1" x14ac:dyDescent="0.3">
      <c r="A46" s="6" t="s">
        <v>1468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1479</v>
      </c>
    </row>
    <row r="47" spans="1:8" ht="25.2" customHeight="1" x14ac:dyDescent="0.3">
      <c r="A47" s="6" t="s">
        <v>1468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1473</v>
      </c>
      <c r="F47" s="6" t="s">
        <v>1478</v>
      </c>
      <c r="G47" s="6" t="s">
        <v>131</v>
      </c>
    </row>
    <row r="48" spans="1:8" ht="25.2" customHeight="1" x14ac:dyDescent="0.3">
      <c r="A48" s="6" t="s">
        <v>1468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1473</v>
      </c>
      <c r="F48" s="6" t="s">
        <v>1477</v>
      </c>
      <c r="G48" s="6" t="s">
        <v>132</v>
      </c>
    </row>
    <row r="49" spans="1:7" ht="25.2" customHeight="1" x14ac:dyDescent="0.3">
      <c r="A49" s="6" t="s">
        <v>1468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1473</v>
      </c>
      <c r="F49" s="6" t="s">
        <v>1476</v>
      </c>
      <c r="G49" s="6" t="s">
        <v>133</v>
      </c>
    </row>
    <row r="50" spans="1:7" ht="25.2" customHeight="1" x14ac:dyDescent="0.3">
      <c r="A50" s="6" t="s">
        <v>1468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1473</v>
      </c>
      <c r="F50" s="6" t="s">
        <v>1475</v>
      </c>
      <c r="G50" s="6" t="s">
        <v>131</v>
      </c>
    </row>
    <row r="51" spans="1:7" ht="25.2" customHeight="1" x14ac:dyDescent="0.3">
      <c r="A51" s="6" t="s">
        <v>1468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1473</v>
      </c>
      <c r="F51" s="6" t="s">
        <v>1474</v>
      </c>
      <c r="G51" s="6" t="s">
        <v>132</v>
      </c>
    </row>
    <row r="52" spans="1:7" ht="25.2" customHeight="1" x14ac:dyDescent="0.3">
      <c r="A52" s="6" t="s">
        <v>1468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1473</v>
      </c>
      <c r="F52" s="6" t="s">
        <v>1472</v>
      </c>
      <c r="G52" s="6" t="s">
        <v>133</v>
      </c>
    </row>
    <row r="53" spans="1:7" ht="25.2" customHeight="1" x14ac:dyDescent="0.3">
      <c r="A53" s="6" t="s">
        <v>1468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1480</v>
      </c>
    </row>
    <row r="54" spans="1:7" ht="25.2" customHeight="1" x14ac:dyDescent="0.3">
      <c r="A54" s="6" t="s">
        <v>1468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1479</v>
      </c>
    </row>
    <row r="55" spans="1:7" ht="25.2" customHeight="1" x14ac:dyDescent="0.3">
      <c r="A55" s="6" t="s">
        <v>1468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1473</v>
      </c>
      <c r="F55" s="6" t="s">
        <v>1478</v>
      </c>
      <c r="G55" s="6" t="s">
        <v>131</v>
      </c>
    </row>
    <row r="56" spans="1:7" ht="25.2" customHeight="1" x14ac:dyDescent="0.3">
      <c r="A56" s="6" t="s">
        <v>1468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1473</v>
      </c>
      <c r="F56" s="6" t="s">
        <v>1477</v>
      </c>
      <c r="G56" s="6" t="s">
        <v>132</v>
      </c>
    </row>
    <row r="57" spans="1:7" ht="25.2" customHeight="1" x14ac:dyDescent="0.3">
      <c r="A57" s="6" t="s">
        <v>1468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1473</v>
      </c>
      <c r="F57" s="6" t="s">
        <v>1476</v>
      </c>
      <c r="G57" s="6" t="s">
        <v>133</v>
      </c>
    </row>
    <row r="58" spans="1:7" ht="25.2" customHeight="1" x14ac:dyDescent="0.3">
      <c r="A58" s="6" t="s">
        <v>1468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1473</v>
      </c>
      <c r="F58" s="6" t="s">
        <v>1475</v>
      </c>
      <c r="G58" s="6" t="s">
        <v>131</v>
      </c>
    </row>
    <row r="59" spans="1:7" ht="25.2" customHeight="1" x14ac:dyDescent="0.3">
      <c r="A59" s="6" t="s">
        <v>1468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1473</v>
      </c>
      <c r="F59" s="6" t="s">
        <v>1474</v>
      </c>
      <c r="G59" s="6" t="s">
        <v>132</v>
      </c>
    </row>
    <row r="60" spans="1:7" ht="25.2" customHeight="1" x14ac:dyDescent="0.3">
      <c r="A60" s="6" t="s">
        <v>1468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1473</v>
      </c>
      <c r="F60" s="6" t="s">
        <v>1472</v>
      </c>
      <c r="G60" s="6" t="s">
        <v>133</v>
      </c>
    </row>
    <row r="61" spans="1:7" ht="25.2" customHeight="1" x14ac:dyDescent="0.3">
      <c r="A61" s="6" t="s">
        <v>1468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1480</v>
      </c>
    </row>
    <row r="62" spans="1:7" ht="25.2" customHeight="1" x14ac:dyDescent="0.3">
      <c r="A62" s="6" t="s">
        <v>1468</v>
      </c>
      <c r="B62" s="6" t="str">
        <f>Tables!$B$12</f>
        <v>Staging</v>
      </c>
      <c r="C62" s="6" t="s">
        <v>34</v>
      </c>
      <c r="D62" s="6">
        <v>42</v>
      </c>
      <c r="E62" s="6" t="s">
        <v>1479</v>
      </c>
    </row>
    <row r="63" spans="1:7" ht="25.2" customHeight="1" x14ac:dyDescent="0.3">
      <c r="A63" s="6" t="s">
        <v>1468</v>
      </c>
      <c r="B63" s="6" t="str">
        <f>Tables!$B$12</f>
        <v>Staging</v>
      </c>
      <c r="C63" s="6" t="s">
        <v>34</v>
      </c>
      <c r="D63" s="6">
        <v>43</v>
      </c>
      <c r="E63" s="6" t="s">
        <v>1473</v>
      </c>
      <c r="F63" s="6" t="s">
        <v>1478</v>
      </c>
      <c r="G63" s="6" t="s">
        <v>131</v>
      </c>
    </row>
    <row r="64" spans="1:7" ht="25.2" customHeight="1" x14ac:dyDescent="0.3">
      <c r="A64" s="6" t="s">
        <v>1468</v>
      </c>
      <c r="B64" s="6" t="str">
        <f>Tables!$B$12</f>
        <v>Staging</v>
      </c>
      <c r="C64" s="6" t="s">
        <v>34</v>
      </c>
      <c r="D64" s="6">
        <v>44</v>
      </c>
      <c r="E64" s="6" t="s">
        <v>1473</v>
      </c>
      <c r="F64" s="6" t="s">
        <v>1477</v>
      </c>
      <c r="G64" s="6" t="s">
        <v>132</v>
      </c>
    </row>
    <row r="65" spans="1:7" ht="25.2" customHeight="1" x14ac:dyDescent="0.3">
      <c r="A65" s="6" t="s">
        <v>1468</v>
      </c>
      <c r="B65" s="6" t="str">
        <f>Tables!$B$12</f>
        <v>Staging</v>
      </c>
      <c r="C65" s="6" t="s">
        <v>34</v>
      </c>
      <c r="D65" s="6">
        <v>45</v>
      </c>
      <c r="E65" s="6" t="s">
        <v>1473</v>
      </c>
      <c r="F65" s="6" t="s">
        <v>1476</v>
      </c>
      <c r="G65" s="6" t="s">
        <v>133</v>
      </c>
    </row>
    <row r="66" spans="1:7" ht="25.2" customHeight="1" x14ac:dyDescent="0.3">
      <c r="A66" s="6" t="s">
        <v>1468</v>
      </c>
      <c r="B66" s="6" t="str">
        <f>Tables!$B$12</f>
        <v>Staging</v>
      </c>
      <c r="C66" s="6" t="s">
        <v>34</v>
      </c>
      <c r="D66" s="6">
        <v>43</v>
      </c>
      <c r="E66" s="6" t="s">
        <v>1473</v>
      </c>
      <c r="F66" s="6" t="s">
        <v>1475</v>
      </c>
      <c r="G66" s="6" t="s">
        <v>131</v>
      </c>
    </row>
    <row r="67" spans="1:7" ht="25.2" customHeight="1" x14ac:dyDescent="0.3">
      <c r="A67" s="6" t="s">
        <v>1468</v>
      </c>
      <c r="B67" s="6" t="str">
        <f>Tables!$B$12</f>
        <v>Staging</v>
      </c>
      <c r="C67" s="6" t="s">
        <v>34</v>
      </c>
      <c r="D67" s="6">
        <v>44</v>
      </c>
      <c r="E67" s="6" t="s">
        <v>1473</v>
      </c>
      <c r="F67" s="6" t="s">
        <v>1474</v>
      </c>
      <c r="G67" s="6" t="s">
        <v>132</v>
      </c>
    </row>
    <row r="68" spans="1:7" ht="25.2" customHeight="1" x14ac:dyDescent="0.3">
      <c r="A68" s="6" t="s">
        <v>1468</v>
      </c>
      <c r="B68" s="6" t="str">
        <f>Tables!$B$12</f>
        <v>Staging</v>
      </c>
      <c r="C68" s="6" t="s">
        <v>34</v>
      </c>
      <c r="D68" s="6">
        <v>45</v>
      </c>
      <c r="E68" s="6" t="s">
        <v>1473</v>
      </c>
      <c r="F68" s="6" t="s">
        <v>1472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24" t="s">
        <v>1513</v>
      </c>
      <c r="H1" s="24"/>
      <c r="I1" s="24"/>
      <c r="J1" s="24"/>
      <c r="K1" s="24"/>
      <c r="L1" s="24" t="s">
        <v>1543</v>
      </c>
      <c r="M1" s="24"/>
      <c r="N1" s="24"/>
      <c r="O1" s="24"/>
      <c r="P1" s="24"/>
      <c r="Q1" s="24" t="s">
        <v>395</v>
      </c>
      <c r="R1" s="24"/>
      <c r="S1" s="24"/>
      <c r="T1" s="24"/>
      <c r="U1" s="24"/>
      <c r="V1" s="23" t="s">
        <v>394</v>
      </c>
      <c r="W1" s="24"/>
      <c r="X1" s="24"/>
      <c r="Y1" s="24"/>
      <c r="Z1" s="24"/>
      <c r="AA1" s="23" t="s">
        <v>164</v>
      </c>
      <c r="AB1" s="24"/>
      <c r="AC1" s="24"/>
      <c r="AD1" s="24"/>
      <c r="AE1" s="24"/>
      <c r="AF1" s="23" t="s">
        <v>449</v>
      </c>
      <c r="AG1" s="24"/>
      <c r="AH1" s="24"/>
      <c r="AI1" s="24"/>
      <c r="AJ1" s="24"/>
      <c r="AK1" s="23" t="s">
        <v>402</v>
      </c>
      <c r="AL1" s="24"/>
      <c r="AM1" s="24"/>
      <c r="AN1" s="24"/>
      <c r="AO1" s="24"/>
      <c r="AP1" s="23" t="s">
        <v>11</v>
      </c>
      <c r="AQ1" s="24"/>
      <c r="AR1" s="24"/>
      <c r="AS1" s="24"/>
      <c r="AT1" s="25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1514</v>
      </c>
      <c r="H2" s="12" t="s">
        <v>1515</v>
      </c>
      <c r="I2" s="12" t="s">
        <v>1465</v>
      </c>
      <c r="J2" s="12" t="s">
        <v>1516</v>
      </c>
      <c r="K2" s="13" t="s">
        <v>1517</v>
      </c>
      <c r="L2" s="12" t="s">
        <v>1514</v>
      </c>
      <c r="M2" s="12" t="s">
        <v>1515</v>
      </c>
      <c r="N2" s="12" t="s">
        <v>1465</v>
      </c>
      <c r="O2" s="12" t="s">
        <v>1516</v>
      </c>
      <c r="P2" s="13" t="s">
        <v>1517</v>
      </c>
      <c r="Q2" s="12" t="s">
        <v>1514</v>
      </c>
      <c r="R2" s="12" t="s">
        <v>1515</v>
      </c>
      <c r="S2" s="12" t="s">
        <v>1465</v>
      </c>
      <c r="T2" s="12" t="s">
        <v>1516</v>
      </c>
      <c r="U2" s="13" t="s">
        <v>1517</v>
      </c>
      <c r="V2" s="12" t="s">
        <v>1514</v>
      </c>
      <c r="W2" s="12" t="s">
        <v>1515</v>
      </c>
      <c r="X2" s="12" t="s">
        <v>1465</v>
      </c>
      <c r="Y2" s="12" t="s">
        <v>1516</v>
      </c>
      <c r="Z2" s="13" t="s">
        <v>1517</v>
      </c>
      <c r="AA2" s="12" t="s">
        <v>1514</v>
      </c>
      <c r="AB2" s="12" t="s">
        <v>1515</v>
      </c>
      <c r="AC2" s="12" t="s">
        <v>1465</v>
      </c>
      <c r="AD2" s="12" t="s">
        <v>1516</v>
      </c>
      <c r="AE2" s="13" t="s">
        <v>1517</v>
      </c>
      <c r="AF2" s="12" t="s">
        <v>1514</v>
      </c>
      <c r="AG2" s="12" t="s">
        <v>1515</v>
      </c>
      <c r="AH2" s="12" t="s">
        <v>1465</v>
      </c>
      <c r="AI2" s="12" t="s">
        <v>1516</v>
      </c>
      <c r="AJ2" s="13" t="s">
        <v>1517</v>
      </c>
      <c r="AK2" s="12" t="s">
        <v>1514</v>
      </c>
      <c r="AL2" s="12" t="s">
        <v>1515</v>
      </c>
      <c r="AM2" s="12" t="s">
        <v>1465</v>
      </c>
      <c r="AN2" s="12" t="s">
        <v>1516</v>
      </c>
      <c r="AO2" s="13" t="s">
        <v>1517</v>
      </c>
      <c r="AP2" s="12" t="s">
        <v>1514</v>
      </c>
      <c r="AQ2" s="12" t="s">
        <v>1515</v>
      </c>
      <c r="AR2" s="12" t="s">
        <v>1465</v>
      </c>
      <c r="AS2" s="12" t="s">
        <v>1516</v>
      </c>
      <c r="AT2" s="13" t="s">
        <v>1517</v>
      </c>
    </row>
    <row r="3" spans="1:46" ht="25.2" customHeight="1" x14ac:dyDescent="0.3">
      <c r="A3" s="14" t="s">
        <v>1466</v>
      </c>
      <c r="B3" s="14" t="s">
        <v>470</v>
      </c>
      <c r="C3" s="14" t="s">
        <v>564</v>
      </c>
      <c r="D3" s="14" t="s">
        <v>1518</v>
      </c>
      <c r="E3" s="14" t="s">
        <v>1467</v>
      </c>
      <c r="F3" s="14" t="s">
        <v>1519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1468</v>
      </c>
      <c r="B4" s="6" t="s">
        <v>1520</v>
      </c>
      <c r="C4" s="6" t="s">
        <v>659</v>
      </c>
      <c r="E4" s="6">
        <v>1</v>
      </c>
      <c r="F4" s="6" t="s">
        <v>1521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1468</v>
      </c>
      <c r="B5" s="6" t="s">
        <v>1520</v>
      </c>
      <c r="C5" s="18" t="s">
        <v>659</v>
      </c>
      <c r="E5" s="6">
        <v>2</v>
      </c>
      <c r="F5" s="6" t="s">
        <v>1521</v>
      </c>
      <c r="K5" s="17" t="str">
        <f t="shared" ref="K5:K11" si="0">"&lt;= 1"</f>
        <v>&lt;= 1</v>
      </c>
      <c r="L5" s="6" t="s">
        <v>1470</v>
      </c>
      <c r="N5" s="6" t="s">
        <v>1471</v>
      </c>
      <c r="O5" s="6" t="s">
        <v>1470</v>
      </c>
    </row>
    <row r="6" spans="1:46" ht="25.2" customHeight="1" x14ac:dyDescent="0.3">
      <c r="A6" s="6" t="s">
        <v>1468</v>
      </c>
      <c r="B6" s="6" t="s">
        <v>1520</v>
      </c>
      <c r="C6" s="18" t="s">
        <v>659</v>
      </c>
      <c r="E6" s="6">
        <v>3</v>
      </c>
      <c r="F6" s="6" t="s">
        <v>1521</v>
      </c>
      <c r="K6" s="17" t="str">
        <f t="shared" si="0"/>
        <v>&lt;= 1</v>
      </c>
      <c r="Q6" s="6" t="s">
        <v>1470</v>
      </c>
      <c r="S6" s="6" t="s">
        <v>1471</v>
      </c>
      <c r="T6" s="6" t="s">
        <v>1470</v>
      </c>
    </row>
    <row r="7" spans="1:46" ht="25.2" customHeight="1" x14ac:dyDescent="0.3">
      <c r="A7" s="6" t="s">
        <v>1468</v>
      </c>
      <c r="B7" s="6" t="s">
        <v>1520</v>
      </c>
      <c r="C7" s="18" t="s">
        <v>659</v>
      </c>
      <c r="E7" s="6">
        <v>4</v>
      </c>
      <c r="F7" s="6" t="s">
        <v>1521</v>
      </c>
      <c r="K7" s="17" t="str">
        <f t="shared" si="0"/>
        <v>&lt;= 1</v>
      </c>
      <c r="V7" s="6" t="s">
        <v>1470</v>
      </c>
      <c r="X7" s="6" t="s">
        <v>1471</v>
      </c>
      <c r="Y7" s="6" t="s">
        <v>1470</v>
      </c>
    </row>
    <row r="8" spans="1:46" ht="25.2" customHeight="1" x14ac:dyDescent="0.3">
      <c r="A8" s="6" t="s">
        <v>1468</v>
      </c>
      <c r="B8" s="6" t="s">
        <v>1520</v>
      </c>
      <c r="C8" s="18" t="s">
        <v>659</v>
      </c>
      <c r="E8" s="6">
        <v>5</v>
      </c>
      <c r="F8" s="6" t="s">
        <v>1521</v>
      </c>
      <c r="K8" s="17" t="str">
        <f t="shared" si="0"/>
        <v>&lt;= 1</v>
      </c>
      <c r="AA8" s="6" t="s">
        <v>1470</v>
      </c>
      <c r="AC8" s="6" t="s">
        <v>1471</v>
      </c>
      <c r="AD8" s="6" t="s">
        <v>1470</v>
      </c>
    </row>
    <row r="9" spans="1:46" ht="25.2" customHeight="1" x14ac:dyDescent="0.3">
      <c r="A9" s="6" t="s">
        <v>1468</v>
      </c>
      <c r="B9" s="6" t="s">
        <v>1520</v>
      </c>
      <c r="C9" s="18" t="s">
        <v>659</v>
      </c>
      <c r="E9" s="6">
        <v>6</v>
      </c>
      <c r="F9" s="6" t="s">
        <v>1521</v>
      </c>
      <c r="K9" s="17" t="str">
        <f t="shared" si="0"/>
        <v>&lt;= 1</v>
      </c>
      <c r="AF9" s="6" t="s">
        <v>1470</v>
      </c>
      <c r="AH9" s="6" t="s">
        <v>1471</v>
      </c>
      <c r="AI9" s="6" t="s">
        <v>1470</v>
      </c>
    </row>
    <row r="10" spans="1:46" ht="25.2" customHeight="1" x14ac:dyDescent="0.3">
      <c r="A10" s="6" t="s">
        <v>1468</v>
      </c>
      <c r="B10" s="6" t="s">
        <v>1520</v>
      </c>
      <c r="C10" s="18" t="s">
        <v>659</v>
      </c>
      <c r="E10" s="6">
        <v>7</v>
      </c>
      <c r="F10" s="6" t="s">
        <v>1521</v>
      </c>
      <c r="K10" s="17" t="str">
        <f t="shared" si="0"/>
        <v>&lt;= 1</v>
      </c>
      <c r="AK10" s="6" t="s">
        <v>1470</v>
      </c>
      <c r="AM10" s="6" t="s">
        <v>1471</v>
      </c>
      <c r="AN10" s="6" t="s">
        <v>1470</v>
      </c>
    </row>
    <row r="11" spans="1:46" ht="25.2" customHeight="1" x14ac:dyDescent="0.3">
      <c r="A11" s="6" t="s">
        <v>1468</v>
      </c>
      <c r="B11" s="6" t="s">
        <v>1520</v>
      </c>
      <c r="C11" s="18" t="s">
        <v>659</v>
      </c>
      <c r="E11" s="6">
        <v>8</v>
      </c>
      <c r="F11" s="6" t="s">
        <v>1521</v>
      </c>
      <c r="K11" s="17" t="str">
        <f t="shared" si="0"/>
        <v>&lt;= 1</v>
      </c>
      <c r="AP11" s="6" t="s">
        <v>1470</v>
      </c>
      <c r="AR11" s="6" t="s">
        <v>1471</v>
      </c>
      <c r="AS11" s="6" t="s">
        <v>1470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0" priority="82">
      <formula>NOT(ISBLANK(L4))</formula>
    </cfRule>
  </conditionalFormatting>
  <conditionalFormatting sqref="X4">
    <cfRule type="expression" dxfId="89" priority="81">
      <formula>NOT(ISBLANK(X4))</formula>
    </cfRule>
  </conditionalFormatting>
  <conditionalFormatting sqref="AR4:AR5">
    <cfRule type="expression" dxfId="88" priority="80">
      <formula>NOT(ISBLANK(AR4))</formula>
    </cfRule>
  </conditionalFormatting>
  <conditionalFormatting sqref="V5:W5 Y5">
    <cfRule type="expression" dxfId="87" priority="79">
      <formula>NOT(ISBLANK(V5))</formula>
    </cfRule>
  </conditionalFormatting>
  <conditionalFormatting sqref="X5">
    <cfRule type="expression" dxfId="86" priority="78">
      <formula>NOT(ISBLANK(X5))</formula>
    </cfRule>
  </conditionalFormatting>
  <conditionalFormatting sqref="S7">
    <cfRule type="expression" dxfId="85" priority="77">
      <formula>NOT(ISBLANK(S7))</formula>
    </cfRule>
  </conditionalFormatting>
  <conditionalFormatting sqref="AM7">
    <cfRule type="expression" dxfId="84" priority="76">
      <formula>NOT(ISBLANK(AM7))</formula>
    </cfRule>
  </conditionalFormatting>
  <conditionalFormatting sqref="AR7">
    <cfRule type="expression" dxfId="83" priority="75">
      <formula>NOT(ISBLANK(AR7))</formula>
    </cfRule>
  </conditionalFormatting>
  <conditionalFormatting sqref="AK10:AN10">
    <cfRule type="expression" dxfId="82" priority="74">
      <formula>NOT(ISBLANK(AK10))</formula>
    </cfRule>
  </conditionalFormatting>
  <conditionalFormatting sqref="Q8:R8 T8:U8 AE8 AO8 AS8:AT8 Z8">
    <cfRule type="expression" dxfId="81" priority="73">
      <formula>NOT(ISBLANK(Q8))</formula>
    </cfRule>
  </conditionalFormatting>
  <conditionalFormatting sqref="S8">
    <cfRule type="expression" dxfId="80" priority="72">
      <formula>NOT(ISBLANK(S8))</formula>
    </cfRule>
  </conditionalFormatting>
  <conditionalFormatting sqref="AR8">
    <cfRule type="expression" dxfId="79" priority="71">
      <formula>NOT(ISBLANK(AR8))</formula>
    </cfRule>
  </conditionalFormatting>
  <conditionalFormatting sqref="V8:W8 Y8">
    <cfRule type="expression" dxfId="78" priority="70">
      <formula>NOT(ISBLANK(V8))</formula>
    </cfRule>
  </conditionalFormatting>
  <conditionalFormatting sqref="X8">
    <cfRule type="expression" dxfId="77" priority="69">
      <formula>NOT(ISBLANK(X8))</formula>
    </cfRule>
  </conditionalFormatting>
  <conditionalFormatting sqref="AP9:AS9">
    <cfRule type="expression" dxfId="76" priority="68">
      <formula>NOT(ISBLANK(AP9))</formula>
    </cfRule>
  </conditionalFormatting>
  <conditionalFormatting sqref="Q9:R9 T9:U9 AE9 AO9 AT9 Z9">
    <cfRule type="expression" dxfId="75" priority="67">
      <formula>NOT(ISBLANK(Q9))</formula>
    </cfRule>
  </conditionalFormatting>
  <conditionalFormatting sqref="S9">
    <cfRule type="expression" dxfId="74" priority="66">
      <formula>NOT(ISBLANK(S9))</formula>
    </cfRule>
  </conditionalFormatting>
  <conditionalFormatting sqref="V9:W9 Y9">
    <cfRule type="expression" dxfId="73" priority="65">
      <formula>NOT(ISBLANK(V9))</formula>
    </cfRule>
  </conditionalFormatting>
  <conditionalFormatting sqref="X9">
    <cfRule type="expression" dxfId="72" priority="64">
      <formula>NOT(ISBLANK(X9))</formula>
    </cfRule>
  </conditionalFormatting>
  <conditionalFormatting sqref="AN6:AO6 AS6:AT6 Z6 AE6 AK6:AL6">
    <cfRule type="expression" dxfId="71" priority="63">
      <formula>NOT(ISBLANK(Z6))</formula>
    </cfRule>
  </conditionalFormatting>
  <conditionalFormatting sqref="X7">
    <cfRule type="expression" dxfId="70" priority="62">
      <formula>NOT(ISBLANK(X7))</formula>
    </cfRule>
  </conditionalFormatting>
  <conditionalFormatting sqref="AR6">
    <cfRule type="expression" dxfId="69" priority="61">
      <formula>NOT(ISBLANK(AR6))</formula>
    </cfRule>
  </conditionalFormatting>
  <conditionalFormatting sqref="L8:M8 O8:P8">
    <cfRule type="expression" dxfId="68" priority="53">
      <formula>NOT(ISBLANK(L8))</formula>
    </cfRule>
  </conditionalFormatting>
  <conditionalFormatting sqref="N8">
    <cfRule type="expression" dxfId="67" priority="52">
      <formula>NOT(ISBLANK(N8))</formula>
    </cfRule>
  </conditionalFormatting>
  <conditionalFormatting sqref="AH7">
    <cfRule type="expression" dxfId="66" priority="60">
      <formula>NOT(ISBLANK(AH7))</formula>
    </cfRule>
  </conditionalFormatting>
  <conditionalFormatting sqref="AF9:AI9">
    <cfRule type="expression" dxfId="65" priority="59">
      <formula>NOT(ISBLANK(AF9))</formula>
    </cfRule>
  </conditionalFormatting>
  <conditionalFormatting sqref="AJ8">
    <cfRule type="expression" dxfId="64" priority="58">
      <formula>NOT(ISBLANK(AJ8))</formula>
    </cfRule>
  </conditionalFormatting>
  <conditionalFormatting sqref="AJ9">
    <cfRule type="expression" dxfId="63" priority="57">
      <formula>NOT(ISBLANK(AJ9))</formula>
    </cfRule>
  </conditionalFormatting>
  <conditionalFormatting sqref="AI6:AJ6 AF6:AG6">
    <cfRule type="expression" dxfId="62" priority="56">
      <formula>NOT(ISBLANK(AF6))</formula>
    </cfRule>
  </conditionalFormatting>
  <conditionalFormatting sqref="Q10:AE10 AK10:AQ10 AS10:AT10">
    <cfRule type="expression" dxfId="61" priority="49">
      <formula>NOT(ISBLANK(Q10))</formula>
    </cfRule>
  </conditionalFormatting>
  <conditionalFormatting sqref="Q10:R10 T10:U10 AE10 AO10 AT10 Z10">
    <cfRule type="expression" dxfId="60" priority="47">
      <formula>NOT(ISBLANK(Q10))</formula>
    </cfRule>
  </conditionalFormatting>
  <conditionalFormatting sqref="N4:N5">
    <cfRule type="expression" dxfId="59" priority="55">
      <formula>NOT(ISBLANK(N4))</formula>
    </cfRule>
  </conditionalFormatting>
  <conditionalFormatting sqref="N7">
    <cfRule type="expression" dxfId="58" priority="54">
      <formula>NOT(ISBLANK(N7))</formula>
    </cfRule>
  </conditionalFormatting>
  <conditionalFormatting sqref="L9:M9 O9:P9">
    <cfRule type="expression" dxfId="57" priority="51">
      <formula>NOT(ISBLANK(L9))</formula>
    </cfRule>
  </conditionalFormatting>
  <conditionalFormatting sqref="N9">
    <cfRule type="expression" dxfId="56" priority="50">
      <formula>NOT(ISBLANK(N9))</formula>
    </cfRule>
  </conditionalFormatting>
  <conditionalFormatting sqref="L10:M10 O10:P10">
    <cfRule type="expression" dxfId="55" priority="40">
      <formula>NOT(ISBLANK(L10))</formula>
    </cfRule>
  </conditionalFormatting>
  <conditionalFormatting sqref="N10">
    <cfRule type="expression" dxfId="54" priority="39">
      <formula>NOT(ISBLANK(N10))</formula>
    </cfRule>
  </conditionalFormatting>
  <conditionalFormatting sqref="AP10:AQ10 AS10">
    <cfRule type="expression" dxfId="53" priority="48">
      <formula>NOT(ISBLANK(AP10))</formula>
    </cfRule>
  </conditionalFormatting>
  <conditionalFormatting sqref="S10">
    <cfRule type="expression" dxfId="52" priority="46">
      <formula>NOT(ISBLANK(S10))</formula>
    </cfRule>
  </conditionalFormatting>
  <conditionalFormatting sqref="V10:W10 Y10">
    <cfRule type="expression" dxfId="51" priority="45">
      <formula>NOT(ISBLANK(V10))</formula>
    </cfRule>
  </conditionalFormatting>
  <conditionalFormatting sqref="X10">
    <cfRule type="expression" dxfId="50" priority="44">
      <formula>NOT(ISBLANK(X10))</formula>
    </cfRule>
  </conditionalFormatting>
  <conditionalFormatting sqref="V11:W11 Y11">
    <cfRule type="expression" dxfId="49" priority="34">
      <formula>NOT(ISBLANK(V11))</formula>
    </cfRule>
  </conditionalFormatting>
  <conditionalFormatting sqref="X11">
    <cfRule type="expression" dxfId="48" priority="33">
      <formula>NOT(ISBLANK(X11))</formula>
    </cfRule>
  </conditionalFormatting>
  <conditionalFormatting sqref="AF10:AJ10">
    <cfRule type="expression" dxfId="47" priority="43">
      <formula>NOT(ISBLANK(AF10))</formula>
    </cfRule>
  </conditionalFormatting>
  <conditionalFormatting sqref="AJ10">
    <cfRule type="expression" dxfId="46" priority="42">
      <formula>NOT(ISBLANK(AJ10))</formula>
    </cfRule>
  </conditionalFormatting>
  <conditionalFormatting sqref="AF11:AJ11">
    <cfRule type="expression" dxfId="45" priority="32">
      <formula>NOT(ISBLANK(AF11))</formula>
    </cfRule>
  </conditionalFormatting>
  <conditionalFormatting sqref="L10:P10">
    <cfRule type="expression" dxfId="44" priority="41">
      <formula>NOT(ISBLANK(L10))</formula>
    </cfRule>
  </conditionalFormatting>
  <conditionalFormatting sqref="L11:M11 O11:P11">
    <cfRule type="expression" dxfId="43" priority="29">
      <formula>NOT(ISBLANK(L11))</formula>
    </cfRule>
  </conditionalFormatting>
  <conditionalFormatting sqref="N11">
    <cfRule type="expression" dxfId="42" priority="28">
      <formula>NOT(ISBLANK(N11))</formula>
    </cfRule>
  </conditionalFormatting>
  <conditionalFormatting sqref="Q11:AE11 AK11:AT11">
    <cfRule type="expression" dxfId="41" priority="38">
      <formula>NOT(ISBLANK(Q11))</formula>
    </cfRule>
  </conditionalFormatting>
  <conditionalFormatting sqref="AP11:AS11">
    <cfRule type="expression" dxfId="40" priority="37">
      <formula>NOT(ISBLANK(AP11))</formula>
    </cfRule>
  </conditionalFormatting>
  <conditionalFormatting sqref="Q11:R11 T11:U11 AE11 AO11 AT11 Z11">
    <cfRule type="expression" dxfId="39" priority="36">
      <formula>NOT(ISBLANK(Q11))</formula>
    </cfRule>
  </conditionalFormatting>
  <conditionalFormatting sqref="S11">
    <cfRule type="expression" dxfId="38" priority="35">
      <formula>NOT(ISBLANK(S11))</formula>
    </cfRule>
  </conditionalFormatting>
  <conditionalFormatting sqref="X6">
    <cfRule type="expression" dxfId="37" priority="24">
      <formula>NOT(ISBLANK(X6))</formula>
    </cfRule>
  </conditionalFormatting>
  <conditionalFormatting sqref="AC7">
    <cfRule type="expression" dxfId="36" priority="23">
      <formula>NOT(ISBLANK(AC7))</formula>
    </cfRule>
  </conditionalFormatting>
  <conditionalFormatting sqref="AH8">
    <cfRule type="expression" dxfId="35" priority="22">
      <formula>NOT(ISBLANK(AH8))</formula>
    </cfRule>
  </conditionalFormatting>
  <conditionalFormatting sqref="AH8">
    <cfRule type="expression" dxfId="34" priority="21">
      <formula>NOT(ISBLANK(AH8))</formula>
    </cfRule>
  </conditionalFormatting>
  <conditionalFormatting sqref="AJ11">
    <cfRule type="expression" dxfId="33" priority="31">
      <formula>NOT(ISBLANK(AJ11))</formula>
    </cfRule>
  </conditionalFormatting>
  <conditionalFormatting sqref="AM8">
    <cfRule type="expression" dxfId="32" priority="19">
      <formula>NOT(ISBLANK(AM8))</formula>
    </cfRule>
  </conditionalFormatting>
  <conditionalFormatting sqref="L11:P11">
    <cfRule type="expression" dxfId="31" priority="30">
      <formula>NOT(ISBLANK(L11))</formula>
    </cfRule>
  </conditionalFormatting>
  <conditionalFormatting sqref="AR10">
    <cfRule type="expression" dxfId="30" priority="17">
      <formula>NOT(ISBLANK(AR10))</formula>
    </cfRule>
  </conditionalFormatting>
  <conditionalFormatting sqref="AR10">
    <cfRule type="expression" dxfId="29" priority="16">
      <formula>NOT(ISBLANK(AR10))</formula>
    </cfRule>
  </conditionalFormatting>
  <conditionalFormatting sqref="S5">
    <cfRule type="expression" dxfId="28" priority="27">
      <formula>NOT(ISBLANK(S5))</formula>
    </cfRule>
  </conditionalFormatting>
  <conditionalFormatting sqref="S5">
    <cfRule type="expression" dxfId="27" priority="26">
      <formula>NOT(ISBLANK(S5))</formula>
    </cfRule>
  </conditionalFormatting>
  <conditionalFormatting sqref="X6">
    <cfRule type="expression" dxfId="26" priority="25">
      <formula>NOT(ISBLANK(X6))</formula>
    </cfRule>
  </conditionalFormatting>
  <conditionalFormatting sqref="AM8">
    <cfRule type="expression" dxfId="25" priority="20">
      <formula>NOT(ISBLANK(AM8))</formula>
    </cfRule>
  </conditionalFormatting>
  <conditionalFormatting sqref="AR9">
    <cfRule type="expression" dxfId="24" priority="18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5">
      <formula>NOT(ISBLANK(G4))</formula>
    </cfRule>
  </conditionalFormatting>
  <conditionalFormatting sqref="I4:I5">
    <cfRule type="expression" dxfId="21" priority="14">
      <formula>NOT(ISBLANK(I4))</formula>
    </cfRule>
  </conditionalFormatting>
  <conditionalFormatting sqref="I7">
    <cfRule type="expression" dxfId="20" priority="13">
      <formula>NOT(ISBLANK(I7))</formula>
    </cfRule>
  </conditionalFormatting>
  <conditionalFormatting sqref="G8:H8 J8:K8">
    <cfRule type="expression" dxfId="19" priority="12">
      <formula>NOT(ISBLANK(G8))</formula>
    </cfRule>
  </conditionalFormatting>
  <conditionalFormatting sqref="I8">
    <cfRule type="expression" dxfId="18" priority="11">
      <formula>NOT(ISBLANK(I8))</formula>
    </cfRule>
  </conditionalFormatting>
  <conditionalFormatting sqref="G9:H9 J9:K9">
    <cfRule type="expression" dxfId="17" priority="10">
      <formula>NOT(ISBLANK(G9))</formula>
    </cfRule>
  </conditionalFormatting>
  <conditionalFormatting sqref="I9">
    <cfRule type="expression" dxfId="16" priority="9">
      <formula>NOT(ISBLANK(I9))</formula>
    </cfRule>
  </conditionalFormatting>
  <conditionalFormatting sqref="G10:J10">
    <cfRule type="expression" dxfId="15" priority="8">
      <formula>NOT(ISBLANK(G10))</formula>
    </cfRule>
  </conditionalFormatting>
  <conditionalFormatting sqref="G10:H10 J10">
    <cfRule type="expression" dxfId="14" priority="7">
      <formula>NOT(ISBLANK(G10))</formula>
    </cfRule>
  </conditionalFormatting>
  <conditionalFormatting sqref="I10">
    <cfRule type="expression" dxfId="13" priority="6">
      <formula>NOT(ISBLANK(I10))</formula>
    </cfRule>
  </conditionalFormatting>
  <conditionalFormatting sqref="G11:J11">
    <cfRule type="expression" dxfId="12" priority="5">
      <formula>NOT(ISBLANK(G11))</formula>
    </cfRule>
  </conditionalFormatting>
  <conditionalFormatting sqref="G11:H11 J11">
    <cfRule type="expression" dxfId="11" priority="4">
      <formula>NOT(ISBLANK(G11))</formula>
    </cfRule>
  </conditionalFormatting>
  <conditionalFormatting sqref="I11">
    <cfRule type="expression" dxfId="10" priority="3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5" sqref="J5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24" t="s">
        <v>395</v>
      </c>
      <c r="H1" s="24"/>
      <c r="I1" s="24"/>
      <c r="J1" s="24"/>
      <c r="K1" s="24"/>
      <c r="L1" s="23" t="s">
        <v>1522</v>
      </c>
      <c r="M1" s="24"/>
      <c r="N1" s="24"/>
      <c r="O1" s="24"/>
      <c r="P1" s="24"/>
      <c r="Q1" s="23" t="s">
        <v>1523</v>
      </c>
      <c r="R1" s="24"/>
      <c r="S1" s="24"/>
      <c r="T1" s="24"/>
      <c r="U1" s="24"/>
      <c r="V1" s="23" t="s">
        <v>394</v>
      </c>
      <c r="W1" s="24"/>
      <c r="X1" s="24"/>
      <c r="Y1" s="24"/>
      <c r="Z1" s="24"/>
      <c r="AA1" s="23" t="s">
        <v>1524</v>
      </c>
      <c r="AB1" s="24"/>
      <c r="AC1" s="24"/>
      <c r="AD1" s="24"/>
      <c r="AE1" s="24"/>
      <c r="AF1" s="23" t="s">
        <v>164</v>
      </c>
      <c r="AG1" s="24"/>
      <c r="AH1" s="24"/>
      <c r="AI1" s="24"/>
      <c r="AJ1" s="24"/>
      <c r="AK1" s="23" t="s">
        <v>402</v>
      </c>
      <c r="AL1" s="24"/>
      <c r="AM1" s="24"/>
      <c r="AN1" s="24"/>
      <c r="AO1" s="24"/>
      <c r="AP1" s="23" t="s">
        <v>1525</v>
      </c>
      <c r="AQ1" s="24"/>
      <c r="AR1" s="24"/>
      <c r="AS1" s="24"/>
      <c r="AT1" s="24"/>
      <c r="AU1" s="23" t="s">
        <v>11</v>
      </c>
      <c r="AV1" s="24"/>
      <c r="AW1" s="24"/>
      <c r="AX1" s="24"/>
      <c r="AY1" s="25"/>
      <c r="AZ1" s="22" t="s">
        <v>1526</v>
      </c>
      <c r="BA1" s="22" t="s">
        <v>1527</v>
      </c>
      <c r="BB1" s="22" t="s">
        <v>1528</v>
      </c>
      <c r="BC1" s="22" t="s">
        <v>1529</v>
      </c>
      <c r="BD1" s="22" t="s">
        <v>1530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1514</v>
      </c>
      <c r="H2" s="12" t="s">
        <v>1515</v>
      </c>
      <c r="I2" s="12" t="s">
        <v>1465</v>
      </c>
      <c r="J2" s="12" t="s">
        <v>1516</v>
      </c>
      <c r="K2" s="13" t="s">
        <v>1517</v>
      </c>
      <c r="L2" s="12" t="s">
        <v>1514</v>
      </c>
      <c r="M2" s="12" t="s">
        <v>1515</v>
      </c>
      <c r="N2" s="12" t="s">
        <v>1465</v>
      </c>
      <c r="O2" s="12" t="s">
        <v>1516</v>
      </c>
      <c r="P2" s="13" t="s">
        <v>1517</v>
      </c>
      <c r="Q2" s="12" t="s">
        <v>1514</v>
      </c>
      <c r="R2" s="12" t="s">
        <v>1515</v>
      </c>
      <c r="S2" s="12" t="s">
        <v>1465</v>
      </c>
      <c r="T2" s="12" t="s">
        <v>1516</v>
      </c>
      <c r="U2" s="13" t="s">
        <v>1517</v>
      </c>
      <c r="V2" s="12" t="s">
        <v>1514</v>
      </c>
      <c r="W2" s="12" t="s">
        <v>1515</v>
      </c>
      <c r="X2" s="12" t="s">
        <v>1465</v>
      </c>
      <c r="Y2" s="12" t="s">
        <v>1516</v>
      </c>
      <c r="Z2" s="13" t="s">
        <v>1517</v>
      </c>
      <c r="AA2" s="12" t="s">
        <v>1514</v>
      </c>
      <c r="AB2" s="12" t="s">
        <v>1515</v>
      </c>
      <c r="AC2" s="12" t="s">
        <v>1465</v>
      </c>
      <c r="AD2" s="12" t="s">
        <v>1516</v>
      </c>
      <c r="AE2" s="13" t="s">
        <v>1517</v>
      </c>
      <c r="AF2" s="12" t="s">
        <v>1514</v>
      </c>
      <c r="AG2" s="12" t="s">
        <v>1515</v>
      </c>
      <c r="AH2" s="12" t="s">
        <v>1465</v>
      </c>
      <c r="AI2" s="12" t="s">
        <v>1516</v>
      </c>
      <c r="AJ2" s="13" t="s">
        <v>1517</v>
      </c>
      <c r="AK2" s="12" t="s">
        <v>1514</v>
      </c>
      <c r="AL2" s="12" t="s">
        <v>1515</v>
      </c>
      <c r="AM2" s="12" t="s">
        <v>1465</v>
      </c>
      <c r="AN2" s="12" t="s">
        <v>1516</v>
      </c>
      <c r="AO2" s="13" t="s">
        <v>1517</v>
      </c>
      <c r="AP2" s="12" t="s">
        <v>1514</v>
      </c>
      <c r="AQ2" s="12" t="s">
        <v>1515</v>
      </c>
      <c r="AR2" s="12" t="s">
        <v>1465</v>
      </c>
      <c r="AS2" s="12" t="s">
        <v>1516</v>
      </c>
      <c r="AT2" s="13" t="s">
        <v>1517</v>
      </c>
      <c r="AU2" s="12" t="s">
        <v>1514</v>
      </c>
      <c r="AV2" s="12" t="s">
        <v>1515</v>
      </c>
      <c r="AW2" s="12" t="s">
        <v>1465</v>
      </c>
      <c r="AX2" s="12" t="s">
        <v>1516</v>
      </c>
      <c r="AY2" s="13" t="s">
        <v>1517</v>
      </c>
      <c r="AZ2" s="12" t="s">
        <v>1531</v>
      </c>
      <c r="BA2" s="12" t="s">
        <v>1531</v>
      </c>
      <c r="BB2" s="12" t="s">
        <v>1531</v>
      </c>
      <c r="BC2" s="12" t="s">
        <v>1531</v>
      </c>
      <c r="BD2" s="12" t="s">
        <v>1531</v>
      </c>
    </row>
    <row r="3" spans="1:56" ht="25.2" customHeight="1" x14ac:dyDescent="0.3">
      <c r="A3" s="14" t="s">
        <v>1466</v>
      </c>
      <c r="B3" s="14" t="s">
        <v>470</v>
      </c>
      <c r="C3" s="14" t="s">
        <v>564</v>
      </c>
      <c r="D3" s="14" t="s">
        <v>1518</v>
      </c>
      <c r="E3" s="14" t="s">
        <v>1467</v>
      </c>
      <c r="F3" s="14" t="s">
        <v>1519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1468</v>
      </c>
      <c r="B4" s="6" t="s">
        <v>1532</v>
      </c>
      <c r="C4" s="6" t="s">
        <v>659</v>
      </c>
      <c r="E4" s="6">
        <v>1</v>
      </c>
      <c r="F4" s="6" t="s">
        <v>1521</v>
      </c>
      <c r="N4" s="6" t="str">
        <f>"=="</f>
        <v>==</v>
      </c>
    </row>
    <row r="5" spans="1:56" ht="25.2" customHeight="1" x14ac:dyDescent="0.3">
      <c r="A5" s="6" t="s">
        <v>1468</v>
      </c>
      <c r="B5" s="6" t="s">
        <v>1532</v>
      </c>
      <c r="C5" s="6" t="s">
        <v>659</v>
      </c>
      <c r="E5" s="6">
        <v>2</v>
      </c>
      <c r="F5" s="6" t="s">
        <v>1521</v>
      </c>
      <c r="S5" s="6" t="str">
        <f>"=="</f>
        <v>==</v>
      </c>
    </row>
    <row r="6" spans="1:56" ht="25.2" customHeight="1" x14ac:dyDescent="0.3">
      <c r="A6" s="6" t="s">
        <v>1468</v>
      </c>
      <c r="B6" s="6" t="s">
        <v>1532</v>
      </c>
      <c r="C6" s="6" t="s">
        <v>659</v>
      </c>
      <c r="E6" s="6">
        <v>3</v>
      </c>
      <c r="F6" s="6" t="s">
        <v>1521</v>
      </c>
      <c r="X6" s="6" t="str">
        <f>"=="</f>
        <v>==</v>
      </c>
    </row>
    <row r="7" spans="1:56" ht="25.2" customHeight="1" x14ac:dyDescent="0.3">
      <c r="A7" s="6" t="s">
        <v>1468</v>
      </c>
      <c r="B7" s="6" t="s">
        <v>1532</v>
      </c>
      <c r="C7" s="6" t="s">
        <v>659</v>
      </c>
      <c r="E7" s="6">
        <v>4</v>
      </c>
      <c r="F7" s="6" t="s">
        <v>1521</v>
      </c>
      <c r="AC7" s="6" t="str">
        <f>"=="</f>
        <v>==</v>
      </c>
    </row>
    <row r="8" spans="1:56" ht="25.2" customHeight="1" x14ac:dyDescent="0.3">
      <c r="A8" s="6" t="s">
        <v>1468</v>
      </c>
      <c r="B8" s="6" t="s">
        <v>1526</v>
      </c>
      <c r="C8" s="6" t="str">
        <f>"'Same exactly'"</f>
        <v>'Same exactly'</v>
      </c>
      <c r="D8" s="6">
        <v>100</v>
      </c>
      <c r="E8" s="6">
        <v>1</v>
      </c>
      <c r="F8" s="6" t="s">
        <v>1521</v>
      </c>
      <c r="I8" s="6" t="str">
        <f>"=="</f>
        <v>==</v>
      </c>
    </row>
    <row r="9" spans="1:56" ht="25.2" customHeight="1" x14ac:dyDescent="0.3">
      <c r="A9" s="6" t="s">
        <v>1468</v>
      </c>
      <c r="B9" s="6" t="s">
        <v>1526</v>
      </c>
      <c r="C9" s="6" t="str">
        <f>"'Same organ'"</f>
        <v>'Same organ'</v>
      </c>
      <c r="D9" s="6">
        <v>90</v>
      </c>
      <c r="E9" s="6">
        <v>2</v>
      </c>
      <c r="F9" s="6" t="s">
        <v>1521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1468</v>
      </c>
      <c r="B10" s="6" t="s">
        <v>1526</v>
      </c>
      <c r="C10" s="6" t="str">
        <f>"'Same ICD10 group'"</f>
        <v>'Same ICD10 group'</v>
      </c>
      <c r="D10" s="6">
        <v>80</v>
      </c>
      <c r="E10" s="6">
        <v>3</v>
      </c>
      <c r="F10" s="6" t="s">
        <v>1521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1468</v>
      </c>
      <c r="B11" s="6" t="s">
        <v>1526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1521</v>
      </c>
      <c r="S11" s="6" t="str">
        <f>"!="</f>
        <v>!=</v>
      </c>
    </row>
    <row r="12" spans="1:56" ht="25.2" customHeight="1" x14ac:dyDescent="0.3">
      <c r="A12" s="6" t="s">
        <v>1468</v>
      </c>
      <c r="B12" s="6" t="s">
        <v>1527</v>
      </c>
      <c r="C12" s="6" t="str">
        <f>"'Same exactly'"</f>
        <v>'Same exactly'</v>
      </c>
      <c r="D12" s="6">
        <v>100</v>
      </c>
      <c r="E12" s="6">
        <v>1</v>
      </c>
      <c r="F12" s="6" t="s">
        <v>1521</v>
      </c>
      <c r="X12" s="6" t="str">
        <f>"=="</f>
        <v>==</v>
      </c>
    </row>
    <row r="13" spans="1:56" ht="25.2" customHeight="1" x14ac:dyDescent="0.3">
      <c r="A13" s="6" t="s">
        <v>1468</v>
      </c>
      <c r="B13" s="6" t="s">
        <v>1527</v>
      </c>
      <c r="C13" s="6" t="str">
        <f>"'Same organ'"</f>
        <v>'Same organ'</v>
      </c>
      <c r="D13" s="6">
        <v>90</v>
      </c>
      <c r="E13" s="6">
        <v>2</v>
      </c>
      <c r="F13" s="6" t="s">
        <v>1521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1468</v>
      </c>
      <c r="B14" s="6" t="s">
        <v>1527</v>
      </c>
      <c r="C14" s="6" t="str">
        <f>"'Different'"</f>
        <v>'Different'</v>
      </c>
      <c r="D14" s="6">
        <v>0</v>
      </c>
      <c r="E14" s="6">
        <v>3</v>
      </c>
      <c r="F14" s="6" t="s">
        <v>1521</v>
      </c>
      <c r="AC14" s="6" t="str">
        <f>"!="</f>
        <v>!=</v>
      </c>
    </row>
    <row r="15" spans="1:56" ht="25.2" customHeight="1" x14ac:dyDescent="0.3">
      <c r="A15" s="6" t="s">
        <v>1468</v>
      </c>
      <c r="B15" s="6" t="s">
        <v>1528</v>
      </c>
      <c r="C15" s="6" t="str">
        <f>"'Same side'"</f>
        <v>'Same side'</v>
      </c>
      <c r="E15" s="6">
        <v>1</v>
      </c>
      <c r="F15" s="6" t="s">
        <v>1521</v>
      </c>
      <c r="AH15" s="6" t="s">
        <v>1533</v>
      </c>
    </row>
    <row r="16" spans="1:56" ht="25.2" customHeight="1" x14ac:dyDescent="0.3">
      <c r="A16" s="6" t="s">
        <v>1468</v>
      </c>
      <c r="B16" s="6" t="s">
        <v>1528</v>
      </c>
      <c r="C16" s="6" t="str">
        <f>"'Shift to opposite side'"</f>
        <v>'Shift to opposite side'</v>
      </c>
      <c r="E16" s="6">
        <v>2</v>
      </c>
      <c r="F16" s="6" t="s">
        <v>1521</v>
      </c>
      <c r="AG16" s="6" t="s">
        <v>1534</v>
      </c>
      <c r="AH16" s="6" t="s">
        <v>1521</v>
      </c>
      <c r="AJ16" s="17" t="s">
        <v>1535</v>
      </c>
    </row>
    <row r="17" spans="1:51" ht="25.2" customHeight="1" x14ac:dyDescent="0.3">
      <c r="A17" s="6" t="s">
        <v>1468</v>
      </c>
      <c r="B17" s="6" t="s">
        <v>1528</v>
      </c>
      <c r="C17" s="6" t="str">
        <f>"'Shift to opposite side'"</f>
        <v>'Shift to opposite side'</v>
      </c>
      <c r="E17" s="6">
        <v>3</v>
      </c>
      <c r="F17" s="6" t="s">
        <v>1521</v>
      </c>
      <c r="AG17" s="6" t="s">
        <v>1535</v>
      </c>
      <c r="AH17" s="6" t="s">
        <v>1521</v>
      </c>
      <c r="AJ17" s="17" t="s">
        <v>1534</v>
      </c>
    </row>
    <row r="18" spans="1:51" ht="25.2" customHeight="1" x14ac:dyDescent="0.3">
      <c r="A18" s="6" t="s">
        <v>1468</v>
      </c>
      <c r="B18" s="6" t="s">
        <v>1528</v>
      </c>
      <c r="C18" s="6" t="str">
        <f>"'Shift to midline'"</f>
        <v>'Shift to midline'</v>
      </c>
      <c r="E18" s="6">
        <v>4</v>
      </c>
      <c r="F18" s="6" t="s">
        <v>1521</v>
      </c>
      <c r="AG18" s="6" t="s">
        <v>1536</v>
      </c>
      <c r="AH18" s="6" t="s">
        <v>1521</v>
      </c>
      <c r="AJ18" s="17" t="s">
        <v>1537</v>
      </c>
    </row>
    <row r="19" spans="1:51" ht="25.2" customHeight="1" x14ac:dyDescent="0.3">
      <c r="A19" s="6" t="s">
        <v>1468</v>
      </c>
      <c r="B19" s="6" t="s">
        <v>1528</v>
      </c>
      <c r="C19" s="6" t="str">
        <f>"'Shift to one side'"</f>
        <v>'Shift to one side'</v>
      </c>
      <c r="E19" s="6">
        <v>5</v>
      </c>
      <c r="F19" s="6" t="s">
        <v>1521</v>
      </c>
      <c r="AG19" s="6" t="s">
        <v>1537</v>
      </c>
      <c r="AH19" s="6" t="s">
        <v>1521</v>
      </c>
      <c r="AJ19" s="17" t="s">
        <v>1536</v>
      </c>
    </row>
    <row r="20" spans="1:51" ht="25.2" customHeight="1" x14ac:dyDescent="0.3">
      <c r="A20" s="6" t="s">
        <v>1468</v>
      </c>
      <c r="B20" s="6" t="s">
        <v>1528</v>
      </c>
      <c r="C20" s="6" t="str">
        <f>"'Different'"</f>
        <v>'Different'</v>
      </c>
      <c r="E20" s="6">
        <v>6</v>
      </c>
      <c r="F20" s="6" t="s">
        <v>1521</v>
      </c>
      <c r="AH20" s="6" t="str">
        <f>"!="</f>
        <v>!=</v>
      </c>
    </row>
    <row r="21" spans="1:51" ht="25.2" customHeight="1" x14ac:dyDescent="0.3">
      <c r="A21" s="6" t="s">
        <v>1468</v>
      </c>
      <c r="B21" s="6" t="s">
        <v>1529</v>
      </c>
      <c r="C21" s="6" t="str">
        <f>"'Same exactly'"</f>
        <v>'Same exactly'</v>
      </c>
      <c r="E21" s="6">
        <v>1</v>
      </c>
      <c r="F21" s="6" t="s">
        <v>1521</v>
      </c>
      <c r="AM21" s="6" t="str">
        <f>"=="</f>
        <v>==</v>
      </c>
    </row>
    <row r="22" spans="1:51" ht="25.2" customHeight="1" x14ac:dyDescent="0.3">
      <c r="A22" s="6" t="s">
        <v>1468</v>
      </c>
      <c r="B22" s="6" t="s">
        <v>1529</v>
      </c>
      <c r="C22" s="18" t="str">
        <f>"'Same entity'"</f>
        <v>'Same entity'</v>
      </c>
      <c r="E22" s="6">
        <v>2</v>
      </c>
      <c r="F22" s="6" t="s">
        <v>1521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1468</v>
      </c>
      <c r="B23" s="6" t="s">
        <v>1529</v>
      </c>
      <c r="C23" s="6" t="str">
        <f>"'Different'"</f>
        <v>'Different'</v>
      </c>
      <c r="E23" s="6">
        <v>3</v>
      </c>
      <c r="F23" s="6" t="s">
        <v>1521</v>
      </c>
      <c r="AR23" s="6" t="str">
        <f>"!="</f>
        <v>!=</v>
      </c>
    </row>
    <row r="24" spans="1:51" ht="25.2" customHeight="1" x14ac:dyDescent="0.3">
      <c r="A24" s="6" t="s">
        <v>1468</v>
      </c>
      <c r="B24" s="6" t="s">
        <v>1530</v>
      </c>
      <c r="C24" s="6" t="str">
        <f>"'Same exactly'"</f>
        <v>'Same exactly'</v>
      </c>
      <c r="E24" s="6">
        <v>1</v>
      </c>
      <c r="F24" s="6" t="s">
        <v>1521</v>
      </c>
      <c r="AW24" s="6" t="str">
        <f>"=="</f>
        <v>==</v>
      </c>
    </row>
    <row r="25" spans="1:51" ht="25.2" customHeight="1" x14ac:dyDescent="0.3">
      <c r="A25" s="6" t="s">
        <v>1468</v>
      </c>
      <c r="B25" s="6" t="s">
        <v>1530</v>
      </c>
      <c r="C25" s="6" t="str">
        <f>"'Different'"</f>
        <v>'Different'</v>
      </c>
      <c r="E25" s="6">
        <v>2</v>
      </c>
      <c r="F25" s="6" t="s">
        <v>1521</v>
      </c>
      <c r="AW25" s="6" t="str">
        <f>"!="</f>
        <v>!=</v>
      </c>
    </row>
    <row r="26" spans="1:51" ht="46.8" customHeight="1" x14ac:dyDescent="0.3">
      <c r="A26" s="6" t="s">
        <v>1468</v>
      </c>
      <c r="B26" s="6" t="s">
        <v>1538</v>
      </c>
      <c r="C26" s="6" t="str">
        <f>"'CandidateValue'"</f>
        <v>'CandidateValue'</v>
      </c>
      <c r="E26" s="6">
        <v>1</v>
      </c>
      <c r="F26" s="6" t="s">
        <v>1521</v>
      </c>
      <c r="AG26" s="6" t="str">
        <f>"== 'Unknown'"</f>
        <v>== 'Unknown'</v>
      </c>
      <c r="AH26" s="6" t="s">
        <v>1521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1468</v>
      </c>
      <c r="B27" s="6" t="s">
        <v>1539</v>
      </c>
      <c r="C27" s="6" t="s">
        <v>659</v>
      </c>
      <c r="E27" s="6">
        <v>1</v>
      </c>
      <c r="F27" s="6" t="s">
        <v>1521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1468</v>
      </c>
      <c r="B28" s="6" t="s">
        <v>1540</v>
      </c>
      <c r="C28" s="6" t="s">
        <v>659</v>
      </c>
      <c r="E28" s="6">
        <v>1</v>
      </c>
      <c r="F28" s="6" t="s">
        <v>1521</v>
      </c>
      <c r="AV28" s="6" t="str">
        <f>"== 'Low grade'"</f>
        <v>== 'Low grade'</v>
      </c>
      <c r="AW28" s="6" t="s">
        <v>1521</v>
      </c>
      <c r="AY28" s="17" t="str">
        <f>"== 'High grade'"</f>
        <v>== 'High grade'</v>
      </c>
    </row>
    <row r="29" spans="1:51" ht="25.2" customHeight="1" x14ac:dyDescent="0.3">
      <c r="A29" s="6" t="s">
        <v>1468</v>
      </c>
      <c r="B29" s="6" t="s">
        <v>1541</v>
      </c>
      <c r="C29" s="6" t="str">
        <f>"'Minor inconsistency'"</f>
        <v>'Minor inconsistency'</v>
      </c>
      <c r="E29" s="6">
        <v>1</v>
      </c>
      <c r="F29" s="6" t="s">
        <v>1521</v>
      </c>
      <c r="AG29" s="6" t="str">
        <f>"%in% c('Left', 'Right', 'Midline', 'Bilateral')"</f>
        <v>%in% c('Left', 'Right', 'Midline', 'Bilateral')</v>
      </c>
      <c r="AH29" s="6" t="s">
        <v>1521</v>
      </c>
      <c r="AJ29" s="17" t="str">
        <f>"== 'Unknown'"</f>
        <v>== 'Unknown'</v>
      </c>
    </row>
    <row r="30" spans="1:51" ht="25.2" customHeight="1" x14ac:dyDescent="0.3">
      <c r="A30" s="6" t="s">
        <v>1468</v>
      </c>
      <c r="B30" s="6" t="s">
        <v>1542</v>
      </c>
      <c r="C30" s="6" t="str">
        <f>"'Minor implausibility'"</f>
        <v>'Minor implausibility'</v>
      </c>
      <c r="E30" s="6">
        <v>1</v>
      </c>
      <c r="F30" s="6" t="s">
        <v>1521</v>
      </c>
      <c r="AG30" s="6" t="str">
        <f>"== 'Inapplicable'"</f>
        <v>== 'Inapplicable'</v>
      </c>
      <c r="AH30" s="6" t="s">
        <v>1521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8" priority="9">
      <formula>NOT(ISBLANK(G4))</formula>
    </cfRule>
  </conditionalFormatting>
  <conditionalFormatting sqref="I4:I188">
    <cfRule type="expression" dxfId="7" priority="8">
      <formula>NOT(ISBLANK(I4))</formula>
    </cfRule>
  </conditionalFormatting>
  <conditionalFormatting sqref="N4:N188">
    <cfRule type="expression" dxfId="6" priority="7">
      <formula>NOT(ISBLANK(N4))</formula>
    </cfRule>
  </conditionalFormatting>
  <conditionalFormatting sqref="S4:S188">
    <cfRule type="expression" dxfId="5" priority="6">
      <formula>NOT(ISBLANK(S4))</formula>
    </cfRule>
  </conditionalFormatting>
  <conditionalFormatting sqref="X4:X188">
    <cfRule type="expression" dxfId="4" priority="5">
      <formula>NOT(ISBLANK(X4))</formula>
    </cfRule>
  </conditionalFormatting>
  <conditionalFormatting sqref="AC4:AC188">
    <cfRule type="expression" dxfId="3" priority="4">
      <formula>NOT(ISBLANK(AC4))</formula>
    </cfRule>
  </conditionalFormatting>
  <conditionalFormatting sqref="AH4:AH188">
    <cfRule type="expression" dxfId="2" priority="3">
      <formula>NOT(ISBLANK(AH4))</formula>
    </cfRule>
  </conditionalFormatting>
  <conditionalFormatting sqref="AR4:AR188">
    <cfRule type="expression" dxfId="1" priority="2">
      <formula>NOT(ISBLANK(AR4))</formula>
    </cfRule>
  </conditionalFormatting>
  <conditionalFormatting sqref="AW4:AW188">
    <cfRule type="expression" dxfId="0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1545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1546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1547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Tables</vt:lpstr>
      <vt:lpstr>Features</vt:lpstr>
      <vt:lpstr>ValueSets</vt:lpstr>
      <vt:lpstr>RawDataExclusion</vt:lpstr>
      <vt:lpstr>RawDataHarmonization</vt:lpstr>
      <vt:lpstr>DiagnosisRedundancy</vt:lpstr>
      <vt:lpstr>DiagnosisAssociation</vt:lpstr>
      <vt:lpstr>TableNames_old</vt:lpstr>
      <vt:lpstr>FeatureNames_old</vt:lpstr>
      <vt:lpstr>FeatureNames_new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2024-12-15T06:29:10Z</dcterms:modified>
</cp:coreProperties>
</file>