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4B0475EA-BEDE-4AA8-833F-DFD1D2B2BD13}" xr6:coauthVersionLast="47" xr6:coauthVersionMax="47" xr10:uidLastSave="{00000000-0000-0000-0000-000000000000}"/>
  <bookViews>
    <workbookView xWindow="-108" yWindow="-108" windowWidth="23256" windowHeight="12456" tabRatio="724" activeTab="1" xr2:uid="{035133D3-9E9F-4CDB-BCDC-A149BB1E9383}"/>
  </bookViews>
  <sheets>
    <sheet name="TableNames" sheetId="11" r:id="rId1"/>
    <sheet name="FeatureNames" sheetId="8" r:id="rId2"/>
    <sheet name="ValueSets" sheetId="1" r:id="rId3"/>
    <sheet name="RawDataExclusion" sheetId="14" r:id="rId4"/>
    <sheet name="RawDataHarmonization" sheetId="15" r:id="rId5"/>
    <sheet name="DiagnosisRedundancy" sheetId="16" r:id="rId6"/>
    <sheet name="DiagnosisAssociation" sheetId="17" r:id="rId7"/>
    <sheet name="TableNames_old" sheetId="13" r:id="rId8"/>
    <sheet name="FeatureNames_old" sheetId="12" r:id="rId9"/>
    <sheet name="FeatureNames_new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0" i="18" l="1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P3" i="16"/>
  <c r="B3" i="15"/>
  <c r="B2" i="15"/>
  <c r="B4" i="15"/>
  <c r="C5" i="15"/>
  <c r="C61" i="15"/>
  <c r="C54" i="15"/>
  <c r="C55" i="15"/>
  <c r="C56" i="15"/>
  <c r="C57" i="15"/>
  <c r="C58" i="15"/>
  <c r="C59" i="15"/>
  <c r="C60" i="15"/>
  <c r="C53" i="15"/>
  <c r="C46" i="15"/>
  <c r="C47" i="15"/>
  <c r="C48" i="15"/>
  <c r="C49" i="15"/>
  <c r="C50" i="15"/>
  <c r="C51" i="15"/>
  <c r="C52" i="15"/>
  <c r="C45" i="15"/>
  <c r="C43" i="15"/>
  <c r="C44" i="15"/>
  <c r="C42" i="15"/>
  <c r="C40" i="15"/>
  <c r="C41" i="15"/>
  <c r="C39" i="15"/>
  <c r="C37" i="15"/>
  <c r="C38" i="15"/>
  <c r="C36" i="15"/>
  <c r="C32" i="15"/>
  <c r="C33" i="15"/>
  <c r="C34" i="15"/>
  <c r="C35" i="15"/>
  <c r="C31" i="15"/>
  <c r="C21" i="15"/>
  <c r="C22" i="15"/>
  <c r="C23" i="15"/>
  <c r="C24" i="15"/>
  <c r="C25" i="15"/>
  <c r="C26" i="15"/>
  <c r="C27" i="15"/>
  <c r="C28" i="15"/>
  <c r="C29" i="15"/>
  <c r="C30" i="15"/>
  <c r="C20" i="15"/>
  <c r="C16" i="15"/>
  <c r="C17" i="15"/>
  <c r="C18" i="15"/>
  <c r="C19" i="15"/>
  <c r="C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15" i="15"/>
  <c r="C14" i="15"/>
  <c r="C13" i="15"/>
  <c r="C10" i="15"/>
  <c r="C11" i="15"/>
  <c r="C12" i="15"/>
  <c r="C9" i="15"/>
  <c r="B10" i="15"/>
  <c r="B11" i="15"/>
  <c r="B12" i="15"/>
  <c r="B13" i="15"/>
  <c r="B14" i="15"/>
  <c r="B9" i="15"/>
  <c r="C8" i="15"/>
  <c r="C7" i="15"/>
  <c r="B8" i="15"/>
  <c r="B7" i="15"/>
  <c r="C6" i="15"/>
  <c r="C4" i="15"/>
  <c r="B5" i="15"/>
  <c r="B6" i="15"/>
  <c r="C3" i="15"/>
  <c r="C2" i="15"/>
  <c r="B4" i="14"/>
  <c r="AJ30" i="17"/>
  <c r="AG30" i="17"/>
  <c r="C30" i="17"/>
  <c r="AJ29" i="17"/>
  <c r="AG29" i="17"/>
  <c r="C29" i="17"/>
  <c r="AY28" i="17"/>
  <c r="AV28" i="17"/>
  <c r="AM27" i="17"/>
  <c r="X27" i="17"/>
  <c r="I27" i="17"/>
  <c r="AJ26" i="17"/>
  <c r="AG26" i="17"/>
  <c r="C26" i="17"/>
  <c r="AW25" i="17"/>
  <c r="C25" i="17"/>
  <c r="AW24" i="17"/>
  <c r="C24" i="17"/>
  <c r="AR23" i="17"/>
  <c r="C23" i="17"/>
  <c r="AR22" i="17"/>
  <c r="AM22" i="17"/>
  <c r="C22" i="17"/>
  <c r="AM21" i="17"/>
  <c r="C21" i="17"/>
  <c r="AH20" i="17"/>
  <c r="C20" i="17"/>
  <c r="C19" i="17"/>
  <c r="C18" i="17"/>
  <c r="C17" i="17"/>
  <c r="C16" i="17"/>
  <c r="C15" i="17"/>
  <c r="AC14" i="17"/>
  <c r="C14" i="17"/>
  <c r="AC13" i="17"/>
  <c r="X13" i="17"/>
  <c r="C13" i="17"/>
  <c r="X12" i="17"/>
  <c r="C12" i="17"/>
  <c r="S11" i="17"/>
  <c r="C11" i="17"/>
  <c r="S10" i="17"/>
  <c r="N10" i="17"/>
  <c r="C10" i="17"/>
  <c r="N9" i="17"/>
  <c r="I9" i="17"/>
  <c r="C9" i="17"/>
  <c r="I8" i="17"/>
  <c r="C8" i="17"/>
  <c r="AC7" i="17"/>
  <c r="X6" i="17"/>
  <c r="S5" i="17"/>
  <c r="N4" i="17"/>
  <c r="BD3" i="17"/>
  <c r="BC3" i="17"/>
  <c r="BB3" i="17"/>
  <c r="BA3" i="17"/>
  <c r="AZ3" i="17"/>
  <c r="AY3" i="17"/>
  <c r="AX3" i="17"/>
  <c r="AW3" i="17"/>
  <c r="AV3" i="17"/>
  <c r="AU3" i="17"/>
  <c r="AT3" i="17"/>
  <c r="AS3" i="17"/>
  <c r="AR3" i="17"/>
  <c r="AQ3" i="17"/>
  <c r="AP3" i="17"/>
  <c r="AO3" i="17"/>
  <c r="AN3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K11" i="16"/>
  <c r="K10" i="16"/>
  <c r="K9" i="16"/>
  <c r="K8" i="16"/>
  <c r="K7" i="16"/>
  <c r="K6" i="16"/>
  <c r="K5" i="16"/>
  <c r="AR4" i="16"/>
  <c r="AM4" i="16"/>
  <c r="AH4" i="16"/>
  <c r="AC4" i="16"/>
  <c r="X4" i="16"/>
  <c r="S4" i="16"/>
  <c r="N4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O3" i="16"/>
  <c r="N3" i="16"/>
  <c r="M3" i="16"/>
  <c r="L3" i="16"/>
  <c r="K3" i="16"/>
  <c r="J3" i="16"/>
  <c r="I3" i="16"/>
  <c r="H3" i="16"/>
  <c r="G3" i="16"/>
  <c r="V7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B50" i="1"/>
  <c r="B51" i="1"/>
  <c r="B52" i="1"/>
  <c r="B49" i="1"/>
  <c r="A49" i="1"/>
  <c r="A50" i="1"/>
  <c r="A51" i="1"/>
  <c r="A52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B13" i="1"/>
  <c r="A13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B185" i="1"/>
  <c r="A185" i="1"/>
  <c r="B574" i="1"/>
  <c r="B575" i="1"/>
  <c r="B576" i="1"/>
  <c r="B573" i="1"/>
  <c r="A573" i="1"/>
  <c r="A574" i="1"/>
  <c r="A575" i="1"/>
  <c r="A576" i="1"/>
  <c r="B450" i="1"/>
  <c r="B451" i="1"/>
  <c r="B449" i="1"/>
  <c r="A450" i="1"/>
  <c r="A451" i="1"/>
  <c r="A449" i="1"/>
  <c r="B569" i="1"/>
  <c r="B570" i="1"/>
  <c r="B571" i="1"/>
  <c r="B572" i="1"/>
  <c r="B568" i="1"/>
  <c r="A568" i="1"/>
  <c r="A569" i="1"/>
  <c r="A570" i="1"/>
  <c r="A571" i="1"/>
  <c r="A572" i="1"/>
  <c r="B566" i="1"/>
  <c r="B567" i="1"/>
  <c r="B565" i="1"/>
  <c r="A565" i="1"/>
  <c r="A566" i="1"/>
  <c r="A56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B577" i="1"/>
  <c r="A577" i="1"/>
  <c r="B563" i="1"/>
  <c r="B564" i="1"/>
  <c r="B562" i="1"/>
  <c r="A562" i="1"/>
  <c r="A563" i="1"/>
  <c r="A564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B743" i="1"/>
  <c r="A743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B717" i="1"/>
  <c r="A717" i="1"/>
  <c r="B436" i="1"/>
  <c r="B435" i="1"/>
  <c r="A436" i="1"/>
  <c r="A435" i="1"/>
  <c r="A433" i="1"/>
  <c r="A434" i="1"/>
  <c r="B434" i="1"/>
  <c r="B433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B167" i="1"/>
  <c r="A167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B636" i="1"/>
  <c r="A636" i="1"/>
  <c r="B738" i="1"/>
  <c r="B739" i="1"/>
  <c r="B740" i="1"/>
  <c r="B741" i="1"/>
  <c r="B742" i="1"/>
  <c r="B737" i="1"/>
  <c r="A737" i="1"/>
  <c r="A738" i="1"/>
  <c r="A739" i="1"/>
  <c r="A740" i="1"/>
  <c r="A741" i="1"/>
  <c r="A742" i="1"/>
  <c r="B755" i="1"/>
  <c r="B754" i="1"/>
  <c r="A755" i="1"/>
  <c r="A754" i="1"/>
  <c r="B634" i="1"/>
  <c r="B635" i="1"/>
  <c r="B633" i="1"/>
  <c r="A633" i="1"/>
  <c r="A634" i="1"/>
  <c r="A635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2" i="1"/>
  <c r="B442" i="1"/>
  <c r="A67" i="1"/>
  <c r="B67" i="1"/>
  <c r="A68" i="1"/>
  <c r="B68" i="1"/>
  <c r="A69" i="1"/>
  <c r="B69" i="1"/>
  <c r="A70" i="1"/>
  <c r="B70" i="1"/>
  <c r="B66" i="1"/>
  <c r="A66" i="1"/>
  <c r="B65" i="1"/>
  <c r="B60" i="1"/>
  <c r="B61" i="1"/>
  <c r="B62" i="1"/>
  <c r="B63" i="1"/>
  <c r="B64" i="1"/>
  <c r="A59" i="1"/>
  <c r="A60" i="1"/>
  <c r="A61" i="1"/>
  <c r="A62" i="1"/>
  <c r="A63" i="1"/>
  <c r="A64" i="1"/>
  <c r="A65" i="1"/>
  <c r="B59" i="1"/>
  <c r="B438" i="1"/>
  <c r="B439" i="1"/>
  <c r="B440" i="1"/>
  <c r="B441" i="1"/>
  <c r="A441" i="1"/>
  <c r="A437" i="1"/>
  <c r="A438" i="1"/>
  <c r="A439" i="1"/>
  <c r="A440" i="1"/>
  <c r="B437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B140" i="1"/>
  <c r="A140" i="1"/>
  <c r="A147" i="8"/>
  <c r="B147" i="8" s="1"/>
  <c r="A148" i="8"/>
  <c r="B148" i="8" s="1"/>
  <c r="A149" i="8"/>
  <c r="B149" i="8" s="1"/>
  <c r="A150" i="8"/>
  <c r="B150" i="8" s="1"/>
  <c r="A146" i="8"/>
  <c r="B146" i="8" s="1"/>
  <c r="A24" i="8"/>
  <c r="B24" i="8" s="1"/>
  <c r="A25" i="8"/>
  <c r="B25" i="8" s="1"/>
  <c r="A26" i="8"/>
  <c r="B26" i="8" s="1"/>
  <c r="A27" i="8"/>
  <c r="B27" i="8" s="1"/>
  <c r="A23" i="8"/>
  <c r="B23" i="8" s="1"/>
  <c r="A54" i="8"/>
  <c r="B54" i="8" s="1"/>
  <c r="A55" i="8"/>
  <c r="B55" i="8" s="1"/>
  <c r="A56" i="8"/>
  <c r="B56" i="8" s="1"/>
  <c r="A57" i="8"/>
  <c r="B57" i="8" s="1"/>
  <c r="A58" i="8"/>
  <c r="B58" i="8" s="1"/>
  <c r="A53" i="8"/>
  <c r="B53" i="8" s="1"/>
  <c r="A83" i="8"/>
  <c r="B83" i="8" s="1"/>
  <c r="A84" i="8"/>
  <c r="B84" i="8" s="1"/>
  <c r="A85" i="8"/>
  <c r="B85" i="8" s="1"/>
  <c r="A86" i="8"/>
  <c r="B86" i="8" s="1"/>
  <c r="A87" i="8"/>
  <c r="B87" i="8" s="1"/>
  <c r="A88" i="8"/>
  <c r="B88" i="8" s="1"/>
  <c r="A89" i="8"/>
  <c r="B89" i="8" s="1"/>
  <c r="A90" i="8"/>
  <c r="B90" i="8" s="1"/>
  <c r="A91" i="8"/>
  <c r="B91" i="8" s="1"/>
  <c r="A92" i="8"/>
  <c r="B92" i="8" s="1"/>
  <c r="A93" i="8"/>
  <c r="B93" i="8" s="1"/>
  <c r="A94" i="8"/>
  <c r="B94" i="8" s="1"/>
  <c r="A95" i="8"/>
  <c r="B95" i="8" s="1"/>
  <c r="A124" i="8"/>
  <c r="B124" i="8" s="1"/>
  <c r="A125" i="8"/>
  <c r="B125" i="8" s="1"/>
  <c r="A119" i="8"/>
  <c r="B119" i="8" s="1"/>
  <c r="A120" i="8"/>
  <c r="B120" i="8" s="1"/>
  <c r="A121" i="8"/>
  <c r="B121" i="8" s="1"/>
  <c r="A122" i="8"/>
  <c r="B122" i="8" s="1"/>
  <c r="A123" i="8"/>
  <c r="B123" i="8" s="1"/>
  <c r="A141" i="8"/>
  <c r="B141" i="8" s="1"/>
  <c r="A142" i="8"/>
  <c r="B142" i="8" s="1"/>
  <c r="A143" i="8"/>
  <c r="B143" i="8" s="1"/>
  <c r="A144" i="8"/>
  <c r="B144" i="8" s="1"/>
  <c r="A145" i="8"/>
  <c r="B145" i="8" s="1"/>
  <c r="A111" i="8"/>
  <c r="B111" i="8" s="1"/>
  <c r="A112" i="8"/>
  <c r="B112" i="8" s="1"/>
  <c r="A113" i="8"/>
  <c r="B113" i="8" s="1"/>
  <c r="A114" i="8"/>
  <c r="B114" i="8" s="1"/>
  <c r="A36" i="8"/>
  <c r="B36" i="8" s="1"/>
  <c r="A37" i="8"/>
  <c r="B37" i="8" s="1"/>
  <c r="A38" i="8"/>
  <c r="B38" i="8" s="1"/>
  <c r="A39" i="8"/>
  <c r="B39" i="8" s="1"/>
  <c r="A22" i="8"/>
  <c r="B22" i="8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A3" i="8"/>
  <c r="B3" i="8" s="1"/>
  <c r="A4" i="8"/>
  <c r="B4" i="8" s="1"/>
  <c r="A5" i="8"/>
  <c r="B5" i="8" s="1"/>
  <c r="A6" i="8"/>
  <c r="B6" i="8" s="1"/>
  <c r="A7" i="8"/>
  <c r="B7" i="8" s="1"/>
  <c r="A8" i="8"/>
  <c r="B8" i="8" s="1"/>
  <c r="A9" i="8"/>
  <c r="B9" i="8" s="1"/>
  <c r="A10" i="8"/>
  <c r="B10" i="8" s="1"/>
  <c r="A11" i="8"/>
  <c r="B11" i="8" s="1"/>
  <c r="A12" i="8"/>
  <c r="B12" i="8" s="1"/>
  <c r="A2" i="8"/>
  <c r="B2" i="8" s="1"/>
  <c r="A47" i="8"/>
  <c r="B47" i="8" s="1"/>
  <c r="A48" i="8"/>
  <c r="B48" i="8" s="1"/>
  <c r="A49" i="8"/>
  <c r="B49" i="8" s="1"/>
  <c r="A50" i="8"/>
  <c r="B50" i="8" s="1"/>
  <c r="A51" i="8"/>
  <c r="B51" i="8" s="1"/>
  <c r="A52" i="8"/>
  <c r="B52" i="8" s="1"/>
  <c r="A46" i="8"/>
  <c r="B46" i="8" s="1"/>
  <c r="A77" i="8"/>
  <c r="B77" i="8" s="1"/>
  <c r="A78" i="8"/>
  <c r="B78" i="8" s="1"/>
  <c r="A79" i="8"/>
  <c r="B79" i="8" s="1"/>
  <c r="A80" i="8"/>
  <c r="B80" i="8" s="1"/>
  <c r="A81" i="8"/>
  <c r="B81" i="8" s="1"/>
  <c r="A82" i="8"/>
  <c r="B82" i="8" s="1"/>
  <c r="A76" i="8"/>
  <c r="B76" i="8" s="1"/>
  <c r="A116" i="8"/>
  <c r="B116" i="8" s="1"/>
  <c r="A117" i="8"/>
  <c r="B117" i="8" s="1"/>
  <c r="A118" i="8"/>
  <c r="B118" i="8" s="1"/>
  <c r="A115" i="8"/>
  <c r="B115" i="8" s="1"/>
  <c r="A127" i="8"/>
  <c r="B127" i="8" s="1"/>
  <c r="A128" i="8"/>
  <c r="B128" i="8" s="1"/>
  <c r="A129" i="8"/>
  <c r="B129" i="8" s="1"/>
  <c r="A130" i="8"/>
  <c r="B130" i="8" s="1"/>
  <c r="A131" i="8"/>
  <c r="B131" i="8" s="1"/>
  <c r="A132" i="8"/>
  <c r="B132" i="8" s="1"/>
  <c r="A133" i="8"/>
  <c r="B133" i="8" s="1"/>
  <c r="A134" i="8"/>
  <c r="B134" i="8" s="1"/>
  <c r="A135" i="8"/>
  <c r="B135" i="8" s="1"/>
  <c r="A136" i="8"/>
  <c r="B136" i="8" s="1"/>
  <c r="A137" i="8"/>
  <c r="B137" i="8" s="1"/>
  <c r="A138" i="8"/>
  <c r="B138" i="8" s="1"/>
  <c r="A139" i="8"/>
  <c r="B139" i="8" s="1"/>
  <c r="A140" i="8"/>
  <c r="B140" i="8" s="1"/>
  <c r="A126" i="8"/>
  <c r="B126" i="8" s="1"/>
  <c r="A97" i="8"/>
  <c r="B97" i="8" s="1"/>
  <c r="A98" i="8"/>
  <c r="B98" i="8" s="1"/>
  <c r="A99" i="8"/>
  <c r="B99" i="8" s="1"/>
  <c r="A100" i="8"/>
  <c r="B100" i="8" s="1"/>
  <c r="A101" i="8"/>
  <c r="B101" i="8" s="1"/>
  <c r="A102" i="8"/>
  <c r="B102" i="8" s="1"/>
  <c r="A103" i="8"/>
  <c r="B103" i="8" s="1"/>
  <c r="A104" i="8"/>
  <c r="B104" i="8" s="1"/>
  <c r="A105" i="8"/>
  <c r="B105" i="8" s="1"/>
  <c r="A106" i="8"/>
  <c r="B106" i="8" s="1"/>
  <c r="A107" i="8"/>
  <c r="B107" i="8" s="1"/>
  <c r="A108" i="8"/>
  <c r="B108" i="8" s="1"/>
  <c r="A109" i="8"/>
  <c r="B109" i="8" s="1"/>
  <c r="A110" i="8"/>
  <c r="B110" i="8" s="1"/>
  <c r="A96" i="8"/>
  <c r="B96" i="8" s="1"/>
  <c r="A41" i="8"/>
  <c r="B41" i="8" s="1"/>
  <c r="A42" i="8"/>
  <c r="B42" i="8" s="1"/>
  <c r="A43" i="8"/>
  <c r="B43" i="8" s="1"/>
  <c r="A44" i="8"/>
  <c r="B44" i="8" s="1"/>
  <c r="A45" i="8"/>
  <c r="B45" i="8" s="1"/>
  <c r="A40" i="8"/>
  <c r="B40" i="8" s="1"/>
  <c r="A29" i="8"/>
  <c r="B29" i="8" s="1"/>
  <c r="A30" i="8"/>
  <c r="B30" i="8" s="1"/>
  <c r="A31" i="8"/>
  <c r="B31" i="8" s="1"/>
  <c r="A32" i="8"/>
  <c r="B32" i="8" s="1"/>
  <c r="A33" i="8"/>
  <c r="B33" i="8" s="1"/>
  <c r="A34" i="8"/>
  <c r="B34" i="8" s="1"/>
  <c r="A35" i="8"/>
  <c r="B35" i="8" s="1"/>
  <c r="A28" i="8"/>
  <c r="B28" i="8" s="1"/>
  <c r="A69" i="8"/>
  <c r="B69" i="8" s="1"/>
  <c r="A70" i="8"/>
  <c r="B70" i="8" s="1"/>
  <c r="A71" i="8"/>
  <c r="B71" i="8" s="1"/>
  <c r="A72" i="8"/>
  <c r="B72" i="8" s="1"/>
  <c r="A73" i="8"/>
  <c r="B73" i="8" s="1"/>
  <c r="A74" i="8"/>
  <c r="B74" i="8" s="1"/>
  <c r="A75" i="8"/>
  <c r="B75" i="8" s="1"/>
  <c r="A68" i="8"/>
  <c r="B68" i="8" s="1"/>
  <c r="A14" i="8"/>
  <c r="B14" i="8" s="1"/>
  <c r="A15" i="8"/>
  <c r="B15" i="8" s="1"/>
  <c r="A16" i="8"/>
  <c r="B16" i="8" s="1"/>
  <c r="A17" i="8"/>
  <c r="B17" i="8" s="1"/>
  <c r="A18" i="8"/>
  <c r="B18" i="8" s="1"/>
  <c r="A19" i="8"/>
  <c r="B19" i="8" s="1"/>
  <c r="A20" i="8"/>
  <c r="B20" i="8" s="1"/>
  <c r="A21" i="8"/>
  <c r="B21" i="8" s="1"/>
  <c r="A13" i="8"/>
  <c r="B13" i="8" s="1"/>
  <c r="A60" i="8"/>
  <c r="B60" i="8" s="1"/>
  <c r="A61" i="8"/>
  <c r="B61" i="8" s="1"/>
  <c r="A62" i="8"/>
  <c r="B62" i="8" s="1"/>
  <c r="A63" i="8"/>
  <c r="B63" i="8" s="1"/>
  <c r="A64" i="8"/>
  <c r="B64" i="8" s="1"/>
  <c r="A65" i="8"/>
  <c r="B65" i="8" s="1"/>
  <c r="A66" i="8"/>
  <c r="B66" i="8" s="1"/>
  <c r="A67" i="8"/>
  <c r="B67" i="8" s="1"/>
  <c r="A59" i="8"/>
  <c r="B59" i="8" s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5" i="1"/>
  <c r="B9" i="1"/>
  <c r="B4" i="1"/>
  <c r="B3" i="1"/>
  <c r="B5" i="1"/>
  <c r="B12" i="1"/>
  <c r="B7" i="1"/>
  <c r="B10" i="1"/>
  <c r="B2" i="1"/>
  <c r="B6" i="1"/>
  <c r="B11" i="1"/>
  <c r="B8" i="1"/>
  <c r="B33" i="1"/>
  <c r="B34" i="1"/>
  <c r="B135" i="1"/>
  <c r="B137" i="1"/>
  <c r="B136" i="1"/>
  <c r="B138" i="1"/>
  <c r="B139" i="1"/>
  <c r="B134" i="1"/>
  <c r="B133" i="1"/>
  <c r="B132" i="1"/>
  <c r="B732" i="1"/>
  <c r="B734" i="1"/>
  <c r="B733" i="1"/>
  <c r="B735" i="1"/>
  <c r="B736" i="1"/>
  <c r="B716" i="1"/>
  <c r="B715" i="1"/>
  <c r="B714" i="1"/>
  <c r="B623" i="1"/>
  <c r="B624" i="1"/>
  <c r="B625" i="1"/>
  <c r="B626" i="1"/>
  <c r="B627" i="1"/>
  <c r="B622" i="1"/>
  <c r="B617" i="1"/>
  <c r="B618" i="1"/>
  <c r="B619" i="1"/>
  <c r="B620" i="1"/>
  <c r="B621" i="1"/>
  <c r="B616" i="1"/>
  <c r="B631" i="1"/>
  <c r="B629" i="1"/>
  <c r="B632" i="1"/>
  <c r="B630" i="1"/>
  <c r="B628" i="1"/>
  <c r="B125" i="1"/>
  <c r="B126" i="1"/>
  <c r="B127" i="1"/>
  <c r="B128" i="1"/>
  <c r="B129" i="1"/>
  <c r="B130" i="1"/>
  <c r="B131" i="1"/>
  <c r="B124" i="1"/>
  <c r="B118" i="1"/>
  <c r="B119" i="1"/>
  <c r="B120" i="1"/>
  <c r="B121" i="1"/>
  <c r="B122" i="1"/>
  <c r="B123" i="1"/>
  <c r="B117" i="1"/>
  <c r="B111" i="1"/>
  <c r="B112" i="1"/>
  <c r="B113" i="1"/>
  <c r="B114" i="1"/>
  <c r="B115" i="1"/>
  <c r="B116" i="1"/>
  <c r="B110" i="1"/>
  <c r="B103" i="1"/>
  <c r="B104" i="1"/>
  <c r="B105" i="1"/>
  <c r="B106" i="1"/>
  <c r="B107" i="1"/>
  <c r="B108" i="1"/>
  <c r="B109" i="1"/>
  <c r="B102" i="1"/>
  <c r="B89" i="1"/>
  <c r="B86" i="1"/>
  <c r="B84" i="1"/>
  <c r="B87" i="1"/>
  <c r="B88" i="1"/>
  <c r="B92" i="1"/>
  <c r="B91" i="1"/>
  <c r="B83" i="1"/>
  <c r="B94" i="1"/>
  <c r="B90" i="1"/>
  <c r="B85" i="1"/>
  <c r="B95" i="1"/>
  <c r="B93" i="1"/>
  <c r="B519" i="1"/>
  <c r="B561" i="1"/>
  <c r="B483" i="1"/>
  <c r="B484" i="1"/>
  <c r="B482" i="1"/>
  <c r="B517" i="1"/>
  <c r="B518" i="1"/>
  <c r="B516" i="1"/>
  <c r="B559" i="1"/>
  <c r="B560" i="1"/>
  <c r="B558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52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485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20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586" i="1"/>
  <c r="B72" i="1"/>
  <c r="B73" i="1"/>
  <c r="B74" i="1"/>
  <c r="B75" i="1"/>
  <c r="B76" i="1"/>
  <c r="B77" i="1"/>
  <c r="B78" i="1"/>
  <c r="B79" i="1"/>
  <c r="B80" i="1"/>
  <c r="B81" i="1"/>
  <c r="B82" i="1"/>
  <c r="B71" i="1"/>
  <c r="B54" i="1"/>
  <c r="B55" i="1"/>
  <c r="B56" i="1"/>
  <c r="B57" i="1"/>
  <c r="B58" i="1"/>
  <c r="B53" i="1"/>
  <c r="B101" i="1"/>
  <c r="B100" i="1"/>
  <c r="B97" i="1"/>
  <c r="B98" i="1"/>
  <c r="B99" i="1"/>
  <c r="B96" i="1"/>
  <c r="A33" i="1"/>
  <c r="A8" i="1"/>
  <c r="A9" i="1"/>
  <c r="A4" i="1"/>
  <c r="A3" i="1"/>
  <c r="A5" i="1"/>
  <c r="A12" i="1"/>
  <c r="A7" i="1"/>
  <c r="A10" i="1"/>
  <c r="A2" i="1"/>
  <c r="A6" i="1"/>
  <c r="A11" i="1"/>
  <c r="A134" i="1"/>
  <c r="A133" i="1"/>
  <c r="A139" i="1"/>
  <c r="A135" i="1"/>
  <c r="A137" i="1"/>
  <c r="A136" i="1"/>
  <c r="A138" i="1"/>
  <c r="A132" i="1"/>
  <c r="A716" i="1"/>
  <c r="A715" i="1"/>
  <c r="A736" i="1"/>
  <c r="A732" i="1"/>
  <c r="A734" i="1"/>
  <c r="A733" i="1"/>
  <c r="A735" i="1"/>
  <c r="A714" i="1"/>
  <c r="A631" i="1"/>
  <c r="A629" i="1"/>
  <c r="A632" i="1"/>
  <c r="A630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02" i="1"/>
  <c r="A89" i="1"/>
  <c r="A86" i="1"/>
  <c r="A84" i="1"/>
  <c r="A87" i="1"/>
  <c r="A88" i="1"/>
  <c r="A92" i="1"/>
  <c r="A91" i="1"/>
  <c r="A83" i="1"/>
  <c r="A94" i="1"/>
  <c r="A90" i="1"/>
  <c r="A85" i="1"/>
  <c r="A95" i="1"/>
  <c r="A93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558" i="1"/>
  <c r="A559" i="1"/>
  <c r="A560" i="1"/>
  <c r="A516" i="1"/>
  <c r="A517" i="1"/>
  <c r="A518" i="1"/>
  <c r="A482" i="1"/>
  <c r="A483" i="1"/>
  <c r="A484" i="1"/>
  <c r="A561" i="1"/>
  <c r="A519" i="1"/>
  <c r="A592" i="1"/>
  <c r="A591" i="1"/>
  <c r="A590" i="1"/>
  <c r="A589" i="1"/>
  <c r="A588" i="1"/>
  <c r="A587" i="1"/>
  <c r="A586" i="1"/>
  <c r="A82" i="1"/>
  <c r="A81" i="1"/>
  <c r="A80" i="1"/>
  <c r="A79" i="1"/>
  <c r="A78" i="1"/>
  <c r="A77" i="1"/>
  <c r="A76" i="1"/>
  <c r="A75" i="1"/>
  <c r="A74" i="1"/>
  <c r="A73" i="1"/>
  <c r="A72" i="1"/>
  <c r="A71" i="1"/>
  <c r="A58" i="1"/>
  <c r="A57" i="1"/>
  <c r="A56" i="1"/>
  <c r="A55" i="1"/>
  <c r="A54" i="1"/>
  <c r="A53" i="1"/>
  <c r="A101" i="1"/>
  <c r="A100" i="1"/>
  <c r="A99" i="1"/>
  <c r="A98" i="1"/>
  <c r="A97" i="1"/>
  <c r="A96" i="1"/>
</calcChain>
</file>

<file path=xl/sharedStrings.xml><?xml version="1.0" encoding="utf-8"?>
<sst xmlns="http://schemas.openxmlformats.org/spreadsheetml/2006/main" count="4749" uniqueCount="1557">
  <si>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</si>
  <si>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</si>
  <si>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</si>
  <si>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</si>
  <si>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</si>
  <si>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</si>
  <si>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</si>
  <si>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</si>
  <si>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</si>
  <si>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</si>
  <si>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</si>
  <si>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</si>
  <si>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</si>
  <si>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</si>
  <si>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</si>
  <si>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</si>
  <si>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</si>
  <si>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</si>
  <si>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</si>
  <si>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</si>
  <si>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</si>
  <si>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</si>
  <si>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</si>
  <si>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</si>
  <si>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</si>
  <si>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</si>
  <si>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</si>
  <si>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</si>
  <si>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</si>
  <si>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</si>
  <si>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</si>
  <si>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</si>
  <si>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</si>
  <si>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</si>
  <si>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</si>
  <si>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</si>
  <si>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</si>
  <si>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</si>
  <si>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</si>
  <si>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</si>
  <si>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</si>
  <si>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</si>
  <si>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</si>
  <si>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</si>
  <si>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</si>
  <si>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</si>
  <si>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</si>
  <si>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</si>
  <si>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</si>
  <si>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</si>
  <si>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</si>
  <si>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</si>
  <si>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</si>
  <si>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</si>
  <si>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</si>
  <si>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</si>
  <si>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</si>
  <si>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</si>
  <si>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</si>
  <si>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</si>
  <si>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</si>
  <si>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</si>
  <si>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</si>
  <si>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</si>
  <si>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</si>
  <si>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</si>
  <si>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</si>
  <si>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</si>
  <si>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</si>
  <si>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</si>
  <si>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</si>
  <si>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</si>
  <si>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</si>
  <si>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</si>
  <si>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</si>
  <si>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</si>
  <si>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</si>
  <si>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</si>
  <si>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</si>
  <si>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</si>
  <si>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</si>
  <si>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</si>
  <si>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</si>
  <si>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</si>
  <si>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</si>
  <si>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</si>
  <si>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</si>
  <si>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</si>
  <si>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</si>
  <si>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</si>
  <si>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</si>
  <si>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</si>
  <si>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</si>
  <si>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</si>
  <si>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</si>
  <si>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</si>
  <si>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</si>
  <si>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</si>
  <si>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</si>
  <si>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</si>
  <si>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</si>
  <si>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</si>
  <si>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</si>
  <si>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</si>
  <si>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</si>
  <si>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</si>
  <si>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</si>
  <si>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</si>
  <si>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</si>
  <si>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</si>
  <si>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</si>
  <si>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</si>
  <si>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</si>
  <si>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</si>
  <si>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</si>
  <si>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</si>
  <si>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</si>
  <si>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</si>
  <si>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</si>
  <si>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</si>
  <si>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</si>
  <si>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</si>
  <si>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</si>
  <si>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</si>
  <si>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</si>
  <si>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</si>
  <si>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</si>
  <si>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</si>
  <si>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</si>
  <si>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</si>
  <si>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</si>
  <si>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</si>
  <si>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</si>
  <si>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</si>
  <si>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</si>
  <si>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</si>
  <si>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</si>
  <si>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</si>
  <si>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</si>
  <si>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</si>
  <si>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</si>
  <si>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</si>
  <si>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</si>
  <si>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</si>
  <si>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</si>
  <si>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</si>
  <si>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</si>
  <si>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</si>
  <si>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</si>
  <si>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</si>
  <si>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</si>
  <si>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</si>
  <si>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</si>
  <si>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</si>
  <si>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</si>
  <si>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</si>
  <si>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</si>
  <si>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</si>
  <si>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</si>
  <si>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</si>
  <si>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</si>
  <si>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</si>
  <si>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</si>
  <si>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</si>
  <si>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</si>
  <si>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</si>
  <si>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</si>
  <si>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</si>
  <si>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</si>
  <si>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</si>
  <si>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</si>
  <si>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</si>
  <si>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</si>
  <si>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</si>
  <si>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</si>
  <si>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</si>
  <si>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</si>
  <si>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</si>
  <si>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</si>
  <si>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</si>
  <si>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</si>
  <si>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</si>
  <si>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</si>
  <si>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</si>
  <si>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</si>
  <si>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</si>
  <si>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</si>
  <si>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</si>
  <si>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</si>
  <si>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</si>
  <si>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</si>
  <si>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Intraoperativ</t>
  </si>
  <si>
    <t>Without Relation to Surgery</t>
  </si>
  <si>
    <t>ScaleLevel</t>
  </si>
  <si>
    <t>FactorRank</t>
  </si>
  <si>
    <t>Nominal</t>
  </si>
  <si>
    <t>Ordinal</t>
  </si>
  <si>
    <t>V</t>
  </si>
  <si>
    <t>Progression</t>
  </si>
  <si>
    <t>Complete Remission</t>
  </si>
  <si>
    <t>CR</t>
  </si>
  <si>
    <t>PR</t>
  </si>
  <si>
    <t>NC</t>
  </si>
  <si>
    <t>No Change</t>
  </si>
  <si>
    <t>Partial Remission</t>
  </si>
  <si>
    <t>Divergent Evolution</t>
  </si>
  <si>
    <t>MR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</si>
  <si>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</si>
  <si>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</si>
  <si>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</si>
  <si>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</si>
  <si>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</si>
  <si>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</si>
  <si>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</si>
  <si>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</si>
  <si>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</si>
  <si>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</si>
  <si>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</si>
  <si>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</si>
  <si>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</si>
  <si>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</si>
  <si>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</si>
  <si>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</si>
  <si>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</si>
  <si>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</si>
  <si>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</si>
  <si>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</si>
  <si>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</si>
  <si>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</si>
  <si>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</si>
  <si>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</si>
  <si>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</si>
  <si>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</si>
  <si>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</si>
  <si>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</si>
  <si>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</si>
  <si>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</si>
  <si>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</si>
  <si>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</si>
  <si>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</si>
  <si>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</si>
  <si>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</si>
  <si>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</si>
  <si>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</si>
  <si>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</si>
  <si>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</si>
  <si>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</si>
  <si>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</si>
  <si>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</si>
  <si>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</si>
  <si>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</si>
  <si>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</si>
  <si>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</si>
  <si>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</si>
  <si>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</si>
  <si>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</si>
  <si>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</si>
  <si>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</si>
  <si>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</si>
  <si>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</si>
  <si>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</si>
  <si>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</si>
  <si>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</si>
  <si>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</si>
  <si>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</si>
  <si>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</si>
  <si>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</si>
  <si>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</si>
  <si>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</si>
  <si>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</si>
  <si>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</si>
  <si>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</si>
  <si>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</si>
  <si>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</si>
  <si>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</si>
  <si>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</si>
  <si>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</si>
  <si>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</si>
  <si>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</si>
  <si>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</si>
  <si>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</si>
  <si>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</si>
  <si>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</si>
  <si>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</si>
  <si>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</si>
  <si>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</si>
  <si>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</si>
  <si>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</si>
  <si>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</si>
  <si>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</si>
  <si>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</si>
  <si>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</si>
  <si>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</si>
  <si>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</si>
  <si>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</si>
  <si>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</si>
  <si>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</si>
  <si>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</si>
  <si>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</si>
  <si>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</si>
  <si>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</si>
  <si>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</si>
  <si>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</si>
  <si>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</si>
  <si>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</si>
  <si>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</si>
  <si>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</si>
  <si>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</si>
  <si>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</si>
  <si>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</si>
  <si>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</si>
  <si>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</si>
  <si>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</si>
  <si>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</si>
  <si>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</si>
  <si>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</si>
  <si>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</si>
  <si>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</si>
  <si>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</si>
  <si>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</si>
  <si>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</si>
  <si>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</si>
  <si>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</si>
  <si>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</si>
  <si>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</si>
  <si>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</si>
  <si>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</si>
  <si>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</si>
  <si>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</si>
  <si>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</si>
  <si>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</si>
  <si>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</si>
  <si>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</si>
  <si>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</si>
  <si>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</si>
  <si>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</si>
  <si>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</si>
  <si>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</si>
  <si>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</si>
  <si>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</si>
  <si>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</si>
  <si>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</si>
  <si>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</si>
  <si>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</si>
  <si>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</si>
  <si>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</si>
  <si>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</si>
  <si>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</si>
  <si>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</si>
  <si>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</si>
  <si>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</si>
  <si>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</si>
  <si>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</si>
  <si>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</si>
  <si>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</si>
  <si>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</si>
  <si>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</si>
  <si>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</si>
  <si>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</si>
  <si>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</si>
  <si>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</si>
  <si>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</si>
  <si>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</si>
  <si>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</si>
  <si>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</si>
  <si>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</si>
  <si>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</si>
  <si>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</si>
  <si>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</si>
  <si>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</si>
  <si>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</si>
  <si>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</si>
  <si>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</si>
  <si>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</si>
  <si>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</si>
  <si>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</si>
  <si>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</si>
  <si>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</si>
  <si>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</si>
  <si>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</si>
  <si>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</si>
  <si>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</si>
  <si>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</si>
  <si>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</si>
  <si>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</si>
  <si>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</si>
  <si>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</si>
  <si>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</si>
  <si>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</si>
  <si>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</si>
  <si>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</si>
  <si>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</si>
  <si>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</si>
  <si>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</si>
  <si>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</si>
  <si>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</si>
  <si>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</si>
  <si>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</si>
  <si>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</si>
  <si>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</si>
  <si>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</si>
  <si>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</si>
  <si>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</si>
  <si>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</si>
  <si>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</si>
  <si>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</si>
  <si>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</si>
  <si>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</si>
  <si>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</si>
  <si>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</si>
  <si>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</si>
  <si>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</si>
  <si>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</si>
  <si>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</si>
  <si>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</si>
  <si>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</si>
  <si>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</si>
  <si>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</si>
  <si>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</si>
  <si>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</si>
  <si>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</si>
  <si>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</si>
  <si>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</si>
  <si>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</si>
  <si>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</si>
  <si>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</si>
  <si>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</si>
  <si>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</si>
  <si>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</si>
  <si>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</si>
  <si>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</si>
  <si>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</si>
  <si>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</si>
  <si>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</si>
  <si>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</si>
  <si>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</si>
  <si>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</si>
  <si>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</si>
  <si>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</si>
  <si>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</si>
  <si>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</si>
  <si>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</si>
  <si>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</si>
  <si>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</si>
  <si>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</si>
  <si>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</si>
  <si>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</si>
  <si>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</si>
  <si>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</si>
  <si>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</si>
  <si>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</si>
  <si>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</si>
  <si>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</si>
  <si>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</si>
  <si>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</si>
  <si>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</si>
  <si>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</si>
  <si>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</si>
  <si>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</si>
  <si>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</si>
  <si>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</si>
  <si>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</si>
  <si>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</si>
  <si>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</si>
  <si>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</si>
  <si>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</si>
  <si>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</si>
  <si>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</si>
  <si>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</si>
  <si>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</si>
  <si>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</si>
  <si>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</si>
  <si>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</si>
  <si>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</si>
  <si>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</si>
  <si>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</si>
  <si>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</si>
  <si>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</si>
  <si>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</si>
  <si>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</si>
  <si>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</si>
  <si>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</si>
  <si>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</si>
  <si>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</si>
  <si>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</si>
  <si>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</si>
  <si>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</si>
  <si>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</si>
  <si>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</si>
  <si>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</si>
  <si>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</si>
  <si>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</si>
  <si>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</si>
  <si>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</si>
  <si>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</si>
  <si>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</si>
  <si>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</si>
  <si>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</si>
  <si>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</si>
  <si>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</si>
  <si>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</si>
  <si>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</si>
  <si>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</si>
  <si>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</si>
  <si>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</si>
  <si>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</si>
  <si>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</si>
  <si>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</si>
  <si>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</si>
  <si>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</si>
  <si>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</si>
  <si>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</si>
  <si>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</si>
  <si>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</si>
  <si>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</si>
  <si>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</si>
  <si>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</si>
  <si>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</si>
  <si>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</si>
  <si>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</si>
  <si>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</si>
  <si>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</si>
  <si>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</si>
  <si>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</si>
  <si>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</si>
  <si>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</si>
  <si>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</si>
  <si>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</si>
  <si>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</si>
  <si>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</si>
  <si>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</si>
  <si>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</si>
  <si>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</si>
  <si>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</si>
  <si>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</si>
  <si>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</si>
  <si>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</si>
  <si>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</si>
  <si>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</si>
  <si>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</si>
  <si>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</si>
  <si>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</si>
  <si>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</si>
  <si>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</si>
  <si>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</si>
  <si>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</si>
  <si>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</si>
  <si>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</si>
  <si>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</si>
  <si>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</si>
  <si>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</si>
  <si>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</si>
  <si>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</si>
  <si>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</si>
  <si>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</si>
  <si>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</si>
  <si>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</si>
  <si>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</si>
  <si>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</si>
  <si>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</si>
  <si>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</si>
  <si>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</si>
  <si>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</si>
  <si>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</si>
  <si>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</si>
  <si>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</si>
  <si>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</si>
  <si>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</si>
  <si>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</si>
  <si>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</si>
  <si>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</si>
  <si>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</si>
  <si>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</si>
  <si>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</si>
  <si>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</si>
  <si>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</si>
  <si>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</si>
  <si>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</si>
  <si>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</si>
  <si>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</si>
  <si>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</si>
  <si>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</si>
  <si>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</si>
  <si>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</si>
  <si>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</si>
  <si>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</si>
  <si>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</si>
  <si>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</si>
  <si>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</si>
  <si>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</si>
  <si>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</si>
  <si>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</si>
  <si>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</si>
  <si>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</si>
  <si>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</si>
  <si>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</si>
  <si>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</si>
  <si>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</si>
  <si>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</si>
  <si>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</si>
  <si>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</si>
  <si>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</si>
  <si>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</si>
  <si>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</si>
  <si>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</si>
  <si>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</si>
  <si>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</si>
  <si>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</si>
  <si>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</si>
  <si>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</si>
  <si>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</si>
  <si>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</si>
  <si>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</si>
  <si>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</si>
  <si>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</si>
  <si>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</si>
  <si>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</si>
  <si>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</si>
  <si>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</si>
  <si>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</si>
  <si>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</si>
  <si>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</si>
  <si>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</si>
  <si>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</si>
  <si>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</si>
  <si>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</si>
  <si>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</si>
  <si>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</si>
  <si>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</si>
  <si>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</si>
  <si>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</si>
  <si>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</si>
  <si>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</si>
  <si>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</si>
  <si>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</si>
  <si>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</si>
  <si>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</si>
  <si>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</si>
  <si>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</si>
  <si>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</si>
  <si>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</si>
  <si>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</si>
  <si>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</si>
  <si>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</si>
  <si>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</si>
  <si>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</si>
  <si>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</si>
  <si>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</si>
  <si>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</si>
  <si>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</si>
  <si>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</si>
  <si>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</si>
  <si>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</si>
  <si>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</si>
  <si>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</si>
  <si>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</si>
  <si>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</si>
  <si>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</si>
  <si>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</si>
  <si>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</si>
  <si>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</si>
  <si>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</si>
  <si>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</si>
  <si>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Logical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</si>
  <si>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</si>
  <si>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</si>
  <si>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</si>
  <si>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</si>
  <si>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</si>
  <si>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</si>
  <si>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</si>
  <si>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</si>
  <si>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</si>
  <si>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</si>
  <si>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</si>
  <si>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</si>
  <si>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</si>
  <si>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</si>
  <si>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</si>
  <si>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</si>
  <si>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</si>
  <si>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</si>
  <si>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</si>
  <si>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</si>
  <si>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</si>
  <si>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</si>
  <si>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</si>
  <si>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</si>
  <si>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</si>
  <si>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</si>
  <si>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</si>
  <si>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</si>
  <si>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</si>
  <si>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</si>
  <si>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</si>
  <si>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</si>
  <si>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</si>
  <si>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</si>
  <si>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</si>
  <si>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</si>
  <si>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</si>
  <si>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</si>
  <si>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</si>
  <si>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</si>
  <si>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</si>
  <si>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</si>
  <si>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</si>
  <si>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</si>
  <si>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</si>
  <si>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</si>
  <si>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</si>
  <si>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</si>
  <si>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</si>
  <si>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</si>
  <si>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</si>
  <si>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</si>
  <si>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</si>
  <si>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</si>
  <si>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</si>
  <si>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</si>
  <si>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</si>
  <si>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</si>
  <si>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</si>
  <si>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</si>
  <si>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</si>
  <si>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</si>
  <si>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</si>
  <si>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</si>
  <si>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</si>
  <si>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</si>
  <si>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</si>
  <si>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</si>
  <si>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</si>
  <si>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</si>
  <si>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</si>
  <si>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</si>
  <si>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</si>
  <si>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</si>
  <si>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</si>
  <si>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</si>
  <si>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</si>
  <si>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</si>
  <si>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</si>
  <si>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</si>
  <si>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</si>
  <si>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</si>
  <si>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</si>
  <si>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</si>
  <si>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</si>
  <si>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</si>
  <si>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</si>
  <si>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</si>
  <si>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</si>
  <si>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</si>
  <si>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</si>
  <si>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</si>
  <si>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</si>
  <si>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</si>
  <si>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</si>
  <si>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</si>
  <si>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</si>
  <si>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</si>
  <si>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</si>
  <si>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</si>
  <si>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</si>
  <si>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</si>
  <si>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</si>
  <si>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</si>
  <si>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</si>
  <si>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</si>
  <si>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</si>
  <si>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</si>
  <si>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</si>
  <si>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</si>
  <si>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</si>
  <si>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</si>
  <si>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</si>
  <si>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</si>
  <si>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</si>
  <si>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</si>
  <si>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</si>
  <si>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</si>
  <si>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</si>
  <si>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</si>
  <si>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</si>
  <si>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</si>
  <si>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</si>
  <si>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</si>
  <si>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</si>
  <si>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</si>
  <si>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</si>
  <si>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</si>
  <si>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</si>
  <si>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</si>
  <si>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</si>
  <si>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</si>
  <si>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</si>
  <si>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</si>
  <si>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</si>
  <si>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</si>
  <si>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</si>
  <si>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</si>
  <si>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</si>
  <si>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</si>
  <si>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</si>
  <si>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</si>
  <si>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</si>
  <si>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</si>
  <si>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</si>
  <si>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</si>
  <si>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</si>
  <si>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</si>
  <si>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</si>
  <si>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</si>
  <si>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</si>
  <si>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</si>
  <si>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</si>
  <si>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</si>
  <si>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</si>
  <si>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</si>
  <si>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</si>
  <si>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</si>
  <si>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</si>
  <si>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</si>
  <si>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</si>
  <si>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</si>
  <si>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</si>
  <si>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</si>
  <si>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</si>
  <si>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</si>
  <si>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</si>
  <si>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</si>
  <si>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</si>
  <si>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</si>
  <si>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</si>
  <si>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</si>
  <si>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</si>
  <si>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</si>
  <si>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</si>
  <si>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</si>
  <si>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</si>
  <si>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</si>
  <si>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</si>
  <si>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</si>
  <si>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</si>
  <si>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</si>
  <si>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</si>
  <si>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</si>
  <si>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</si>
  <si>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</si>
  <si>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</si>
  <si>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</si>
  <si>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</si>
  <si>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</si>
  <si>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</si>
  <si>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</si>
  <si>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</si>
  <si>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</si>
  <si>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</si>
  <si>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</si>
  <si>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</si>
  <si>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</si>
  <si>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</si>
  <si>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</si>
  <si>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</si>
  <si>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</si>
  <si>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</si>
  <si>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</si>
  <si>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</si>
  <si>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</si>
  <si>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</si>
  <si>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</si>
  <si>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</si>
  <si>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</si>
  <si>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</si>
  <si>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</si>
  <si>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</si>
  <si>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</si>
  <si>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</si>
  <si>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</si>
  <si>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</si>
  <si>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</si>
  <si>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</si>
  <si>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</si>
  <si>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</si>
  <si>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</si>
  <si>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</si>
  <si>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</si>
  <si>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</si>
  <si>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</si>
  <si>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</si>
  <si>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</si>
  <si>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</si>
  <si>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</si>
  <si>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</si>
  <si>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</si>
  <si>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</si>
  <si>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</si>
  <si>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</si>
  <si>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</si>
  <si>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</si>
  <si>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</si>
  <si>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</si>
  <si>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</si>
  <si>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</si>
  <si>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</si>
  <si>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</si>
  <si>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</si>
  <si>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</si>
  <si>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</si>
  <si>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</si>
  <si>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</si>
  <si>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</si>
  <si>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</si>
  <si>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</si>
  <si>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</si>
  <si>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</si>
  <si>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</si>
  <si>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</si>
  <si>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</si>
  <si>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</si>
  <si>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</si>
  <si>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</si>
  <si>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</si>
  <si>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</si>
  <si>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</si>
  <si>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</si>
  <si>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</si>
  <si>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</si>
  <si>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</si>
  <si>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</si>
  <si>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</si>
  <si>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</si>
  <si>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</si>
  <si>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</si>
  <si>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</si>
  <si>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</si>
  <si>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</si>
  <si>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</si>
  <si>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</si>
  <si>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</si>
  <si>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</si>
  <si>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</si>
  <si>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</si>
  <si>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</si>
  <si>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</si>
  <si>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</si>
  <si>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</si>
  <si>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</si>
  <si>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</si>
  <si>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</si>
  <si>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</si>
  <si>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</si>
  <si>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</si>
  <si>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</si>
  <si>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</si>
  <si>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</si>
  <si>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</si>
  <si>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</si>
  <si>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</si>
  <si>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</si>
  <si>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</si>
  <si>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</si>
  <si>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</si>
  <si>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</si>
  <si>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</si>
  <si>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</si>
  <si>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</si>
  <si>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</si>
  <si>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</si>
  <si>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</si>
  <si>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</si>
  <si>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</si>
  <si>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</si>
  <si>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</si>
  <si>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</si>
  <si>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</si>
  <si>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</si>
  <si>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</si>
  <si>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</si>
  <si>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</si>
  <si>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</si>
  <si>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</si>
  <si>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</si>
  <si>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</si>
  <si>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</si>
  <si>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</si>
  <si>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</si>
  <si>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</si>
  <si>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</si>
  <si>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</si>
  <si>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</si>
  <si>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</si>
  <si>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</si>
  <si>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</si>
  <si>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</si>
  <si>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</si>
  <si>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</si>
  <si>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</si>
  <si>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</si>
  <si>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</si>
  <si>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</si>
  <si>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</si>
  <si>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</si>
  <si>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</si>
  <si>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</si>
  <si>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</si>
  <si>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</si>
  <si>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</si>
  <si>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</si>
  <si>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</si>
  <si>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</si>
  <si>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</si>
  <si>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</si>
  <si>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</si>
  <si>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</si>
  <si>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</si>
  <si>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</si>
  <si>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</si>
  <si>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</si>
  <si>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</si>
  <si>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</si>
  <si>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</si>
  <si>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</si>
  <si>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</si>
  <si>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</si>
  <si>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</si>
  <si>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</si>
  <si>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</si>
  <si>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</si>
  <si>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</si>
  <si>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</si>
  <si>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</si>
  <si>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</si>
  <si>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</si>
  <si>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</si>
  <si>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</si>
  <si>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</si>
  <si>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</si>
  <si>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</si>
  <si>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</si>
  <si>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</si>
  <si>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</si>
  <si>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</si>
  <si>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</si>
  <si>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</si>
  <si>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</si>
  <si>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</si>
  <si>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</si>
  <si>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</si>
  <si>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</si>
  <si>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</si>
  <si>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</si>
  <si>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</si>
  <si>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</si>
  <si>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</si>
  <si>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</si>
  <si>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</si>
  <si>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</si>
  <si>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</si>
  <si>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</si>
  <si>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</si>
  <si>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</si>
  <si>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</si>
  <si>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</si>
  <si>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</si>
  <si>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</si>
  <si>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</si>
  <si>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</si>
  <si>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</si>
  <si>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</si>
  <si>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</si>
  <si>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</si>
  <si>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</si>
  <si>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</si>
  <si>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</si>
  <si>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</si>
  <si>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</si>
  <si>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</si>
  <si>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</si>
  <si>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</si>
  <si>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</si>
  <si>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</si>
  <si>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</si>
  <si>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</si>
  <si>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</si>
  <si>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</si>
  <si>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</si>
  <si>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</si>
  <si>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</si>
  <si>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</si>
  <si>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</si>
  <si>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</si>
  <si>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</si>
  <si>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</si>
  <si>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</si>
  <si>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</si>
  <si>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</si>
  <si>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</si>
  <si>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</si>
  <si>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</si>
  <si>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</si>
  <si>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</si>
  <si>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</si>
  <si>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</si>
  <si>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</si>
  <si>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</si>
  <si>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</si>
  <si>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</si>
  <si>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</si>
  <si>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</si>
  <si>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</si>
  <si>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</si>
  <si>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</si>
  <si>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</si>
  <si>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</si>
  <si>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</si>
  <si>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</si>
  <si>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</si>
  <si>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</si>
  <si>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</si>
  <si>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</si>
  <si>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</si>
  <si>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</si>
  <si>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</si>
  <si>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</si>
  <si>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</si>
  <si>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</si>
  <si>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</si>
  <si>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</si>
  <si>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</si>
  <si>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</si>
  <si>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</si>
  <si>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</si>
  <si>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</si>
  <si>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</si>
  <si>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</si>
  <si>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</si>
  <si>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</si>
  <si>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</si>
  <si>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</si>
  <si>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</si>
  <si>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</si>
  <si>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</si>
  <si>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</si>
  <si>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</si>
  <si>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</si>
  <si>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</si>
  <si>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</si>
  <si>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</si>
  <si>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</si>
  <si>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</si>
  <si>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</si>
  <si>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</si>
  <si>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</si>
  <si>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</si>
  <si>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</si>
  <si>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</si>
  <si>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</si>
  <si>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</si>
  <si>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</si>
  <si>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</si>
  <si>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</si>
  <si>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</si>
  <si>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</si>
  <si>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</si>
  <si>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</si>
  <si>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</si>
  <si>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</si>
  <si>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</si>
  <si>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</si>
  <si>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</si>
  <si>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</si>
  <si>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</si>
  <si>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</si>
  <si>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</si>
  <si>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</si>
  <si>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</si>
  <si>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</si>
  <si>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</si>
  <si>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</si>
  <si>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</si>
  <si>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</si>
  <si>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</si>
  <si>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</si>
  <si>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</si>
  <si>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</si>
  <si>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</si>
  <si>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</si>
  <si>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</si>
  <si>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</si>
  <si>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</si>
  <si>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</si>
  <si>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</si>
  <si>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</si>
  <si>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</si>
  <si>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</si>
  <si>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</si>
  <si>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</si>
  <si>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</si>
  <si>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</si>
  <si>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</si>
  <si>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</si>
  <si>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</si>
  <si>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</si>
  <si>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</si>
  <si>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</si>
  <si>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</si>
  <si>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</si>
  <si>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</si>
  <si>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</si>
  <si>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</si>
  <si>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</si>
  <si>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</si>
  <si>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</si>
  <si>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</si>
  <si>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</si>
  <si>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</si>
  <si>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</si>
  <si>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</si>
  <si>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</si>
  <si>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</si>
  <si>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</si>
  <si>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</si>
  <si>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</si>
  <si>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</si>
  <si>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</si>
  <si>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</si>
  <si>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</si>
  <si>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</si>
  <si>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</si>
  <si>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</si>
  <si>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</si>
  <si>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</si>
  <si>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</si>
  <si>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</si>
  <si>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</si>
  <si>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</si>
  <si>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</si>
  <si>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</si>
  <si>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</si>
  <si>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</si>
  <si>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</si>
  <si>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</si>
  <si>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</si>
  <si>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</si>
  <si>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</si>
  <si>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</si>
  <si>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</si>
  <si>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</si>
  <si>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</si>
  <si>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</si>
  <si>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</si>
  <si>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</si>
  <si>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</si>
  <si>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</si>
  <si>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</si>
  <si>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</si>
  <si>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</si>
  <si>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</si>
  <si>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</si>
  <si>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</si>
  <si>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</si>
  <si>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</si>
  <si>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</si>
  <si>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</si>
  <si>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</si>
  <si>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</si>
  <si>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</si>
  <si>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</si>
  <si>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</si>
  <si>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</si>
  <si>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</si>
  <si>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</si>
  <si>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</si>
  <si>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</si>
  <si>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</si>
  <si>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</si>
  <si>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</si>
  <si>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</si>
  <si>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</si>
  <si>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</si>
  <si>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</si>
  <si>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</si>
  <si>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</si>
  <si>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</si>
  <si>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</si>
  <si>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</si>
  <si>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</si>
  <si>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</si>
  <si>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</si>
  <si>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</si>
  <si>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</si>
  <si>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</si>
  <si>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</si>
  <si>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</si>
  <si>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</si>
  <si>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</si>
  <si>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</si>
  <si>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</si>
  <si>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</si>
  <si>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</si>
  <si>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</si>
  <si>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</si>
  <si>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</si>
  <si>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</si>
  <si>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</si>
  <si>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</si>
  <si>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</si>
  <si>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</si>
  <si>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</si>
  <si>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</si>
  <si>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</si>
  <si>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</si>
  <si>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</si>
  <si>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</si>
  <si>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</si>
  <si>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</si>
  <si>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</si>
  <si>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</si>
  <si>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</si>
  <si>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</si>
  <si>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</si>
  <si>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</si>
  <si>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</si>
  <si>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</si>
  <si>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</si>
  <si>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</si>
  <si>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</si>
  <si>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</si>
  <si>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</si>
  <si>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</si>
  <si>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</si>
  <si>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</si>
  <si>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</si>
  <si>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</si>
  <si>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</si>
  <si>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</si>
  <si>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</si>
  <si>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</si>
  <si>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</si>
  <si>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</si>
  <si>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</si>
  <si>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</si>
  <si>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</si>
  <si>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</si>
  <si>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</si>
  <si>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</si>
  <si>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</si>
  <si>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</si>
  <si>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</si>
  <si>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</si>
  <si>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</si>
  <si>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</si>
  <si>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</si>
  <si>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</si>
  <si>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</si>
  <si>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</si>
  <si>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</si>
  <si>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</si>
  <si>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</si>
  <si>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</si>
  <si>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</si>
  <si>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</si>
  <si>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</si>
  <si>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</si>
  <si>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</si>
  <si>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</si>
  <si>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</si>
  <si>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</si>
  <si>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</si>
  <si>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</si>
  <si>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</si>
  <si>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</si>
  <si>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</si>
  <si>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</si>
  <si>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</si>
  <si>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</si>
  <si>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</si>
  <si>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</si>
  <si>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</si>
  <si>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</si>
  <si>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</si>
  <si>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</si>
  <si>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</si>
  <si>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</si>
  <si>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</si>
  <si>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</si>
  <si>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</si>
  <si>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</si>
  <si>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</si>
  <si>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</si>
  <si>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</si>
  <si>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</si>
  <si>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</si>
  <si>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</si>
  <si>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</si>
  <si>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</si>
  <si>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</si>
  <si>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</si>
  <si>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</si>
  <si>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</si>
  <si>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</si>
  <si>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</si>
  <si>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</si>
  <si>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</si>
  <si>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</si>
  <si>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</si>
  <si>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</si>
  <si>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</si>
  <si>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</si>
  <si>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</si>
  <si>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</si>
  <si>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</si>
  <si>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</si>
  <si>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</si>
  <si>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</si>
  <si>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</si>
  <si>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</si>
  <si>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</si>
  <si>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</si>
  <si>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</si>
  <si>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</si>
  <si>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</si>
  <si>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</si>
  <si>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</si>
  <si>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</si>
  <si>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</si>
  <si>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</si>
  <si>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</si>
  <si>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</si>
  <si>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</si>
  <si>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</si>
  <si>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</si>
  <si>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</si>
  <si>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</si>
  <si>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</si>
  <si>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</si>
  <si>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</si>
  <si>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</si>
  <si>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</si>
  <si>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</si>
  <si>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</si>
  <si>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</si>
  <si>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</si>
  <si>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</si>
  <si>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</si>
  <si>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</si>
  <si>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</si>
  <si>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</si>
  <si>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</si>
  <si>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</si>
  <si>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</si>
  <si>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</si>
  <si>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</si>
  <si>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</si>
  <si>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</si>
  <si>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</si>
  <si>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</si>
  <si>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</si>
  <si>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</si>
  <si>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</si>
  <si>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</si>
  <si>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</si>
  <si>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</si>
  <si>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</si>
  <si>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f</t>
  </si>
  <si>
    <t>eq</t>
  </si>
  <si>
    <t>Conn</t>
  </si>
  <si>
    <t>Profile</t>
  </si>
  <si>
    <t>EvaluationOrder</t>
  </si>
  <si>
    <t>Default</t>
  </si>
  <si>
    <t>ToBeExcluded</t>
  </si>
  <si>
    <t>is.na(x)</t>
  </si>
  <si>
    <t>|</t>
  </si>
  <si>
    <t>rp</t>
  </si>
  <si>
    <t>HashTable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</si>
  <si>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</si>
  <si>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</si>
  <si>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</si>
  <si>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</si>
  <si>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</si>
  <si>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</si>
  <si>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</si>
  <si>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</si>
  <si>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</si>
  <si>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</si>
  <si>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</si>
  <si>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x</t>
  </si>
  <si>
    <t>str_replace_all(.X, .REP)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</si>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</sst>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98"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workbookViewId="0">
      <selection activeCell="C11" sqref="C11"/>
    </sheetView>
  </sheetViews>
  <sheetFormatPr baseColWidth="10" defaultColWidth="16.33203125" defaultRowHeight="25.2" customHeight="1" x14ac:dyDescent="0.3"/>
  <cols>
    <col min="1" max="1" width="27.5546875" style="4" customWidth="1"/>
    <col min="2" max="2" width="38.5546875" style="4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3" t="s">
        <v>437</v>
      </c>
      <c r="B1" s="3" t="s">
        <v>444</v>
      </c>
    </row>
    <row r="2" spans="1:2" ht="25.2" customHeight="1" x14ac:dyDescent="0.3">
      <c r="A2" s="4" t="s">
        <v>377</v>
      </c>
      <c r="B2" s="4" t="s">
        <v>275</v>
      </c>
    </row>
    <row r="3" spans="1:2" ht="25.2" customHeight="1" x14ac:dyDescent="0.3">
      <c r="A3" s="4" t="s">
        <v>311</v>
      </c>
      <c r="B3" s="4" t="s">
        <v>300</v>
      </c>
    </row>
    <row r="4" spans="1:2" ht="25.2" customHeight="1" x14ac:dyDescent="0.3">
      <c r="A4" s="4" t="s">
        <v>531</v>
      </c>
      <c r="B4" s="4" t="s">
        <v>554</v>
      </c>
    </row>
    <row r="5" spans="1:2" ht="25.2" customHeight="1" x14ac:dyDescent="0.3">
      <c r="A5" s="4" t="s">
        <v>326</v>
      </c>
      <c r="B5" s="4" t="s">
        <v>169</v>
      </c>
    </row>
    <row r="6" spans="1:2" ht="25.2" customHeight="1" x14ac:dyDescent="0.3">
      <c r="A6" s="4" t="s">
        <v>332</v>
      </c>
      <c r="B6" s="4" t="s">
        <v>171</v>
      </c>
    </row>
    <row r="7" spans="1:2" ht="25.2" customHeight="1" x14ac:dyDescent="0.3">
      <c r="A7" s="4" t="s">
        <v>372</v>
      </c>
      <c r="B7" s="4" t="s">
        <v>439</v>
      </c>
    </row>
    <row r="8" spans="1:2" ht="25.2" customHeight="1" x14ac:dyDescent="0.3">
      <c r="A8" s="4" t="s">
        <v>526</v>
      </c>
      <c r="B8" s="4" t="s">
        <v>526</v>
      </c>
    </row>
    <row r="9" spans="1:2" ht="25.2" customHeight="1" x14ac:dyDescent="0.3">
      <c r="A9" s="4" t="s">
        <v>301</v>
      </c>
      <c r="B9" s="4" t="s">
        <v>441</v>
      </c>
    </row>
    <row r="10" spans="1:2" ht="25.2" customHeight="1" x14ac:dyDescent="0.3">
      <c r="A10" s="4" t="s">
        <v>320</v>
      </c>
      <c r="B10" s="4" t="s">
        <v>172</v>
      </c>
    </row>
    <row r="11" spans="1:2" ht="25.2" customHeight="1" x14ac:dyDescent="0.3">
      <c r="A11" s="4" t="s">
        <v>367</v>
      </c>
      <c r="B11" s="4" t="s">
        <v>438</v>
      </c>
    </row>
    <row r="12" spans="1:2" ht="25.2" customHeight="1" x14ac:dyDescent="0.3">
      <c r="A12" s="4" t="s">
        <v>336</v>
      </c>
      <c r="B12" s="4" t="s">
        <v>170</v>
      </c>
    </row>
    <row r="13" spans="1:2" ht="25.2" customHeight="1" x14ac:dyDescent="0.3">
      <c r="A13" s="4" t="s">
        <v>361</v>
      </c>
      <c r="B13" s="4" t="s">
        <v>255</v>
      </c>
    </row>
    <row r="14" spans="1:2" ht="25.2" customHeight="1" x14ac:dyDescent="0.3">
      <c r="A14" s="4" t="s">
        <v>349</v>
      </c>
      <c r="B14" s="4" t="s">
        <v>409</v>
      </c>
    </row>
    <row r="15" spans="1:2" ht="25.2" customHeight="1" x14ac:dyDescent="0.3">
      <c r="A15" s="4" t="s">
        <v>535</v>
      </c>
      <c r="B15" s="4" t="s">
        <v>535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1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6" width="26.5546875" style="4" customWidth="1"/>
    <col min="7" max="7" width="18.21875" style="4" customWidth="1"/>
    <col min="8" max="8" width="16.33203125" style="4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3" t="s">
        <v>437</v>
      </c>
      <c r="B1" s="3" t="s">
        <v>444</v>
      </c>
      <c r="C1" s="3" t="s">
        <v>385</v>
      </c>
      <c r="D1" s="3" t="s">
        <v>440</v>
      </c>
      <c r="E1" s="3" t="s">
        <v>447</v>
      </c>
      <c r="F1" s="3" t="s">
        <v>1448</v>
      </c>
      <c r="G1" s="3" t="s">
        <v>1464</v>
      </c>
      <c r="H1" s="3" t="s">
        <v>1465</v>
      </c>
    </row>
    <row r="2" spans="1:8" ht="25.2" customHeight="1" x14ac:dyDescent="0.3">
      <c r="A2" s="4" t="str">
        <f>TableNames!$A$2</f>
        <v>sample</v>
      </c>
      <c r="B2" s="4" t="str">
        <f>VLOOKUP(A2,TableNames!$A$2:$B$15,2,FALSE)</f>
        <v>BioSampling</v>
      </c>
      <c r="C2" s="4">
        <v>1</v>
      </c>
      <c r="D2" s="4" t="s">
        <v>402</v>
      </c>
      <c r="E2" s="4" t="s">
        <v>402</v>
      </c>
    </row>
    <row r="3" spans="1:8" ht="25.2" customHeight="1" x14ac:dyDescent="0.3">
      <c r="A3" s="4" t="str">
        <f>TableNames!$A$2</f>
        <v>sample</v>
      </c>
      <c r="B3" s="4" t="str">
        <f>VLOOKUP(A3,TableNames!$A$2:$B$15,2,FALSE)</f>
        <v>BioSampling</v>
      </c>
      <c r="C3" s="4">
        <v>2</v>
      </c>
      <c r="D3" s="4" t="s">
        <v>386</v>
      </c>
      <c r="E3" s="4" t="s">
        <v>386</v>
      </c>
    </row>
    <row r="4" spans="1:8" ht="25.2" customHeight="1" x14ac:dyDescent="0.3">
      <c r="A4" s="4" t="str">
        <f>TableNames!$A$2</f>
        <v>sample</v>
      </c>
      <c r="B4" s="4" t="str">
        <f>VLOOKUP(A4,TableNames!$A$2:$B$15,2,FALSE)</f>
        <v>BioSampling</v>
      </c>
      <c r="C4" s="4">
        <v>3</v>
      </c>
      <c r="D4" s="4" t="s">
        <v>452</v>
      </c>
      <c r="E4" s="4" t="s">
        <v>1555</v>
      </c>
    </row>
    <row r="5" spans="1:8" ht="25.2" customHeight="1" x14ac:dyDescent="0.3">
      <c r="A5" s="4" t="str">
        <f>TableNames!$A$2</f>
        <v>sample</v>
      </c>
      <c r="B5" s="4" t="str">
        <f>VLOOKUP(A5,TableNames!$A$2:$B$15,2,FALSE)</f>
        <v>BioSampling</v>
      </c>
      <c r="C5" s="4">
        <v>4</v>
      </c>
      <c r="D5" s="4" t="s">
        <v>278</v>
      </c>
      <c r="E5" s="4" t="s">
        <v>561</v>
      </c>
    </row>
    <row r="6" spans="1:8" ht="25.2" customHeight="1" x14ac:dyDescent="0.3">
      <c r="A6" s="4" t="str">
        <f>TableNames!$A$2</f>
        <v>sample</v>
      </c>
      <c r="B6" s="4" t="str">
        <f>VLOOKUP(A6,TableNames!$A$2:$B$15,2,FALSE)</f>
        <v>BioSampling</v>
      </c>
      <c r="C6" s="4">
        <v>5</v>
      </c>
      <c r="D6" s="4" t="s">
        <v>477</v>
      </c>
      <c r="E6" s="4" t="s">
        <v>1456</v>
      </c>
    </row>
    <row r="7" spans="1:8" ht="25.2" customHeight="1" x14ac:dyDescent="0.3">
      <c r="A7" s="4" t="str">
        <f>TableNames!$A$2</f>
        <v>sample</v>
      </c>
      <c r="B7" s="4" t="str">
        <f>VLOOKUP(A7,TableNames!$A$2:$B$15,2,FALSE)</f>
        <v>BioSampling</v>
      </c>
      <c r="C7" s="4">
        <v>6</v>
      </c>
      <c r="D7" s="4" t="s">
        <v>478</v>
      </c>
      <c r="E7" s="4" t="s">
        <v>1457</v>
      </c>
    </row>
    <row r="8" spans="1:8" ht="25.2" customHeight="1" x14ac:dyDescent="0.3">
      <c r="A8" s="4" t="str">
        <f>TableNames!$A$2</f>
        <v>sample</v>
      </c>
      <c r="B8" s="4" t="str">
        <f>VLOOKUP(A8,TableNames!$A$2:$B$15,2,FALSE)</f>
        <v>BioSampling</v>
      </c>
      <c r="C8" s="4">
        <v>7</v>
      </c>
      <c r="D8" s="4" t="s">
        <v>431</v>
      </c>
      <c r="E8" s="4" t="s">
        <v>564</v>
      </c>
    </row>
    <row r="9" spans="1:8" ht="25.2" customHeight="1" x14ac:dyDescent="0.3">
      <c r="A9" s="4" t="str">
        <f>TableNames!$A$2</f>
        <v>sample</v>
      </c>
      <c r="B9" s="4" t="str">
        <f>VLOOKUP(A9,TableNames!$A$2:$B$15,2,FALSE)</f>
        <v>BioSampling</v>
      </c>
      <c r="C9" s="4">
        <v>8</v>
      </c>
      <c r="D9" s="4" t="s">
        <v>432</v>
      </c>
      <c r="E9" s="4" t="s">
        <v>1452</v>
      </c>
    </row>
    <row r="10" spans="1:8" ht="25.2" customHeight="1" x14ac:dyDescent="0.3">
      <c r="A10" s="4" t="str">
        <f>TableNames!$A$2</f>
        <v>sample</v>
      </c>
      <c r="B10" s="4" t="str">
        <f>VLOOKUP(A10,TableNames!$A$2:$B$15,2,FALSE)</f>
        <v>BioSampling</v>
      </c>
      <c r="C10" s="4">
        <v>9</v>
      </c>
      <c r="D10" s="4" t="s">
        <v>433</v>
      </c>
      <c r="E10" s="4" t="s">
        <v>1453</v>
      </c>
    </row>
    <row r="11" spans="1:8" ht="25.2" customHeight="1" x14ac:dyDescent="0.3">
      <c r="A11" s="4" t="str">
        <f>TableNames!$A$2</f>
        <v>sample</v>
      </c>
      <c r="B11" s="4" t="str">
        <f>VLOOKUP(A11,TableNames!$A$2:$B$15,2,FALSE)</f>
        <v>BioSampling</v>
      </c>
      <c r="C11" s="4">
        <v>10</v>
      </c>
      <c r="D11" s="4" t="s">
        <v>434</v>
      </c>
      <c r="E11" s="4" t="s">
        <v>1454</v>
      </c>
    </row>
    <row r="12" spans="1:8" ht="25.2" customHeight="1" x14ac:dyDescent="0.3">
      <c r="A12" s="4" t="str">
        <f>TableNames!$A$2</f>
        <v>sample</v>
      </c>
      <c r="B12" s="4" t="str">
        <f>VLOOKUP(A12,TableNames!$A$2:$B$15,2,FALSE)</f>
        <v>BioSampling</v>
      </c>
      <c r="C12" s="4">
        <v>11</v>
      </c>
      <c r="D12" s="4" t="s">
        <v>435</v>
      </c>
      <c r="E12" s="4" t="s">
        <v>1455</v>
      </c>
    </row>
    <row r="13" spans="1:8" ht="25.2" customHeight="1" x14ac:dyDescent="0.3">
      <c r="A13" s="4" t="str">
        <f>TableNames!$A$3</f>
        <v>diagnosis</v>
      </c>
      <c r="B13" s="4" t="str">
        <f>VLOOKUP(A13,TableNames!$A$2:$B$15,2,FALSE)</f>
        <v>Diagnosis</v>
      </c>
      <c r="C13" s="4">
        <v>1</v>
      </c>
      <c r="D13" s="4" t="s">
        <v>387</v>
      </c>
      <c r="E13" s="4" t="s">
        <v>387</v>
      </c>
    </row>
    <row r="14" spans="1:8" ht="25.2" customHeight="1" x14ac:dyDescent="0.3">
      <c r="A14" s="4" t="str">
        <f>TableNames!$A$3</f>
        <v>diagnosis</v>
      </c>
      <c r="B14" s="4" t="str">
        <f>VLOOKUP(A14,TableNames!$A$2:$B$15,2,FALSE)</f>
        <v>Diagnosis</v>
      </c>
      <c r="C14" s="4">
        <v>2</v>
      </c>
      <c r="D14" s="4" t="s">
        <v>386</v>
      </c>
      <c r="E14" s="4" t="s">
        <v>386</v>
      </c>
    </row>
    <row r="15" spans="1:8" ht="25.2" customHeight="1" x14ac:dyDescent="0.3">
      <c r="A15" s="4" t="str">
        <f>TableNames!$A$3</f>
        <v>diagnosis</v>
      </c>
      <c r="B15" s="4" t="str">
        <f>VLOOKUP(A15,TableNames!$A$2:$B$15,2,FALSE)</f>
        <v>Diagnosis</v>
      </c>
      <c r="C15" s="4">
        <v>3</v>
      </c>
      <c r="D15" s="4" t="s">
        <v>397</v>
      </c>
      <c r="E15" s="4" t="s">
        <v>397</v>
      </c>
    </row>
    <row r="16" spans="1:8" ht="25.2" customHeight="1" x14ac:dyDescent="0.3">
      <c r="A16" s="4" t="str">
        <f>TableNames!$A$3</f>
        <v>diagnosis</v>
      </c>
      <c r="B16" s="4" t="str">
        <f>VLOOKUP(A16,TableNames!$A$2:$B$15,2,FALSE)</f>
        <v>Diagnosis</v>
      </c>
      <c r="C16" s="4">
        <v>4</v>
      </c>
      <c r="D16" s="4" t="s">
        <v>460</v>
      </c>
      <c r="E16" s="4" t="s">
        <v>1546</v>
      </c>
    </row>
    <row r="17" spans="1:7" ht="25.2" customHeight="1" x14ac:dyDescent="0.3">
      <c r="A17" s="4" t="str">
        <f>TableNames!$A$3</f>
        <v>diagnosis</v>
      </c>
      <c r="B17" s="4" t="str">
        <f>VLOOKUP(A17,TableNames!$A$2:$B$15,2,FALSE)</f>
        <v>Diagnosis</v>
      </c>
      <c r="C17" s="4">
        <v>5</v>
      </c>
      <c r="D17" s="4" t="s">
        <v>461</v>
      </c>
      <c r="E17" s="4" t="s">
        <v>461</v>
      </c>
    </row>
    <row r="18" spans="1:7" ht="25.2" customHeight="1" x14ac:dyDescent="0.3">
      <c r="A18" s="4" t="str">
        <f>TableNames!$A$3</f>
        <v>diagnosis</v>
      </c>
      <c r="B18" s="4" t="str">
        <f>VLOOKUP(A18,TableNames!$A$2:$B$15,2,FALSE)</f>
        <v>Diagnosis</v>
      </c>
      <c r="C18" s="4">
        <v>6</v>
      </c>
      <c r="D18" s="4" t="s">
        <v>394</v>
      </c>
      <c r="E18" s="4" t="s">
        <v>394</v>
      </c>
    </row>
    <row r="19" spans="1:7" ht="25.2" customHeight="1" x14ac:dyDescent="0.3">
      <c r="A19" s="4" t="str">
        <f>TableNames!$A$3</f>
        <v>diagnosis</v>
      </c>
      <c r="B19" s="4" t="str">
        <f>VLOOKUP(A19,TableNames!$A$2:$B$15,2,FALSE)</f>
        <v>Diagnosis</v>
      </c>
      <c r="C19" s="4">
        <v>7</v>
      </c>
      <c r="D19" s="4" t="s">
        <v>396</v>
      </c>
      <c r="E19" s="4" t="s">
        <v>396</v>
      </c>
    </row>
    <row r="20" spans="1:7" ht="25.2" customHeight="1" x14ac:dyDescent="0.3">
      <c r="A20" s="4" t="str">
        <f>TableNames!$A$3</f>
        <v>diagnosis</v>
      </c>
      <c r="B20" s="4" t="str">
        <f>VLOOKUP(A20,TableNames!$A$2:$B$15,2,FALSE)</f>
        <v>Diagnosis</v>
      </c>
      <c r="C20" s="4">
        <v>8</v>
      </c>
      <c r="D20" s="4" t="s">
        <v>395</v>
      </c>
      <c r="E20" s="4" t="s">
        <v>395</v>
      </c>
    </row>
    <row r="21" spans="1:7" ht="25.2" customHeight="1" x14ac:dyDescent="0.3">
      <c r="A21" s="4" t="str">
        <f>TableNames!$A$3</f>
        <v>diagnosis</v>
      </c>
      <c r="B21" s="4" t="str">
        <f>VLOOKUP(A21,TableNames!$A$2:$B$15,2,FALSE)</f>
        <v>Diagnosis</v>
      </c>
      <c r="C21" s="4">
        <v>9</v>
      </c>
      <c r="D21" s="4" t="s">
        <v>164</v>
      </c>
      <c r="E21" s="4" t="s">
        <v>164</v>
      </c>
      <c r="G21" s="4" t="s">
        <v>661</v>
      </c>
    </row>
    <row r="22" spans="1:7" ht="25.2" customHeight="1" x14ac:dyDescent="0.3">
      <c r="A22" s="4" t="str">
        <f>TableNames!$A$3</f>
        <v>diagnosis</v>
      </c>
      <c r="B22" s="4" t="str">
        <f>VLOOKUP(A22,TableNames!$A$2:$B$15,2,FALSE)</f>
        <v>Diagnosis</v>
      </c>
      <c r="C22" s="4">
        <v>10</v>
      </c>
      <c r="D22" s="4" t="s">
        <v>495</v>
      </c>
      <c r="E22" s="4" t="s">
        <v>1458</v>
      </c>
      <c r="G22" s="4" t="s">
        <v>661</v>
      </c>
    </row>
    <row r="23" spans="1:7" ht="25.2" customHeight="1" x14ac:dyDescent="0.3">
      <c r="A23" s="4" t="str">
        <f>TableNames!$A$4</f>
        <v>GeneralPerformance</v>
      </c>
      <c r="B23" s="4" t="str">
        <f>VLOOKUP(A23,TableNames!$A$2:$B$15,2,FALSE)</f>
        <v>GeneralCondition</v>
      </c>
      <c r="C23" s="4">
        <v>1</v>
      </c>
      <c r="D23" s="4" t="s">
        <v>532</v>
      </c>
      <c r="E23" s="4" t="s">
        <v>555</v>
      </c>
    </row>
    <row r="24" spans="1:7" ht="25.2" customHeight="1" x14ac:dyDescent="0.3">
      <c r="A24" s="4" t="str">
        <f>TableNames!$A$4</f>
        <v>GeneralPerformance</v>
      </c>
      <c r="B24" s="4" t="str">
        <f>VLOOKUP(A24,TableNames!$A$2:$B$15,2,FALSE)</f>
        <v>GeneralCondition</v>
      </c>
      <c r="C24" s="4">
        <v>2</v>
      </c>
      <c r="D24" s="4" t="s">
        <v>387</v>
      </c>
      <c r="E24" s="4" t="s">
        <v>387</v>
      </c>
    </row>
    <row r="25" spans="1:7" ht="25.2" customHeight="1" x14ac:dyDescent="0.3">
      <c r="A25" s="4" t="str">
        <f>TableNames!$A$4</f>
        <v>GeneralPerformance</v>
      </c>
      <c r="B25" s="4" t="str">
        <f>VLOOKUP(A25,TableNames!$A$2:$B$15,2,FALSE)</f>
        <v>GeneralCondition</v>
      </c>
      <c r="C25" s="4">
        <v>3</v>
      </c>
      <c r="D25" s="4" t="s">
        <v>386</v>
      </c>
      <c r="E25" s="4" t="s">
        <v>386</v>
      </c>
    </row>
    <row r="26" spans="1:7" ht="25.2" customHeight="1" x14ac:dyDescent="0.3">
      <c r="A26" s="4" t="str">
        <f>TableNames!$A$4</f>
        <v>GeneralPerformance</v>
      </c>
      <c r="B26" s="4" t="str">
        <f>VLOOKUP(A26,TableNames!$A$2:$B$15,2,FALSE)</f>
        <v>GeneralCondition</v>
      </c>
      <c r="C26" s="4">
        <v>4</v>
      </c>
      <c r="D26" s="4" t="s">
        <v>533</v>
      </c>
      <c r="E26" s="4" t="s">
        <v>1556</v>
      </c>
    </row>
    <row r="27" spans="1:7" ht="25.2" customHeight="1" x14ac:dyDescent="0.3">
      <c r="A27" s="4" t="str">
        <f>TableNames!$A$4</f>
        <v>GeneralPerformance</v>
      </c>
      <c r="B27" s="4" t="str">
        <f>VLOOKUP(A27,TableNames!$A$2:$B$15,2,FALSE)</f>
        <v>GeneralCondition</v>
      </c>
      <c r="C27" s="4">
        <v>5</v>
      </c>
      <c r="D27" s="4" t="s">
        <v>534</v>
      </c>
      <c r="E27" s="4" t="s">
        <v>534</v>
      </c>
      <c r="G27" s="4" t="s">
        <v>661</v>
      </c>
    </row>
    <row r="28" spans="1:7" ht="25.2" customHeight="1" x14ac:dyDescent="0.3">
      <c r="A28" s="4" t="str">
        <f>TableNames!$A$5</f>
        <v>histology</v>
      </c>
      <c r="B28" s="4" t="str">
        <f>VLOOKUP(A28,TableNames!$A$2:$B$15,2,FALSE)</f>
        <v>Histology</v>
      </c>
      <c r="C28" s="4">
        <v>1</v>
      </c>
      <c r="D28" s="4" t="s">
        <v>399</v>
      </c>
      <c r="E28" s="4" t="s">
        <v>399</v>
      </c>
    </row>
    <row r="29" spans="1:7" ht="25.2" customHeight="1" x14ac:dyDescent="0.3">
      <c r="A29" s="4" t="str">
        <f>TableNames!$A$5</f>
        <v>histology</v>
      </c>
      <c r="B29" s="4" t="str">
        <f>VLOOKUP(A29,TableNames!$A$2:$B$15,2,FALSE)</f>
        <v>Histology</v>
      </c>
      <c r="C29" s="4">
        <v>2</v>
      </c>
      <c r="D29" s="4" t="s">
        <v>387</v>
      </c>
      <c r="E29" s="4" t="s">
        <v>387</v>
      </c>
    </row>
    <row r="30" spans="1:7" ht="25.2" customHeight="1" x14ac:dyDescent="0.3">
      <c r="A30" s="4" t="str">
        <f>TableNames!$A$5</f>
        <v>histology</v>
      </c>
      <c r="B30" s="4" t="str">
        <f>VLOOKUP(A30,TableNames!$A$2:$B$15,2,FALSE)</f>
        <v>Histology</v>
      </c>
      <c r="C30" s="4">
        <v>3</v>
      </c>
      <c r="D30" s="4" t="s">
        <v>386</v>
      </c>
      <c r="E30" s="4" t="s">
        <v>386</v>
      </c>
    </row>
    <row r="31" spans="1:7" ht="25.2" customHeight="1" x14ac:dyDescent="0.3">
      <c r="A31" s="4" t="str">
        <f>TableNames!$A$5</f>
        <v>histology</v>
      </c>
      <c r="B31" s="4" t="str">
        <f>VLOOKUP(A31,TableNames!$A$2:$B$15,2,FALSE)</f>
        <v>Histology</v>
      </c>
      <c r="C31" s="4">
        <v>4</v>
      </c>
      <c r="D31" s="4" t="s">
        <v>451</v>
      </c>
      <c r="E31" s="4" t="s">
        <v>451</v>
      </c>
    </row>
    <row r="32" spans="1:7" ht="25.2" customHeight="1" x14ac:dyDescent="0.3">
      <c r="A32" s="4" t="str">
        <f>TableNames!$A$5</f>
        <v>histology</v>
      </c>
      <c r="B32" s="4" t="str">
        <f>VLOOKUP(A32,TableNames!$A$2:$B$15,2,FALSE)</f>
        <v>Histology</v>
      </c>
      <c r="C32" s="4">
        <v>5</v>
      </c>
      <c r="D32" s="4" t="s">
        <v>403</v>
      </c>
      <c r="E32" s="4" t="s">
        <v>403</v>
      </c>
    </row>
    <row r="33" spans="1:7" ht="25.2" customHeight="1" x14ac:dyDescent="0.3">
      <c r="A33" s="4" t="str">
        <f>TableNames!$A$5</f>
        <v>histology</v>
      </c>
      <c r="B33" s="4" t="str">
        <f>VLOOKUP(A33,TableNames!$A$2:$B$15,2,FALSE)</f>
        <v>Histology</v>
      </c>
      <c r="C33" s="4">
        <v>6</v>
      </c>
      <c r="D33" s="4" t="s">
        <v>404</v>
      </c>
      <c r="E33" s="4" t="s">
        <v>404</v>
      </c>
    </row>
    <row r="34" spans="1:7" ht="25.2" customHeight="1" x14ac:dyDescent="0.3">
      <c r="A34" s="4" t="str">
        <f>TableNames!$A$5</f>
        <v>histology</v>
      </c>
      <c r="B34" s="4" t="str">
        <f>VLOOKUP(A34,TableNames!$A$2:$B$15,2,FALSE)</f>
        <v>Histology</v>
      </c>
      <c r="C34" s="4">
        <v>7</v>
      </c>
      <c r="D34" s="4" t="s">
        <v>470</v>
      </c>
      <c r="E34" s="4" t="s">
        <v>470</v>
      </c>
    </row>
    <row r="35" spans="1:7" ht="25.2" customHeight="1" x14ac:dyDescent="0.3">
      <c r="A35" s="4" t="str">
        <f>TableNames!$A$5</f>
        <v>histology</v>
      </c>
      <c r="B35" s="4" t="str">
        <f>VLOOKUP(A35,TableNames!$A$2:$B$15,2,FALSE)</f>
        <v>Histology</v>
      </c>
      <c r="C35" s="4">
        <v>8</v>
      </c>
      <c r="D35" s="4" t="s">
        <v>11</v>
      </c>
      <c r="E35" s="4" t="s">
        <v>11</v>
      </c>
      <c r="G35" s="4" t="s">
        <v>661</v>
      </c>
    </row>
    <row r="36" spans="1:7" ht="25.2" customHeight="1" x14ac:dyDescent="0.3">
      <c r="A36" s="4" t="str">
        <f>TableNames!$A$5</f>
        <v>histology</v>
      </c>
      <c r="B36" s="4" t="str">
        <f>VLOOKUP(A36,TableNames!$A$2:$B$15,2,FALSE)</f>
        <v>Histology</v>
      </c>
      <c r="C36" s="4">
        <v>9</v>
      </c>
      <c r="D36" s="4" t="s">
        <v>497</v>
      </c>
      <c r="E36" s="4" t="s">
        <v>541</v>
      </c>
    </row>
    <row r="37" spans="1:7" ht="25.2" customHeight="1" x14ac:dyDescent="0.3">
      <c r="A37" s="4" t="str">
        <f>TableNames!$A$5</f>
        <v>histology</v>
      </c>
      <c r="B37" s="4" t="str">
        <f>VLOOKUP(A37,TableNames!$A$2:$B$15,2,FALSE)</f>
        <v>Histology</v>
      </c>
      <c r="C37" s="4">
        <v>10</v>
      </c>
      <c r="D37" s="4" t="s">
        <v>498</v>
      </c>
      <c r="E37" s="4" t="s">
        <v>542</v>
      </c>
    </row>
    <row r="38" spans="1:7" ht="25.2" customHeight="1" x14ac:dyDescent="0.3">
      <c r="A38" s="4" t="str">
        <f>TableNames!$A$5</f>
        <v>histology</v>
      </c>
      <c r="B38" s="4" t="str">
        <f>VLOOKUP(A38,TableNames!$A$2:$B$15,2,FALSE)</f>
        <v>Histology</v>
      </c>
      <c r="C38" s="4">
        <v>11</v>
      </c>
      <c r="D38" s="4" t="s">
        <v>499</v>
      </c>
      <c r="E38" s="4" t="s">
        <v>543</v>
      </c>
    </row>
    <row r="39" spans="1:7" ht="25.2" customHeight="1" x14ac:dyDescent="0.3">
      <c r="A39" s="4" t="str">
        <f>TableNames!$A$5</f>
        <v>histology</v>
      </c>
      <c r="B39" s="4" t="str">
        <f>VLOOKUP(A39,TableNames!$A$2:$B$15,2,FALSE)</f>
        <v>Histology</v>
      </c>
      <c r="C39" s="4">
        <v>12</v>
      </c>
      <c r="D39" s="4" t="s">
        <v>500</v>
      </c>
      <c r="E39" s="4" t="s">
        <v>544</v>
      </c>
    </row>
    <row r="40" spans="1:7" ht="25.2" customHeight="1" x14ac:dyDescent="0.3">
      <c r="A40" s="4" t="str">
        <f>TableNames!$A$6</f>
        <v>metastasis</v>
      </c>
      <c r="B40" s="4" t="str">
        <f>VLOOKUP(A40,TableNames!$A$2:$B$15,2,FALSE)</f>
        <v>Metastasis</v>
      </c>
      <c r="C40" s="4">
        <v>1</v>
      </c>
      <c r="D40" s="4" t="s">
        <v>400</v>
      </c>
      <c r="E40" s="4" t="s">
        <v>400</v>
      </c>
    </row>
    <row r="41" spans="1:7" ht="25.2" customHeight="1" x14ac:dyDescent="0.3">
      <c r="A41" s="4" t="str">
        <f>TableNames!$A$6</f>
        <v>metastasis</v>
      </c>
      <c r="B41" s="4" t="str">
        <f>VLOOKUP(A41,TableNames!$A$2:$B$15,2,FALSE)</f>
        <v>Metastasis</v>
      </c>
      <c r="C41" s="4">
        <v>2</v>
      </c>
      <c r="D41" s="4" t="s">
        <v>387</v>
      </c>
      <c r="E41" s="4" t="s">
        <v>387</v>
      </c>
    </row>
    <row r="42" spans="1:7" ht="25.2" customHeight="1" x14ac:dyDescent="0.3">
      <c r="A42" s="4" t="str">
        <f>TableNames!$A$6</f>
        <v>metastasis</v>
      </c>
      <c r="B42" s="4" t="str">
        <f>VLOOKUP(A42,TableNames!$A$2:$B$15,2,FALSE)</f>
        <v>Metastasis</v>
      </c>
      <c r="C42" s="4">
        <v>3</v>
      </c>
      <c r="D42" s="4" t="s">
        <v>386</v>
      </c>
      <c r="E42" s="4" t="s">
        <v>386</v>
      </c>
    </row>
    <row r="43" spans="1:7" ht="25.2" customHeight="1" x14ac:dyDescent="0.3">
      <c r="A43" s="4" t="str">
        <f>TableNames!$A$6</f>
        <v>metastasis</v>
      </c>
      <c r="B43" s="4" t="str">
        <f>VLOOKUP(A43,TableNames!$A$2:$B$15,2,FALSE)</f>
        <v>Metastasis</v>
      </c>
      <c r="C43" s="4">
        <v>4</v>
      </c>
      <c r="D43" s="4" t="s">
        <v>449</v>
      </c>
      <c r="E43" s="4" t="s">
        <v>1549</v>
      </c>
    </row>
    <row r="44" spans="1:7" ht="25.2" customHeight="1" x14ac:dyDescent="0.3">
      <c r="A44" s="4" t="str">
        <f>TableNames!$A$6</f>
        <v>metastasis</v>
      </c>
      <c r="B44" s="4" t="str">
        <f>VLOOKUP(A44,TableNames!$A$2:$B$15,2,FALSE)</f>
        <v>Metastasis</v>
      </c>
      <c r="C44" s="4">
        <v>5</v>
      </c>
      <c r="D44" s="4" t="s">
        <v>464</v>
      </c>
      <c r="E44" s="4" t="s">
        <v>464</v>
      </c>
      <c r="F44" s="4" t="s">
        <v>1449</v>
      </c>
    </row>
    <row r="45" spans="1:7" ht="25.2" customHeight="1" x14ac:dyDescent="0.3">
      <c r="A45" s="4" t="str">
        <f>TableNames!$A$6</f>
        <v>metastasis</v>
      </c>
      <c r="B45" s="4" t="str">
        <f>VLOOKUP(A45,TableNames!$A$2:$B$15,2,FALSE)</f>
        <v>Metastasis</v>
      </c>
      <c r="C45" s="4">
        <v>6</v>
      </c>
      <c r="D45" s="4" t="s">
        <v>465</v>
      </c>
      <c r="E45" s="4" t="s">
        <v>1459</v>
      </c>
      <c r="F45" s="4" t="s">
        <v>1450</v>
      </c>
      <c r="G45" s="4" t="s">
        <v>661</v>
      </c>
    </row>
    <row r="46" spans="1:7" ht="25.2" customHeight="1" x14ac:dyDescent="0.3">
      <c r="A46" s="4" t="str">
        <f>TableNames!$A$7</f>
        <v>molecular-marker</v>
      </c>
      <c r="B46" s="4" t="str">
        <f>VLOOKUP(A46,TableNames!$A$2:$B$15,2,FALSE)</f>
        <v>MolecularDiagnostics</v>
      </c>
      <c r="C46" s="4">
        <v>1</v>
      </c>
      <c r="D46" s="4" t="s">
        <v>427</v>
      </c>
      <c r="E46" s="4" t="s">
        <v>427</v>
      </c>
    </row>
    <row r="47" spans="1:7" ht="25.2" customHeight="1" x14ac:dyDescent="0.3">
      <c r="A47" s="4" t="str">
        <f>TableNames!$A$7</f>
        <v>molecular-marker</v>
      </c>
      <c r="B47" s="4" t="str">
        <f>VLOOKUP(A47,TableNames!$A$2:$B$15,2,FALSE)</f>
        <v>MolecularDiagnostics</v>
      </c>
      <c r="C47" s="4">
        <v>2</v>
      </c>
      <c r="D47" s="4" t="s">
        <v>387</v>
      </c>
      <c r="E47" s="4" t="s">
        <v>387</v>
      </c>
    </row>
    <row r="48" spans="1:7" ht="25.2" customHeight="1" x14ac:dyDescent="0.3">
      <c r="A48" s="4" t="str">
        <f>TableNames!$A$7</f>
        <v>molecular-marker</v>
      </c>
      <c r="B48" s="4" t="str">
        <f>VLOOKUP(A48,TableNames!$A$2:$B$15,2,FALSE)</f>
        <v>MolecularDiagnostics</v>
      </c>
      <c r="C48" s="4">
        <v>3</v>
      </c>
      <c r="D48" s="4" t="s">
        <v>386</v>
      </c>
      <c r="E48" s="4" t="s">
        <v>386</v>
      </c>
    </row>
    <row r="49" spans="1:7" ht="25.2" customHeight="1" x14ac:dyDescent="0.3">
      <c r="A49" s="4" t="str">
        <f>TableNames!$A$7</f>
        <v>molecular-marker</v>
      </c>
      <c r="B49" s="4" t="str">
        <f>VLOOKUP(A49,TableNames!$A$2:$B$15,2,FALSE)</f>
        <v>MolecularDiagnostics</v>
      </c>
      <c r="C49" s="4">
        <v>4</v>
      </c>
      <c r="D49" s="4" t="s">
        <v>428</v>
      </c>
      <c r="E49" s="4" t="s">
        <v>428</v>
      </c>
    </row>
    <row r="50" spans="1:7" ht="25.2" customHeight="1" x14ac:dyDescent="0.3">
      <c r="A50" s="4" t="str">
        <f>TableNames!$A$7</f>
        <v>molecular-marker</v>
      </c>
      <c r="B50" s="4" t="str">
        <f>VLOOKUP(A50,TableNames!$A$2:$B$15,2,FALSE)</f>
        <v>MolecularDiagnostics</v>
      </c>
      <c r="C50" s="4">
        <v>5</v>
      </c>
      <c r="D50" s="4" t="s">
        <v>429</v>
      </c>
      <c r="E50" s="4" t="s">
        <v>563</v>
      </c>
    </row>
    <row r="51" spans="1:7" ht="25.2" customHeight="1" x14ac:dyDescent="0.3">
      <c r="A51" s="4" t="str">
        <f>TableNames!$A$7</f>
        <v>molecular-marker</v>
      </c>
      <c r="B51" s="4" t="str">
        <f>VLOOKUP(A51,TableNames!$A$2:$B$15,2,FALSE)</f>
        <v>MolecularDiagnostics</v>
      </c>
      <c r="C51" s="4">
        <v>6</v>
      </c>
      <c r="D51" s="4" t="s">
        <v>430</v>
      </c>
      <c r="E51" s="4" t="s">
        <v>564</v>
      </c>
    </row>
    <row r="52" spans="1:7" ht="25.2" customHeight="1" x14ac:dyDescent="0.3">
      <c r="A52" s="4" t="str">
        <f>TableNames!$A$7</f>
        <v>molecular-marker</v>
      </c>
      <c r="B52" s="4" t="str">
        <f>VLOOKUP(A52,TableNames!$A$2:$B$15,2,FALSE)</f>
        <v>MolecularDiagnostics</v>
      </c>
      <c r="C52" s="4">
        <v>7</v>
      </c>
      <c r="D52" s="4" t="s">
        <v>436</v>
      </c>
      <c r="E52" s="4" t="s">
        <v>565</v>
      </c>
    </row>
    <row r="53" spans="1:7" ht="25.2" customHeight="1" x14ac:dyDescent="0.3">
      <c r="A53" s="4" t="str">
        <f>TableNames!$A$8</f>
        <v>OtherClassification</v>
      </c>
      <c r="B53" s="4" t="str">
        <f>VLOOKUP(A53,TableNames!$A$2:$B$15,2,FALSE)</f>
        <v>OtherClassification</v>
      </c>
      <c r="C53" s="4">
        <v>1</v>
      </c>
      <c r="D53" s="4" t="s">
        <v>527</v>
      </c>
      <c r="E53" s="4" t="s">
        <v>527</v>
      </c>
    </row>
    <row r="54" spans="1:7" ht="25.2" customHeight="1" x14ac:dyDescent="0.3">
      <c r="A54" s="4" t="str">
        <f>TableNames!$A$8</f>
        <v>OtherClassification</v>
      </c>
      <c r="B54" s="4" t="str">
        <f>VLOOKUP(A54,TableNames!$A$2:$B$15,2,FALSE)</f>
        <v>OtherClassification</v>
      </c>
      <c r="C54" s="4">
        <v>2</v>
      </c>
      <c r="D54" s="4" t="s">
        <v>387</v>
      </c>
      <c r="E54" s="4" t="s">
        <v>387</v>
      </c>
    </row>
    <row r="55" spans="1:7" ht="25.2" customHeight="1" x14ac:dyDescent="0.3">
      <c r="A55" s="4" t="str">
        <f>TableNames!$A$8</f>
        <v>OtherClassification</v>
      </c>
      <c r="B55" s="4" t="str">
        <f>VLOOKUP(A55,TableNames!$A$2:$B$15,2,FALSE)</f>
        <v>OtherClassification</v>
      </c>
      <c r="C55" s="4">
        <v>3</v>
      </c>
      <c r="D55" s="4" t="s">
        <v>386</v>
      </c>
      <c r="E55" s="4" t="s">
        <v>386</v>
      </c>
    </row>
    <row r="56" spans="1:7" ht="25.2" customHeight="1" x14ac:dyDescent="0.3">
      <c r="A56" s="4" t="str">
        <f>TableNames!$A$8</f>
        <v>OtherClassification</v>
      </c>
      <c r="B56" s="4" t="str">
        <f>VLOOKUP(A56,TableNames!$A$2:$B$15,2,FALSE)</f>
        <v>OtherClassification</v>
      </c>
      <c r="C56" s="4">
        <v>4</v>
      </c>
      <c r="D56" s="4" t="s">
        <v>528</v>
      </c>
      <c r="E56" s="4" t="s">
        <v>528</v>
      </c>
      <c r="F56" s="4" t="s">
        <v>1451</v>
      </c>
    </row>
    <row r="57" spans="1:7" ht="25.2" customHeight="1" x14ac:dyDescent="0.3">
      <c r="A57" s="4" t="str">
        <f>TableNames!$A$8</f>
        <v>OtherClassification</v>
      </c>
      <c r="B57" s="4" t="str">
        <f>VLOOKUP(A57,TableNames!$A$2:$B$15,2,FALSE)</f>
        <v>OtherClassification</v>
      </c>
      <c r="C57" s="4">
        <v>5</v>
      </c>
      <c r="D57" s="4" t="s">
        <v>529</v>
      </c>
      <c r="E57" s="4" t="s">
        <v>1460</v>
      </c>
    </row>
    <row r="58" spans="1:7" ht="25.2" customHeight="1" x14ac:dyDescent="0.3">
      <c r="A58" s="4" t="str">
        <f>TableNames!$A$8</f>
        <v>OtherClassification</v>
      </c>
      <c r="B58" s="4" t="str">
        <f>VLOOKUP(A58,TableNames!$A$2:$B$15,2,FALSE)</f>
        <v>OtherClassification</v>
      </c>
      <c r="C58" s="4">
        <v>6</v>
      </c>
      <c r="D58" s="4" t="s">
        <v>530</v>
      </c>
      <c r="E58" s="4" t="s">
        <v>1461</v>
      </c>
    </row>
    <row r="59" spans="1:7" ht="25.2" customHeight="1" x14ac:dyDescent="0.3">
      <c r="A59" s="4" t="str">
        <f>TableNames!$A$9</f>
        <v>patient</v>
      </c>
      <c r="B59" s="4" t="str">
        <f>VLOOKUP(A59,TableNames!$A$2:$B$15,2,FALSE)</f>
        <v>Patient</v>
      </c>
      <c r="C59" s="4">
        <v>1</v>
      </c>
      <c r="D59" s="4" t="s">
        <v>386</v>
      </c>
      <c r="E59" s="4" t="s">
        <v>386</v>
      </c>
    </row>
    <row r="60" spans="1:7" ht="25.2" customHeight="1" x14ac:dyDescent="0.3">
      <c r="A60" s="4" t="str">
        <f>TableNames!$A$9</f>
        <v>patient</v>
      </c>
      <c r="B60" s="4" t="str">
        <f>VLOOKUP(A60,TableNames!$A$2:$B$15,2,FALSE)</f>
        <v>Patient</v>
      </c>
      <c r="C60" s="4">
        <v>2</v>
      </c>
      <c r="D60" s="4" t="s">
        <v>493</v>
      </c>
      <c r="E60" s="4" t="s">
        <v>493</v>
      </c>
    </row>
    <row r="61" spans="1:7" ht="25.2" customHeight="1" x14ac:dyDescent="0.3">
      <c r="A61" s="4" t="str">
        <f>TableNames!$A$9</f>
        <v>patient</v>
      </c>
      <c r="B61" s="4" t="str">
        <f>VLOOKUP(A61,TableNames!$A$2:$B$15,2,FALSE)</f>
        <v>Patient</v>
      </c>
      <c r="C61" s="4">
        <v>3</v>
      </c>
      <c r="D61" s="4" t="s">
        <v>494</v>
      </c>
      <c r="E61" s="4" t="s">
        <v>540</v>
      </c>
    </row>
    <row r="62" spans="1:7" ht="25.2" customHeight="1" x14ac:dyDescent="0.3">
      <c r="A62" s="4" t="str">
        <f>TableNames!$A$9</f>
        <v>patient</v>
      </c>
      <c r="B62" s="4" t="str">
        <f>VLOOKUP(A62,TableNames!$A$2:$B$15,2,FALSE)</f>
        <v>Patient</v>
      </c>
      <c r="C62" s="4">
        <v>4</v>
      </c>
      <c r="D62" s="4" t="s">
        <v>390</v>
      </c>
      <c r="E62" s="4" t="s">
        <v>390</v>
      </c>
    </row>
    <row r="63" spans="1:7" ht="25.2" customHeight="1" x14ac:dyDescent="0.3">
      <c r="A63" s="4" t="str">
        <f>TableNames!$A$9</f>
        <v>patient</v>
      </c>
      <c r="B63" s="4" t="str">
        <f>VLOOKUP(A63,TableNames!$A$2:$B$15,2,FALSE)</f>
        <v>Patient</v>
      </c>
      <c r="C63" s="4">
        <v>5</v>
      </c>
      <c r="D63" s="4" t="s">
        <v>391</v>
      </c>
      <c r="E63" s="4" t="s">
        <v>391</v>
      </c>
      <c r="G63" s="4" t="s">
        <v>661</v>
      </c>
    </row>
    <row r="64" spans="1:7" ht="25.2" customHeight="1" x14ac:dyDescent="0.3">
      <c r="A64" s="4" t="str">
        <f>TableNames!$A$9</f>
        <v>patient</v>
      </c>
      <c r="B64" s="4" t="str">
        <f>VLOOKUP(A64,TableNames!$A$2:$B$15,2,FALSE)</f>
        <v>Patient</v>
      </c>
      <c r="C64" s="4">
        <v>6</v>
      </c>
      <c r="D64" s="4" t="s">
        <v>450</v>
      </c>
      <c r="E64" s="4" t="s">
        <v>450</v>
      </c>
    </row>
    <row r="65" spans="1:7" ht="25.2" customHeight="1" x14ac:dyDescent="0.3">
      <c r="A65" s="4" t="str">
        <f>TableNames!$A$9</f>
        <v>patient</v>
      </c>
      <c r="B65" s="4" t="str">
        <f>VLOOKUP(A65,TableNames!$A$2:$B$15,2,FALSE)</f>
        <v>Patient</v>
      </c>
      <c r="C65" s="4">
        <v>7</v>
      </c>
      <c r="D65" s="4" t="s">
        <v>8</v>
      </c>
      <c r="E65" s="4" t="s">
        <v>8</v>
      </c>
      <c r="G65" s="4" t="s">
        <v>661</v>
      </c>
    </row>
    <row r="66" spans="1:7" ht="25.2" customHeight="1" x14ac:dyDescent="0.3">
      <c r="A66" s="4" t="str">
        <f>TableNames!$A$9</f>
        <v>patient</v>
      </c>
      <c r="B66" s="4" t="str">
        <f>VLOOKUP(A66,TableNames!$A$2:$B$15,2,FALSE)</f>
        <v>Patient</v>
      </c>
      <c r="C66" s="4">
        <v>8</v>
      </c>
      <c r="D66" s="4" t="s">
        <v>392</v>
      </c>
      <c r="E66" s="4" t="s">
        <v>392</v>
      </c>
    </row>
    <row r="67" spans="1:7" ht="25.2" customHeight="1" x14ac:dyDescent="0.3">
      <c r="A67" s="4" t="str">
        <f>TableNames!$A$9</f>
        <v>patient</v>
      </c>
      <c r="B67" s="4" t="str">
        <f>VLOOKUP(A67,TableNames!$A$2:$B$15,2,FALSE)</f>
        <v>Patient</v>
      </c>
      <c r="C67" s="4">
        <v>9</v>
      </c>
      <c r="D67" s="4" t="s">
        <v>393</v>
      </c>
      <c r="E67" s="4" t="s">
        <v>393</v>
      </c>
      <c r="G67" s="4" t="s">
        <v>661</v>
      </c>
    </row>
    <row r="68" spans="1:7" ht="25.2" customHeight="1" x14ac:dyDescent="0.3">
      <c r="A68" s="4" t="str">
        <f>TableNames!$A$10</f>
        <v>progress</v>
      </c>
      <c r="B68" s="4" t="str">
        <f>VLOOKUP(A68,TableNames!$A$2:$B$15,2,FALSE)</f>
        <v>Progress</v>
      </c>
      <c r="C68" s="4">
        <v>1</v>
      </c>
      <c r="D68" s="4" t="s">
        <v>398</v>
      </c>
      <c r="E68" s="4" t="s">
        <v>398</v>
      </c>
    </row>
    <row r="69" spans="1:7" ht="25.2" customHeight="1" x14ac:dyDescent="0.3">
      <c r="A69" s="4" t="str">
        <f>TableNames!$A$10</f>
        <v>progress</v>
      </c>
      <c r="B69" s="4" t="str">
        <f>VLOOKUP(A69,TableNames!$A$2:$B$15,2,FALSE)</f>
        <v>Progress</v>
      </c>
      <c r="C69" s="4">
        <v>2</v>
      </c>
      <c r="D69" s="4" t="s">
        <v>387</v>
      </c>
      <c r="E69" s="4" t="s">
        <v>387</v>
      </c>
    </row>
    <row r="70" spans="1:7" ht="25.2" customHeight="1" x14ac:dyDescent="0.3">
      <c r="A70" s="4" t="str">
        <f>TableNames!$A$10</f>
        <v>progress</v>
      </c>
      <c r="B70" s="4" t="str">
        <f>VLOOKUP(A70,TableNames!$A$2:$B$15,2,FALSE)</f>
        <v>Progress</v>
      </c>
      <c r="C70" s="4">
        <v>3</v>
      </c>
      <c r="D70" s="4" t="s">
        <v>386</v>
      </c>
      <c r="E70" s="4" t="s">
        <v>386</v>
      </c>
    </row>
    <row r="71" spans="1:7" ht="25.2" customHeight="1" x14ac:dyDescent="0.3">
      <c r="A71" s="4" t="str">
        <f>TableNames!$A$10</f>
        <v>progress</v>
      </c>
      <c r="B71" s="4" t="str">
        <f>VLOOKUP(A71,TableNames!$A$2:$B$15,2,FALSE)</f>
        <v>Progress</v>
      </c>
      <c r="C71" s="4">
        <v>4</v>
      </c>
      <c r="D71" s="4" t="s">
        <v>459</v>
      </c>
      <c r="E71" s="4" t="s">
        <v>1548</v>
      </c>
    </row>
    <row r="72" spans="1:7" ht="25.2" customHeight="1" x14ac:dyDescent="0.3">
      <c r="A72" s="4" t="str">
        <f>TableNames!$A$10</f>
        <v>progress</v>
      </c>
      <c r="B72" s="4" t="str">
        <f>VLOOKUP(A72,TableNames!$A$2:$B$15,2,FALSE)</f>
        <v>Progress</v>
      </c>
      <c r="C72" s="4">
        <v>5</v>
      </c>
      <c r="D72" s="4" t="s">
        <v>467</v>
      </c>
      <c r="E72" s="4" t="s">
        <v>467</v>
      </c>
      <c r="G72" s="4" t="s">
        <v>661</v>
      </c>
    </row>
    <row r="73" spans="1:7" ht="25.2" customHeight="1" x14ac:dyDescent="0.3">
      <c r="A73" s="4" t="str">
        <f>TableNames!$A$10</f>
        <v>progress</v>
      </c>
      <c r="B73" s="4" t="str">
        <f>VLOOKUP(A73,TableNames!$A$2:$B$15,2,FALSE)</f>
        <v>Progress</v>
      </c>
      <c r="C73" s="4">
        <v>6</v>
      </c>
      <c r="D73" s="4" t="s">
        <v>496</v>
      </c>
      <c r="E73" s="4" t="s">
        <v>556</v>
      </c>
      <c r="G73" s="4" t="s">
        <v>661</v>
      </c>
    </row>
    <row r="74" spans="1:7" ht="25.2" customHeight="1" x14ac:dyDescent="0.3">
      <c r="A74" s="4" t="str">
        <f>TableNames!$A$10</f>
        <v>progress</v>
      </c>
      <c r="B74" s="4" t="str">
        <f>VLOOKUP(A74,TableNames!$A$2:$B$15,2,FALSE)</f>
        <v>Progress</v>
      </c>
      <c r="C74" s="4">
        <v>7</v>
      </c>
      <c r="D74" s="4" t="s">
        <v>462</v>
      </c>
      <c r="E74" s="4" t="s">
        <v>462</v>
      </c>
      <c r="G74" s="4" t="s">
        <v>661</v>
      </c>
    </row>
    <row r="75" spans="1:7" ht="25.2" customHeight="1" x14ac:dyDescent="0.3">
      <c r="A75" s="4" t="str">
        <f>TableNames!$A$10</f>
        <v>progress</v>
      </c>
      <c r="B75" s="4" t="str">
        <f>VLOOKUP(A75,TableNames!$A$2:$B$15,2,FALSE)</f>
        <v>Progress</v>
      </c>
      <c r="C75" s="4">
        <v>8</v>
      </c>
      <c r="D75" s="4" t="s">
        <v>463</v>
      </c>
      <c r="E75" s="4" t="s">
        <v>463</v>
      </c>
      <c r="G75" s="4" t="s">
        <v>661</v>
      </c>
    </row>
    <row r="76" spans="1:7" ht="25.2" customHeight="1" x14ac:dyDescent="0.3">
      <c r="A76" s="4" t="str">
        <f>TableNames!$A$11</f>
        <v>radiation-therapy</v>
      </c>
      <c r="B76" s="4" t="str">
        <f>VLOOKUP(A76,TableNames!$A$2:$B$15,2,FALSE)</f>
        <v>RadiationTherapy</v>
      </c>
      <c r="C76" s="4">
        <v>1</v>
      </c>
      <c r="D76" s="4" t="s">
        <v>422</v>
      </c>
      <c r="E76" s="4" t="s">
        <v>422</v>
      </c>
    </row>
    <row r="77" spans="1:7" ht="25.2" customHeight="1" x14ac:dyDescent="0.3">
      <c r="A77" s="4" t="str">
        <f>TableNames!$A$11</f>
        <v>radiation-therapy</v>
      </c>
      <c r="B77" s="4" t="str">
        <f>VLOOKUP(A77,TableNames!$A$2:$B$15,2,FALSE)</f>
        <v>RadiationTherapy</v>
      </c>
      <c r="C77" s="4">
        <v>2</v>
      </c>
      <c r="D77" s="4" t="s">
        <v>387</v>
      </c>
      <c r="E77" s="4" t="s">
        <v>387</v>
      </c>
    </row>
    <row r="78" spans="1:7" ht="25.2" customHeight="1" x14ac:dyDescent="0.3">
      <c r="A78" s="4" t="str">
        <f>TableNames!$A$11</f>
        <v>radiation-therapy</v>
      </c>
      <c r="B78" s="4" t="str">
        <f>VLOOKUP(A78,TableNames!$A$2:$B$15,2,FALSE)</f>
        <v>RadiationTherapy</v>
      </c>
      <c r="C78" s="4">
        <v>3</v>
      </c>
      <c r="D78" s="4" t="s">
        <v>386</v>
      </c>
      <c r="E78" s="4" t="s">
        <v>386</v>
      </c>
    </row>
    <row r="79" spans="1:7" ht="25.2" customHeight="1" x14ac:dyDescent="0.3">
      <c r="A79" s="4" t="str">
        <f>TableNames!$A$11</f>
        <v>radiation-therapy</v>
      </c>
      <c r="B79" s="4" t="str">
        <f>VLOOKUP(A79,TableNames!$A$2:$B$15,2,FALSE)</f>
        <v>RadiationTherapy</v>
      </c>
      <c r="C79" s="4">
        <v>4</v>
      </c>
      <c r="D79" s="4" t="s">
        <v>423</v>
      </c>
      <c r="E79" s="4" t="s">
        <v>557</v>
      </c>
    </row>
    <row r="80" spans="1:7" ht="25.2" customHeight="1" x14ac:dyDescent="0.3">
      <c r="A80" s="4" t="str">
        <f>TableNames!$A$11</f>
        <v>radiation-therapy</v>
      </c>
      <c r="B80" s="4" t="str">
        <f>VLOOKUP(A80,TableNames!$A$2:$B$15,2,FALSE)</f>
        <v>RadiationTherapy</v>
      </c>
      <c r="C80" s="4">
        <v>5</v>
      </c>
      <c r="D80" s="4" t="s">
        <v>424</v>
      </c>
      <c r="E80" s="4" t="s">
        <v>558</v>
      </c>
    </row>
    <row r="81" spans="1:5" ht="25.2" customHeight="1" x14ac:dyDescent="0.3">
      <c r="A81" s="4" t="str">
        <f>TableNames!$A$11</f>
        <v>radiation-therapy</v>
      </c>
      <c r="B81" s="4" t="str">
        <f>VLOOKUP(A81,TableNames!$A$2:$B$15,2,FALSE)</f>
        <v>RadiationTherapy</v>
      </c>
      <c r="C81" s="4">
        <v>6</v>
      </c>
      <c r="D81" s="4" t="s">
        <v>425</v>
      </c>
      <c r="E81" s="4" t="s">
        <v>1551</v>
      </c>
    </row>
    <row r="82" spans="1:5" ht="25.2" customHeight="1" x14ac:dyDescent="0.3">
      <c r="A82" s="4" t="str">
        <f>TableNames!$A$11</f>
        <v>radiation-therapy</v>
      </c>
      <c r="B82" s="4" t="str">
        <f>VLOOKUP(A82,TableNames!$A$2:$B$15,2,FALSE)</f>
        <v>RadiationTherapy</v>
      </c>
      <c r="C82" s="4">
        <v>7</v>
      </c>
      <c r="D82" s="4" t="s">
        <v>426</v>
      </c>
      <c r="E82" s="4" t="s">
        <v>1552</v>
      </c>
    </row>
    <row r="83" spans="1:5" ht="25.2" customHeight="1" x14ac:dyDescent="0.3">
      <c r="A83" s="4" t="str">
        <f>TableNames!$A$11</f>
        <v>radiation-therapy</v>
      </c>
      <c r="B83" s="4" t="str">
        <f>VLOOKUP(A83,TableNames!$A$2:$B$15,2,FALSE)</f>
        <v>RadiationTherapy</v>
      </c>
      <c r="C83" s="4">
        <v>8</v>
      </c>
      <c r="D83" s="4" t="s">
        <v>513</v>
      </c>
      <c r="E83" s="4" t="s">
        <v>562</v>
      </c>
    </row>
    <row r="84" spans="1:5" ht="25.2" customHeight="1" x14ac:dyDescent="0.3">
      <c r="A84" s="4" t="str">
        <f>TableNames!$A$11</f>
        <v>radiation-therapy</v>
      </c>
      <c r="B84" s="4" t="str">
        <f>VLOOKUP(A84,TableNames!$A$2:$B$15,2,FALSE)</f>
        <v>RadiationTherapy</v>
      </c>
      <c r="C84" s="4">
        <v>9</v>
      </c>
      <c r="D84" s="4" t="s">
        <v>514</v>
      </c>
      <c r="E84" s="4" t="s">
        <v>514</v>
      </c>
    </row>
    <row r="85" spans="1:5" ht="25.2" customHeight="1" x14ac:dyDescent="0.3">
      <c r="A85" s="4" t="str">
        <f>TableNames!$A$11</f>
        <v>radiation-therapy</v>
      </c>
      <c r="B85" s="4" t="str">
        <f>VLOOKUP(A85,TableNames!$A$2:$B$15,2,FALSE)</f>
        <v>RadiationTherapy</v>
      </c>
      <c r="C85" s="4">
        <v>10</v>
      </c>
      <c r="D85" s="4" t="s">
        <v>515</v>
      </c>
      <c r="E85" s="4" t="s">
        <v>545</v>
      </c>
    </row>
    <row r="86" spans="1:5" ht="25.2" customHeight="1" x14ac:dyDescent="0.3">
      <c r="A86" s="4" t="str">
        <f>TableNames!$A$11</f>
        <v>radiation-therapy</v>
      </c>
      <c r="B86" s="4" t="str">
        <f>VLOOKUP(A86,TableNames!$A$2:$B$15,2,FALSE)</f>
        <v>RadiationTherapy</v>
      </c>
      <c r="C86" s="4">
        <v>11</v>
      </c>
      <c r="D86" s="4" t="s">
        <v>516</v>
      </c>
      <c r="E86" s="4" t="s">
        <v>546</v>
      </c>
    </row>
    <row r="87" spans="1:5" ht="25.2" customHeight="1" x14ac:dyDescent="0.3">
      <c r="A87" s="4" t="str">
        <f>TableNames!$A$11</f>
        <v>radiation-therapy</v>
      </c>
      <c r="B87" s="4" t="str">
        <f>VLOOKUP(A87,TableNames!$A$2:$B$15,2,FALSE)</f>
        <v>RadiationTherapy</v>
      </c>
      <c r="C87" s="4">
        <v>12</v>
      </c>
      <c r="D87" s="4" t="s">
        <v>517</v>
      </c>
      <c r="E87" s="4" t="s">
        <v>547</v>
      </c>
    </row>
    <row r="88" spans="1:5" ht="25.2" customHeight="1" x14ac:dyDescent="0.3">
      <c r="A88" s="4" t="str">
        <f>TableNames!$A$11</f>
        <v>radiation-therapy</v>
      </c>
      <c r="B88" s="4" t="str">
        <f>VLOOKUP(A88,TableNames!$A$2:$B$15,2,FALSE)</f>
        <v>RadiationTherapy</v>
      </c>
      <c r="C88" s="4">
        <v>13</v>
      </c>
      <c r="D88" s="4" t="s">
        <v>518</v>
      </c>
      <c r="E88" s="4" t="s">
        <v>548</v>
      </c>
    </row>
    <row r="89" spans="1:5" ht="25.2" customHeight="1" x14ac:dyDescent="0.3">
      <c r="A89" s="4" t="str">
        <f>TableNames!$A$11</f>
        <v>radiation-therapy</v>
      </c>
      <c r="B89" s="4" t="str">
        <f>VLOOKUP(A89,TableNames!$A$2:$B$15,2,FALSE)</f>
        <v>RadiationTherapy</v>
      </c>
      <c r="C89" s="4">
        <v>14</v>
      </c>
      <c r="D89" s="4" t="s">
        <v>519</v>
      </c>
      <c r="E89" s="4" t="s">
        <v>549</v>
      </c>
    </row>
    <row r="90" spans="1:5" ht="25.2" customHeight="1" x14ac:dyDescent="0.3">
      <c r="A90" s="4" t="str">
        <f>TableNames!$A$11</f>
        <v>radiation-therapy</v>
      </c>
      <c r="B90" s="4" t="str">
        <f>VLOOKUP(A90,TableNames!$A$2:$B$15,2,FALSE)</f>
        <v>RadiationTherapy</v>
      </c>
      <c r="C90" s="4">
        <v>15</v>
      </c>
      <c r="D90" s="4" t="s">
        <v>520</v>
      </c>
      <c r="E90" s="4" t="s">
        <v>550</v>
      </c>
    </row>
    <row r="91" spans="1:5" ht="25.2" customHeight="1" x14ac:dyDescent="0.3">
      <c r="A91" s="4" t="str">
        <f>TableNames!$A$11</f>
        <v>radiation-therapy</v>
      </c>
      <c r="B91" s="4" t="str">
        <f>VLOOKUP(A91,TableNames!$A$2:$B$15,2,FALSE)</f>
        <v>RadiationTherapy</v>
      </c>
      <c r="C91" s="4">
        <v>16</v>
      </c>
      <c r="D91" s="4" t="s">
        <v>521</v>
      </c>
      <c r="E91" s="4" t="s">
        <v>521</v>
      </c>
    </row>
    <row r="92" spans="1:5" ht="25.2" customHeight="1" x14ac:dyDescent="0.3">
      <c r="A92" s="4" t="str">
        <f>TableNames!$A$11</f>
        <v>radiation-therapy</v>
      </c>
      <c r="B92" s="4" t="str">
        <f>VLOOKUP(A92,TableNames!$A$2:$B$15,2,FALSE)</f>
        <v>RadiationTherapy</v>
      </c>
      <c r="C92" s="4">
        <v>17</v>
      </c>
      <c r="D92" s="4" t="s">
        <v>522</v>
      </c>
      <c r="E92" s="4" t="s">
        <v>1462</v>
      </c>
    </row>
    <row r="93" spans="1:5" ht="25.2" customHeight="1" x14ac:dyDescent="0.3">
      <c r="A93" s="4" t="str">
        <f>TableNames!$A$11</f>
        <v>radiation-therapy</v>
      </c>
      <c r="B93" s="4" t="str">
        <f>VLOOKUP(A93,TableNames!$A$2:$B$15,2,FALSE)</f>
        <v>RadiationTherapy</v>
      </c>
      <c r="C93" s="4">
        <v>18</v>
      </c>
      <c r="D93" s="4" t="s">
        <v>523</v>
      </c>
      <c r="E93" s="4" t="s">
        <v>551</v>
      </c>
    </row>
    <row r="94" spans="1:5" ht="25.2" customHeight="1" x14ac:dyDescent="0.3">
      <c r="A94" s="4" t="str">
        <f>TableNames!$A$11</f>
        <v>radiation-therapy</v>
      </c>
      <c r="B94" s="4" t="str">
        <f>VLOOKUP(A94,TableNames!$A$2:$B$15,2,FALSE)</f>
        <v>RadiationTherapy</v>
      </c>
      <c r="C94" s="4">
        <v>19</v>
      </c>
      <c r="D94" s="4" t="s">
        <v>524</v>
      </c>
      <c r="E94" s="4" t="s">
        <v>552</v>
      </c>
    </row>
    <row r="95" spans="1:5" ht="25.2" customHeight="1" x14ac:dyDescent="0.3">
      <c r="A95" s="4" t="str">
        <f>TableNames!$A$11</f>
        <v>radiation-therapy</v>
      </c>
      <c r="B95" s="4" t="str">
        <f>VLOOKUP(A95,TableNames!$A$2:$B$15,2,FALSE)</f>
        <v>RadiationTherapy</v>
      </c>
      <c r="C95" s="4">
        <v>20</v>
      </c>
      <c r="D95" s="4" t="s">
        <v>525</v>
      </c>
      <c r="E95" s="4" t="s">
        <v>553</v>
      </c>
    </row>
    <row r="96" spans="1:5" ht="25.2" customHeight="1" x14ac:dyDescent="0.3">
      <c r="A96" s="4" t="str">
        <f>TableNames!$A$12</f>
        <v>tnm</v>
      </c>
      <c r="B96" s="4" t="str">
        <f>VLOOKUP(A96,TableNames!$A$2:$B$15,2,FALSE)</f>
        <v>Staging</v>
      </c>
      <c r="C96" s="4">
        <v>1</v>
      </c>
      <c r="D96" s="4" t="s">
        <v>475</v>
      </c>
      <c r="E96" s="4" t="s">
        <v>475</v>
      </c>
    </row>
    <row r="97" spans="1:7" ht="25.2" customHeight="1" x14ac:dyDescent="0.3">
      <c r="A97" s="4" t="str">
        <f>TableNames!$A$12</f>
        <v>tnm</v>
      </c>
      <c r="B97" s="4" t="str">
        <f>VLOOKUP(A97,TableNames!$A$2:$B$15,2,FALSE)</f>
        <v>Staging</v>
      </c>
      <c r="C97" s="4">
        <v>2</v>
      </c>
      <c r="D97" s="4" t="s">
        <v>387</v>
      </c>
      <c r="E97" s="4" t="s">
        <v>387</v>
      </c>
    </row>
    <row r="98" spans="1:7" ht="25.2" customHeight="1" x14ac:dyDescent="0.3">
      <c r="A98" s="4" t="str">
        <f>TableNames!$A$12</f>
        <v>tnm</v>
      </c>
      <c r="B98" s="4" t="str">
        <f>VLOOKUP(A98,TableNames!$A$2:$B$15,2,FALSE)</f>
        <v>Staging</v>
      </c>
      <c r="C98" s="4">
        <v>3</v>
      </c>
      <c r="D98" s="4" t="s">
        <v>386</v>
      </c>
      <c r="E98" s="4" t="s">
        <v>386</v>
      </c>
    </row>
    <row r="99" spans="1:7" ht="25.2" customHeight="1" x14ac:dyDescent="0.3">
      <c r="A99" s="4" t="str">
        <f>TableNames!$A$12</f>
        <v>tnm</v>
      </c>
      <c r="B99" s="4" t="str">
        <f>VLOOKUP(A99,TableNames!$A$2:$B$15,2,FALSE)</f>
        <v>Staging</v>
      </c>
      <c r="C99" s="4">
        <v>4</v>
      </c>
      <c r="D99" s="4" t="s">
        <v>466</v>
      </c>
      <c r="E99" s="4" t="s">
        <v>1550</v>
      </c>
    </row>
    <row r="100" spans="1:7" ht="25.2" customHeight="1" x14ac:dyDescent="0.3">
      <c r="A100" s="4" t="str">
        <f>TableNames!$A$12</f>
        <v>tnm</v>
      </c>
      <c r="B100" s="4" t="str">
        <f>VLOOKUP(A100,TableNames!$A$2:$B$15,2,FALSE)</f>
        <v>Staging</v>
      </c>
      <c r="C100" s="4">
        <v>5</v>
      </c>
      <c r="D100" s="4" t="s">
        <v>28</v>
      </c>
      <c r="E100" s="4" t="s">
        <v>28</v>
      </c>
      <c r="G100" s="4" t="s">
        <v>661</v>
      </c>
    </row>
    <row r="101" spans="1:7" ht="25.2" customHeight="1" x14ac:dyDescent="0.3">
      <c r="A101" s="4" t="str">
        <f>TableNames!$A$12</f>
        <v>tnm</v>
      </c>
      <c r="B101" s="4" t="str">
        <f>VLOOKUP(A101,TableNames!$A$2:$B$15,2,FALSE)</f>
        <v>Staging</v>
      </c>
      <c r="C101" s="4">
        <v>6</v>
      </c>
      <c r="D101" s="4" t="s">
        <v>29</v>
      </c>
      <c r="E101" s="4" t="s">
        <v>29</v>
      </c>
      <c r="G101" s="4" t="s">
        <v>661</v>
      </c>
    </row>
    <row r="102" spans="1:7" ht="25.2" customHeight="1" x14ac:dyDescent="0.3">
      <c r="A102" s="4" t="str">
        <f>TableNames!$A$12</f>
        <v>tnm</v>
      </c>
      <c r="B102" s="4" t="str">
        <f>VLOOKUP(A102,TableNames!$A$2:$B$15,2,FALSE)</f>
        <v>Staging</v>
      </c>
      <c r="C102" s="4">
        <v>7</v>
      </c>
      <c r="D102" s="4" t="s">
        <v>30</v>
      </c>
      <c r="E102" s="4" t="s">
        <v>30</v>
      </c>
      <c r="G102" s="4" t="s">
        <v>661</v>
      </c>
    </row>
    <row r="103" spans="1:7" ht="25.2" customHeight="1" x14ac:dyDescent="0.3">
      <c r="A103" s="4" t="str">
        <f>TableNames!$A$12</f>
        <v>tnm</v>
      </c>
      <c r="B103" s="4" t="str">
        <f>VLOOKUP(A103,TableNames!$A$2:$B$15,2,FALSE)</f>
        <v>Staging</v>
      </c>
      <c r="C103" s="4">
        <v>8</v>
      </c>
      <c r="D103" s="4" t="s">
        <v>31</v>
      </c>
      <c r="E103" s="4" t="s">
        <v>31</v>
      </c>
      <c r="G103" s="4" t="s">
        <v>661</v>
      </c>
    </row>
    <row r="104" spans="1:7" ht="25.2" customHeight="1" x14ac:dyDescent="0.3">
      <c r="A104" s="4" t="str">
        <f>TableNames!$A$12</f>
        <v>tnm</v>
      </c>
      <c r="B104" s="4" t="str">
        <f>VLOOKUP(A104,TableNames!$A$2:$B$15,2,FALSE)</f>
        <v>Staging</v>
      </c>
      <c r="C104" s="4">
        <v>9</v>
      </c>
      <c r="D104" s="4" t="s">
        <v>32</v>
      </c>
      <c r="E104" s="4" t="s">
        <v>32</v>
      </c>
      <c r="G104" s="4" t="s">
        <v>661</v>
      </c>
    </row>
    <row r="105" spans="1:7" ht="25.2" customHeight="1" x14ac:dyDescent="0.3">
      <c r="A105" s="4" t="str">
        <f>TableNames!$A$12</f>
        <v>tnm</v>
      </c>
      <c r="B105" s="4" t="str">
        <f>VLOOKUP(A105,TableNames!$A$2:$B$15,2,FALSE)</f>
        <v>Staging</v>
      </c>
      <c r="C105" s="4">
        <v>10</v>
      </c>
      <c r="D105" s="4" t="s">
        <v>33</v>
      </c>
      <c r="E105" s="4" t="s">
        <v>33</v>
      </c>
      <c r="G105" s="4" t="s">
        <v>661</v>
      </c>
    </row>
    <row r="106" spans="1:7" ht="25.2" customHeight="1" x14ac:dyDescent="0.3">
      <c r="A106" s="4" t="str">
        <f>TableNames!$A$12</f>
        <v>tnm</v>
      </c>
      <c r="B106" s="4" t="str">
        <f>VLOOKUP(A106,TableNames!$A$2:$B$15,2,FALSE)</f>
        <v>Staging</v>
      </c>
      <c r="C106" s="4">
        <v>11</v>
      </c>
      <c r="D106" s="4" t="s">
        <v>34</v>
      </c>
      <c r="E106" s="4" t="s">
        <v>34</v>
      </c>
      <c r="G106" s="4" t="s">
        <v>661</v>
      </c>
    </row>
    <row r="107" spans="1:7" ht="25.2" customHeight="1" x14ac:dyDescent="0.3">
      <c r="A107" s="4" t="str">
        <f>TableNames!$A$12</f>
        <v>tnm</v>
      </c>
      <c r="B107" s="4" t="str">
        <f>VLOOKUP(A107,TableNames!$A$2:$B$15,2,FALSE)</f>
        <v>Staging</v>
      </c>
      <c r="C107" s="4">
        <v>12</v>
      </c>
      <c r="D107" s="4" t="s">
        <v>454</v>
      </c>
      <c r="E107" s="4" t="s">
        <v>454</v>
      </c>
      <c r="G107" s="4" t="s">
        <v>661</v>
      </c>
    </row>
    <row r="108" spans="1:7" ht="25.2" customHeight="1" x14ac:dyDescent="0.3">
      <c r="A108" s="4" t="str">
        <f>TableNames!$A$12</f>
        <v>tnm</v>
      </c>
      <c r="B108" s="4" t="str">
        <f>VLOOKUP(A108,TableNames!$A$2:$B$15,2,FALSE)</f>
        <v>Staging</v>
      </c>
      <c r="C108" s="4">
        <v>13</v>
      </c>
      <c r="D108" s="4" t="s">
        <v>405</v>
      </c>
      <c r="E108" s="4" t="s">
        <v>405</v>
      </c>
      <c r="G108" s="4" t="s">
        <v>661</v>
      </c>
    </row>
    <row r="109" spans="1:7" ht="25.2" customHeight="1" x14ac:dyDescent="0.3">
      <c r="A109" s="4" t="str">
        <f>TableNames!$A$12</f>
        <v>tnm</v>
      </c>
      <c r="B109" s="4" t="str">
        <f>VLOOKUP(A109,TableNames!$A$2:$B$15,2,FALSE)</f>
        <v>Staging</v>
      </c>
      <c r="C109" s="4">
        <v>14</v>
      </c>
      <c r="D109" s="4" t="s">
        <v>406</v>
      </c>
      <c r="E109" s="4" t="s">
        <v>406</v>
      </c>
      <c r="G109" s="4" t="s">
        <v>661</v>
      </c>
    </row>
    <row r="110" spans="1:7" ht="25.2" customHeight="1" x14ac:dyDescent="0.3">
      <c r="A110" s="4" t="str">
        <f>TableNames!$A$12</f>
        <v>tnm</v>
      </c>
      <c r="B110" s="4" t="str">
        <f>VLOOKUP(A110,TableNames!$A$2:$B$15,2,FALSE)</f>
        <v>Staging</v>
      </c>
      <c r="C110" s="4">
        <v>15</v>
      </c>
      <c r="D110" s="4" t="s">
        <v>407</v>
      </c>
      <c r="E110" s="4" t="s">
        <v>407</v>
      </c>
      <c r="G110" s="4" t="s">
        <v>661</v>
      </c>
    </row>
    <row r="111" spans="1:7" ht="25.2" customHeight="1" x14ac:dyDescent="0.3">
      <c r="A111" s="4" t="str">
        <f>TableNames!$A$12</f>
        <v>tnm</v>
      </c>
      <c r="B111" s="4" t="str">
        <f>VLOOKUP(A111,TableNames!$A$2:$B$15,2,FALSE)</f>
        <v>Staging</v>
      </c>
      <c r="C111" s="4">
        <v>16</v>
      </c>
      <c r="D111" s="4" t="s">
        <v>501</v>
      </c>
      <c r="E111" s="4" t="s">
        <v>501</v>
      </c>
      <c r="G111" s="4" t="s">
        <v>661</v>
      </c>
    </row>
    <row r="112" spans="1:7" ht="25.2" customHeight="1" x14ac:dyDescent="0.3">
      <c r="A112" s="4" t="str">
        <f>TableNames!$A$12</f>
        <v>tnm</v>
      </c>
      <c r="B112" s="4" t="str">
        <f>VLOOKUP(A112,TableNames!$A$2:$B$15,2,FALSE)</f>
        <v>Staging</v>
      </c>
      <c r="C112" s="4">
        <v>17</v>
      </c>
      <c r="D112" s="4" t="s">
        <v>502</v>
      </c>
      <c r="E112" s="4" t="s">
        <v>502</v>
      </c>
      <c r="G112" s="4" t="s">
        <v>661</v>
      </c>
    </row>
    <row r="113" spans="1:7" ht="25.2" customHeight="1" x14ac:dyDescent="0.3">
      <c r="A113" s="4" t="str">
        <f>TableNames!$A$12</f>
        <v>tnm</v>
      </c>
      <c r="B113" s="4" t="str">
        <f>VLOOKUP(A113,TableNames!$A$2:$B$15,2,FALSE)</f>
        <v>Staging</v>
      </c>
      <c r="C113" s="4">
        <v>18</v>
      </c>
      <c r="D113" s="4" t="s">
        <v>503</v>
      </c>
      <c r="E113" s="4" t="s">
        <v>503</v>
      </c>
      <c r="G113" s="4" t="s">
        <v>661</v>
      </c>
    </row>
    <row r="114" spans="1:7" ht="25.2" customHeight="1" x14ac:dyDescent="0.3">
      <c r="A114" s="4" t="str">
        <f>TableNames!$A$12</f>
        <v>tnm</v>
      </c>
      <c r="B114" s="4" t="str">
        <f>VLOOKUP(A114,TableNames!$A$2:$B$15,2,FALSE)</f>
        <v>Staging</v>
      </c>
      <c r="C114" s="4">
        <v>19</v>
      </c>
      <c r="D114" s="4" t="s">
        <v>504</v>
      </c>
      <c r="E114" s="4" t="s">
        <v>504</v>
      </c>
      <c r="G114" s="4" t="s">
        <v>661</v>
      </c>
    </row>
    <row r="115" spans="1:7" ht="25.2" customHeight="1" x14ac:dyDescent="0.3">
      <c r="A115" s="4" t="str">
        <f>TableNames!$A$13</f>
        <v>surgery</v>
      </c>
      <c r="B115" s="4" t="str">
        <f>VLOOKUP(A115,TableNames!$A$2:$B$15,2,FALSE)</f>
        <v>Surgery</v>
      </c>
      <c r="C115" s="4">
        <v>1</v>
      </c>
      <c r="D115" s="4" t="s">
        <v>401</v>
      </c>
      <c r="E115" s="4" t="s">
        <v>401</v>
      </c>
    </row>
    <row r="116" spans="1:7" ht="25.2" customHeight="1" x14ac:dyDescent="0.3">
      <c r="A116" s="4" t="str">
        <f>TableNames!$A$13</f>
        <v>surgery</v>
      </c>
      <c r="B116" s="4" t="str">
        <f>VLOOKUP(A116,TableNames!$A$2:$B$15,2,FALSE)</f>
        <v>Surgery</v>
      </c>
      <c r="C116" s="4">
        <v>2</v>
      </c>
      <c r="D116" s="4" t="s">
        <v>387</v>
      </c>
      <c r="E116" s="4" t="s">
        <v>387</v>
      </c>
    </row>
    <row r="117" spans="1:7" ht="25.2" customHeight="1" x14ac:dyDescent="0.3">
      <c r="A117" s="4" t="str">
        <f>TableNames!$A$13</f>
        <v>surgery</v>
      </c>
      <c r="B117" s="4" t="str">
        <f>VLOOKUP(A117,TableNames!$A$2:$B$15,2,FALSE)</f>
        <v>Surgery</v>
      </c>
      <c r="C117" s="4">
        <v>3</v>
      </c>
      <c r="D117" s="4" t="s">
        <v>386</v>
      </c>
      <c r="E117" s="4" t="s">
        <v>386</v>
      </c>
    </row>
    <row r="118" spans="1:7" ht="25.2" customHeight="1" x14ac:dyDescent="0.3">
      <c r="A118" s="4" t="str">
        <f>TableNames!$A$13</f>
        <v>surgery</v>
      </c>
      <c r="B118" s="4" t="str">
        <f>VLOOKUP(A118,TableNames!$A$2:$B$15,2,FALSE)</f>
        <v>Surgery</v>
      </c>
      <c r="C118" s="4">
        <v>4</v>
      </c>
      <c r="D118" s="4" t="s">
        <v>419</v>
      </c>
      <c r="E118" s="4" t="s">
        <v>419</v>
      </c>
    </row>
    <row r="119" spans="1:7" ht="25.2" customHeight="1" x14ac:dyDescent="0.3">
      <c r="A119" s="4" t="str">
        <f>TableNames!$A$13</f>
        <v>surgery</v>
      </c>
      <c r="B119" s="4" t="str">
        <f>VLOOKUP(A119,TableNames!$A$2:$B$15,2,FALSE)</f>
        <v>Surgery</v>
      </c>
      <c r="C119" s="4">
        <v>5</v>
      </c>
      <c r="D119" s="4" t="s">
        <v>510</v>
      </c>
      <c r="E119" s="4" t="s">
        <v>510</v>
      </c>
    </row>
    <row r="120" spans="1:7" ht="25.2" customHeight="1" x14ac:dyDescent="0.3">
      <c r="A120" s="4" t="str">
        <f>TableNames!$A$13</f>
        <v>surgery</v>
      </c>
      <c r="B120" s="4" t="str">
        <f>VLOOKUP(A120,TableNames!$A$2:$B$15,2,FALSE)</f>
        <v>Surgery</v>
      </c>
      <c r="C120" s="4">
        <v>6</v>
      </c>
      <c r="D120" s="4" t="s">
        <v>420</v>
      </c>
      <c r="E120" s="4" t="s">
        <v>420</v>
      </c>
    </row>
    <row r="121" spans="1:7" ht="25.2" customHeight="1" x14ac:dyDescent="0.3">
      <c r="A121" s="4" t="str">
        <f>TableNames!$A$13</f>
        <v>surgery</v>
      </c>
      <c r="B121" s="4" t="str">
        <f>VLOOKUP(A121,TableNames!$A$2:$B$15,2,FALSE)</f>
        <v>Surgery</v>
      </c>
      <c r="C121" s="4">
        <v>7</v>
      </c>
      <c r="D121" s="4" t="s">
        <v>173</v>
      </c>
      <c r="E121" s="4" t="s">
        <v>558</v>
      </c>
    </row>
    <row r="122" spans="1:7" ht="25.2" customHeight="1" x14ac:dyDescent="0.3">
      <c r="A122" s="4" t="str">
        <f>TableNames!$A$13</f>
        <v>surgery</v>
      </c>
      <c r="B122" s="4" t="str">
        <f>VLOOKUP(A122,TableNames!$A$2:$B$15,2,FALSE)</f>
        <v>Surgery</v>
      </c>
      <c r="C122" s="4">
        <v>8</v>
      </c>
      <c r="D122" s="4" t="s">
        <v>256</v>
      </c>
      <c r="E122" s="4" t="s">
        <v>256</v>
      </c>
    </row>
    <row r="123" spans="1:7" ht="25.2" customHeight="1" x14ac:dyDescent="0.3">
      <c r="A123" s="4" t="str">
        <f>TableNames!$A$13</f>
        <v>surgery</v>
      </c>
      <c r="B123" s="4" t="str">
        <f>VLOOKUP(A123,TableNames!$A$2:$B$15,2,FALSE)</f>
        <v>Surgery</v>
      </c>
      <c r="C123" s="4">
        <v>9</v>
      </c>
      <c r="D123" s="4" t="s">
        <v>274</v>
      </c>
      <c r="E123" s="4" t="s">
        <v>274</v>
      </c>
    </row>
    <row r="124" spans="1:7" ht="25.2" customHeight="1" x14ac:dyDescent="0.3">
      <c r="A124" s="4" t="str">
        <f>TableNames!$A$13</f>
        <v>surgery</v>
      </c>
      <c r="B124" s="4" t="str">
        <f>VLOOKUP(A124,TableNames!$A$2:$B$15,2,FALSE)</f>
        <v>Surgery</v>
      </c>
      <c r="C124" s="4">
        <v>10</v>
      </c>
      <c r="D124" s="4" t="s">
        <v>511</v>
      </c>
      <c r="E124" s="4" t="s">
        <v>511</v>
      </c>
    </row>
    <row r="125" spans="1:7" ht="25.2" customHeight="1" x14ac:dyDescent="0.3">
      <c r="A125" s="4" t="str">
        <f>TableNames!$A$13</f>
        <v>surgery</v>
      </c>
      <c r="B125" s="4" t="str">
        <f>VLOOKUP(A125,TableNames!$A$2:$B$15,2,FALSE)</f>
        <v>Surgery</v>
      </c>
      <c r="C125" s="4">
        <v>11</v>
      </c>
      <c r="D125" s="4" t="s">
        <v>512</v>
      </c>
      <c r="E125" s="4" t="s">
        <v>512</v>
      </c>
    </row>
    <row r="126" spans="1:7" ht="25.2" customHeight="1" x14ac:dyDescent="0.3">
      <c r="A126" s="4" t="str">
        <f>TableNames!$A$14</f>
        <v>system-therapy</v>
      </c>
      <c r="B126" s="4" t="str">
        <f>VLOOKUP(A126,TableNames!$A$2:$B$15,2,FALSE)</f>
        <v>SystemicTherapy</v>
      </c>
      <c r="C126" s="4">
        <v>1</v>
      </c>
      <c r="D126" s="4" t="s">
        <v>408</v>
      </c>
      <c r="E126" s="4" t="s">
        <v>408</v>
      </c>
    </row>
    <row r="127" spans="1:7" ht="25.2" customHeight="1" x14ac:dyDescent="0.3">
      <c r="A127" s="4" t="str">
        <f>TableNames!$A$14</f>
        <v>system-therapy</v>
      </c>
      <c r="B127" s="4" t="str">
        <f>VLOOKUP(A127,TableNames!$A$2:$B$15,2,FALSE)</f>
        <v>SystemicTherapy</v>
      </c>
      <c r="C127" s="4">
        <v>2</v>
      </c>
      <c r="D127" s="4" t="s">
        <v>387</v>
      </c>
      <c r="E127" s="4" t="s">
        <v>387</v>
      </c>
    </row>
    <row r="128" spans="1:7" ht="25.2" customHeight="1" x14ac:dyDescent="0.3">
      <c r="A128" s="4" t="str">
        <f>TableNames!$A$14</f>
        <v>system-therapy</v>
      </c>
      <c r="B128" s="4" t="str">
        <f>VLOOKUP(A128,TableNames!$A$2:$B$15,2,FALSE)</f>
        <v>SystemicTherapy</v>
      </c>
      <c r="C128" s="4">
        <v>3</v>
      </c>
      <c r="D128" s="4" t="s">
        <v>386</v>
      </c>
      <c r="E128" s="4" t="s">
        <v>386</v>
      </c>
    </row>
    <row r="129" spans="1:7" ht="25.2" customHeight="1" x14ac:dyDescent="0.3">
      <c r="A129" s="4" t="str">
        <f>TableNames!$A$14</f>
        <v>system-therapy</v>
      </c>
      <c r="B129" s="4" t="str">
        <f>VLOOKUP(A129,TableNames!$A$2:$B$15,2,FALSE)</f>
        <v>SystemicTherapy</v>
      </c>
      <c r="C129" s="4">
        <v>4</v>
      </c>
      <c r="D129" s="4" t="s">
        <v>421</v>
      </c>
      <c r="E129" s="4" t="s">
        <v>557</v>
      </c>
      <c r="G129" s="4" t="s">
        <v>661</v>
      </c>
    </row>
    <row r="130" spans="1:7" ht="25.2" customHeight="1" x14ac:dyDescent="0.3">
      <c r="A130" s="4" t="str">
        <f>TableNames!$A$14</f>
        <v>system-therapy</v>
      </c>
      <c r="B130" s="4" t="str">
        <f>VLOOKUP(A130,TableNames!$A$2:$B$15,2,FALSE)</f>
        <v>SystemicTherapy</v>
      </c>
      <c r="C130" s="4">
        <v>5</v>
      </c>
      <c r="D130" s="4" t="s">
        <v>453</v>
      </c>
      <c r="E130" s="4" t="s">
        <v>558</v>
      </c>
      <c r="G130" s="4" t="s">
        <v>661</v>
      </c>
    </row>
    <row r="131" spans="1:7" ht="25.2" customHeight="1" x14ac:dyDescent="0.3">
      <c r="A131" s="4" t="str">
        <f>TableNames!$A$14</f>
        <v>system-therapy</v>
      </c>
      <c r="B131" s="4" t="str">
        <f>VLOOKUP(A131,TableNames!$A$2:$B$15,2,FALSE)</f>
        <v>SystemicTherapy</v>
      </c>
      <c r="C131" s="4">
        <v>6</v>
      </c>
      <c r="D131" s="4" t="s">
        <v>410</v>
      </c>
      <c r="E131" s="4" t="s">
        <v>561</v>
      </c>
      <c r="G131" s="4" t="s">
        <v>661</v>
      </c>
    </row>
    <row r="132" spans="1:7" ht="25.2" customHeight="1" x14ac:dyDescent="0.3">
      <c r="A132" s="4" t="str">
        <f>TableNames!$A$14</f>
        <v>system-therapy</v>
      </c>
      <c r="B132" s="4" t="str">
        <f>VLOOKUP(A132,TableNames!$A$2:$B$15,2,FALSE)</f>
        <v>SystemicTherapy</v>
      </c>
      <c r="C132" s="4">
        <v>7</v>
      </c>
      <c r="D132" s="4" t="s">
        <v>411</v>
      </c>
      <c r="E132" s="4" t="s">
        <v>1553</v>
      </c>
    </row>
    <row r="133" spans="1:7" ht="25.2" customHeight="1" x14ac:dyDescent="0.3">
      <c r="A133" s="4" t="str">
        <f>TableNames!$A$14</f>
        <v>system-therapy</v>
      </c>
      <c r="B133" s="4" t="str">
        <f>VLOOKUP(A133,TableNames!$A$2:$B$15,2,FALSE)</f>
        <v>SystemicTherapy</v>
      </c>
      <c r="C133" s="4">
        <v>8</v>
      </c>
      <c r="D133" s="4" t="s">
        <v>412</v>
      </c>
      <c r="E133" s="4" t="s">
        <v>1554</v>
      </c>
    </row>
    <row r="134" spans="1:7" ht="25.2" customHeight="1" x14ac:dyDescent="0.3">
      <c r="A134" s="4" t="str">
        <f>TableNames!$A$14</f>
        <v>system-therapy</v>
      </c>
      <c r="B134" s="4" t="str">
        <f>VLOOKUP(A134,TableNames!$A$2:$B$15,2,FALSE)</f>
        <v>SystemicTherapy</v>
      </c>
      <c r="C134" s="4">
        <v>9</v>
      </c>
      <c r="D134" s="4" t="s">
        <v>413</v>
      </c>
      <c r="E134" s="4" t="s">
        <v>559</v>
      </c>
    </row>
    <row r="135" spans="1:7" ht="25.2" customHeight="1" x14ac:dyDescent="0.3">
      <c r="A135" s="4" t="str">
        <f>TableNames!$A$14</f>
        <v>system-therapy</v>
      </c>
      <c r="B135" s="4" t="str">
        <f>VLOOKUP(A135,TableNames!$A$2:$B$15,2,FALSE)</f>
        <v>SystemicTherapy</v>
      </c>
      <c r="C135" s="4">
        <v>10</v>
      </c>
      <c r="D135" s="4" t="s">
        <v>414</v>
      </c>
      <c r="E135" s="4" t="s">
        <v>560</v>
      </c>
    </row>
    <row r="136" spans="1:7" ht="25.2" customHeight="1" x14ac:dyDescent="0.3">
      <c r="A136" s="4" t="str">
        <f>TableNames!$A$14</f>
        <v>system-therapy</v>
      </c>
      <c r="B136" s="4" t="str">
        <f>VLOOKUP(A136,TableNames!$A$2:$B$15,2,FALSE)</f>
        <v>SystemicTherapy</v>
      </c>
      <c r="C136" s="4">
        <v>11</v>
      </c>
      <c r="D136" s="4" t="s">
        <v>415</v>
      </c>
      <c r="E136" s="4" t="s">
        <v>415</v>
      </c>
    </row>
    <row r="137" spans="1:7" ht="25.2" customHeight="1" x14ac:dyDescent="0.3">
      <c r="A137" s="4" t="str">
        <f>TableNames!$A$14</f>
        <v>system-therapy</v>
      </c>
      <c r="B137" s="4" t="str">
        <f>VLOOKUP(A137,TableNames!$A$2:$B$15,2,FALSE)</f>
        <v>SystemicTherapy</v>
      </c>
      <c r="C137" s="4">
        <v>12</v>
      </c>
      <c r="D137" s="4" t="s">
        <v>448</v>
      </c>
      <c r="E137" s="4" t="s">
        <v>448</v>
      </c>
    </row>
    <row r="138" spans="1:7" ht="25.2" customHeight="1" x14ac:dyDescent="0.3">
      <c r="A138" s="4" t="str">
        <f>TableNames!$A$14</f>
        <v>system-therapy</v>
      </c>
      <c r="B138" s="4" t="str">
        <f>VLOOKUP(A138,TableNames!$A$2:$B$15,2,FALSE)</f>
        <v>SystemicTherapy</v>
      </c>
      <c r="C138" s="4">
        <v>13</v>
      </c>
      <c r="D138" s="4" t="s">
        <v>416</v>
      </c>
      <c r="E138" s="4" t="s">
        <v>416</v>
      </c>
    </row>
    <row r="139" spans="1:7" ht="25.2" customHeight="1" x14ac:dyDescent="0.3">
      <c r="A139" s="4" t="str">
        <f>TableNames!$A$14</f>
        <v>system-therapy</v>
      </c>
      <c r="B139" s="4" t="str">
        <f>VLOOKUP(A139,TableNames!$A$2:$B$15,2,FALSE)</f>
        <v>SystemicTherapy</v>
      </c>
      <c r="C139" s="4">
        <v>14</v>
      </c>
      <c r="D139" s="4" t="s">
        <v>417</v>
      </c>
      <c r="E139" s="4" t="s">
        <v>417</v>
      </c>
    </row>
    <row r="140" spans="1:7" ht="25.2" customHeight="1" x14ac:dyDescent="0.3">
      <c r="A140" s="4" t="str">
        <f>TableNames!$A$14</f>
        <v>system-therapy</v>
      </c>
      <c r="B140" s="4" t="str">
        <f>VLOOKUP(A140,TableNames!$A$2:$B$15,2,FALSE)</f>
        <v>SystemicTherapy</v>
      </c>
      <c r="C140" s="4">
        <v>15</v>
      </c>
      <c r="D140" s="4" t="s">
        <v>418</v>
      </c>
      <c r="E140" s="4" t="s">
        <v>418</v>
      </c>
    </row>
    <row r="141" spans="1:7" ht="25.2" customHeight="1" x14ac:dyDescent="0.3">
      <c r="A141" s="4" t="str">
        <f>TableNames!$A$14</f>
        <v>system-therapy</v>
      </c>
      <c r="B141" s="4" t="str">
        <f>VLOOKUP(A141,TableNames!$A$2:$B$15,2,FALSE)</f>
        <v>SystemicTherapy</v>
      </c>
      <c r="C141" s="4">
        <v>16</v>
      </c>
      <c r="D141" s="4" t="s">
        <v>505</v>
      </c>
      <c r="E141" s="4" t="s">
        <v>505</v>
      </c>
    </row>
    <row r="142" spans="1:7" ht="25.2" customHeight="1" x14ac:dyDescent="0.3">
      <c r="A142" s="4" t="str">
        <f>TableNames!$A$14</f>
        <v>system-therapy</v>
      </c>
      <c r="B142" s="4" t="str">
        <f>VLOOKUP(A142,TableNames!$A$2:$B$15,2,FALSE)</f>
        <v>SystemicTherapy</v>
      </c>
      <c r="C142" s="4">
        <v>17</v>
      </c>
      <c r="D142" s="4" t="s">
        <v>506</v>
      </c>
      <c r="E142" s="4" t="s">
        <v>506</v>
      </c>
    </row>
    <row r="143" spans="1:7" ht="25.2" customHeight="1" x14ac:dyDescent="0.3">
      <c r="A143" s="4" t="str">
        <f>TableNames!$A$14</f>
        <v>system-therapy</v>
      </c>
      <c r="B143" s="4" t="str">
        <f>VLOOKUP(A143,TableNames!$A$2:$B$15,2,FALSE)</f>
        <v>SystemicTherapy</v>
      </c>
      <c r="C143" s="4">
        <v>18</v>
      </c>
      <c r="D143" s="4" t="s">
        <v>507</v>
      </c>
      <c r="E143" s="4" t="s">
        <v>507</v>
      </c>
    </row>
    <row r="144" spans="1:7" ht="25.2" customHeight="1" x14ac:dyDescent="0.3">
      <c r="A144" s="4" t="str">
        <f>TableNames!$A$14</f>
        <v>system-therapy</v>
      </c>
      <c r="B144" s="4" t="str">
        <f>VLOOKUP(A144,TableNames!$A$2:$B$15,2,FALSE)</f>
        <v>SystemicTherapy</v>
      </c>
      <c r="C144" s="4">
        <v>19</v>
      </c>
      <c r="D144" s="4" t="s">
        <v>508</v>
      </c>
      <c r="E144" s="4" t="s">
        <v>508</v>
      </c>
    </row>
    <row r="145" spans="1:5" ht="25.2" customHeight="1" x14ac:dyDescent="0.3">
      <c r="A145" s="4" t="str">
        <f>TableNames!$A$14</f>
        <v>system-therapy</v>
      </c>
      <c r="B145" s="4" t="str">
        <f>VLOOKUP(A145,TableNames!$A$2:$B$15,2,FALSE)</f>
        <v>SystemicTherapy</v>
      </c>
      <c r="C145" s="4">
        <v>20</v>
      </c>
      <c r="D145" s="4" t="s">
        <v>509</v>
      </c>
      <c r="E145" s="4" t="s">
        <v>509</v>
      </c>
    </row>
    <row r="146" spans="1:5" ht="25.2" customHeight="1" x14ac:dyDescent="0.3">
      <c r="A146" s="4" t="str">
        <f>TableNames!$A$15</f>
        <v>TherapyRecommendation</v>
      </c>
      <c r="B146" s="4" t="str">
        <f>VLOOKUP(A146,TableNames!$A$2:$B$15,2,FALSE)</f>
        <v>TherapyRecommendation</v>
      </c>
      <c r="C146" s="4">
        <v>1</v>
      </c>
      <c r="D146" s="4" t="s">
        <v>536</v>
      </c>
      <c r="E146" s="4" t="s">
        <v>536</v>
      </c>
    </row>
    <row r="147" spans="1:5" ht="25.2" customHeight="1" x14ac:dyDescent="0.3">
      <c r="A147" s="4" t="str">
        <f>TableNames!$A$15</f>
        <v>TherapyRecommendation</v>
      </c>
      <c r="B147" s="4" t="str">
        <f>VLOOKUP(A147,TableNames!$A$2:$B$15,2,FALSE)</f>
        <v>TherapyRecommendation</v>
      </c>
      <c r="C147" s="4">
        <v>2</v>
      </c>
      <c r="D147" s="4" t="s">
        <v>386</v>
      </c>
      <c r="E147" s="4" t="s">
        <v>386</v>
      </c>
    </row>
    <row r="148" spans="1:5" ht="25.2" customHeight="1" x14ac:dyDescent="0.3">
      <c r="A148" s="4" t="str">
        <f>TableNames!$A$15</f>
        <v>TherapyRecommendation</v>
      </c>
      <c r="B148" s="4" t="str">
        <f>VLOOKUP(A148,TableNames!$A$2:$B$15,2,FALSE)</f>
        <v>TherapyRecommendation</v>
      </c>
      <c r="C148" s="4">
        <v>3</v>
      </c>
      <c r="D148" s="4" t="s">
        <v>537</v>
      </c>
      <c r="E148" s="4" t="s">
        <v>1547</v>
      </c>
    </row>
    <row r="149" spans="1:5" ht="25.2" customHeight="1" x14ac:dyDescent="0.3">
      <c r="A149" s="4" t="str">
        <f>TableNames!$A$15</f>
        <v>TherapyRecommendation</v>
      </c>
      <c r="B149" s="4" t="str">
        <f>VLOOKUP(A149,TableNames!$A$2:$B$15,2,FALSE)</f>
        <v>TherapyRecommendation</v>
      </c>
      <c r="C149" s="4">
        <v>4</v>
      </c>
      <c r="D149" s="4" t="s">
        <v>538</v>
      </c>
      <c r="E149" s="4" t="s">
        <v>561</v>
      </c>
    </row>
    <row r="150" spans="1:5" ht="25.2" customHeight="1" x14ac:dyDescent="0.3">
      <c r="A150" s="4" t="str">
        <f>TableNames!$A$15</f>
        <v>TherapyRecommendation</v>
      </c>
      <c r="B150" s="4" t="str">
        <f>VLOOKUP(A150,TableNames!$A$2:$B$15,2,FALSE)</f>
        <v>TherapyRecommendation</v>
      </c>
      <c r="C150" s="4">
        <v>5</v>
      </c>
      <c r="D150" s="4" t="s">
        <v>539</v>
      </c>
      <c r="E150" s="4" t="s">
        <v>882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H150"/>
  <sheetViews>
    <sheetView tabSelected="1" topLeftCell="A139" workbookViewId="0">
      <selection activeCell="F146" sqref="F146"/>
    </sheetView>
  </sheetViews>
  <sheetFormatPr baseColWidth="10" defaultColWidth="16.33203125" defaultRowHeight="25.2" customHeight="1" x14ac:dyDescent="0.3"/>
  <cols>
    <col min="1" max="1" width="26.44140625" style="4" customWidth="1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6" width="26.5546875" style="4" customWidth="1"/>
    <col min="7" max="7" width="18.21875" style="4" customWidth="1"/>
    <col min="8" max="8" width="16.33203125" style="4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3" t="s">
        <v>437</v>
      </c>
      <c r="B1" s="3" t="s">
        <v>444</v>
      </c>
      <c r="C1" s="3" t="s">
        <v>385</v>
      </c>
      <c r="D1" s="3" t="s">
        <v>440</v>
      </c>
      <c r="E1" s="3" t="s">
        <v>447</v>
      </c>
      <c r="F1" s="3" t="s">
        <v>1448</v>
      </c>
      <c r="G1" s="3" t="s">
        <v>1464</v>
      </c>
      <c r="H1" s="3" t="s">
        <v>1465</v>
      </c>
    </row>
    <row r="2" spans="1:8" ht="25.2" customHeight="1" x14ac:dyDescent="0.3">
      <c r="A2" s="4" t="str">
        <f>TableNames!$A$2</f>
        <v>sample</v>
      </c>
      <c r="B2" s="4" t="str">
        <f>VLOOKUP(A2,TableNames!$A$2:$B$15,2,FALSE)</f>
        <v>BioSampling</v>
      </c>
      <c r="C2" s="4">
        <v>1</v>
      </c>
      <c r="D2" s="4" t="s">
        <v>474</v>
      </c>
      <c r="E2" s="4" t="s">
        <v>402</v>
      </c>
    </row>
    <row r="3" spans="1:8" ht="25.2" customHeight="1" x14ac:dyDescent="0.3">
      <c r="A3" s="4" t="str">
        <f>TableNames!$A$2</f>
        <v>sample</v>
      </c>
      <c r="B3" s="4" t="str">
        <f>VLOOKUP(A3,TableNames!$A$2:$B$15,2,FALSE)</f>
        <v>BioSampling</v>
      </c>
      <c r="C3" s="4">
        <v>2</v>
      </c>
      <c r="D3" s="4" t="s">
        <v>302</v>
      </c>
      <c r="E3" s="4" t="s">
        <v>386</v>
      </c>
    </row>
    <row r="4" spans="1:8" ht="25.2" customHeight="1" x14ac:dyDescent="0.3">
      <c r="A4" s="4" t="str">
        <f>TableNames!$A$2</f>
        <v>sample</v>
      </c>
      <c r="B4" s="4" t="str">
        <f>VLOOKUP(A4,TableNames!$A$2:$B$15,2,FALSE)</f>
        <v>BioSampling</v>
      </c>
      <c r="C4" s="4">
        <v>3</v>
      </c>
      <c r="D4" s="4" t="s">
        <v>378</v>
      </c>
      <c r="E4" s="4" t="s">
        <v>1555</v>
      </c>
    </row>
    <row r="5" spans="1:8" ht="25.2" customHeight="1" x14ac:dyDescent="0.3">
      <c r="A5" s="4" t="str">
        <f>TableNames!$A$2</f>
        <v>sample</v>
      </c>
      <c r="B5" s="4" t="str">
        <f>VLOOKUP(A5,TableNames!$A$2:$B$15,2,FALSE)</f>
        <v>BioSampling</v>
      </c>
      <c r="C5" s="4">
        <v>4</v>
      </c>
      <c r="D5" s="4" t="s">
        <v>379</v>
      </c>
      <c r="E5" s="4" t="s">
        <v>561</v>
      </c>
    </row>
    <row r="6" spans="1:8" ht="25.2" customHeight="1" x14ac:dyDescent="0.3">
      <c r="A6" s="4" t="str">
        <f>TableNames!$A$2</f>
        <v>sample</v>
      </c>
      <c r="B6" s="4" t="str">
        <f>VLOOKUP(A6,TableNames!$A$2:$B$15,2,FALSE)</f>
        <v>BioSampling</v>
      </c>
      <c r="C6" s="4">
        <v>5</v>
      </c>
      <c r="D6" s="4" t="s">
        <v>477</v>
      </c>
      <c r="E6" s="4" t="s">
        <v>1456</v>
      </c>
    </row>
    <row r="7" spans="1:8" ht="25.2" customHeight="1" x14ac:dyDescent="0.3">
      <c r="A7" s="4" t="str">
        <f>TableNames!$A$2</f>
        <v>sample</v>
      </c>
      <c r="B7" s="4" t="str">
        <f>VLOOKUP(A7,TableNames!$A$2:$B$15,2,FALSE)</f>
        <v>BioSampling</v>
      </c>
      <c r="C7" s="4">
        <v>6</v>
      </c>
      <c r="D7" s="4" t="s">
        <v>478</v>
      </c>
      <c r="E7" s="4" t="s">
        <v>1457</v>
      </c>
    </row>
    <row r="8" spans="1:8" ht="25.2" customHeight="1" x14ac:dyDescent="0.3">
      <c r="A8" s="4" t="str">
        <f>TableNames!$A$2</f>
        <v>sample</v>
      </c>
      <c r="B8" s="4" t="str">
        <f>VLOOKUP(A8,TableNames!$A$2:$B$15,2,FALSE)</f>
        <v>BioSampling</v>
      </c>
      <c r="C8" s="4">
        <v>7</v>
      </c>
      <c r="D8" s="4" t="s">
        <v>380</v>
      </c>
      <c r="E8" s="4" t="s">
        <v>564</v>
      </c>
    </row>
    <row r="9" spans="1:8" ht="25.2" customHeight="1" x14ac:dyDescent="0.3">
      <c r="A9" s="4" t="str">
        <f>TableNames!$A$2</f>
        <v>sample</v>
      </c>
      <c r="B9" s="4" t="str">
        <f>VLOOKUP(A9,TableNames!$A$2:$B$15,2,FALSE)</f>
        <v>BioSampling</v>
      </c>
      <c r="C9" s="4">
        <v>8</v>
      </c>
      <c r="D9" s="4" t="s">
        <v>381</v>
      </c>
      <c r="E9" s="4" t="s">
        <v>1452</v>
      </c>
    </row>
    <row r="10" spans="1:8" ht="25.2" customHeight="1" x14ac:dyDescent="0.3">
      <c r="A10" s="4" t="str">
        <f>TableNames!$A$2</f>
        <v>sample</v>
      </c>
      <c r="B10" s="4" t="str">
        <f>VLOOKUP(A10,TableNames!$A$2:$B$15,2,FALSE)</f>
        <v>BioSampling</v>
      </c>
      <c r="C10" s="4">
        <v>9</v>
      </c>
      <c r="D10" s="4" t="s">
        <v>382</v>
      </c>
      <c r="E10" s="4" t="s">
        <v>1453</v>
      </c>
    </row>
    <row r="11" spans="1:8" ht="25.2" customHeight="1" x14ac:dyDescent="0.3">
      <c r="A11" s="4" t="str">
        <f>TableNames!$A$2</f>
        <v>sample</v>
      </c>
      <c r="B11" s="4" t="str">
        <f>VLOOKUP(A11,TableNames!$A$2:$B$15,2,FALSE)</f>
        <v>BioSampling</v>
      </c>
      <c r="C11" s="4">
        <v>10</v>
      </c>
      <c r="D11" s="4" t="s">
        <v>383</v>
      </c>
      <c r="E11" s="4" t="s">
        <v>1454</v>
      </c>
    </row>
    <row r="12" spans="1:8" ht="25.2" customHeight="1" x14ac:dyDescent="0.3">
      <c r="A12" s="4" t="str">
        <f>TableNames!$A$2</f>
        <v>sample</v>
      </c>
      <c r="B12" s="4" t="str">
        <f>VLOOKUP(A12,TableNames!$A$2:$B$15,2,FALSE)</f>
        <v>BioSampling</v>
      </c>
      <c r="C12" s="4">
        <v>11</v>
      </c>
      <c r="D12" s="4" t="s">
        <v>384</v>
      </c>
      <c r="E12" s="4" t="s">
        <v>1455</v>
      </c>
    </row>
    <row r="13" spans="1:8" ht="25.2" customHeight="1" x14ac:dyDescent="0.3">
      <c r="A13" s="4" t="str">
        <f>TableNames!$A$3</f>
        <v>diagnosis</v>
      </c>
      <c r="B13" s="4" t="str">
        <f>VLOOKUP(A13,TableNames!$A$2:$B$15,2,FALSE)</f>
        <v>Diagnosis</v>
      </c>
      <c r="C13" s="4">
        <v>1</v>
      </c>
      <c r="D13" s="4" t="s">
        <v>474</v>
      </c>
      <c r="E13" s="4" t="s">
        <v>387</v>
      </c>
    </row>
    <row r="14" spans="1:8" ht="25.2" customHeight="1" x14ac:dyDescent="0.3">
      <c r="A14" s="4" t="str">
        <f>TableNames!$A$3</f>
        <v>diagnosis</v>
      </c>
      <c r="B14" s="4" t="str">
        <f>VLOOKUP(A14,TableNames!$A$2:$B$15,2,FALSE)</f>
        <v>Diagnosis</v>
      </c>
      <c r="C14" s="4">
        <v>2</v>
      </c>
      <c r="D14" s="4" t="s">
        <v>302</v>
      </c>
      <c r="E14" s="4" t="s">
        <v>386</v>
      </c>
    </row>
    <row r="15" spans="1:8" ht="25.2" customHeight="1" x14ac:dyDescent="0.3">
      <c r="A15" s="4" t="str">
        <f>TableNames!$A$3</f>
        <v>diagnosis</v>
      </c>
      <c r="B15" s="4" t="str">
        <f>VLOOKUP(A15,TableNames!$A$2:$B$15,2,FALSE)</f>
        <v>Diagnosis</v>
      </c>
      <c r="C15" s="4">
        <v>3</v>
      </c>
      <c r="D15" s="4" t="s">
        <v>313</v>
      </c>
      <c r="E15" s="4" t="s">
        <v>397</v>
      </c>
    </row>
    <row r="16" spans="1:8" ht="25.2" customHeight="1" x14ac:dyDescent="0.3">
      <c r="A16" s="4" t="str">
        <f>TableNames!$A$3</f>
        <v>diagnosis</v>
      </c>
      <c r="B16" s="4" t="str">
        <f>VLOOKUP(A16,TableNames!$A$2:$B$15,2,FALSE)</f>
        <v>Diagnosis</v>
      </c>
      <c r="C16" s="4">
        <v>4</v>
      </c>
      <c r="D16" s="4" t="s">
        <v>314</v>
      </c>
      <c r="E16" s="4" t="s">
        <v>1546</v>
      </c>
    </row>
    <row r="17" spans="1:7" ht="25.2" customHeight="1" x14ac:dyDescent="0.3">
      <c r="A17" s="4" t="str">
        <f>TableNames!$A$3</f>
        <v>diagnosis</v>
      </c>
      <c r="B17" s="4" t="str">
        <f>VLOOKUP(A17,TableNames!$A$2:$B$15,2,FALSE)</f>
        <v>Diagnosis</v>
      </c>
      <c r="C17" s="4">
        <v>5</v>
      </c>
      <c r="D17" s="4" t="s">
        <v>315</v>
      </c>
      <c r="E17" s="4" t="s">
        <v>461</v>
      </c>
    </row>
    <row r="18" spans="1:7" ht="25.2" customHeight="1" x14ac:dyDescent="0.3">
      <c r="A18" s="4" t="str">
        <f>TableNames!$A$3</f>
        <v>diagnosis</v>
      </c>
      <c r="B18" s="4" t="str">
        <f>VLOOKUP(A18,TableNames!$A$2:$B$15,2,FALSE)</f>
        <v>Diagnosis</v>
      </c>
      <c r="C18" s="4">
        <v>6</v>
      </c>
      <c r="D18" s="4" t="s">
        <v>316</v>
      </c>
      <c r="E18" s="4" t="s">
        <v>394</v>
      </c>
    </row>
    <row r="19" spans="1:7" ht="25.2" customHeight="1" x14ac:dyDescent="0.3">
      <c r="A19" s="4" t="str">
        <f>TableNames!$A$3</f>
        <v>diagnosis</v>
      </c>
      <c r="B19" s="4" t="str">
        <f>VLOOKUP(A19,TableNames!$A$2:$B$15,2,FALSE)</f>
        <v>Diagnosis</v>
      </c>
      <c r="C19" s="4">
        <v>7</v>
      </c>
      <c r="D19" s="4" t="s">
        <v>317</v>
      </c>
      <c r="E19" s="4" t="s">
        <v>396</v>
      </c>
    </row>
    <row r="20" spans="1:7" ht="25.2" customHeight="1" x14ac:dyDescent="0.3">
      <c r="A20" s="4" t="str">
        <f>TableNames!$A$3</f>
        <v>diagnosis</v>
      </c>
      <c r="B20" s="4" t="str">
        <f>VLOOKUP(A20,TableNames!$A$2:$B$15,2,FALSE)</f>
        <v>Diagnosis</v>
      </c>
      <c r="C20" s="4">
        <v>8</v>
      </c>
      <c r="D20" s="4" t="s">
        <v>318</v>
      </c>
      <c r="E20" s="4" t="s">
        <v>395</v>
      </c>
    </row>
    <row r="21" spans="1:7" ht="25.2" customHeight="1" x14ac:dyDescent="0.3">
      <c r="A21" s="4" t="str">
        <f>TableNames!$A$3</f>
        <v>diagnosis</v>
      </c>
      <c r="B21" s="4" t="str">
        <f>VLOOKUP(A21,TableNames!$A$2:$B$15,2,FALSE)</f>
        <v>Diagnosis</v>
      </c>
      <c r="C21" s="4">
        <v>9</v>
      </c>
      <c r="D21" s="4" t="s">
        <v>319</v>
      </c>
      <c r="E21" s="4" t="s">
        <v>164</v>
      </c>
      <c r="G21" s="4" t="s">
        <v>661</v>
      </c>
    </row>
    <row r="22" spans="1:7" ht="25.2" customHeight="1" x14ac:dyDescent="0.3">
      <c r="A22" s="4" t="str">
        <f>TableNames!$A$3</f>
        <v>diagnosis</v>
      </c>
      <c r="B22" s="4" t="str">
        <f>VLOOKUP(A22,TableNames!$A$2:$B$15,2,FALSE)</f>
        <v>Diagnosis</v>
      </c>
      <c r="C22" s="4">
        <v>10</v>
      </c>
      <c r="D22" s="4" t="s">
        <v>495</v>
      </c>
      <c r="E22" s="4" t="s">
        <v>1458</v>
      </c>
      <c r="G22" s="4" t="s">
        <v>661</v>
      </c>
    </row>
    <row r="23" spans="1:7" ht="25.2" customHeight="1" x14ac:dyDescent="0.3">
      <c r="A23" s="4" t="str">
        <f>TableNames!$A$4</f>
        <v>GeneralPerformance</v>
      </c>
      <c r="B23" s="4" t="str">
        <f>VLOOKUP(A23,TableNames!$A$2:$B$15,2,FALSE)</f>
        <v>GeneralCondition</v>
      </c>
      <c r="C23" s="4">
        <v>1</v>
      </c>
      <c r="D23" s="4" t="s">
        <v>532</v>
      </c>
      <c r="E23" s="4" t="s">
        <v>555</v>
      </c>
    </row>
    <row r="24" spans="1:7" ht="25.2" customHeight="1" x14ac:dyDescent="0.3">
      <c r="A24" s="4" t="str">
        <f>TableNames!$A$4</f>
        <v>GeneralPerformance</v>
      </c>
      <c r="B24" s="4" t="str">
        <f>VLOOKUP(A24,TableNames!$A$2:$B$15,2,FALSE)</f>
        <v>GeneralCondition</v>
      </c>
      <c r="C24" s="4">
        <v>2</v>
      </c>
      <c r="D24" s="4" t="s">
        <v>387</v>
      </c>
      <c r="E24" s="4" t="s">
        <v>387</v>
      </c>
    </row>
    <row r="25" spans="1:7" ht="25.2" customHeight="1" x14ac:dyDescent="0.3">
      <c r="A25" s="4" t="str">
        <f>TableNames!$A$4</f>
        <v>GeneralPerformance</v>
      </c>
      <c r="B25" s="4" t="str">
        <f>VLOOKUP(A25,TableNames!$A$2:$B$15,2,FALSE)</f>
        <v>GeneralCondition</v>
      </c>
      <c r="C25" s="4">
        <v>3</v>
      </c>
      <c r="D25" s="4" t="s">
        <v>386</v>
      </c>
      <c r="E25" s="4" t="s">
        <v>386</v>
      </c>
    </row>
    <row r="26" spans="1:7" ht="25.2" customHeight="1" x14ac:dyDescent="0.3">
      <c r="A26" s="4" t="str">
        <f>TableNames!$A$4</f>
        <v>GeneralPerformance</v>
      </c>
      <c r="B26" s="4" t="str">
        <f>VLOOKUP(A26,TableNames!$A$2:$B$15,2,FALSE)</f>
        <v>GeneralCondition</v>
      </c>
      <c r="C26" s="4">
        <v>4</v>
      </c>
      <c r="D26" s="4" t="s">
        <v>533</v>
      </c>
      <c r="E26" s="4" t="s">
        <v>1556</v>
      </c>
    </row>
    <row r="27" spans="1:7" ht="25.2" customHeight="1" x14ac:dyDescent="0.3">
      <c r="A27" s="4" t="str">
        <f>TableNames!$A$4</f>
        <v>GeneralPerformance</v>
      </c>
      <c r="B27" s="4" t="str">
        <f>VLOOKUP(A27,TableNames!$A$2:$B$15,2,FALSE)</f>
        <v>GeneralCondition</v>
      </c>
      <c r="C27" s="4">
        <v>5</v>
      </c>
      <c r="D27" s="4" t="s">
        <v>534</v>
      </c>
      <c r="E27" s="4" t="s">
        <v>534</v>
      </c>
      <c r="G27" s="4" t="s">
        <v>661</v>
      </c>
    </row>
    <row r="28" spans="1:7" ht="25.2" customHeight="1" x14ac:dyDescent="0.3">
      <c r="A28" s="4" t="str">
        <f>TableNames!$A$5</f>
        <v>histology</v>
      </c>
      <c r="B28" s="4" t="str">
        <f>VLOOKUP(A28,TableNames!$A$2:$B$15,2,FALSE)</f>
        <v>Histology</v>
      </c>
      <c r="C28" s="4">
        <v>1</v>
      </c>
      <c r="D28" s="4" t="s">
        <v>474</v>
      </c>
      <c r="E28" s="4" t="s">
        <v>399</v>
      </c>
    </row>
    <row r="29" spans="1:7" ht="25.2" customHeight="1" x14ac:dyDescent="0.3">
      <c r="A29" s="4" t="str">
        <f>TableNames!$A$5</f>
        <v>histology</v>
      </c>
      <c r="B29" s="4" t="str">
        <f>VLOOKUP(A29,TableNames!$A$2:$B$15,2,FALSE)</f>
        <v>Histology</v>
      </c>
      <c r="C29" s="4">
        <v>2</v>
      </c>
      <c r="D29" s="4" t="s">
        <v>312</v>
      </c>
      <c r="E29" s="4" t="s">
        <v>387</v>
      </c>
    </row>
    <row r="30" spans="1:7" ht="25.2" customHeight="1" x14ac:dyDescent="0.3">
      <c r="A30" s="4" t="str">
        <f>TableNames!$A$5</f>
        <v>histology</v>
      </c>
      <c r="B30" s="4" t="str">
        <f>VLOOKUP(A30,TableNames!$A$2:$B$15,2,FALSE)</f>
        <v>Histology</v>
      </c>
      <c r="C30" s="4">
        <v>3</v>
      </c>
      <c r="D30" s="4" t="s">
        <v>302</v>
      </c>
      <c r="E30" s="4" t="s">
        <v>386</v>
      </c>
    </row>
    <row r="31" spans="1:7" ht="25.2" customHeight="1" x14ac:dyDescent="0.3">
      <c r="A31" s="4" t="str">
        <f>TableNames!$A$5</f>
        <v>histology</v>
      </c>
      <c r="B31" s="4" t="str">
        <f>VLOOKUP(A31,TableNames!$A$2:$B$15,2,FALSE)</f>
        <v>Histology</v>
      </c>
      <c r="C31" s="4">
        <v>4</v>
      </c>
      <c r="D31" s="4" t="s">
        <v>327</v>
      </c>
      <c r="E31" s="4" t="s">
        <v>451</v>
      </c>
    </row>
    <row r="32" spans="1:7" ht="25.2" customHeight="1" x14ac:dyDescent="0.3">
      <c r="A32" s="4" t="str">
        <f>TableNames!$A$5</f>
        <v>histology</v>
      </c>
      <c r="B32" s="4" t="str">
        <f>VLOOKUP(A32,TableNames!$A$2:$B$15,2,FALSE)</f>
        <v>Histology</v>
      </c>
      <c r="C32" s="4">
        <v>5</v>
      </c>
      <c r="D32" s="4" t="s">
        <v>328</v>
      </c>
      <c r="E32" s="4" t="s">
        <v>403</v>
      </c>
    </row>
    <row r="33" spans="1:7" ht="25.2" customHeight="1" x14ac:dyDescent="0.3">
      <c r="A33" s="4" t="str">
        <f>TableNames!$A$5</f>
        <v>histology</v>
      </c>
      <c r="B33" s="4" t="str">
        <f>VLOOKUP(A33,TableNames!$A$2:$B$15,2,FALSE)</f>
        <v>Histology</v>
      </c>
      <c r="C33" s="4">
        <v>6</v>
      </c>
      <c r="D33" s="4" t="s">
        <v>329</v>
      </c>
      <c r="E33" s="4" t="s">
        <v>404</v>
      </c>
    </row>
    <row r="34" spans="1:7" ht="25.2" customHeight="1" x14ac:dyDescent="0.3">
      <c r="A34" s="4" t="str">
        <f>TableNames!$A$5</f>
        <v>histology</v>
      </c>
      <c r="B34" s="4" t="str">
        <f>VLOOKUP(A34,TableNames!$A$2:$B$15,2,FALSE)</f>
        <v>Histology</v>
      </c>
      <c r="C34" s="4">
        <v>7</v>
      </c>
      <c r="D34" s="4" t="s">
        <v>330</v>
      </c>
      <c r="E34" s="4" t="s">
        <v>470</v>
      </c>
    </row>
    <row r="35" spans="1:7" ht="25.2" customHeight="1" x14ac:dyDescent="0.3">
      <c r="A35" s="4" t="str">
        <f>TableNames!$A$5</f>
        <v>histology</v>
      </c>
      <c r="B35" s="4" t="str">
        <f>VLOOKUP(A35,TableNames!$A$2:$B$15,2,FALSE)</f>
        <v>Histology</v>
      </c>
      <c r="C35" s="4">
        <v>8</v>
      </c>
      <c r="D35" s="4" t="s">
        <v>331</v>
      </c>
      <c r="E35" s="4" t="s">
        <v>11</v>
      </c>
      <c r="G35" s="4" t="s">
        <v>661</v>
      </c>
    </row>
    <row r="36" spans="1:7" ht="25.2" customHeight="1" x14ac:dyDescent="0.3">
      <c r="A36" s="4" t="str">
        <f>TableNames!$A$5</f>
        <v>histology</v>
      </c>
      <c r="B36" s="4" t="str">
        <f>VLOOKUP(A36,TableNames!$A$2:$B$15,2,FALSE)</f>
        <v>Histology</v>
      </c>
      <c r="C36" s="4">
        <v>9</v>
      </c>
      <c r="D36" s="4" t="s">
        <v>497</v>
      </c>
      <c r="E36" s="4" t="s">
        <v>541</v>
      </c>
    </row>
    <row r="37" spans="1:7" ht="25.2" customHeight="1" x14ac:dyDescent="0.3">
      <c r="A37" s="4" t="str">
        <f>TableNames!$A$5</f>
        <v>histology</v>
      </c>
      <c r="B37" s="4" t="str">
        <f>VLOOKUP(A37,TableNames!$A$2:$B$15,2,FALSE)</f>
        <v>Histology</v>
      </c>
      <c r="C37" s="4">
        <v>10</v>
      </c>
      <c r="D37" s="4" t="s">
        <v>498</v>
      </c>
      <c r="E37" s="4" t="s">
        <v>542</v>
      </c>
    </row>
    <row r="38" spans="1:7" ht="25.2" customHeight="1" x14ac:dyDescent="0.3">
      <c r="A38" s="4" t="str">
        <f>TableNames!$A$5</f>
        <v>histology</v>
      </c>
      <c r="B38" s="4" t="str">
        <f>VLOOKUP(A38,TableNames!$A$2:$B$15,2,FALSE)</f>
        <v>Histology</v>
      </c>
      <c r="C38" s="4">
        <v>11</v>
      </c>
      <c r="D38" s="4" t="s">
        <v>499</v>
      </c>
      <c r="E38" s="4" t="s">
        <v>543</v>
      </c>
    </row>
    <row r="39" spans="1:7" ht="25.2" customHeight="1" x14ac:dyDescent="0.3">
      <c r="A39" s="4" t="str">
        <f>TableNames!$A$5</f>
        <v>histology</v>
      </c>
      <c r="B39" s="4" t="str">
        <f>VLOOKUP(A39,TableNames!$A$2:$B$15,2,FALSE)</f>
        <v>Histology</v>
      </c>
      <c r="C39" s="4">
        <v>12</v>
      </c>
      <c r="D39" s="4" t="s">
        <v>500</v>
      </c>
      <c r="E39" s="4" t="s">
        <v>544</v>
      </c>
    </row>
    <row r="40" spans="1:7" ht="25.2" customHeight="1" x14ac:dyDescent="0.3">
      <c r="A40" s="4" t="str">
        <f>TableNames!$A$6</f>
        <v>metastasis</v>
      </c>
      <c r="B40" s="4" t="str">
        <f>VLOOKUP(A40,TableNames!$A$2:$B$15,2,FALSE)</f>
        <v>Metastasis</v>
      </c>
      <c r="C40" s="4">
        <v>1</v>
      </c>
      <c r="D40" s="4" t="s">
        <v>474</v>
      </c>
      <c r="E40" s="4" t="s">
        <v>400</v>
      </c>
    </row>
    <row r="41" spans="1:7" ht="25.2" customHeight="1" x14ac:dyDescent="0.3">
      <c r="A41" s="4" t="str">
        <f>TableNames!$A$6</f>
        <v>metastasis</v>
      </c>
      <c r="B41" s="4" t="str">
        <f>VLOOKUP(A41,TableNames!$A$2:$B$15,2,FALSE)</f>
        <v>Metastasis</v>
      </c>
      <c r="C41" s="4">
        <v>2</v>
      </c>
      <c r="D41" s="4" t="s">
        <v>312</v>
      </c>
      <c r="E41" s="4" t="s">
        <v>387</v>
      </c>
    </row>
    <row r="42" spans="1:7" ht="25.2" customHeight="1" x14ac:dyDescent="0.3">
      <c r="A42" s="4" t="str">
        <f>TableNames!$A$6</f>
        <v>metastasis</v>
      </c>
      <c r="B42" s="4" t="str">
        <f>VLOOKUP(A42,TableNames!$A$2:$B$15,2,FALSE)</f>
        <v>Metastasis</v>
      </c>
      <c r="C42" s="4">
        <v>3</v>
      </c>
      <c r="D42" s="4" t="s">
        <v>302</v>
      </c>
      <c r="E42" s="4" t="s">
        <v>386</v>
      </c>
    </row>
    <row r="43" spans="1:7" ht="25.2" customHeight="1" x14ac:dyDescent="0.3">
      <c r="A43" s="4" t="str">
        <f>TableNames!$A$6</f>
        <v>metastasis</v>
      </c>
      <c r="B43" s="4" t="str">
        <f>VLOOKUP(A43,TableNames!$A$2:$B$15,2,FALSE)</f>
        <v>Metastasis</v>
      </c>
      <c r="C43" s="4">
        <v>4</v>
      </c>
      <c r="D43" s="4" t="s">
        <v>333</v>
      </c>
      <c r="E43" s="4" t="s">
        <v>1549</v>
      </c>
    </row>
    <row r="44" spans="1:7" ht="25.2" customHeight="1" x14ac:dyDescent="0.3">
      <c r="A44" s="4" t="str">
        <f>TableNames!$A$6</f>
        <v>metastasis</v>
      </c>
      <c r="B44" s="4" t="str">
        <f>VLOOKUP(A44,TableNames!$A$2:$B$15,2,FALSE)</f>
        <v>Metastasis</v>
      </c>
      <c r="C44" s="4">
        <v>5</v>
      </c>
      <c r="D44" s="4" t="s">
        <v>334</v>
      </c>
      <c r="E44" s="4" t="s">
        <v>464</v>
      </c>
      <c r="F44" s="4" t="s">
        <v>1449</v>
      </c>
    </row>
    <row r="45" spans="1:7" ht="25.2" customHeight="1" x14ac:dyDescent="0.3">
      <c r="A45" s="4" t="str">
        <f>TableNames!$A$6</f>
        <v>metastasis</v>
      </c>
      <c r="B45" s="4" t="str">
        <f>VLOOKUP(A45,TableNames!$A$2:$B$15,2,FALSE)</f>
        <v>Metastasis</v>
      </c>
      <c r="C45" s="4">
        <v>6</v>
      </c>
      <c r="D45" s="4" t="s">
        <v>335</v>
      </c>
      <c r="E45" s="4" t="s">
        <v>1459</v>
      </c>
      <c r="F45" s="4" t="s">
        <v>1450</v>
      </c>
      <c r="G45" s="4" t="s">
        <v>661</v>
      </c>
    </row>
    <row r="46" spans="1:7" ht="25.2" customHeight="1" x14ac:dyDescent="0.3">
      <c r="A46" s="4" t="str">
        <f>TableNames!$A$7</f>
        <v>molecular-marker</v>
      </c>
      <c r="B46" s="4" t="str">
        <f>VLOOKUP(A46,TableNames!$A$2:$B$15,2,FALSE)</f>
        <v>MolecularDiagnostics</v>
      </c>
      <c r="C46" s="4">
        <v>1</v>
      </c>
      <c r="D46" s="4" t="s">
        <v>474</v>
      </c>
      <c r="E46" s="4" t="s">
        <v>427</v>
      </c>
    </row>
    <row r="47" spans="1:7" ht="25.2" customHeight="1" x14ac:dyDescent="0.3">
      <c r="A47" s="4" t="str">
        <f>TableNames!$A$7</f>
        <v>molecular-marker</v>
      </c>
      <c r="B47" s="4" t="str">
        <f>VLOOKUP(A47,TableNames!$A$2:$B$15,2,FALSE)</f>
        <v>MolecularDiagnostics</v>
      </c>
      <c r="C47" s="4">
        <v>2</v>
      </c>
      <c r="D47" s="4" t="s">
        <v>312</v>
      </c>
      <c r="E47" s="4" t="s">
        <v>387</v>
      </c>
    </row>
    <row r="48" spans="1:7" ht="25.2" customHeight="1" x14ac:dyDescent="0.3">
      <c r="A48" s="4" t="str">
        <f>TableNames!$A$7</f>
        <v>molecular-marker</v>
      </c>
      <c r="B48" s="4" t="str">
        <f>VLOOKUP(A48,TableNames!$A$2:$B$15,2,FALSE)</f>
        <v>MolecularDiagnostics</v>
      </c>
      <c r="C48" s="4">
        <v>3</v>
      </c>
      <c r="D48" s="4" t="s">
        <v>302</v>
      </c>
      <c r="E48" s="4" t="s">
        <v>386</v>
      </c>
    </row>
    <row r="49" spans="1:7" ht="25.2" customHeight="1" x14ac:dyDescent="0.3">
      <c r="A49" s="4" t="str">
        <f>TableNames!$A$7</f>
        <v>molecular-marker</v>
      </c>
      <c r="B49" s="4" t="str">
        <f>VLOOKUP(A49,TableNames!$A$2:$B$15,2,FALSE)</f>
        <v>MolecularDiagnostics</v>
      </c>
      <c r="C49" s="4">
        <v>4</v>
      </c>
      <c r="D49" s="4" t="s">
        <v>373</v>
      </c>
      <c r="E49" s="4" t="s">
        <v>428</v>
      </c>
    </row>
    <row r="50" spans="1:7" ht="25.2" customHeight="1" x14ac:dyDescent="0.3">
      <c r="A50" s="4" t="str">
        <f>TableNames!$A$7</f>
        <v>molecular-marker</v>
      </c>
      <c r="B50" s="4" t="str">
        <f>VLOOKUP(A50,TableNames!$A$2:$B$15,2,FALSE)</f>
        <v>MolecularDiagnostics</v>
      </c>
      <c r="C50" s="4">
        <v>5</v>
      </c>
      <c r="D50" s="4" t="s">
        <v>374</v>
      </c>
      <c r="E50" s="4" t="s">
        <v>563</v>
      </c>
    </row>
    <row r="51" spans="1:7" ht="25.2" customHeight="1" x14ac:dyDescent="0.3">
      <c r="A51" s="4" t="str">
        <f>TableNames!$A$7</f>
        <v>molecular-marker</v>
      </c>
      <c r="B51" s="4" t="str">
        <f>VLOOKUP(A51,TableNames!$A$2:$B$15,2,FALSE)</f>
        <v>MolecularDiagnostics</v>
      </c>
      <c r="C51" s="4">
        <v>6</v>
      </c>
      <c r="D51" s="4" t="s">
        <v>375</v>
      </c>
      <c r="E51" s="4" t="s">
        <v>564</v>
      </c>
    </row>
    <row r="52" spans="1:7" ht="25.2" customHeight="1" x14ac:dyDescent="0.3">
      <c r="A52" s="4" t="str">
        <f>TableNames!$A$7</f>
        <v>molecular-marker</v>
      </c>
      <c r="B52" s="4" t="str">
        <f>VLOOKUP(A52,TableNames!$A$2:$B$15,2,FALSE)</f>
        <v>MolecularDiagnostics</v>
      </c>
      <c r="C52" s="4">
        <v>7</v>
      </c>
      <c r="D52" s="4" t="s">
        <v>376</v>
      </c>
      <c r="E52" s="4" t="s">
        <v>565</v>
      </c>
    </row>
    <row r="53" spans="1:7" ht="25.2" customHeight="1" x14ac:dyDescent="0.3">
      <c r="A53" s="4" t="str">
        <f>TableNames!$A$8</f>
        <v>OtherClassification</v>
      </c>
      <c r="B53" s="4" t="str">
        <f>VLOOKUP(A53,TableNames!$A$2:$B$15,2,FALSE)</f>
        <v>OtherClassification</v>
      </c>
      <c r="C53" s="4">
        <v>1</v>
      </c>
      <c r="D53" s="4" t="s">
        <v>527</v>
      </c>
      <c r="E53" s="4" t="s">
        <v>527</v>
      </c>
    </row>
    <row r="54" spans="1:7" ht="25.2" customHeight="1" x14ac:dyDescent="0.3">
      <c r="A54" s="4" t="str">
        <f>TableNames!$A$8</f>
        <v>OtherClassification</v>
      </c>
      <c r="B54" s="4" t="str">
        <f>VLOOKUP(A54,TableNames!$A$2:$B$15,2,FALSE)</f>
        <v>OtherClassification</v>
      </c>
      <c r="C54" s="4">
        <v>2</v>
      </c>
      <c r="D54" s="4" t="s">
        <v>387</v>
      </c>
      <c r="E54" s="4" t="s">
        <v>387</v>
      </c>
    </row>
    <row r="55" spans="1:7" ht="25.2" customHeight="1" x14ac:dyDescent="0.3">
      <c r="A55" s="4" t="str">
        <f>TableNames!$A$8</f>
        <v>OtherClassification</v>
      </c>
      <c r="B55" s="4" t="str">
        <f>VLOOKUP(A55,TableNames!$A$2:$B$15,2,FALSE)</f>
        <v>OtherClassification</v>
      </c>
      <c r="C55" s="4">
        <v>3</v>
      </c>
      <c r="D55" s="4" t="s">
        <v>386</v>
      </c>
      <c r="E55" s="4" t="s">
        <v>386</v>
      </c>
    </row>
    <row r="56" spans="1:7" ht="25.2" customHeight="1" x14ac:dyDescent="0.3">
      <c r="A56" s="4" t="str">
        <f>TableNames!$A$8</f>
        <v>OtherClassification</v>
      </c>
      <c r="B56" s="4" t="str">
        <f>VLOOKUP(A56,TableNames!$A$2:$B$15,2,FALSE)</f>
        <v>OtherClassification</v>
      </c>
      <c r="C56" s="4">
        <v>4</v>
      </c>
      <c r="D56" s="4" t="s">
        <v>528</v>
      </c>
      <c r="E56" s="4" t="s">
        <v>528</v>
      </c>
      <c r="F56" s="4" t="s">
        <v>1451</v>
      </c>
    </row>
    <row r="57" spans="1:7" ht="25.2" customHeight="1" x14ac:dyDescent="0.3">
      <c r="A57" s="4" t="str">
        <f>TableNames!$A$8</f>
        <v>OtherClassification</v>
      </c>
      <c r="B57" s="4" t="str">
        <f>VLOOKUP(A57,TableNames!$A$2:$B$15,2,FALSE)</f>
        <v>OtherClassification</v>
      </c>
      <c r="C57" s="4">
        <v>5</v>
      </c>
      <c r="D57" s="4" t="s">
        <v>529</v>
      </c>
      <c r="E57" s="4" t="s">
        <v>1460</v>
      </c>
    </row>
    <row r="58" spans="1:7" ht="25.2" customHeight="1" x14ac:dyDescent="0.3">
      <c r="A58" s="4" t="str">
        <f>TableNames!$A$8</f>
        <v>OtherClassification</v>
      </c>
      <c r="B58" s="4" t="str">
        <f>VLOOKUP(A58,TableNames!$A$2:$B$15,2,FALSE)</f>
        <v>OtherClassification</v>
      </c>
      <c r="C58" s="4">
        <v>6</v>
      </c>
      <c r="D58" s="4" t="s">
        <v>530</v>
      </c>
      <c r="E58" s="4" t="s">
        <v>1461</v>
      </c>
    </row>
    <row r="59" spans="1:7" ht="25.2" customHeight="1" x14ac:dyDescent="0.3">
      <c r="A59" s="4" t="str">
        <f>TableNames!$A$9</f>
        <v>patient</v>
      </c>
      <c r="B59" s="4" t="str">
        <f>VLOOKUP(A59,TableNames!$A$2:$B$15,2,FALSE)</f>
        <v>Patient</v>
      </c>
      <c r="C59" s="4">
        <v>1</v>
      </c>
      <c r="D59" s="4" t="s">
        <v>474</v>
      </c>
      <c r="E59" s="4" t="s">
        <v>386</v>
      </c>
    </row>
    <row r="60" spans="1:7" ht="25.2" customHeight="1" x14ac:dyDescent="0.3">
      <c r="A60" s="4" t="str">
        <f>TableNames!$A$9</f>
        <v>patient</v>
      </c>
      <c r="B60" s="4" t="str">
        <f>VLOOKUP(A60,TableNames!$A$2:$B$15,2,FALSE)</f>
        <v>Patient</v>
      </c>
      <c r="C60" s="4">
        <v>2</v>
      </c>
      <c r="D60" s="4" t="s">
        <v>303</v>
      </c>
      <c r="E60" s="4" t="s">
        <v>493</v>
      </c>
    </row>
    <row r="61" spans="1:7" ht="25.2" customHeight="1" x14ac:dyDescent="0.3">
      <c r="A61" s="4" t="str">
        <f>TableNames!$A$9</f>
        <v>patient</v>
      </c>
      <c r="B61" s="4" t="str">
        <f>VLOOKUP(A61,TableNames!$A$2:$B$15,2,FALSE)</f>
        <v>Patient</v>
      </c>
      <c r="C61" s="4">
        <v>3</v>
      </c>
      <c r="D61" s="4" t="s">
        <v>304</v>
      </c>
      <c r="E61" s="4" t="s">
        <v>540</v>
      </c>
    </row>
    <row r="62" spans="1:7" ht="25.2" customHeight="1" x14ac:dyDescent="0.3">
      <c r="A62" s="4" t="str">
        <f>TableNames!$A$9</f>
        <v>patient</v>
      </c>
      <c r="B62" s="4" t="str">
        <f>VLOOKUP(A62,TableNames!$A$2:$B$15,2,FALSE)</f>
        <v>Patient</v>
      </c>
      <c r="C62" s="4">
        <v>4</v>
      </c>
      <c r="D62" s="4" t="s">
        <v>305</v>
      </c>
      <c r="E62" s="4" t="s">
        <v>390</v>
      </c>
    </row>
    <row r="63" spans="1:7" ht="25.2" customHeight="1" x14ac:dyDescent="0.3">
      <c r="A63" s="4" t="str">
        <f>TableNames!$A$9</f>
        <v>patient</v>
      </c>
      <c r="B63" s="4" t="str">
        <f>VLOOKUP(A63,TableNames!$A$2:$B$15,2,FALSE)</f>
        <v>Patient</v>
      </c>
      <c r="C63" s="4">
        <v>5</v>
      </c>
      <c r="D63" s="4" t="s">
        <v>306</v>
      </c>
      <c r="E63" s="4" t="s">
        <v>391</v>
      </c>
      <c r="G63" s="4" t="s">
        <v>661</v>
      </c>
    </row>
    <row r="64" spans="1:7" ht="25.2" customHeight="1" x14ac:dyDescent="0.3">
      <c r="A64" s="4" t="str">
        <f>TableNames!$A$9</f>
        <v>patient</v>
      </c>
      <c r="B64" s="4" t="str">
        <f>VLOOKUP(A64,TableNames!$A$2:$B$15,2,FALSE)</f>
        <v>Patient</v>
      </c>
      <c r="C64" s="4">
        <v>6</v>
      </c>
      <c r="D64" s="4" t="s">
        <v>307</v>
      </c>
      <c r="E64" s="4" t="s">
        <v>450</v>
      </c>
    </row>
    <row r="65" spans="1:7" ht="25.2" customHeight="1" x14ac:dyDescent="0.3">
      <c r="A65" s="4" t="str">
        <f>TableNames!$A$9</f>
        <v>patient</v>
      </c>
      <c r="B65" s="4" t="str">
        <f>VLOOKUP(A65,TableNames!$A$2:$B$15,2,FALSE)</f>
        <v>Patient</v>
      </c>
      <c r="C65" s="4">
        <v>7</v>
      </c>
      <c r="D65" s="4" t="s">
        <v>308</v>
      </c>
      <c r="E65" s="4" t="s">
        <v>8</v>
      </c>
      <c r="G65" s="4" t="s">
        <v>661</v>
      </c>
    </row>
    <row r="66" spans="1:7" ht="25.2" customHeight="1" x14ac:dyDescent="0.3">
      <c r="A66" s="4" t="str">
        <f>TableNames!$A$9</f>
        <v>patient</v>
      </c>
      <c r="B66" s="4" t="str">
        <f>VLOOKUP(A66,TableNames!$A$2:$B$15,2,FALSE)</f>
        <v>Patient</v>
      </c>
      <c r="C66" s="4">
        <v>8</v>
      </c>
      <c r="D66" s="4" t="s">
        <v>309</v>
      </c>
      <c r="E66" s="4" t="s">
        <v>392</v>
      </c>
    </row>
    <row r="67" spans="1:7" ht="25.2" customHeight="1" x14ac:dyDescent="0.3">
      <c r="A67" s="4" t="str">
        <f>TableNames!$A$9</f>
        <v>patient</v>
      </c>
      <c r="B67" s="4" t="str">
        <f>VLOOKUP(A67,TableNames!$A$2:$B$15,2,FALSE)</f>
        <v>Patient</v>
      </c>
      <c r="C67" s="4">
        <v>9</v>
      </c>
      <c r="D67" s="4" t="s">
        <v>310</v>
      </c>
      <c r="E67" s="4" t="s">
        <v>393</v>
      </c>
      <c r="G67" s="4" t="s">
        <v>661</v>
      </c>
    </row>
    <row r="68" spans="1:7" ht="25.2" customHeight="1" x14ac:dyDescent="0.3">
      <c r="A68" s="4" t="str">
        <f>TableNames!$A$10</f>
        <v>progress</v>
      </c>
      <c r="B68" s="4" t="str">
        <f>VLOOKUP(A68,TableNames!$A$2:$B$15,2,FALSE)</f>
        <v>Progress</v>
      </c>
      <c r="C68" s="4">
        <v>1</v>
      </c>
      <c r="D68" s="4" t="s">
        <v>474</v>
      </c>
      <c r="E68" s="4" t="s">
        <v>398</v>
      </c>
    </row>
    <row r="69" spans="1:7" ht="25.2" customHeight="1" x14ac:dyDescent="0.3">
      <c r="A69" s="4" t="str">
        <f>TableNames!$A$10</f>
        <v>progress</v>
      </c>
      <c r="B69" s="4" t="str">
        <f>VLOOKUP(A69,TableNames!$A$2:$B$15,2,FALSE)</f>
        <v>Progress</v>
      </c>
      <c r="C69" s="4">
        <v>2</v>
      </c>
      <c r="D69" s="4" t="s">
        <v>312</v>
      </c>
      <c r="E69" s="4" t="s">
        <v>387</v>
      </c>
    </row>
    <row r="70" spans="1:7" ht="25.2" customHeight="1" x14ac:dyDescent="0.3">
      <c r="A70" s="4" t="str">
        <f>TableNames!$A$10</f>
        <v>progress</v>
      </c>
      <c r="B70" s="4" t="str">
        <f>VLOOKUP(A70,TableNames!$A$2:$B$15,2,FALSE)</f>
        <v>Progress</v>
      </c>
      <c r="C70" s="4">
        <v>3</v>
      </c>
      <c r="D70" s="4" t="s">
        <v>302</v>
      </c>
      <c r="E70" s="4" t="s">
        <v>386</v>
      </c>
    </row>
    <row r="71" spans="1:7" ht="25.2" customHeight="1" x14ac:dyDescent="0.3">
      <c r="A71" s="4" t="str">
        <f>TableNames!$A$10</f>
        <v>progress</v>
      </c>
      <c r="B71" s="4" t="str">
        <f>VLOOKUP(A71,TableNames!$A$2:$B$15,2,FALSE)</f>
        <v>Progress</v>
      </c>
      <c r="C71" s="4">
        <v>4</v>
      </c>
      <c r="D71" s="4" t="s">
        <v>321</v>
      </c>
      <c r="E71" s="4" t="s">
        <v>1548</v>
      </c>
    </row>
    <row r="72" spans="1:7" ht="25.2" customHeight="1" x14ac:dyDescent="0.3">
      <c r="A72" s="4" t="str">
        <f>TableNames!$A$10</f>
        <v>progress</v>
      </c>
      <c r="B72" s="4" t="str">
        <f>VLOOKUP(A72,TableNames!$A$2:$B$15,2,FALSE)</f>
        <v>Progress</v>
      </c>
      <c r="C72" s="4">
        <v>5</v>
      </c>
      <c r="D72" s="4" t="s">
        <v>322</v>
      </c>
      <c r="E72" s="4" t="s">
        <v>467</v>
      </c>
      <c r="G72" s="4" t="s">
        <v>661</v>
      </c>
    </row>
    <row r="73" spans="1:7" ht="25.2" customHeight="1" x14ac:dyDescent="0.3">
      <c r="A73" s="4" t="str">
        <f>TableNames!$A$10</f>
        <v>progress</v>
      </c>
      <c r="B73" s="4" t="str">
        <f>VLOOKUP(A73,TableNames!$A$2:$B$15,2,FALSE)</f>
        <v>Progress</v>
      </c>
      <c r="C73" s="4">
        <v>6</v>
      </c>
      <c r="D73" s="4" t="s">
        <v>323</v>
      </c>
      <c r="E73" s="4" t="s">
        <v>556</v>
      </c>
      <c r="G73" s="4" t="s">
        <v>661</v>
      </c>
    </row>
    <row r="74" spans="1:7" ht="25.2" customHeight="1" x14ac:dyDescent="0.3">
      <c r="A74" s="4" t="str">
        <f>TableNames!$A$10</f>
        <v>progress</v>
      </c>
      <c r="B74" s="4" t="str">
        <f>VLOOKUP(A74,TableNames!$A$2:$B$15,2,FALSE)</f>
        <v>Progress</v>
      </c>
      <c r="C74" s="4">
        <v>7</v>
      </c>
      <c r="D74" s="4" t="s">
        <v>324</v>
      </c>
      <c r="E74" s="4" t="s">
        <v>462</v>
      </c>
      <c r="G74" s="4" t="s">
        <v>661</v>
      </c>
    </row>
    <row r="75" spans="1:7" ht="25.2" customHeight="1" x14ac:dyDescent="0.3">
      <c r="A75" s="4" t="str">
        <f>TableNames!$A$10</f>
        <v>progress</v>
      </c>
      <c r="B75" s="4" t="str">
        <f>VLOOKUP(A75,TableNames!$A$2:$B$15,2,FALSE)</f>
        <v>Progress</v>
      </c>
      <c r="C75" s="4">
        <v>8</v>
      </c>
      <c r="D75" s="4" t="s">
        <v>325</v>
      </c>
      <c r="E75" s="4" t="s">
        <v>463</v>
      </c>
      <c r="G75" s="4" t="s">
        <v>661</v>
      </c>
    </row>
    <row r="76" spans="1:7" ht="25.2" customHeight="1" x14ac:dyDescent="0.3">
      <c r="A76" s="4" t="str">
        <f>TableNames!$A$11</f>
        <v>radiation-therapy</v>
      </c>
      <c r="B76" s="4" t="str">
        <f>VLOOKUP(A76,TableNames!$A$2:$B$15,2,FALSE)</f>
        <v>RadiationTherapy</v>
      </c>
      <c r="C76" s="4">
        <v>1</v>
      </c>
      <c r="D76" s="4" t="s">
        <v>474</v>
      </c>
      <c r="E76" s="4" t="s">
        <v>422</v>
      </c>
    </row>
    <row r="77" spans="1:7" ht="25.2" customHeight="1" x14ac:dyDescent="0.3">
      <c r="A77" s="4" t="str">
        <f>TableNames!$A$11</f>
        <v>radiation-therapy</v>
      </c>
      <c r="B77" s="4" t="str">
        <f>VLOOKUP(A77,TableNames!$A$2:$B$15,2,FALSE)</f>
        <v>RadiationTherapy</v>
      </c>
      <c r="C77" s="4">
        <v>2</v>
      </c>
      <c r="D77" s="4" t="s">
        <v>312</v>
      </c>
      <c r="E77" s="4" t="s">
        <v>387</v>
      </c>
    </row>
    <row r="78" spans="1:7" ht="25.2" customHeight="1" x14ac:dyDescent="0.3">
      <c r="A78" s="4" t="str">
        <f>TableNames!$A$11</f>
        <v>radiation-therapy</v>
      </c>
      <c r="B78" s="4" t="str">
        <f>VLOOKUP(A78,TableNames!$A$2:$B$15,2,FALSE)</f>
        <v>RadiationTherapy</v>
      </c>
      <c r="C78" s="4">
        <v>3</v>
      </c>
      <c r="D78" s="4" t="s">
        <v>302</v>
      </c>
      <c r="E78" s="4" t="s">
        <v>386</v>
      </c>
    </row>
    <row r="79" spans="1:7" ht="25.2" customHeight="1" x14ac:dyDescent="0.3">
      <c r="A79" s="4" t="str">
        <f>TableNames!$A$11</f>
        <v>radiation-therapy</v>
      </c>
      <c r="B79" s="4" t="str">
        <f>VLOOKUP(A79,TableNames!$A$2:$B$15,2,FALSE)</f>
        <v>RadiationTherapy</v>
      </c>
      <c r="C79" s="4">
        <v>4</v>
      </c>
      <c r="D79" s="4" t="s">
        <v>368</v>
      </c>
      <c r="E79" s="4" t="s">
        <v>557</v>
      </c>
    </row>
    <row r="80" spans="1:7" ht="25.2" customHeight="1" x14ac:dyDescent="0.3">
      <c r="A80" s="4" t="str">
        <f>TableNames!$A$11</f>
        <v>radiation-therapy</v>
      </c>
      <c r="B80" s="4" t="str">
        <f>VLOOKUP(A80,TableNames!$A$2:$B$15,2,FALSE)</f>
        <v>RadiationTherapy</v>
      </c>
      <c r="C80" s="4">
        <v>5</v>
      </c>
      <c r="D80" s="4" t="s">
        <v>369</v>
      </c>
      <c r="E80" s="4" t="s">
        <v>558</v>
      </c>
    </row>
    <row r="81" spans="1:5" ht="25.2" customHeight="1" x14ac:dyDescent="0.3">
      <c r="A81" s="4" t="str">
        <f>TableNames!$A$11</f>
        <v>radiation-therapy</v>
      </c>
      <c r="B81" s="4" t="str">
        <f>VLOOKUP(A81,TableNames!$A$2:$B$15,2,FALSE)</f>
        <v>RadiationTherapy</v>
      </c>
      <c r="C81" s="4">
        <v>6</v>
      </c>
      <c r="D81" s="4" t="s">
        <v>370</v>
      </c>
      <c r="E81" s="4" t="s">
        <v>1551</v>
      </c>
    </row>
    <row r="82" spans="1:5" ht="25.2" customHeight="1" x14ac:dyDescent="0.3">
      <c r="A82" s="4" t="str">
        <f>TableNames!$A$11</f>
        <v>radiation-therapy</v>
      </c>
      <c r="B82" s="4" t="str">
        <f>VLOOKUP(A82,TableNames!$A$2:$B$15,2,FALSE)</f>
        <v>RadiationTherapy</v>
      </c>
      <c r="C82" s="4">
        <v>7</v>
      </c>
      <c r="D82" s="4" t="s">
        <v>371</v>
      </c>
      <c r="E82" s="4" t="s">
        <v>1552</v>
      </c>
    </row>
    <row r="83" spans="1:5" ht="25.2" customHeight="1" x14ac:dyDescent="0.3">
      <c r="A83" s="4" t="str">
        <f>TableNames!$A$11</f>
        <v>radiation-therapy</v>
      </c>
      <c r="B83" s="4" t="str">
        <f>VLOOKUP(A83,TableNames!$A$2:$B$15,2,FALSE)</f>
        <v>RadiationTherapy</v>
      </c>
      <c r="C83" s="4">
        <v>8</v>
      </c>
      <c r="D83" s="4" t="s">
        <v>513</v>
      </c>
      <c r="E83" s="4" t="s">
        <v>562</v>
      </c>
    </row>
    <row r="84" spans="1:5" ht="25.2" customHeight="1" x14ac:dyDescent="0.3">
      <c r="A84" s="4" t="str">
        <f>TableNames!$A$11</f>
        <v>radiation-therapy</v>
      </c>
      <c r="B84" s="4" t="str">
        <f>VLOOKUP(A84,TableNames!$A$2:$B$15,2,FALSE)</f>
        <v>RadiationTherapy</v>
      </c>
      <c r="C84" s="4">
        <v>9</v>
      </c>
      <c r="D84" s="4" t="s">
        <v>514</v>
      </c>
      <c r="E84" s="4" t="s">
        <v>514</v>
      </c>
    </row>
    <row r="85" spans="1:5" ht="25.2" customHeight="1" x14ac:dyDescent="0.3">
      <c r="A85" s="4" t="str">
        <f>TableNames!$A$11</f>
        <v>radiation-therapy</v>
      </c>
      <c r="B85" s="4" t="str">
        <f>VLOOKUP(A85,TableNames!$A$2:$B$15,2,FALSE)</f>
        <v>RadiationTherapy</v>
      </c>
      <c r="C85" s="4">
        <v>10</v>
      </c>
      <c r="D85" s="4" t="s">
        <v>515</v>
      </c>
      <c r="E85" s="4" t="s">
        <v>545</v>
      </c>
    </row>
    <row r="86" spans="1:5" ht="25.2" customHeight="1" x14ac:dyDescent="0.3">
      <c r="A86" s="4" t="str">
        <f>TableNames!$A$11</f>
        <v>radiation-therapy</v>
      </c>
      <c r="B86" s="4" t="str">
        <f>VLOOKUP(A86,TableNames!$A$2:$B$15,2,FALSE)</f>
        <v>RadiationTherapy</v>
      </c>
      <c r="C86" s="4">
        <v>11</v>
      </c>
      <c r="D86" s="4" t="s">
        <v>516</v>
      </c>
      <c r="E86" s="4" t="s">
        <v>546</v>
      </c>
    </row>
    <row r="87" spans="1:5" ht="25.2" customHeight="1" x14ac:dyDescent="0.3">
      <c r="A87" s="4" t="str">
        <f>TableNames!$A$11</f>
        <v>radiation-therapy</v>
      </c>
      <c r="B87" s="4" t="str">
        <f>VLOOKUP(A87,TableNames!$A$2:$B$15,2,FALSE)</f>
        <v>RadiationTherapy</v>
      </c>
      <c r="C87" s="4">
        <v>12</v>
      </c>
      <c r="D87" s="4" t="s">
        <v>517</v>
      </c>
      <c r="E87" s="4" t="s">
        <v>547</v>
      </c>
    </row>
    <row r="88" spans="1:5" ht="25.2" customHeight="1" x14ac:dyDescent="0.3">
      <c r="A88" s="4" t="str">
        <f>TableNames!$A$11</f>
        <v>radiation-therapy</v>
      </c>
      <c r="B88" s="4" t="str">
        <f>VLOOKUP(A88,TableNames!$A$2:$B$15,2,FALSE)</f>
        <v>RadiationTherapy</v>
      </c>
      <c r="C88" s="4">
        <v>13</v>
      </c>
      <c r="D88" s="4" t="s">
        <v>518</v>
      </c>
      <c r="E88" s="4" t="s">
        <v>548</v>
      </c>
    </row>
    <row r="89" spans="1:5" ht="25.2" customHeight="1" x14ac:dyDescent="0.3">
      <c r="A89" s="4" t="str">
        <f>TableNames!$A$11</f>
        <v>radiation-therapy</v>
      </c>
      <c r="B89" s="4" t="str">
        <f>VLOOKUP(A89,TableNames!$A$2:$B$15,2,FALSE)</f>
        <v>RadiationTherapy</v>
      </c>
      <c r="C89" s="4">
        <v>14</v>
      </c>
      <c r="D89" s="4" t="s">
        <v>519</v>
      </c>
      <c r="E89" s="4" t="s">
        <v>549</v>
      </c>
    </row>
    <row r="90" spans="1:5" ht="25.2" customHeight="1" x14ac:dyDescent="0.3">
      <c r="A90" s="4" t="str">
        <f>TableNames!$A$11</f>
        <v>radiation-therapy</v>
      </c>
      <c r="B90" s="4" t="str">
        <f>VLOOKUP(A90,TableNames!$A$2:$B$15,2,FALSE)</f>
        <v>RadiationTherapy</v>
      </c>
      <c r="C90" s="4">
        <v>15</v>
      </c>
      <c r="D90" s="4" t="s">
        <v>520</v>
      </c>
      <c r="E90" s="4" t="s">
        <v>550</v>
      </c>
    </row>
    <row r="91" spans="1:5" ht="25.2" customHeight="1" x14ac:dyDescent="0.3">
      <c r="A91" s="4" t="str">
        <f>TableNames!$A$11</f>
        <v>radiation-therapy</v>
      </c>
      <c r="B91" s="4" t="str">
        <f>VLOOKUP(A91,TableNames!$A$2:$B$15,2,FALSE)</f>
        <v>RadiationTherapy</v>
      </c>
      <c r="C91" s="4">
        <v>16</v>
      </c>
      <c r="D91" s="4" t="s">
        <v>521</v>
      </c>
      <c r="E91" s="4" t="s">
        <v>521</v>
      </c>
    </row>
    <row r="92" spans="1:5" ht="25.2" customHeight="1" x14ac:dyDescent="0.3">
      <c r="A92" s="4" t="str">
        <f>TableNames!$A$11</f>
        <v>radiation-therapy</v>
      </c>
      <c r="B92" s="4" t="str">
        <f>VLOOKUP(A92,TableNames!$A$2:$B$15,2,FALSE)</f>
        <v>RadiationTherapy</v>
      </c>
      <c r="C92" s="4">
        <v>17</v>
      </c>
      <c r="D92" s="4" t="s">
        <v>522</v>
      </c>
      <c r="E92" s="4" t="s">
        <v>1462</v>
      </c>
    </row>
    <row r="93" spans="1:5" ht="25.2" customHeight="1" x14ac:dyDescent="0.3">
      <c r="A93" s="4" t="str">
        <f>TableNames!$A$11</f>
        <v>radiation-therapy</v>
      </c>
      <c r="B93" s="4" t="str">
        <f>VLOOKUP(A93,TableNames!$A$2:$B$15,2,FALSE)</f>
        <v>RadiationTherapy</v>
      </c>
      <c r="C93" s="4">
        <v>18</v>
      </c>
      <c r="D93" s="4" t="s">
        <v>523</v>
      </c>
      <c r="E93" s="4" t="s">
        <v>551</v>
      </c>
    </row>
    <row r="94" spans="1:5" ht="25.2" customHeight="1" x14ac:dyDescent="0.3">
      <c r="A94" s="4" t="str">
        <f>TableNames!$A$11</f>
        <v>radiation-therapy</v>
      </c>
      <c r="B94" s="4" t="str">
        <f>VLOOKUP(A94,TableNames!$A$2:$B$15,2,FALSE)</f>
        <v>RadiationTherapy</v>
      </c>
      <c r="C94" s="4">
        <v>19</v>
      </c>
      <c r="D94" s="4" t="s">
        <v>524</v>
      </c>
      <c r="E94" s="4" t="s">
        <v>552</v>
      </c>
    </row>
    <row r="95" spans="1:5" ht="25.2" customHeight="1" x14ac:dyDescent="0.3">
      <c r="A95" s="4" t="str">
        <f>TableNames!$A$11</f>
        <v>radiation-therapy</v>
      </c>
      <c r="B95" s="4" t="str">
        <f>VLOOKUP(A95,TableNames!$A$2:$B$15,2,FALSE)</f>
        <v>RadiationTherapy</v>
      </c>
      <c r="C95" s="4">
        <v>20</v>
      </c>
      <c r="D95" s="4" t="s">
        <v>525</v>
      </c>
      <c r="E95" s="4" t="s">
        <v>553</v>
      </c>
    </row>
    <row r="96" spans="1:5" ht="25.2" customHeight="1" x14ac:dyDescent="0.3">
      <c r="A96" s="4" t="str">
        <f>TableNames!$A$12</f>
        <v>tnm</v>
      </c>
      <c r="B96" s="4" t="str">
        <f>VLOOKUP(A96,TableNames!$A$2:$B$15,2,FALSE)</f>
        <v>Staging</v>
      </c>
      <c r="C96" s="4">
        <v>1</v>
      </c>
      <c r="D96" s="4" t="s">
        <v>474</v>
      </c>
      <c r="E96" s="4" t="s">
        <v>475</v>
      </c>
    </row>
    <row r="97" spans="1:7" ht="25.2" customHeight="1" x14ac:dyDescent="0.3">
      <c r="A97" s="4" t="str">
        <f>TableNames!$A$12</f>
        <v>tnm</v>
      </c>
      <c r="B97" s="4" t="str">
        <f>VLOOKUP(A97,TableNames!$A$2:$B$15,2,FALSE)</f>
        <v>Staging</v>
      </c>
      <c r="C97" s="4">
        <v>2</v>
      </c>
      <c r="D97" s="4" t="s">
        <v>312</v>
      </c>
      <c r="E97" s="4" t="s">
        <v>387</v>
      </c>
    </row>
    <row r="98" spans="1:7" ht="25.2" customHeight="1" x14ac:dyDescent="0.3">
      <c r="A98" s="4" t="str">
        <f>TableNames!$A$12</f>
        <v>tnm</v>
      </c>
      <c r="B98" s="4" t="str">
        <f>VLOOKUP(A98,TableNames!$A$2:$B$15,2,FALSE)</f>
        <v>Staging</v>
      </c>
      <c r="C98" s="4">
        <v>3</v>
      </c>
      <c r="D98" s="4" t="s">
        <v>302</v>
      </c>
      <c r="E98" s="4" t="s">
        <v>386</v>
      </c>
    </row>
    <row r="99" spans="1:7" ht="25.2" customHeight="1" x14ac:dyDescent="0.3">
      <c r="A99" s="4" t="str">
        <f>TableNames!$A$12</f>
        <v>tnm</v>
      </c>
      <c r="B99" s="4" t="str">
        <f>VLOOKUP(A99,TableNames!$A$2:$B$15,2,FALSE)</f>
        <v>Staging</v>
      </c>
      <c r="C99" s="4">
        <v>4</v>
      </c>
      <c r="D99" s="4" t="s">
        <v>337</v>
      </c>
      <c r="E99" s="4" t="s">
        <v>1550</v>
      </c>
    </row>
    <row r="100" spans="1:7" ht="25.2" customHeight="1" x14ac:dyDescent="0.3">
      <c r="A100" s="4" t="str">
        <f>TableNames!$A$12</f>
        <v>tnm</v>
      </c>
      <c r="B100" s="4" t="str">
        <f>VLOOKUP(A100,TableNames!$A$2:$B$15,2,FALSE)</f>
        <v>Staging</v>
      </c>
      <c r="C100" s="4">
        <v>5</v>
      </c>
      <c r="D100" s="4" t="s">
        <v>338</v>
      </c>
      <c r="E100" s="4" t="s">
        <v>28</v>
      </c>
      <c r="G100" s="4" t="s">
        <v>661</v>
      </c>
    </row>
    <row r="101" spans="1:7" ht="25.2" customHeight="1" x14ac:dyDescent="0.3">
      <c r="A101" s="4" t="str">
        <f>TableNames!$A$12</f>
        <v>tnm</v>
      </c>
      <c r="B101" s="4" t="str">
        <f>VLOOKUP(A101,TableNames!$A$2:$B$15,2,FALSE)</f>
        <v>Staging</v>
      </c>
      <c r="C101" s="4">
        <v>6</v>
      </c>
      <c r="D101" s="4" t="s">
        <v>339</v>
      </c>
      <c r="E101" s="4" t="s">
        <v>29</v>
      </c>
      <c r="G101" s="4" t="s">
        <v>661</v>
      </c>
    </row>
    <row r="102" spans="1:7" ht="25.2" customHeight="1" x14ac:dyDescent="0.3">
      <c r="A102" s="4" t="str">
        <f>TableNames!$A$12</f>
        <v>tnm</v>
      </c>
      <c r="B102" s="4" t="str">
        <f>VLOOKUP(A102,TableNames!$A$2:$B$15,2,FALSE)</f>
        <v>Staging</v>
      </c>
      <c r="C102" s="4">
        <v>7</v>
      </c>
      <c r="D102" s="4" t="s">
        <v>340</v>
      </c>
      <c r="E102" s="4" t="s">
        <v>30</v>
      </c>
      <c r="G102" s="4" t="s">
        <v>661</v>
      </c>
    </row>
    <row r="103" spans="1:7" ht="25.2" customHeight="1" x14ac:dyDescent="0.3">
      <c r="A103" s="4" t="str">
        <f>TableNames!$A$12</f>
        <v>tnm</v>
      </c>
      <c r="B103" s="4" t="str">
        <f>VLOOKUP(A103,TableNames!$A$2:$B$15,2,FALSE)</f>
        <v>Staging</v>
      </c>
      <c r="C103" s="4">
        <v>8</v>
      </c>
      <c r="D103" s="4" t="s">
        <v>341</v>
      </c>
      <c r="E103" s="4" t="s">
        <v>31</v>
      </c>
      <c r="G103" s="4" t="s">
        <v>661</v>
      </c>
    </row>
    <row r="104" spans="1:7" ht="25.2" customHeight="1" x14ac:dyDescent="0.3">
      <c r="A104" s="4" t="str">
        <f>TableNames!$A$12</f>
        <v>tnm</v>
      </c>
      <c r="B104" s="4" t="str">
        <f>VLOOKUP(A104,TableNames!$A$2:$B$15,2,FALSE)</f>
        <v>Staging</v>
      </c>
      <c r="C104" s="4">
        <v>9</v>
      </c>
      <c r="D104" s="4" t="s">
        <v>342</v>
      </c>
      <c r="E104" s="4" t="s">
        <v>32</v>
      </c>
      <c r="G104" s="4" t="s">
        <v>661</v>
      </c>
    </row>
    <row r="105" spans="1:7" ht="25.2" customHeight="1" x14ac:dyDescent="0.3">
      <c r="A105" s="4" t="str">
        <f>TableNames!$A$12</f>
        <v>tnm</v>
      </c>
      <c r="B105" s="4" t="str">
        <f>VLOOKUP(A105,TableNames!$A$2:$B$15,2,FALSE)</f>
        <v>Staging</v>
      </c>
      <c r="C105" s="4">
        <v>10</v>
      </c>
      <c r="D105" s="4" t="s">
        <v>343</v>
      </c>
      <c r="E105" s="4" t="s">
        <v>33</v>
      </c>
      <c r="G105" s="4" t="s">
        <v>661</v>
      </c>
    </row>
    <row r="106" spans="1:7" ht="25.2" customHeight="1" x14ac:dyDescent="0.3">
      <c r="A106" s="4" t="str">
        <f>TableNames!$A$12</f>
        <v>tnm</v>
      </c>
      <c r="B106" s="4" t="str">
        <f>VLOOKUP(A106,TableNames!$A$2:$B$15,2,FALSE)</f>
        <v>Staging</v>
      </c>
      <c r="C106" s="4">
        <v>11</v>
      </c>
      <c r="D106" s="4" t="s">
        <v>344</v>
      </c>
      <c r="E106" s="4" t="s">
        <v>34</v>
      </c>
      <c r="G106" s="4" t="s">
        <v>661</v>
      </c>
    </row>
    <row r="107" spans="1:7" ht="25.2" customHeight="1" x14ac:dyDescent="0.3">
      <c r="A107" s="4" t="str">
        <f>TableNames!$A$12</f>
        <v>tnm</v>
      </c>
      <c r="B107" s="4" t="str">
        <f>VLOOKUP(A107,TableNames!$A$2:$B$15,2,FALSE)</f>
        <v>Staging</v>
      </c>
      <c r="C107" s="4">
        <v>12</v>
      </c>
      <c r="D107" s="4" t="s">
        <v>345</v>
      </c>
      <c r="E107" s="4" t="s">
        <v>454</v>
      </c>
      <c r="G107" s="4" t="s">
        <v>661</v>
      </c>
    </row>
    <row r="108" spans="1:7" ht="25.2" customHeight="1" x14ac:dyDescent="0.3">
      <c r="A108" s="4" t="str">
        <f>TableNames!$A$12</f>
        <v>tnm</v>
      </c>
      <c r="B108" s="4" t="str">
        <f>VLOOKUP(A108,TableNames!$A$2:$B$15,2,FALSE)</f>
        <v>Staging</v>
      </c>
      <c r="C108" s="4">
        <v>13</v>
      </c>
      <c r="D108" s="4" t="s">
        <v>346</v>
      </c>
      <c r="E108" s="4" t="s">
        <v>405</v>
      </c>
      <c r="G108" s="4" t="s">
        <v>661</v>
      </c>
    </row>
    <row r="109" spans="1:7" ht="25.2" customHeight="1" x14ac:dyDescent="0.3">
      <c r="A109" s="4" t="str">
        <f>TableNames!$A$12</f>
        <v>tnm</v>
      </c>
      <c r="B109" s="4" t="str">
        <f>VLOOKUP(A109,TableNames!$A$2:$B$15,2,FALSE)</f>
        <v>Staging</v>
      </c>
      <c r="C109" s="4">
        <v>14</v>
      </c>
      <c r="D109" s="4" t="s">
        <v>347</v>
      </c>
      <c r="E109" s="4" t="s">
        <v>406</v>
      </c>
      <c r="G109" s="4" t="s">
        <v>661</v>
      </c>
    </row>
    <row r="110" spans="1:7" ht="25.2" customHeight="1" x14ac:dyDescent="0.3">
      <c r="A110" s="4" t="str">
        <f>TableNames!$A$12</f>
        <v>tnm</v>
      </c>
      <c r="B110" s="4" t="str">
        <f>VLOOKUP(A110,TableNames!$A$2:$B$15,2,FALSE)</f>
        <v>Staging</v>
      </c>
      <c r="C110" s="4">
        <v>15</v>
      </c>
      <c r="D110" s="4" t="s">
        <v>348</v>
      </c>
      <c r="E110" s="4" t="s">
        <v>407</v>
      </c>
      <c r="G110" s="4" t="s">
        <v>661</v>
      </c>
    </row>
    <row r="111" spans="1:7" ht="25.2" customHeight="1" x14ac:dyDescent="0.3">
      <c r="A111" s="4" t="str">
        <f>TableNames!$A$12</f>
        <v>tnm</v>
      </c>
      <c r="B111" s="4" t="str">
        <f>VLOOKUP(A111,TableNames!$A$2:$B$15,2,FALSE)</f>
        <v>Staging</v>
      </c>
      <c r="C111" s="4">
        <v>16</v>
      </c>
      <c r="D111" s="4" t="s">
        <v>501</v>
      </c>
      <c r="E111" s="4" t="s">
        <v>501</v>
      </c>
      <c r="G111" s="4" t="s">
        <v>661</v>
      </c>
    </row>
    <row r="112" spans="1:7" ht="25.2" customHeight="1" x14ac:dyDescent="0.3">
      <c r="A112" s="4" t="str">
        <f>TableNames!$A$12</f>
        <v>tnm</v>
      </c>
      <c r="B112" s="4" t="str">
        <f>VLOOKUP(A112,TableNames!$A$2:$B$15,2,FALSE)</f>
        <v>Staging</v>
      </c>
      <c r="C112" s="4">
        <v>17</v>
      </c>
      <c r="D112" s="4" t="s">
        <v>502</v>
      </c>
      <c r="E112" s="4" t="s">
        <v>502</v>
      </c>
      <c r="G112" s="4" t="s">
        <v>661</v>
      </c>
    </row>
    <row r="113" spans="1:7" ht="25.2" customHeight="1" x14ac:dyDescent="0.3">
      <c r="A113" s="4" t="str">
        <f>TableNames!$A$12</f>
        <v>tnm</v>
      </c>
      <c r="B113" s="4" t="str">
        <f>VLOOKUP(A113,TableNames!$A$2:$B$15,2,FALSE)</f>
        <v>Staging</v>
      </c>
      <c r="C113" s="4">
        <v>18</v>
      </c>
      <c r="D113" s="4" t="s">
        <v>503</v>
      </c>
      <c r="E113" s="4" t="s">
        <v>503</v>
      </c>
      <c r="G113" s="4" t="s">
        <v>661</v>
      </c>
    </row>
    <row r="114" spans="1:7" ht="25.2" customHeight="1" x14ac:dyDescent="0.3">
      <c r="A114" s="4" t="str">
        <f>TableNames!$A$12</f>
        <v>tnm</v>
      </c>
      <c r="B114" s="4" t="str">
        <f>VLOOKUP(A114,TableNames!$A$2:$B$15,2,FALSE)</f>
        <v>Staging</v>
      </c>
      <c r="C114" s="4">
        <v>19</v>
      </c>
      <c r="D114" s="4" t="s">
        <v>504</v>
      </c>
      <c r="E114" s="4" t="s">
        <v>504</v>
      </c>
      <c r="G114" s="4" t="s">
        <v>661</v>
      </c>
    </row>
    <row r="115" spans="1:7" ht="25.2" customHeight="1" x14ac:dyDescent="0.3">
      <c r="A115" s="4" t="str">
        <f>TableNames!$A$13</f>
        <v>surgery</v>
      </c>
      <c r="B115" s="4" t="str">
        <f>VLOOKUP(A115,TableNames!$A$2:$B$15,2,FALSE)</f>
        <v>Surgery</v>
      </c>
      <c r="C115" s="4">
        <v>1</v>
      </c>
      <c r="D115" s="4" t="s">
        <v>474</v>
      </c>
      <c r="E115" s="4" t="s">
        <v>401</v>
      </c>
    </row>
    <row r="116" spans="1:7" ht="25.2" customHeight="1" x14ac:dyDescent="0.3">
      <c r="A116" s="4" t="str">
        <f>TableNames!$A$13</f>
        <v>surgery</v>
      </c>
      <c r="B116" s="4" t="str">
        <f>VLOOKUP(A116,TableNames!$A$2:$B$15,2,FALSE)</f>
        <v>Surgery</v>
      </c>
      <c r="C116" s="4">
        <v>2</v>
      </c>
      <c r="D116" s="4" t="s">
        <v>312</v>
      </c>
      <c r="E116" s="4" t="s">
        <v>387</v>
      </c>
    </row>
    <row r="117" spans="1:7" ht="25.2" customHeight="1" x14ac:dyDescent="0.3">
      <c r="A117" s="4" t="str">
        <f>TableNames!$A$13</f>
        <v>surgery</v>
      </c>
      <c r="B117" s="4" t="str">
        <f>VLOOKUP(A117,TableNames!$A$2:$B$15,2,FALSE)</f>
        <v>Surgery</v>
      </c>
      <c r="C117" s="4">
        <v>3</v>
      </c>
      <c r="D117" s="4" t="s">
        <v>302</v>
      </c>
      <c r="E117" s="4" t="s">
        <v>386</v>
      </c>
    </row>
    <row r="118" spans="1:7" ht="25.2" customHeight="1" x14ac:dyDescent="0.3">
      <c r="A118" s="4" t="str">
        <f>TableNames!$A$13</f>
        <v>surgery</v>
      </c>
      <c r="B118" s="4" t="str">
        <f>VLOOKUP(A118,TableNames!$A$2:$B$15,2,FALSE)</f>
        <v>Surgery</v>
      </c>
      <c r="C118" s="4">
        <v>4</v>
      </c>
      <c r="D118" s="4" t="s">
        <v>362</v>
      </c>
      <c r="E118" s="4" t="s">
        <v>419</v>
      </c>
    </row>
    <row r="119" spans="1:7" ht="25.2" customHeight="1" x14ac:dyDescent="0.3">
      <c r="A119" s="4" t="str">
        <f>TableNames!$A$13</f>
        <v>surgery</v>
      </c>
      <c r="B119" s="4" t="str">
        <f>VLOOKUP(A119,TableNames!$A$2:$B$15,2,FALSE)</f>
        <v>Surgery</v>
      </c>
      <c r="C119" s="4">
        <v>5</v>
      </c>
      <c r="D119" s="4" t="s">
        <v>510</v>
      </c>
      <c r="E119" s="4" t="s">
        <v>510</v>
      </c>
    </row>
    <row r="120" spans="1:7" ht="25.2" customHeight="1" x14ac:dyDescent="0.3">
      <c r="A120" s="4" t="str">
        <f>TableNames!$A$13</f>
        <v>surgery</v>
      </c>
      <c r="B120" s="4" t="str">
        <f>VLOOKUP(A120,TableNames!$A$2:$B$15,2,FALSE)</f>
        <v>Surgery</v>
      </c>
      <c r="C120" s="4">
        <v>6</v>
      </c>
      <c r="D120" s="4" t="s">
        <v>363</v>
      </c>
      <c r="E120" s="4" t="s">
        <v>420</v>
      </c>
    </row>
    <row r="121" spans="1:7" ht="25.2" customHeight="1" x14ac:dyDescent="0.3">
      <c r="A121" s="4" t="str">
        <f>TableNames!$A$13</f>
        <v>surgery</v>
      </c>
      <c r="B121" s="4" t="str">
        <f>VLOOKUP(A121,TableNames!$A$2:$B$15,2,FALSE)</f>
        <v>Surgery</v>
      </c>
      <c r="C121" s="4">
        <v>7</v>
      </c>
      <c r="D121" s="4" t="s">
        <v>364</v>
      </c>
      <c r="E121" s="4" t="s">
        <v>558</v>
      </c>
    </row>
    <row r="122" spans="1:7" ht="25.2" customHeight="1" x14ac:dyDescent="0.3">
      <c r="A122" s="4" t="str">
        <f>TableNames!$A$13</f>
        <v>surgery</v>
      </c>
      <c r="B122" s="4" t="str">
        <f>VLOOKUP(A122,TableNames!$A$2:$B$15,2,FALSE)</f>
        <v>Surgery</v>
      </c>
      <c r="C122" s="4">
        <v>8</v>
      </c>
      <c r="D122" s="4" t="s">
        <v>365</v>
      </c>
      <c r="E122" s="4" t="s">
        <v>256</v>
      </c>
    </row>
    <row r="123" spans="1:7" ht="25.2" customHeight="1" x14ac:dyDescent="0.3">
      <c r="A123" s="4" t="str">
        <f>TableNames!$A$13</f>
        <v>surgery</v>
      </c>
      <c r="B123" s="4" t="str">
        <f>VLOOKUP(A123,TableNames!$A$2:$B$15,2,FALSE)</f>
        <v>Surgery</v>
      </c>
      <c r="C123" s="4">
        <v>9</v>
      </c>
      <c r="D123" s="4" t="s">
        <v>366</v>
      </c>
      <c r="E123" s="4" t="s">
        <v>274</v>
      </c>
    </row>
    <row r="124" spans="1:7" ht="25.2" customHeight="1" x14ac:dyDescent="0.3">
      <c r="A124" s="4" t="str">
        <f>TableNames!$A$13</f>
        <v>surgery</v>
      </c>
      <c r="B124" s="4" t="str">
        <f>VLOOKUP(A124,TableNames!$A$2:$B$15,2,FALSE)</f>
        <v>Surgery</v>
      </c>
      <c r="C124" s="4">
        <v>10</v>
      </c>
      <c r="D124" s="4" t="s">
        <v>511</v>
      </c>
      <c r="E124" s="4" t="s">
        <v>511</v>
      </c>
    </row>
    <row r="125" spans="1:7" ht="25.2" customHeight="1" x14ac:dyDescent="0.3">
      <c r="A125" s="4" t="str">
        <f>TableNames!$A$13</f>
        <v>surgery</v>
      </c>
      <c r="B125" s="4" t="str">
        <f>VLOOKUP(A125,TableNames!$A$2:$B$15,2,FALSE)</f>
        <v>Surgery</v>
      </c>
      <c r="C125" s="4">
        <v>11</v>
      </c>
      <c r="D125" s="4" t="s">
        <v>512</v>
      </c>
      <c r="E125" s="4" t="s">
        <v>512</v>
      </c>
    </row>
    <row r="126" spans="1:7" ht="25.2" customHeight="1" x14ac:dyDescent="0.3">
      <c r="A126" s="4" t="str">
        <f>TableNames!$A$14</f>
        <v>system-therapy</v>
      </c>
      <c r="B126" s="4" t="str">
        <f>VLOOKUP(A126,TableNames!$A$2:$B$15,2,FALSE)</f>
        <v>SystemicTherapy</v>
      </c>
      <c r="C126" s="4">
        <v>1</v>
      </c>
      <c r="D126" s="4" t="s">
        <v>474</v>
      </c>
      <c r="E126" s="4" t="s">
        <v>408</v>
      </c>
    </row>
    <row r="127" spans="1:7" ht="25.2" customHeight="1" x14ac:dyDescent="0.3">
      <c r="A127" s="4" t="str">
        <f>TableNames!$A$14</f>
        <v>system-therapy</v>
      </c>
      <c r="B127" s="4" t="str">
        <f>VLOOKUP(A127,TableNames!$A$2:$B$15,2,FALSE)</f>
        <v>SystemicTherapy</v>
      </c>
      <c r="C127" s="4">
        <v>2</v>
      </c>
      <c r="D127" s="4" t="s">
        <v>312</v>
      </c>
      <c r="E127" s="4" t="s">
        <v>387</v>
      </c>
    </row>
    <row r="128" spans="1:7" ht="25.2" customHeight="1" x14ac:dyDescent="0.3">
      <c r="A128" s="4" t="str">
        <f>TableNames!$A$14</f>
        <v>system-therapy</v>
      </c>
      <c r="B128" s="4" t="str">
        <f>VLOOKUP(A128,TableNames!$A$2:$B$15,2,FALSE)</f>
        <v>SystemicTherapy</v>
      </c>
      <c r="C128" s="4">
        <v>3</v>
      </c>
      <c r="D128" s="4" t="s">
        <v>302</v>
      </c>
      <c r="E128" s="4" t="s">
        <v>386</v>
      </c>
    </row>
    <row r="129" spans="1:7" ht="25.2" customHeight="1" x14ac:dyDescent="0.3">
      <c r="A129" s="4" t="str">
        <f>TableNames!$A$14</f>
        <v>system-therapy</v>
      </c>
      <c r="B129" s="4" t="str">
        <f>VLOOKUP(A129,TableNames!$A$2:$B$15,2,FALSE)</f>
        <v>SystemicTherapy</v>
      </c>
      <c r="C129" s="4">
        <v>4</v>
      </c>
      <c r="D129" s="4" t="s">
        <v>471</v>
      </c>
      <c r="E129" s="4" t="s">
        <v>557</v>
      </c>
      <c r="G129" s="4" t="s">
        <v>661</v>
      </c>
    </row>
    <row r="130" spans="1:7" ht="25.2" customHeight="1" x14ac:dyDescent="0.3">
      <c r="A130" s="4" t="str">
        <f>TableNames!$A$14</f>
        <v>system-therapy</v>
      </c>
      <c r="B130" s="4" t="str">
        <f>VLOOKUP(A130,TableNames!$A$2:$B$15,2,FALSE)</f>
        <v>SystemicTherapy</v>
      </c>
      <c r="C130" s="4">
        <v>5</v>
      </c>
      <c r="D130" s="4" t="s">
        <v>350</v>
      </c>
      <c r="E130" s="4" t="s">
        <v>558</v>
      </c>
      <c r="G130" s="4" t="s">
        <v>661</v>
      </c>
    </row>
    <row r="131" spans="1:7" ht="25.2" customHeight="1" x14ac:dyDescent="0.3">
      <c r="A131" s="4" t="str">
        <f>TableNames!$A$14</f>
        <v>system-therapy</v>
      </c>
      <c r="B131" s="4" t="str">
        <f>VLOOKUP(A131,TableNames!$A$2:$B$15,2,FALSE)</f>
        <v>SystemicTherapy</v>
      </c>
      <c r="C131" s="4">
        <v>6</v>
      </c>
      <c r="D131" s="4" t="s">
        <v>351</v>
      </c>
      <c r="E131" s="4" t="s">
        <v>561</v>
      </c>
      <c r="G131" s="4" t="s">
        <v>661</v>
      </c>
    </row>
    <row r="132" spans="1:7" ht="25.2" customHeight="1" x14ac:dyDescent="0.3">
      <c r="A132" s="4" t="str">
        <f>TableNames!$A$14</f>
        <v>system-therapy</v>
      </c>
      <c r="B132" s="4" t="str">
        <f>VLOOKUP(A132,TableNames!$A$2:$B$15,2,FALSE)</f>
        <v>SystemicTherapy</v>
      </c>
      <c r="C132" s="4">
        <v>7</v>
      </c>
      <c r="D132" s="4" t="s">
        <v>352</v>
      </c>
      <c r="E132" s="4" t="s">
        <v>1553</v>
      </c>
    </row>
    <row r="133" spans="1:7" ht="25.2" customHeight="1" x14ac:dyDescent="0.3">
      <c r="A133" s="4" t="str">
        <f>TableNames!$A$14</f>
        <v>system-therapy</v>
      </c>
      <c r="B133" s="4" t="str">
        <f>VLOOKUP(A133,TableNames!$A$2:$B$15,2,FALSE)</f>
        <v>SystemicTherapy</v>
      </c>
      <c r="C133" s="4">
        <v>8</v>
      </c>
      <c r="D133" s="4" t="s">
        <v>353</v>
      </c>
      <c r="E133" s="4" t="s">
        <v>1554</v>
      </c>
    </row>
    <row r="134" spans="1:7" ht="25.2" customHeight="1" x14ac:dyDescent="0.3">
      <c r="A134" s="4" t="str">
        <f>TableNames!$A$14</f>
        <v>system-therapy</v>
      </c>
      <c r="B134" s="4" t="str">
        <f>VLOOKUP(A134,TableNames!$A$2:$B$15,2,FALSE)</f>
        <v>SystemicTherapy</v>
      </c>
      <c r="C134" s="4">
        <v>9</v>
      </c>
      <c r="D134" s="4" t="s">
        <v>354</v>
      </c>
      <c r="E134" s="4" t="s">
        <v>559</v>
      </c>
    </row>
    <row r="135" spans="1:7" ht="25.2" customHeight="1" x14ac:dyDescent="0.3">
      <c r="A135" s="4" t="str">
        <f>TableNames!$A$14</f>
        <v>system-therapy</v>
      </c>
      <c r="B135" s="4" t="str">
        <f>VLOOKUP(A135,TableNames!$A$2:$B$15,2,FALSE)</f>
        <v>SystemicTherapy</v>
      </c>
      <c r="C135" s="4">
        <v>10</v>
      </c>
      <c r="D135" s="4" t="s">
        <v>355</v>
      </c>
      <c r="E135" s="4" t="s">
        <v>560</v>
      </c>
    </row>
    <row r="136" spans="1:7" ht="25.2" customHeight="1" x14ac:dyDescent="0.3">
      <c r="A136" s="4" t="str">
        <f>TableNames!$A$14</f>
        <v>system-therapy</v>
      </c>
      <c r="B136" s="4" t="str">
        <f>VLOOKUP(A136,TableNames!$A$2:$B$15,2,FALSE)</f>
        <v>SystemicTherapy</v>
      </c>
      <c r="C136" s="4">
        <v>11</v>
      </c>
      <c r="D136" s="4" t="s">
        <v>356</v>
      </c>
      <c r="E136" s="4" t="s">
        <v>415</v>
      </c>
    </row>
    <row r="137" spans="1:7" ht="25.2" customHeight="1" x14ac:dyDescent="0.3">
      <c r="A137" s="4" t="str">
        <f>TableNames!$A$14</f>
        <v>system-therapy</v>
      </c>
      <c r="B137" s="4" t="str">
        <f>VLOOKUP(A137,TableNames!$A$2:$B$15,2,FALSE)</f>
        <v>SystemicTherapy</v>
      </c>
      <c r="C137" s="4">
        <v>12</v>
      </c>
      <c r="D137" s="4" t="s">
        <v>357</v>
      </c>
      <c r="E137" s="4" t="s">
        <v>448</v>
      </c>
    </row>
    <row r="138" spans="1:7" ht="25.2" customHeight="1" x14ac:dyDescent="0.3">
      <c r="A138" s="4" t="str">
        <f>TableNames!$A$14</f>
        <v>system-therapy</v>
      </c>
      <c r="B138" s="4" t="str">
        <f>VLOOKUP(A138,TableNames!$A$2:$B$15,2,FALSE)</f>
        <v>SystemicTherapy</v>
      </c>
      <c r="C138" s="4">
        <v>13</v>
      </c>
      <c r="D138" s="4" t="s">
        <v>358</v>
      </c>
      <c r="E138" s="4" t="s">
        <v>416</v>
      </c>
    </row>
    <row r="139" spans="1:7" ht="25.2" customHeight="1" x14ac:dyDescent="0.3">
      <c r="A139" s="4" t="str">
        <f>TableNames!$A$14</f>
        <v>system-therapy</v>
      </c>
      <c r="B139" s="4" t="str">
        <f>VLOOKUP(A139,TableNames!$A$2:$B$15,2,FALSE)</f>
        <v>SystemicTherapy</v>
      </c>
      <c r="C139" s="4">
        <v>14</v>
      </c>
      <c r="D139" s="4" t="s">
        <v>359</v>
      </c>
      <c r="E139" s="4" t="s">
        <v>417</v>
      </c>
    </row>
    <row r="140" spans="1:7" ht="25.2" customHeight="1" x14ac:dyDescent="0.3">
      <c r="A140" s="4" t="str">
        <f>TableNames!$A$14</f>
        <v>system-therapy</v>
      </c>
      <c r="B140" s="4" t="str">
        <f>VLOOKUP(A140,TableNames!$A$2:$B$15,2,FALSE)</f>
        <v>SystemicTherapy</v>
      </c>
      <c r="C140" s="4">
        <v>15</v>
      </c>
      <c r="D140" s="4" t="s">
        <v>360</v>
      </c>
      <c r="E140" s="4" t="s">
        <v>418</v>
      </c>
    </row>
    <row r="141" spans="1:7" ht="25.2" customHeight="1" x14ac:dyDescent="0.3">
      <c r="A141" s="4" t="str">
        <f>TableNames!$A$14</f>
        <v>system-therapy</v>
      </c>
      <c r="B141" s="4" t="str">
        <f>VLOOKUP(A141,TableNames!$A$2:$B$15,2,FALSE)</f>
        <v>SystemicTherapy</v>
      </c>
      <c r="C141" s="4">
        <v>16</v>
      </c>
      <c r="D141" s="4" t="s">
        <v>505</v>
      </c>
      <c r="E141" s="4" t="s">
        <v>505</v>
      </c>
    </row>
    <row r="142" spans="1:7" ht="25.2" customHeight="1" x14ac:dyDescent="0.3">
      <c r="A142" s="4" t="str">
        <f>TableNames!$A$14</f>
        <v>system-therapy</v>
      </c>
      <c r="B142" s="4" t="str">
        <f>VLOOKUP(A142,TableNames!$A$2:$B$15,2,FALSE)</f>
        <v>SystemicTherapy</v>
      </c>
      <c r="C142" s="4">
        <v>17</v>
      </c>
      <c r="D142" s="4" t="s">
        <v>506</v>
      </c>
      <c r="E142" s="4" t="s">
        <v>506</v>
      </c>
    </row>
    <row r="143" spans="1:7" ht="25.2" customHeight="1" x14ac:dyDescent="0.3">
      <c r="A143" s="4" t="str">
        <f>TableNames!$A$14</f>
        <v>system-therapy</v>
      </c>
      <c r="B143" s="4" t="str">
        <f>VLOOKUP(A143,TableNames!$A$2:$B$15,2,FALSE)</f>
        <v>SystemicTherapy</v>
      </c>
      <c r="C143" s="4">
        <v>18</v>
      </c>
      <c r="D143" s="4" t="s">
        <v>507</v>
      </c>
      <c r="E143" s="4" t="s">
        <v>507</v>
      </c>
    </row>
    <row r="144" spans="1:7" ht="25.2" customHeight="1" x14ac:dyDescent="0.3">
      <c r="A144" s="4" t="str">
        <f>TableNames!$A$14</f>
        <v>system-therapy</v>
      </c>
      <c r="B144" s="4" t="str">
        <f>VLOOKUP(A144,TableNames!$A$2:$B$15,2,FALSE)</f>
        <v>SystemicTherapy</v>
      </c>
      <c r="C144" s="4">
        <v>19</v>
      </c>
      <c r="D144" s="4" t="s">
        <v>508</v>
      </c>
      <c r="E144" s="4" t="s">
        <v>508</v>
      </c>
    </row>
    <row r="145" spans="1:5" ht="25.2" customHeight="1" x14ac:dyDescent="0.3">
      <c r="A145" s="4" t="str">
        <f>TableNames!$A$14</f>
        <v>system-therapy</v>
      </c>
      <c r="B145" s="4" t="str">
        <f>VLOOKUP(A145,TableNames!$A$2:$B$15,2,FALSE)</f>
        <v>SystemicTherapy</v>
      </c>
      <c r="C145" s="4">
        <v>20</v>
      </c>
      <c r="D145" s="4" t="s">
        <v>509</v>
      </c>
      <c r="E145" s="4" t="s">
        <v>509</v>
      </c>
    </row>
    <row r="146" spans="1:5" ht="25.2" customHeight="1" x14ac:dyDescent="0.3">
      <c r="A146" s="4" t="str">
        <f>TableNames!$A$15</f>
        <v>TherapyRecommendation</v>
      </c>
      <c r="B146" s="4" t="str">
        <f>VLOOKUP(A146,TableNames!$A$2:$B$15,2,FALSE)</f>
        <v>TherapyRecommendation</v>
      </c>
      <c r="C146" s="4">
        <v>1</v>
      </c>
      <c r="D146" s="4" t="s">
        <v>536</v>
      </c>
      <c r="E146" s="4" t="s">
        <v>536</v>
      </c>
    </row>
    <row r="147" spans="1:5" ht="25.2" customHeight="1" x14ac:dyDescent="0.3">
      <c r="A147" s="4" t="str">
        <f>TableNames!$A$15</f>
        <v>TherapyRecommendation</v>
      </c>
      <c r="B147" s="4" t="str">
        <f>VLOOKUP(A147,TableNames!$A$2:$B$15,2,FALSE)</f>
        <v>TherapyRecommendation</v>
      </c>
      <c r="C147" s="4">
        <v>2</v>
      </c>
      <c r="D147" s="4" t="s">
        <v>386</v>
      </c>
      <c r="E147" s="4" t="s">
        <v>386</v>
      </c>
    </row>
    <row r="148" spans="1:5" ht="25.2" customHeight="1" x14ac:dyDescent="0.3">
      <c r="A148" s="4" t="str">
        <f>TableNames!$A$15</f>
        <v>TherapyRecommendation</v>
      </c>
      <c r="B148" s="4" t="str">
        <f>VLOOKUP(A148,TableNames!$A$2:$B$15,2,FALSE)</f>
        <v>TherapyRecommendation</v>
      </c>
      <c r="C148" s="4">
        <v>3</v>
      </c>
      <c r="D148" s="4" t="s">
        <v>537</v>
      </c>
      <c r="E148" s="4" t="s">
        <v>1547</v>
      </c>
    </row>
    <row r="149" spans="1:5" ht="25.2" customHeight="1" x14ac:dyDescent="0.3">
      <c r="A149" s="4" t="str">
        <f>TableNames!$A$15</f>
        <v>TherapyRecommendation</v>
      </c>
      <c r="B149" s="4" t="str">
        <f>VLOOKUP(A149,TableNames!$A$2:$B$15,2,FALSE)</f>
        <v>TherapyRecommendation</v>
      </c>
      <c r="C149" s="4">
        <v>4</v>
      </c>
      <c r="D149" s="4" t="s">
        <v>538</v>
      </c>
      <c r="E149" s="4" t="s">
        <v>561</v>
      </c>
    </row>
    <row r="150" spans="1:5" ht="25.2" customHeight="1" x14ac:dyDescent="0.3">
      <c r="A150" s="4" t="str">
        <f>TableNames!$A$15</f>
        <v>TherapyRecommendation</v>
      </c>
      <c r="B150" s="4" t="str">
        <f>VLOOKUP(A150,TableNames!$A$2:$B$15,2,FALSE)</f>
        <v>TherapyRecommendation</v>
      </c>
      <c r="C150" s="4">
        <v>5</v>
      </c>
      <c r="D150" s="4" t="s">
        <v>539</v>
      </c>
      <c r="E150" s="4" t="s">
        <v>882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L757"/>
  <sheetViews>
    <sheetView zoomScale="79" workbookViewId="0">
      <pane xSplit="2" ySplit="1" topLeftCell="C149" activePane="bottomRight" state="frozen"/>
      <selection pane="topRight" activeCell="D1" sqref="D1"/>
      <selection pane="bottomLeft" activeCell="A2" sqref="A2"/>
      <selection pane="bottomRight" activeCell="B742" sqref="B742"/>
    </sheetView>
  </sheetViews>
  <sheetFormatPr baseColWidth="10" defaultColWidth="16.33203125" defaultRowHeight="25.2" customHeight="1" x14ac:dyDescent="0.3"/>
  <cols>
    <col min="1" max="1" width="26.88671875" style="4" customWidth="1"/>
    <col min="2" max="2" width="33.5546875" style="4" customWidth="1"/>
    <col min="3" max="3" width="28.88671875" style="4" customWidth="1"/>
    <col min="4" max="4" width="23" style="4" customWidth="1"/>
    <col min="5" max="5" width="17.5546875" style="4" customWidth="1"/>
    <col min="6" max="6" width="68.5546875" style="8" customWidth="1"/>
    <col min="7" max="7" width="68.6640625" style="1" customWidth="1"/>
    <col min="8" max="8" width="16.33203125" style="4"/>
    <col min="9" max="10" width="16.33203125" style="1"/>
    <col min="11" max="11" width="48.21875" style="1" customWidth="1"/>
    <col min="12" max="12" width="23.21875" style="1" customWidth="1"/>
    <col min="13" max="16384" width="16.33203125" style="1"/>
  </cols>
  <sheetData>
    <row r="1" spans="1:8" ht="26.4" customHeight="1" x14ac:dyDescent="0.3">
      <c r="A1" s="3" t="s">
        <v>473</v>
      </c>
      <c r="B1" s="3" t="s">
        <v>472</v>
      </c>
      <c r="C1" s="3" t="s">
        <v>193</v>
      </c>
      <c r="D1" s="3" t="s">
        <v>442</v>
      </c>
      <c r="E1" s="3" t="s">
        <v>445</v>
      </c>
      <c r="F1" s="7" t="s">
        <v>446</v>
      </c>
      <c r="G1" s="2" t="s">
        <v>443</v>
      </c>
      <c r="H1" s="3" t="s">
        <v>194</v>
      </c>
    </row>
    <row r="2" spans="1:8" ht="26.4" customHeight="1" x14ac:dyDescent="0.3">
      <c r="A2" s="4" t="str">
        <f>TableNames!$B$2</f>
        <v>BioSampling</v>
      </c>
      <c r="B2" s="4" t="str">
        <f>FeatureNames!$E$12</f>
        <v>Aliquot</v>
      </c>
      <c r="C2" s="4" t="s">
        <v>195</v>
      </c>
      <c r="D2" s="6" t="s">
        <v>287</v>
      </c>
      <c r="E2" s="4" t="s">
        <v>294</v>
      </c>
      <c r="G2" s="5" t="s">
        <v>287</v>
      </c>
      <c r="H2" s="6"/>
    </row>
    <row r="3" spans="1:8" ht="26.4" customHeight="1" x14ac:dyDescent="0.3">
      <c r="A3" s="4" t="str">
        <f>TableNames!$B$2</f>
        <v>BioSampling</v>
      </c>
      <c r="B3" s="4" t="str">
        <f>FeatureNames!$E$12</f>
        <v>Aliquot</v>
      </c>
      <c r="C3" s="4" t="s">
        <v>195</v>
      </c>
      <c r="D3" s="6" t="s">
        <v>282</v>
      </c>
      <c r="E3" s="4" t="s">
        <v>147</v>
      </c>
      <c r="F3" s="8" t="s">
        <v>247</v>
      </c>
      <c r="G3" s="5" t="s">
        <v>282</v>
      </c>
      <c r="H3" s="6"/>
    </row>
    <row r="4" spans="1:8" ht="26.4" customHeight="1" x14ac:dyDescent="0.3">
      <c r="A4" s="4" t="str">
        <f>TableNames!$B$2</f>
        <v>BioSampling</v>
      </c>
      <c r="B4" s="4" t="str">
        <f>FeatureNames!$E$12</f>
        <v>Aliquot</v>
      </c>
      <c r="C4" s="4" t="s">
        <v>195</v>
      </c>
      <c r="D4" s="4" t="s">
        <v>281</v>
      </c>
      <c r="E4" s="4" t="s">
        <v>281</v>
      </c>
      <c r="G4" s="5" t="s">
        <v>281</v>
      </c>
      <c r="H4" s="6"/>
    </row>
    <row r="5" spans="1:8" ht="26.4" customHeight="1" x14ac:dyDescent="0.3">
      <c r="A5" s="4" t="str">
        <f>TableNames!$B$2</f>
        <v>BioSampling</v>
      </c>
      <c r="B5" s="4" t="str">
        <f>FeatureNames!$E$12</f>
        <v>Aliquot</v>
      </c>
      <c r="C5" s="4" t="s">
        <v>195</v>
      </c>
      <c r="D5" s="4" t="s">
        <v>283</v>
      </c>
      <c r="E5" s="4" t="s">
        <v>283</v>
      </c>
      <c r="G5" s="5" t="s">
        <v>283</v>
      </c>
      <c r="H5" s="6"/>
    </row>
    <row r="6" spans="1:8" ht="26.4" customHeight="1" x14ac:dyDescent="0.3">
      <c r="A6" s="4" t="str">
        <f>TableNames!$B$2</f>
        <v>BioSampling</v>
      </c>
      <c r="B6" s="4" t="str">
        <f>FeatureNames!$E$12</f>
        <v>Aliquot</v>
      </c>
      <c r="C6" s="4" t="s">
        <v>195</v>
      </c>
      <c r="D6" s="6" t="s">
        <v>288</v>
      </c>
      <c r="E6" s="4" t="s">
        <v>295</v>
      </c>
      <c r="G6" s="5" t="s">
        <v>288</v>
      </c>
      <c r="H6" s="6"/>
    </row>
    <row r="7" spans="1:8" ht="26.4" customHeight="1" x14ac:dyDescent="0.3">
      <c r="A7" s="4" t="str">
        <f>TableNames!$B$2</f>
        <v>BioSampling</v>
      </c>
      <c r="B7" s="4" t="str">
        <f>FeatureNames!$E$12</f>
        <v>Aliquot</v>
      </c>
      <c r="C7" s="4" t="s">
        <v>195</v>
      </c>
      <c r="D7" s="4" t="s">
        <v>285</v>
      </c>
      <c r="E7" s="4" t="s">
        <v>285</v>
      </c>
      <c r="G7" s="5" t="s">
        <v>285</v>
      </c>
      <c r="H7" s="6"/>
    </row>
    <row r="8" spans="1:8" ht="26.4" customHeight="1" x14ac:dyDescent="0.3">
      <c r="A8" s="4" t="str">
        <f>TableNames!$B$2</f>
        <v>BioSampling</v>
      </c>
      <c r="B8" s="4" t="str">
        <f>FeatureNames!$E$12</f>
        <v>Aliquot</v>
      </c>
      <c r="C8" s="4" t="s">
        <v>195</v>
      </c>
      <c r="D8" s="4" t="s">
        <v>279</v>
      </c>
      <c r="E8" s="4" t="s">
        <v>279</v>
      </c>
      <c r="G8" s="5" t="s">
        <v>279</v>
      </c>
      <c r="H8" s="6"/>
    </row>
    <row r="9" spans="1:8" ht="26.4" customHeight="1" x14ac:dyDescent="0.3">
      <c r="A9" s="4" t="str">
        <f>TableNames!$B$2</f>
        <v>BioSampling</v>
      </c>
      <c r="B9" s="4" t="str">
        <f>FeatureNames!$E$12</f>
        <v>Aliquot</v>
      </c>
      <c r="C9" s="4" t="s">
        <v>195</v>
      </c>
      <c r="D9" s="4" t="s">
        <v>280</v>
      </c>
      <c r="E9" s="4" t="s">
        <v>280</v>
      </c>
      <c r="G9" s="5" t="s">
        <v>280</v>
      </c>
      <c r="H9" s="6"/>
    </row>
    <row r="10" spans="1:8" ht="26.4" customHeight="1" x14ac:dyDescent="0.3">
      <c r="A10" s="4" t="str">
        <f>TableNames!$B$2</f>
        <v>BioSampling</v>
      </c>
      <c r="B10" s="4" t="str">
        <f>FeatureNames!$E$12</f>
        <v>Aliquot</v>
      </c>
      <c r="C10" s="4" t="s">
        <v>195</v>
      </c>
      <c r="D10" s="4" t="s">
        <v>286</v>
      </c>
      <c r="E10" s="4" t="s">
        <v>286</v>
      </c>
      <c r="G10" s="5" t="s">
        <v>286</v>
      </c>
      <c r="H10" s="6"/>
    </row>
    <row r="11" spans="1:8" ht="26.4" customHeight="1" x14ac:dyDescent="0.3">
      <c r="A11" s="4" t="str">
        <f>TableNames!$B$2</f>
        <v>BioSampling</v>
      </c>
      <c r="B11" s="4" t="str">
        <f>FeatureNames!$E$12</f>
        <v>Aliquot</v>
      </c>
      <c r="C11" s="4" t="s">
        <v>195</v>
      </c>
      <c r="D11" s="6" t="s">
        <v>289</v>
      </c>
      <c r="E11" s="4" t="s">
        <v>296</v>
      </c>
      <c r="G11" s="5" t="s">
        <v>289</v>
      </c>
      <c r="H11" s="6"/>
    </row>
    <row r="12" spans="1:8" ht="26.4" customHeight="1" x14ac:dyDescent="0.3">
      <c r="A12" s="4" t="str">
        <f>TableNames!$B$2</f>
        <v>BioSampling</v>
      </c>
      <c r="B12" s="4" t="str">
        <f>FeatureNames!$E$12</f>
        <v>Aliquot</v>
      </c>
      <c r="C12" s="4" t="s">
        <v>195</v>
      </c>
      <c r="D12" s="4" t="s">
        <v>284</v>
      </c>
      <c r="E12" s="4" t="s">
        <v>284</v>
      </c>
      <c r="G12" s="5" t="s">
        <v>284</v>
      </c>
      <c r="H12" s="6"/>
    </row>
    <row r="13" spans="1:8" ht="26.4" customHeight="1" x14ac:dyDescent="0.3">
      <c r="A13" s="4" t="str">
        <f>TableNames!$B$2</f>
        <v>BioSampling</v>
      </c>
      <c r="B13" s="4" t="str">
        <f>FeatureNames!$E$5</f>
        <v>Type</v>
      </c>
      <c r="C13" s="4" t="s">
        <v>195</v>
      </c>
      <c r="D13" s="4" t="s">
        <v>1408</v>
      </c>
      <c r="E13" s="4" t="s">
        <v>1408</v>
      </c>
      <c r="F13" s="1" t="s">
        <v>1409</v>
      </c>
      <c r="G13" s="1" t="s">
        <v>1409</v>
      </c>
      <c r="H13" s="1"/>
    </row>
    <row r="14" spans="1:8" ht="26.4" customHeight="1" x14ac:dyDescent="0.3">
      <c r="A14" s="4" t="str">
        <f>TableNames!$B$2</f>
        <v>BioSampling</v>
      </c>
      <c r="B14" s="4" t="str">
        <f>FeatureNames!$E$5</f>
        <v>Type</v>
      </c>
      <c r="C14" s="4" t="s">
        <v>195</v>
      </c>
      <c r="D14" s="4" t="s">
        <v>1410</v>
      </c>
      <c r="E14" s="4" t="s">
        <v>1410</v>
      </c>
      <c r="F14" s="1" t="s">
        <v>1411</v>
      </c>
      <c r="G14" s="1" t="s">
        <v>1411</v>
      </c>
      <c r="H14" s="1"/>
    </row>
    <row r="15" spans="1:8" ht="26.4" customHeight="1" x14ac:dyDescent="0.3">
      <c r="A15" s="4" t="str">
        <f>TableNames!$B$2</f>
        <v>BioSampling</v>
      </c>
      <c r="B15" s="4" t="str">
        <f>FeatureNames!$E$5</f>
        <v>Type</v>
      </c>
      <c r="C15" s="4" t="s">
        <v>195</v>
      </c>
      <c r="D15" s="4" t="s">
        <v>1412</v>
      </c>
      <c r="E15" s="4" t="s">
        <v>1412</v>
      </c>
      <c r="F15" s="1" t="s">
        <v>1413</v>
      </c>
      <c r="G15" s="1" t="s">
        <v>1413</v>
      </c>
      <c r="H15" s="1"/>
    </row>
    <row r="16" spans="1:8" ht="26.4" customHeight="1" x14ac:dyDescent="0.3">
      <c r="A16" s="4" t="str">
        <f>TableNames!$B$2</f>
        <v>BioSampling</v>
      </c>
      <c r="B16" s="4" t="str">
        <f>FeatureNames!$E$5</f>
        <v>Type</v>
      </c>
      <c r="C16" s="4" t="s">
        <v>195</v>
      </c>
      <c r="D16" s="4" t="s">
        <v>1414</v>
      </c>
      <c r="E16" s="4" t="s">
        <v>1414</v>
      </c>
      <c r="F16" s="1" t="s">
        <v>1415</v>
      </c>
      <c r="G16" s="1" t="s">
        <v>1415</v>
      </c>
      <c r="H16" s="1"/>
    </row>
    <row r="17" spans="1:8" ht="26.4" customHeight="1" x14ac:dyDescent="0.3">
      <c r="A17" s="4" t="str">
        <f>TableNames!$B$2</f>
        <v>BioSampling</v>
      </c>
      <c r="B17" s="4" t="str">
        <f>FeatureNames!$E$5</f>
        <v>Type</v>
      </c>
      <c r="C17" s="4" t="s">
        <v>195</v>
      </c>
      <c r="D17" s="4" t="s">
        <v>1416</v>
      </c>
      <c r="E17" s="4" t="s">
        <v>1416</v>
      </c>
      <c r="F17" s="1" t="s">
        <v>1417</v>
      </c>
      <c r="G17" s="1" t="s">
        <v>1417</v>
      </c>
      <c r="H17" s="1"/>
    </row>
    <row r="18" spans="1:8" ht="26.4" customHeight="1" x14ac:dyDescent="0.3">
      <c r="A18" s="4" t="str">
        <f>TableNames!$B$2</f>
        <v>BioSampling</v>
      </c>
      <c r="B18" s="4" t="str">
        <f>FeatureNames!$E$5</f>
        <v>Type</v>
      </c>
      <c r="C18" s="4" t="s">
        <v>195</v>
      </c>
      <c r="D18" s="4" t="s">
        <v>1418</v>
      </c>
      <c r="E18" s="4" t="s">
        <v>1418</v>
      </c>
      <c r="F18" s="1" t="s">
        <v>285</v>
      </c>
      <c r="G18" s="1" t="s">
        <v>285</v>
      </c>
      <c r="H18" s="1"/>
    </row>
    <row r="19" spans="1:8" ht="26.4" customHeight="1" x14ac:dyDescent="0.3">
      <c r="A19" s="4" t="str">
        <f>TableNames!$B$2</f>
        <v>BioSampling</v>
      </c>
      <c r="B19" s="4" t="str">
        <f>FeatureNames!$E$5</f>
        <v>Type</v>
      </c>
      <c r="C19" s="4" t="s">
        <v>195</v>
      </c>
      <c r="D19" s="4" t="s">
        <v>1419</v>
      </c>
      <c r="E19" s="4" t="s">
        <v>1419</v>
      </c>
      <c r="F19" s="1" t="s">
        <v>286</v>
      </c>
      <c r="G19" s="1" t="s">
        <v>286</v>
      </c>
      <c r="H19" s="1"/>
    </row>
    <row r="20" spans="1:8" ht="26.4" customHeight="1" x14ac:dyDescent="0.3">
      <c r="A20" s="4" t="str">
        <f>TableNames!$B$2</f>
        <v>BioSampling</v>
      </c>
      <c r="B20" s="4" t="str">
        <f>FeatureNames!$E$5</f>
        <v>Type</v>
      </c>
      <c r="C20" s="4" t="s">
        <v>195</v>
      </c>
      <c r="D20" s="4" t="s">
        <v>1420</v>
      </c>
      <c r="E20" s="4" t="s">
        <v>1420</v>
      </c>
      <c r="F20" s="1" t="s">
        <v>1421</v>
      </c>
      <c r="G20" s="1" t="s">
        <v>1421</v>
      </c>
      <c r="H20" s="1"/>
    </row>
    <row r="21" spans="1:8" ht="26.4" customHeight="1" x14ac:dyDescent="0.3">
      <c r="A21" s="4" t="str">
        <f>TableNames!$B$2</f>
        <v>BioSampling</v>
      </c>
      <c r="B21" s="4" t="str">
        <f>FeatureNames!$E$5</f>
        <v>Type</v>
      </c>
      <c r="C21" s="4" t="s">
        <v>195</v>
      </c>
      <c r="D21" s="4" t="s">
        <v>1422</v>
      </c>
      <c r="E21" s="4" t="s">
        <v>1422</v>
      </c>
      <c r="F21" s="1" t="s">
        <v>1423</v>
      </c>
      <c r="G21" s="1" t="s">
        <v>1423</v>
      </c>
      <c r="H21" s="1"/>
    </row>
    <row r="22" spans="1:8" ht="26.4" customHeight="1" x14ac:dyDescent="0.3">
      <c r="A22" s="4" t="str">
        <f>TableNames!$B$2</f>
        <v>BioSampling</v>
      </c>
      <c r="B22" s="4" t="str">
        <f>FeatureNames!$E$5</f>
        <v>Type</v>
      </c>
      <c r="C22" s="4" t="s">
        <v>195</v>
      </c>
      <c r="D22" s="4" t="s">
        <v>1424</v>
      </c>
      <c r="E22" s="4" t="s">
        <v>1424</v>
      </c>
      <c r="F22" s="1" t="s">
        <v>1425</v>
      </c>
      <c r="G22" s="1" t="s">
        <v>1425</v>
      </c>
      <c r="H22" s="1"/>
    </row>
    <row r="23" spans="1:8" ht="26.4" customHeight="1" x14ac:dyDescent="0.3">
      <c r="A23" s="4" t="str">
        <f>TableNames!$B$2</f>
        <v>BioSampling</v>
      </c>
      <c r="B23" s="4" t="str">
        <f>FeatureNames!$E$5</f>
        <v>Type</v>
      </c>
      <c r="C23" s="4" t="s">
        <v>195</v>
      </c>
      <c r="D23" s="4" t="s">
        <v>1426</v>
      </c>
      <c r="E23" s="4" t="s">
        <v>1426</v>
      </c>
      <c r="F23" s="1" t="s">
        <v>1427</v>
      </c>
      <c r="G23" s="1" t="s">
        <v>1427</v>
      </c>
      <c r="H23" s="1"/>
    </row>
    <row r="24" spans="1:8" ht="26.4" customHeight="1" x14ac:dyDescent="0.3">
      <c r="A24" s="4" t="str">
        <f>TableNames!$B$2</f>
        <v>BioSampling</v>
      </c>
      <c r="B24" s="4" t="str">
        <f>FeatureNames!$E$5</f>
        <v>Type</v>
      </c>
      <c r="C24" s="4" t="s">
        <v>195</v>
      </c>
      <c r="D24" s="4" t="s">
        <v>1428</v>
      </c>
      <c r="E24" s="4" t="s">
        <v>1428</v>
      </c>
      <c r="F24" s="1" t="s">
        <v>1429</v>
      </c>
      <c r="G24" s="1" t="s">
        <v>1429</v>
      </c>
      <c r="H24" s="1"/>
    </row>
    <row r="25" spans="1:8" ht="26.4" customHeight="1" x14ac:dyDescent="0.3">
      <c r="A25" s="4" t="str">
        <f>TableNames!$B$2</f>
        <v>BioSampling</v>
      </c>
      <c r="B25" s="4" t="str">
        <f>FeatureNames!$E$5</f>
        <v>Type</v>
      </c>
      <c r="C25" s="4" t="s">
        <v>195</v>
      </c>
      <c r="D25" s="4" t="s">
        <v>1430</v>
      </c>
      <c r="E25" s="4" t="s">
        <v>1430</v>
      </c>
      <c r="F25" s="1" t="s">
        <v>1431</v>
      </c>
      <c r="G25" s="1" t="s">
        <v>1431</v>
      </c>
      <c r="H25" s="1"/>
    </row>
    <row r="26" spans="1:8" ht="26.4" customHeight="1" x14ac:dyDescent="0.3">
      <c r="A26" s="4" t="str">
        <f>TableNames!$B$2</f>
        <v>BioSampling</v>
      </c>
      <c r="B26" s="4" t="str">
        <f>FeatureNames!$E$5</f>
        <v>Type</v>
      </c>
      <c r="C26" s="4" t="s">
        <v>195</v>
      </c>
      <c r="D26" s="4" t="s">
        <v>1432</v>
      </c>
      <c r="E26" s="4" t="s">
        <v>1432</v>
      </c>
      <c r="F26" s="1" t="s">
        <v>1433</v>
      </c>
      <c r="G26" s="1" t="s">
        <v>1433</v>
      </c>
      <c r="H26" s="1"/>
    </row>
    <row r="27" spans="1:8" ht="26.4" customHeight="1" x14ac:dyDescent="0.3">
      <c r="A27" s="4" t="str">
        <f>TableNames!$B$2</f>
        <v>BioSampling</v>
      </c>
      <c r="B27" s="4" t="str">
        <f>FeatureNames!$E$5</f>
        <v>Type</v>
      </c>
      <c r="C27" s="4" t="s">
        <v>195</v>
      </c>
      <c r="D27" s="4" t="s">
        <v>1434</v>
      </c>
      <c r="E27" s="4" t="s">
        <v>1434</v>
      </c>
      <c r="F27" s="1" t="s">
        <v>1435</v>
      </c>
      <c r="G27" s="1" t="s">
        <v>1435</v>
      </c>
      <c r="H27" s="1"/>
    </row>
    <row r="28" spans="1:8" ht="26.4" customHeight="1" x14ac:dyDescent="0.3">
      <c r="A28" s="4" t="str">
        <f>TableNames!$B$2</f>
        <v>BioSampling</v>
      </c>
      <c r="B28" s="4" t="str">
        <f>FeatureNames!$E$5</f>
        <v>Type</v>
      </c>
      <c r="C28" s="4" t="s">
        <v>195</v>
      </c>
      <c r="D28" s="4" t="s">
        <v>1436</v>
      </c>
      <c r="E28" s="4" t="s">
        <v>1436</v>
      </c>
      <c r="F28" s="1" t="s">
        <v>1437</v>
      </c>
      <c r="G28" s="1" t="s">
        <v>1437</v>
      </c>
      <c r="H28" s="1"/>
    </row>
    <row r="29" spans="1:8" ht="26.4" customHeight="1" x14ac:dyDescent="0.3">
      <c r="A29" s="4" t="str">
        <f>TableNames!$B$2</f>
        <v>BioSampling</v>
      </c>
      <c r="B29" s="4" t="str">
        <f>FeatureNames!$E$5</f>
        <v>Type</v>
      </c>
      <c r="C29" s="4" t="s">
        <v>195</v>
      </c>
      <c r="D29" s="4" t="s">
        <v>1438</v>
      </c>
      <c r="E29" s="4" t="s">
        <v>1438</v>
      </c>
      <c r="F29" s="1" t="s">
        <v>1439</v>
      </c>
      <c r="G29" s="1" t="s">
        <v>1439</v>
      </c>
      <c r="H29" s="1"/>
    </row>
    <row r="30" spans="1:8" ht="26.4" customHeight="1" x14ac:dyDescent="0.3">
      <c r="A30" s="4" t="str">
        <f>TableNames!$B$2</f>
        <v>BioSampling</v>
      </c>
      <c r="B30" s="4" t="str">
        <f>FeatureNames!$E$5</f>
        <v>Type</v>
      </c>
      <c r="C30" s="4" t="s">
        <v>195</v>
      </c>
      <c r="D30" s="4" t="s">
        <v>1440</v>
      </c>
      <c r="E30" s="4" t="s">
        <v>1440</v>
      </c>
      <c r="F30" s="1" t="s">
        <v>281</v>
      </c>
      <c r="G30" s="1" t="s">
        <v>281</v>
      </c>
      <c r="H30" s="1"/>
    </row>
    <row r="31" spans="1:8" ht="26.4" customHeight="1" x14ac:dyDescent="0.3">
      <c r="A31" s="4" t="str">
        <f>TableNames!$B$2</f>
        <v>BioSampling</v>
      </c>
      <c r="B31" s="4" t="str">
        <f>FeatureNames!$E$5</f>
        <v>Type</v>
      </c>
      <c r="C31" s="4" t="s">
        <v>195</v>
      </c>
      <c r="D31" s="4" t="s">
        <v>1441</v>
      </c>
      <c r="E31" s="4" t="s">
        <v>1441</v>
      </c>
      <c r="F31" s="1" t="s">
        <v>280</v>
      </c>
      <c r="G31" s="1" t="s">
        <v>280</v>
      </c>
      <c r="H31" s="1"/>
    </row>
    <row r="32" spans="1:8" ht="26.4" customHeight="1" x14ac:dyDescent="0.3">
      <c r="A32" s="4" t="str">
        <f>TableNames!$B$2</f>
        <v>BioSampling</v>
      </c>
      <c r="B32" s="4" t="str">
        <f>FeatureNames!$E$5</f>
        <v>Type</v>
      </c>
      <c r="C32" s="4" t="s">
        <v>195</v>
      </c>
      <c r="D32" s="4" t="s">
        <v>1442</v>
      </c>
      <c r="E32" s="4" t="s">
        <v>1442</v>
      </c>
      <c r="F32" s="1" t="s">
        <v>1443</v>
      </c>
      <c r="G32" s="1" t="s">
        <v>1443</v>
      </c>
      <c r="H32" s="1"/>
    </row>
    <row r="33" spans="1:8" ht="26.4" customHeight="1" x14ac:dyDescent="0.3">
      <c r="A33" s="4" t="str">
        <f>TableNames!$B$2</f>
        <v>BioSampling</v>
      </c>
      <c r="B33" s="4" t="str">
        <f>FeatureNames!$E$5</f>
        <v>Type</v>
      </c>
      <c r="C33" s="4" t="s">
        <v>195</v>
      </c>
      <c r="D33" s="6" t="s">
        <v>277</v>
      </c>
      <c r="E33" s="4" t="s">
        <v>293</v>
      </c>
      <c r="F33" s="8" t="s">
        <v>291</v>
      </c>
      <c r="G33" s="5" t="s">
        <v>277</v>
      </c>
      <c r="H33" s="6"/>
    </row>
    <row r="34" spans="1:8" ht="26.4" customHeight="1" x14ac:dyDescent="0.3">
      <c r="A34" s="4" t="str">
        <f>TableNames!$B$2</f>
        <v>BioSampling</v>
      </c>
      <c r="B34" s="4" t="str">
        <f>FeatureNames!$E$5</f>
        <v>Type</v>
      </c>
      <c r="C34" s="4" t="s">
        <v>195</v>
      </c>
      <c r="D34" s="6" t="s">
        <v>276</v>
      </c>
      <c r="E34" s="4" t="s">
        <v>292</v>
      </c>
      <c r="F34" s="8" t="s">
        <v>290</v>
      </c>
      <c r="G34" s="5" t="s">
        <v>276</v>
      </c>
      <c r="H34" s="6"/>
    </row>
    <row r="35" spans="1:8" ht="26.4" customHeight="1" x14ac:dyDescent="0.3">
      <c r="A35" s="4" t="str">
        <f>TableNames!$B$2</f>
        <v>BioSampling</v>
      </c>
      <c r="B35" s="4" t="str">
        <f>FeatureNames!$E$6</f>
        <v>TypeCXX</v>
      </c>
      <c r="C35" s="4" t="s">
        <v>195</v>
      </c>
      <c r="D35" s="6" t="s">
        <v>483</v>
      </c>
      <c r="E35" s="4" t="s">
        <v>483</v>
      </c>
      <c r="G35" s="5"/>
      <c r="H35" s="6"/>
    </row>
    <row r="36" spans="1:8" ht="26.4" customHeight="1" x14ac:dyDescent="0.3">
      <c r="A36" s="4" t="str">
        <f>TableNames!$B$2</f>
        <v>BioSampling</v>
      </c>
      <c r="B36" s="4" t="str">
        <f>FeatureNames!$E$6</f>
        <v>TypeCXX</v>
      </c>
      <c r="C36" s="4" t="s">
        <v>195</v>
      </c>
      <c r="D36" s="6" t="s">
        <v>481</v>
      </c>
      <c r="E36" s="4" t="s">
        <v>481</v>
      </c>
      <c r="G36" s="5"/>
      <c r="H36" s="6"/>
    </row>
    <row r="37" spans="1:8" ht="26.4" customHeight="1" x14ac:dyDescent="0.3">
      <c r="A37" s="4" t="str">
        <f>TableNames!$B$2</f>
        <v>BioSampling</v>
      </c>
      <c r="B37" s="4" t="str">
        <f>FeatureNames!$E$6</f>
        <v>TypeCXX</v>
      </c>
      <c r="C37" s="4" t="s">
        <v>195</v>
      </c>
      <c r="D37" s="6" t="s">
        <v>484</v>
      </c>
      <c r="E37" s="4" t="s">
        <v>484</v>
      </c>
      <c r="G37" s="5"/>
      <c r="H37" s="6"/>
    </row>
    <row r="38" spans="1:8" ht="26.4" customHeight="1" x14ac:dyDescent="0.3">
      <c r="A38" s="4" t="str">
        <f>TableNames!$B$2</f>
        <v>BioSampling</v>
      </c>
      <c r="B38" s="4" t="str">
        <f>FeatureNames!$E$6</f>
        <v>TypeCXX</v>
      </c>
      <c r="C38" s="4" t="s">
        <v>195</v>
      </c>
      <c r="D38" s="6" t="s">
        <v>482</v>
      </c>
      <c r="E38" s="4" t="s">
        <v>482</v>
      </c>
      <c r="G38" s="5"/>
      <c r="H38" s="6"/>
    </row>
    <row r="39" spans="1:8" ht="26.4" customHeight="1" x14ac:dyDescent="0.3">
      <c r="A39" s="4" t="str">
        <f>TableNames!$B$2</f>
        <v>BioSampling</v>
      </c>
      <c r="B39" s="4" t="str">
        <f>FeatureNames!$E$6</f>
        <v>TypeCXX</v>
      </c>
      <c r="C39" s="4" t="s">
        <v>195</v>
      </c>
      <c r="D39" s="6" t="s">
        <v>485</v>
      </c>
      <c r="E39" s="4" t="s">
        <v>485</v>
      </c>
      <c r="G39" s="5"/>
      <c r="H39" s="6"/>
    </row>
    <row r="40" spans="1:8" ht="26.4" customHeight="1" x14ac:dyDescent="0.3">
      <c r="A40" s="4" t="str">
        <f>TableNames!$B$2</f>
        <v>BioSampling</v>
      </c>
      <c r="B40" s="4" t="str">
        <f>FeatureNames!$E$6</f>
        <v>TypeCXX</v>
      </c>
      <c r="C40" s="4" t="s">
        <v>195</v>
      </c>
      <c r="D40" s="6" t="s">
        <v>487</v>
      </c>
      <c r="E40" s="4" t="s">
        <v>487</v>
      </c>
      <c r="G40" s="5"/>
      <c r="H40" s="6"/>
    </row>
    <row r="41" spans="1:8" ht="26.4" customHeight="1" x14ac:dyDescent="0.3">
      <c r="A41" s="4" t="str">
        <f>TableNames!$B$2</f>
        <v>BioSampling</v>
      </c>
      <c r="B41" s="4" t="str">
        <f>FeatureNames!$E$6</f>
        <v>TypeCXX</v>
      </c>
      <c r="C41" s="4" t="s">
        <v>195</v>
      </c>
      <c r="D41" s="6" t="s">
        <v>479</v>
      </c>
      <c r="E41" s="4" t="s">
        <v>479</v>
      </c>
      <c r="G41" s="5"/>
      <c r="H41" s="6"/>
    </row>
    <row r="42" spans="1:8" ht="26.4" customHeight="1" x14ac:dyDescent="0.3">
      <c r="A42" s="4" t="str">
        <f>TableNames!$B$2</f>
        <v>BioSampling</v>
      </c>
      <c r="B42" s="4" t="str">
        <f>FeatureNames!$E$6</f>
        <v>TypeCXX</v>
      </c>
      <c r="C42" s="4" t="s">
        <v>195</v>
      </c>
      <c r="D42" s="6" t="s">
        <v>490</v>
      </c>
      <c r="E42" s="4" t="s">
        <v>490</v>
      </c>
      <c r="G42" s="5"/>
      <c r="H42" s="6"/>
    </row>
    <row r="43" spans="1:8" ht="26.4" customHeight="1" x14ac:dyDescent="0.3">
      <c r="A43" s="4" t="str">
        <f>TableNames!$B$2</f>
        <v>BioSampling</v>
      </c>
      <c r="B43" s="4" t="str">
        <f>FeatureNames!$E$6</f>
        <v>TypeCXX</v>
      </c>
      <c r="C43" s="4" t="s">
        <v>195</v>
      </c>
      <c r="D43" s="6" t="s">
        <v>480</v>
      </c>
      <c r="E43" s="4" t="s">
        <v>480</v>
      </c>
      <c r="G43" s="5"/>
      <c r="H43" s="6"/>
    </row>
    <row r="44" spans="1:8" ht="26.4" customHeight="1" x14ac:dyDescent="0.3">
      <c r="A44" s="4" t="str">
        <f>TableNames!$B$2</f>
        <v>BioSampling</v>
      </c>
      <c r="B44" s="4" t="str">
        <f>FeatureNames!$E$6</f>
        <v>TypeCXX</v>
      </c>
      <c r="C44" s="4" t="s">
        <v>195</v>
      </c>
      <c r="D44" s="6" t="s">
        <v>486</v>
      </c>
      <c r="E44" s="4" t="s">
        <v>486</v>
      </c>
      <c r="G44" s="5"/>
      <c r="H44" s="6"/>
    </row>
    <row r="45" spans="1:8" ht="26.4" customHeight="1" x14ac:dyDescent="0.3">
      <c r="A45" s="4" t="str">
        <f>TableNames!$B$2</f>
        <v>BioSampling</v>
      </c>
      <c r="B45" s="4" t="str">
        <f>FeatureNames!$E$6</f>
        <v>TypeCXX</v>
      </c>
      <c r="C45" s="4" t="s">
        <v>195</v>
      </c>
      <c r="D45" s="6" t="s">
        <v>488</v>
      </c>
      <c r="E45" s="4" t="s">
        <v>488</v>
      </c>
      <c r="G45" s="5"/>
      <c r="H45" s="6"/>
    </row>
    <row r="46" spans="1:8" ht="26.4" customHeight="1" x14ac:dyDescent="0.3">
      <c r="A46" s="4" t="str">
        <f>TableNames!$B$2</f>
        <v>BioSampling</v>
      </c>
      <c r="B46" s="4" t="str">
        <f>FeatureNames!$E$6</f>
        <v>TypeCXX</v>
      </c>
      <c r="C46" s="4" t="s">
        <v>195</v>
      </c>
      <c r="D46" s="6" t="s">
        <v>489</v>
      </c>
      <c r="E46" s="4" t="s">
        <v>489</v>
      </c>
      <c r="G46" s="5"/>
      <c r="H46" s="6"/>
    </row>
    <row r="47" spans="1:8" ht="26.4" customHeight="1" x14ac:dyDescent="0.3">
      <c r="A47" s="4" t="str">
        <f>TableNames!$B$2</f>
        <v>BioSampling</v>
      </c>
      <c r="B47" s="4" t="str">
        <f>FeatureNames!$E$6</f>
        <v>TypeCXX</v>
      </c>
      <c r="C47" s="4" t="s">
        <v>195</v>
      </c>
      <c r="D47" s="6" t="s">
        <v>491</v>
      </c>
      <c r="E47" s="4" t="s">
        <v>491</v>
      </c>
      <c r="G47" s="5"/>
      <c r="H47" s="6"/>
    </row>
    <row r="48" spans="1:8" ht="26.4" customHeight="1" x14ac:dyDescent="0.3">
      <c r="A48" s="4" t="str">
        <f>TableNames!$B$2</f>
        <v>BioSampling</v>
      </c>
      <c r="B48" s="4" t="str">
        <f>FeatureNames!$E$6</f>
        <v>TypeCXX</v>
      </c>
      <c r="C48" s="4" t="s">
        <v>195</v>
      </c>
      <c r="D48" s="6" t="s">
        <v>492</v>
      </c>
      <c r="E48" s="4" t="s">
        <v>492</v>
      </c>
      <c r="G48" s="5"/>
      <c r="H48" s="6"/>
    </row>
    <row r="49" spans="1:8" ht="26.4" customHeight="1" x14ac:dyDescent="0.3">
      <c r="A49" s="4" t="str">
        <f>TableNames!$B$2</f>
        <v>BioSampling</v>
      </c>
      <c r="B49" s="4" t="str">
        <f>FeatureNames!$E$8</f>
        <v>Status</v>
      </c>
      <c r="C49" s="4" t="s">
        <v>195</v>
      </c>
      <c r="D49" s="4" t="s">
        <v>1444</v>
      </c>
      <c r="E49" s="4" t="s">
        <v>1444</v>
      </c>
      <c r="F49" s="1"/>
      <c r="H49" s="1"/>
    </row>
    <row r="50" spans="1:8" ht="26.4" customHeight="1" x14ac:dyDescent="0.3">
      <c r="A50" s="4" t="str">
        <f>TableNames!$B$2</f>
        <v>BioSampling</v>
      </c>
      <c r="B50" s="4" t="str">
        <f>FeatureNames!$E$8</f>
        <v>Status</v>
      </c>
      <c r="C50" s="4" t="s">
        <v>195</v>
      </c>
      <c r="D50" s="4" t="s">
        <v>1445</v>
      </c>
      <c r="E50" s="4" t="s">
        <v>1445</v>
      </c>
      <c r="F50" s="1"/>
      <c r="H50" s="1"/>
    </row>
    <row r="51" spans="1:8" ht="26.4" customHeight="1" x14ac:dyDescent="0.3">
      <c r="A51" s="4" t="str">
        <f>TableNames!$B$2</f>
        <v>BioSampling</v>
      </c>
      <c r="B51" s="4" t="str">
        <f>FeatureNames!$E$8</f>
        <v>Status</v>
      </c>
      <c r="C51" s="4" t="s">
        <v>195</v>
      </c>
      <c r="D51" s="4" t="s">
        <v>1446</v>
      </c>
      <c r="E51" s="4" t="s">
        <v>1446</v>
      </c>
      <c r="F51" s="1"/>
      <c r="H51" s="1"/>
    </row>
    <row r="52" spans="1:8" ht="26.4" customHeight="1" x14ac:dyDescent="0.3">
      <c r="A52" s="4" t="str">
        <f>TableNames!$B$2</f>
        <v>BioSampling</v>
      </c>
      <c r="B52" s="4" t="str">
        <f>FeatureNames!$E$8</f>
        <v>Status</v>
      </c>
      <c r="C52" s="4" t="s">
        <v>195</v>
      </c>
      <c r="D52" s="4" t="s">
        <v>1447</v>
      </c>
      <c r="E52" s="4" t="s">
        <v>1447</v>
      </c>
      <c r="F52" s="1"/>
      <c r="H52" s="1"/>
    </row>
    <row r="53" spans="1:8" ht="26.4" customHeight="1" x14ac:dyDescent="0.3">
      <c r="A53" s="4" t="str">
        <f>TableNames!$B$3</f>
        <v>Diagnosis</v>
      </c>
      <c r="B53" s="4" t="str">
        <f>FeatureNames!$E$21</f>
        <v>LocalizationSide</v>
      </c>
      <c r="C53" s="4" t="s">
        <v>195</v>
      </c>
      <c r="D53" s="6" t="s">
        <v>20</v>
      </c>
      <c r="E53" s="6" t="s">
        <v>20</v>
      </c>
      <c r="F53" s="9" t="s">
        <v>165</v>
      </c>
      <c r="G53" s="5"/>
      <c r="H53" s="4">
        <v>1</v>
      </c>
    </row>
    <row r="54" spans="1:8" ht="26.4" customHeight="1" x14ac:dyDescent="0.3">
      <c r="A54" s="4" t="str">
        <f>TableNames!$B$3</f>
        <v>Diagnosis</v>
      </c>
      <c r="B54" s="4" t="str">
        <f>FeatureNames!$E$21</f>
        <v>LocalizationSide</v>
      </c>
      <c r="C54" s="4" t="s">
        <v>195</v>
      </c>
      <c r="D54" s="6" t="s">
        <v>163</v>
      </c>
      <c r="E54" s="6" t="s">
        <v>163</v>
      </c>
      <c r="F54" s="9" t="s">
        <v>166</v>
      </c>
      <c r="G54" s="5"/>
      <c r="H54" s="4">
        <v>2</v>
      </c>
    </row>
    <row r="55" spans="1:8" ht="26.4" customHeight="1" x14ac:dyDescent="0.3">
      <c r="A55" s="4" t="str">
        <f>TableNames!$B$3</f>
        <v>Diagnosis</v>
      </c>
      <c r="B55" s="4" t="str">
        <f>FeatureNames!$E$21</f>
        <v>LocalizationSide</v>
      </c>
      <c r="C55" s="4" t="s">
        <v>195</v>
      </c>
      <c r="D55" s="6" t="s">
        <v>2</v>
      </c>
      <c r="E55" s="6" t="s">
        <v>2</v>
      </c>
      <c r="F55" s="9" t="s">
        <v>168</v>
      </c>
      <c r="G55" s="5"/>
      <c r="H55" s="4">
        <v>3</v>
      </c>
    </row>
    <row r="56" spans="1:8" ht="26.4" customHeight="1" x14ac:dyDescent="0.3">
      <c r="A56" s="4" t="str">
        <f>TableNames!$B$3</f>
        <v>Diagnosis</v>
      </c>
      <c r="B56" s="4" t="str">
        <f>FeatureNames!$E$21</f>
        <v>LocalizationSide</v>
      </c>
      <c r="C56" s="4" t="s">
        <v>195</v>
      </c>
      <c r="D56" s="6" t="s">
        <v>19</v>
      </c>
      <c r="E56" s="6" t="s">
        <v>19</v>
      </c>
      <c r="F56" s="9" t="s">
        <v>167</v>
      </c>
      <c r="G56" s="5"/>
      <c r="H56" s="4">
        <v>4</v>
      </c>
    </row>
    <row r="57" spans="1:8" ht="26.4" customHeight="1" x14ac:dyDescent="0.3">
      <c r="A57" s="4" t="str">
        <f>TableNames!$B$3</f>
        <v>Diagnosis</v>
      </c>
      <c r="B57" s="4" t="str">
        <f>FeatureNames!$E$21</f>
        <v>LocalizationSide</v>
      </c>
      <c r="C57" s="4" t="s">
        <v>195</v>
      </c>
      <c r="D57" s="6" t="s">
        <v>3</v>
      </c>
      <c r="E57" s="6" t="s">
        <v>3</v>
      </c>
      <c r="F57" s="9" t="s">
        <v>7</v>
      </c>
      <c r="G57" s="5"/>
      <c r="H57" s="4">
        <v>5</v>
      </c>
    </row>
    <row r="58" spans="1:8" ht="26.4" customHeight="1" x14ac:dyDescent="0.3">
      <c r="A58" s="4" t="str">
        <f>TableNames!$B$3</f>
        <v>Diagnosis</v>
      </c>
      <c r="B58" s="4" t="str">
        <f>FeatureNames!$E$21</f>
        <v>LocalizationSide</v>
      </c>
      <c r="C58" s="4" t="s">
        <v>195</v>
      </c>
      <c r="D58" s="6" t="s">
        <v>17</v>
      </c>
      <c r="E58" s="6" t="s">
        <v>46</v>
      </c>
      <c r="F58" s="9" t="s">
        <v>12</v>
      </c>
      <c r="G58" s="5"/>
      <c r="H58" s="4">
        <v>6</v>
      </c>
    </row>
    <row r="59" spans="1:8" ht="26.4" customHeight="1" x14ac:dyDescent="0.3">
      <c r="A59" s="4" t="str">
        <f>TableNames!$B$3</f>
        <v>Diagnosis</v>
      </c>
      <c r="B59" s="4" t="str">
        <f>FeatureNames!$E$22</f>
        <v>DiagnosisConfirmation</v>
      </c>
      <c r="C59" s="4" t="s">
        <v>195</v>
      </c>
      <c r="D59" s="4" t="s">
        <v>624</v>
      </c>
      <c r="E59" s="4" t="s">
        <v>624</v>
      </c>
      <c r="F59" s="1" t="s">
        <v>625</v>
      </c>
      <c r="H59" s="1"/>
    </row>
    <row r="60" spans="1:8" ht="26.4" customHeight="1" x14ac:dyDescent="0.3">
      <c r="A60" s="4" t="str">
        <f>TableNames!$B$3</f>
        <v>Diagnosis</v>
      </c>
      <c r="B60" s="4" t="str">
        <f>FeatureNames!$E$22</f>
        <v>DiagnosisConfirmation</v>
      </c>
      <c r="C60" s="4" t="s">
        <v>195</v>
      </c>
      <c r="D60" s="4" t="s">
        <v>626</v>
      </c>
      <c r="E60" s="4" t="s">
        <v>626</v>
      </c>
      <c r="F60" s="1" t="s">
        <v>627</v>
      </c>
      <c r="H60" s="1"/>
    </row>
    <row r="61" spans="1:8" ht="26.4" customHeight="1" x14ac:dyDescent="0.3">
      <c r="A61" s="4" t="str">
        <f>TableNames!$B$3</f>
        <v>Diagnosis</v>
      </c>
      <c r="B61" s="4" t="str">
        <f>FeatureNames!$E$22</f>
        <v>DiagnosisConfirmation</v>
      </c>
      <c r="C61" s="4" t="s">
        <v>195</v>
      </c>
      <c r="D61" s="4" t="s">
        <v>628</v>
      </c>
      <c r="E61" s="4" t="s">
        <v>628</v>
      </c>
      <c r="F61" s="1" t="s">
        <v>629</v>
      </c>
      <c r="H61" s="1"/>
    </row>
    <row r="62" spans="1:8" ht="26.4" customHeight="1" x14ac:dyDescent="0.3">
      <c r="A62" s="4" t="str">
        <f>TableNames!$B$3</f>
        <v>Diagnosis</v>
      </c>
      <c r="B62" s="4" t="str">
        <f>FeatureNames!$E$22</f>
        <v>DiagnosisConfirmation</v>
      </c>
      <c r="C62" s="4" t="s">
        <v>195</v>
      </c>
      <c r="D62" s="4" t="s">
        <v>630</v>
      </c>
      <c r="E62" s="4" t="s">
        <v>630</v>
      </c>
      <c r="F62" s="1" t="s">
        <v>631</v>
      </c>
      <c r="H62" s="1"/>
    </row>
    <row r="63" spans="1:8" ht="26.4" customHeight="1" x14ac:dyDescent="0.3">
      <c r="A63" s="4" t="str">
        <f>TableNames!$B$3</f>
        <v>Diagnosis</v>
      </c>
      <c r="B63" s="4" t="str">
        <f>FeatureNames!$E$22</f>
        <v>DiagnosisConfirmation</v>
      </c>
      <c r="C63" s="4" t="s">
        <v>195</v>
      </c>
      <c r="D63" s="4" t="s">
        <v>632</v>
      </c>
      <c r="E63" s="4" t="s">
        <v>632</v>
      </c>
      <c r="F63" s="1" t="s">
        <v>633</v>
      </c>
      <c r="H63" s="1"/>
    </row>
    <row r="64" spans="1:8" ht="26.4" customHeight="1" x14ac:dyDescent="0.3">
      <c r="A64" s="4" t="str">
        <f>TableNames!$B$3</f>
        <v>Diagnosis</v>
      </c>
      <c r="B64" s="4" t="str">
        <f>FeatureNames!$E$22</f>
        <v>DiagnosisConfirmation</v>
      </c>
      <c r="C64" s="4" t="s">
        <v>195</v>
      </c>
      <c r="D64" s="4" t="s">
        <v>634</v>
      </c>
      <c r="E64" s="4" t="s">
        <v>634</v>
      </c>
      <c r="F64" s="1" t="s">
        <v>635</v>
      </c>
      <c r="H64" s="1"/>
    </row>
    <row r="65" spans="1:8" ht="26.4" customHeight="1" x14ac:dyDescent="0.3">
      <c r="A65" s="4" t="str">
        <f>TableNames!$B$3</f>
        <v>Diagnosis</v>
      </c>
      <c r="B65" s="4" t="str">
        <f>FeatureNames!$E$22</f>
        <v>DiagnosisConfirmation</v>
      </c>
      <c r="C65" s="4" t="s">
        <v>195</v>
      </c>
      <c r="D65" s="4" t="s">
        <v>636</v>
      </c>
      <c r="E65" s="4" t="s">
        <v>636</v>
      </c>
      <c r="F65" s="1" t="s">
        <v>218</v>
      </c>
      <c r="H65" s="1"/>
    </row>
    <row r="66" spans="1:8" ht="26.4" customHeight="1" x14ac:dyDescent="0.3">
      <c r="A66" s="4" t="str">
        <f>TableNames!$B$4</f>
        <v>GeneralCondition</v>
      </c>
      <c r="B66" s="4" t="str">
        <f>FeatureNames!$E$27</f>
        <v>ECOG</v>
      </c>
      <c r="C66" s="4" t="s">
        <v>196</v>
      </c>
      <c r="D66" s="4" t="s">
        <v>637</v>
      </c>
      <c r="E66" s="4" t="s">
        <v>637</v>
      </c>
      <c r="F66" s="1" t="s">
        <v>638</v>
      </c>
      <c r="H66" s="1"/>
    </row>
    <row r="67" spans="1:8" ht="26.4" customHeight="1" x14ac:dyDescent="0.3">
      <c r="A67" s="4" t="str">
        <f>TableNames!$B$4</f>
        <v>GeneralCondition</v>
      </c>
      <c r="B67" s="4" t="str">
        <f>FeatureNames!$E$27</f>
        <v>ECOG</v>
      </c>
      <c r="C67" s="4" t="s">
        <v>196</v>
      </c>
      <c r="D67" s="4" t="s">
        <v>624</v>
      </c>
      <c r="E67" s="4" t="s">
        <v>624</v>
      </c>
      <c r="F67" s="1" t="s">
        <v>639</v>
      </c>
      <c r="H67" s="1"/>
    </row>
    <row r="68" spans="1:8" ht="26.4" customHeight="1" x14ac:dyDescent="0.3">
      <c r="A68" s="4" t="str">
        <f>TableNames!$B$4</f>
        <v>GeneralCondition</v>
      </c>
      <c r="B68" s="4" t="str">
        <f>FeatureNames!$E$27</f>
        <v>ECOG</v>
      </c>
      <c r="C68" s="4" t="s">
        <v>196</v>
      </c>
      <c r="D68" s="4" t="s">
        <v>626</v>
      </c>
      <c r="E68" s="4" t="s">
        <v>626</v>
      </c>
      <c r="F68" s="1" t="s">
        <v>640</v>
      </c>
      <c r="H68" s="1"/>
    </row>
    <row r="69" spans="1:8" ht="26.4" customHeight="1" x14ac:dyDescent="0.3">
      <c r="A69" s="4" t="str">
        <f>TableNames!$B$4</f>
        <v>GeneralCondition</v>
      </c>
      <c r="B69" s="4" t="str">
        <f>FeatureNames!$E$27</f>
        <v>ECOG</v>
      </c>
      <c r="C69" s="4" t="s">
        <v>196</v>
      </c>
      <c r="D69" s="4" t="s">
        <v>641</v>
      </c>
      <c r="E69" s="4" t="s">
        <v>641</v>
      </c>
      <c r="F69" s="1" t="s">
        <v>642</v>
      </c>
      <c r="H69" s="1"/>
    </row>
    <row r="70" spans="1:8" ht="26.4" customHeight="1" x14ac:dyDescent="0.3">
      <c r="A70" s="4" t="str">
        <f>TableNames!$B$4</f>
        <v>GeneralCondition</v>
      </c>
      <c r="B70" s="4" t="str">
        <f>FeatureNames!$E$27</f>
        <v>ECOG</v>
      </c>
      <c r="C70" s="4" t="s">
        <v>196</v>
      </c>
      <c r="D70" s="4" t="s">
        <v>628</v>
      </c>
      <c r="E70" s="4" t="s">
        <v>628</v>
      </c>
      <c r="F70" s="1" t="s">
        <v>643</v>
      </c>
      <c r="H70" s="1"/>
    </row>
    <row r="71" spans="1:8" ht="26.4" customHeight="1" x14ac:dyDescent="0.3">
      <c r="A71" s="4" t="str">
        <f>TableNames!$B$5</f>
        <v>Histology</v>
      </c>
      <c r="B71" s="4" t="str">
        <f>FeatureNames!$E$35</f>
        <v>Grading</v>
      </c>
      <c r="C71" s="4" t="s">
        <v>196</v>
      </c>
      <c r="D71" s="4">
        <v>1</v>
      </c>
      <c r="E71" s="4">
        <v>1</v>
      </c>
      <c r="F71" s="8" t="s">
        <v>22</v>
      </c>
      <c r="H71" s="4">
        <v>1</v>
      </c>
    </row>
    <row r="72" spans="1:8" ht="26.4" customHeight="1" x14ac:dyDescent="0.3">
      <c r="A72" s="4" t="str">
        <f>TableNames!$B$5</f>
        <v>Histology</v>
      </c>
      <c r="B72" s="4" t="str">
        <f>FeatureNames!$E$35</f>
        <v>Grading</v>
      </c>
      <c r="C72" s="4" t="s">
        <v>196</v>
      </c>
      <c r="D72" s="4" t="s">
        <v>20</v>
      </c>
      <c r="E72" s="4" t="s">
        <v>20</v>
      </c>
      <c r="F72" s="8" t="s">
        <v>27</v>
      </c>
      <c r="H72" s="4">
        <v>2</v>
      </c>
    </row>
    <row r="73" spans="1:8" ht="26.4" customHeight="1" x14ac:dyDescent="0.3">
      <c r="A73" s="4" t="str">
        <f>TableNames!$B$5</f>
        <v>Histology</v>
      </c>
      <c r="B73" s="4" t="str">
        <f>FeatureNames!$E$35</f>
        <v>Grading</v>
      </c>
      <c r="C73" s="4" t="s">
        <v>196</v>
      </c>
      <c r="D73" s="4">
        <v>2</v>
      </c>
      <c r="E73" s="4">
        <v>2</v>
      </c>
      <c r="F73" s="8" t="s">
        <v>23</v>
      </c>
      <c r="H73" s="4">
        <v>3</v>
      </c>
    </row>
    <row r="74" spans="1:8" ht="26.4" customHeight="1" x14ac:dyDescent="0.3">
      <c r="A74" s="4" t="str">
        <f>TableNames!$B$5</f>
        <v>Histology</v>
      </c>
      <c r="B74" s="4" t="str">
        <f>FeatureNames!$E$35</f>
        <v>Grading</v>
      </c>
      <c r="C74" s="4" t="s">
        <v>196</v>
      </c>
      <c r="D74" s="4" t="s">
        <v>2</v>
      </c>
      <c r="E74" s="4" t="s">
        <v>2</v>
      </c>
      <c r="F74" s="8" t="s">
        <v>15</v>
      </c>
      <c r="H74" s="4">
        <v>4</v>
      </c>
    </row>
    <row r="75" spans="1:8" ht="26.4" customHeight="1" x14ac:dyDescent="0.3">
      <c r="A75" s="4" t="str">
        <f>TableNames!$B$5</f>
        <v>Histology</v>
      </c>
      <c r="B75" s="4" t="str">
        <f>FeatureNames!$E$35</f>
        <v>Grading</v>
      </c>
      <c r="C75" s="4" t="s">
        <v>196</v>
      </c>
      <c r="D75" s="4">
        <v>3</v>
      </c>
      <c r="E75" s="4">
        <v>3</v>
      </c>
      <c r="F75" s="8" t="s">
        <v>24</v>
      </c>
      <c r="H75" s="4">
        <v>5</v>
      </c>
    </row>
    <row r="76" spans="1:8" ht="26.4" customHeight="1" x14ac:dyDescent="0.3">
      <c r="A76" s="4" t="str">
        <f>TableNames!$B$5</f>
        <v>Histology</v>
      </c>
      <c r="B76" s="4" t="str">
        <f>FeatureNames!$E$35</f>
        <v>Grading</v>
      </c>
      <c r="C76" s="4" t="s">
        <v>196</v>
      </c>
      <c r="D76" s="4" t="s">
        <v>21</v>
      </c>
      <c r="E76" s="4" t="s">
        <v>21</v>
      </c>
      <c r="F76" s="8" t="s">
        <v>25</v>
      </c>
      <c r="H76" s="4">
        <v>6</v>
      </c>
    </row>
    <row r="77" spans="1:8" ht="26.4" customHeight="1" x14ac:dyDescent="0.3">
      <c r="A77" s="4" t="str">
        <f>TableNames!$B$5</f>
        <v>Histology</v>
      </c>
      <c r="B77" s="4" t="str">
        <f>FeatureNames!$E$35</f>
        <v>Grading</v>
      </c>
      <c r="C77" s="4" t="s">
        <v>196</v>
      </c>
      <c r="D77" s="4">
        <v>4</v>
      </c>
      <c r="E77" s="4">
        <v>4</v>
      </c>
      <c r="F77" s="8" t="s">
        <v>16</v>
      </c>
      <c r="H77" s="4">
        <v>7</v>
      </c>
    </row>
    <row r="78" spans="1:8" ht="26.4" customHeight="1" x14ac:dyDescent="0.3">
      <c r="A78" s="4" t="str">
        <f>TableNames!$B$5</f>
        <v>Histology</v>
      </c>
      <c r="B78" s="4" t="str">
        <f>FeatureNames!$E$35</f>
        <v>Grading</v>
      </c>
      <c r="C78" s="4" t="s">
        <v>196</v>
      </c>
      <c r="D78" s="4">
        <v>0</v>
      </c>
      <c r="E78" s="4">
        <v>0</v>
      </c>
      <c r="F78" s="8" t="s">
        <v>26</v>
      </c>
      <c r="H78" s="4">
        <v>8</v>
      </c>
    </row>
    <row r="79" spans="1:8" ht="26.4" customHeight="1" x14ac:dyDescent="0.3">
      <c r="A79" s="4" t="str">
        <f>TableNames!$B$5</f>
        <v>Histology</v>
      </c>
      <c r="B79" s="4" t="str">
        <f>FeatureNames!$E$35</f>
        <v>Grading</v>
      </c>
      <c r="C79" s="4" t="s">
        <v>196</v>
      </c>
      <c r="D79" s="4" t="s">
        <v>19</v>
      </c>
      <c r="E79" s="4" t="s">
        <v>19</v>
      </c>
      <c r="F79" s="8" t="s">
        <v>14</v>
      </c>
      <c r="H79" s="4">
        <v>9</v>
      </c>
    </row>
    <row r="80" spans="1:8" ht="26.4" customHeight="1" x14ac:dyDescent="0.3">
      <c r="A80" s="4" t="str">
        <f>TableNames!$B$5</f>
        <v>Histology</v>
      </c>
      <c r="B80" s="4" t="str">
        <f>FeatureNames!$E$35</f>
        <v>Grading</v>
      </c>
      <c r="C80" s="4" t="s">
        <v>196</v>
      </c>
      <c r="D80" s="4" t="s">
        <v>18</v>
      </c>
      <c r="E80" s="4" t="s">
        <v>18</v>
      </c>
      <c r="F80" s="8" t="s">
        <v>13</v>
      </c>
      <c r="H80" s="4">
        <v>10</v>
      </c>
    </row>
    <row r="81" spans="1:8" ht="26.4" customHeight="1" x14ac:dyDescent="0.3">
      <c r="A81" s="4" t="str">
        <f>TableNames!$B$5</f>
        <v>Histology</v>
      </c>
      <c r="B81" s="4" t="str">
        <f>FeatureNames!$E$35</f>
        <v>Grading</v>
      </c>
      <c r="C81" s="4" t="s">
        <v>196</v>
      </c>
      <c r="D81" s="4" t="s">
        <v>17</v>
      </c>
      <c r="E81" s="4" t="s">
        <v>46</v>
      </c>
      <c r="F81" s="8" t="s">
        <v>12</v>
      </c>
      <c r="H81" s="4">
        <v>11</v>
      </c>
    </row>
    <row r="82" spans="1:8" ht="26.4" customHeight="1" x14ac:dyDescent="0.3">
      <c r="A82" s="4" t="str">
        <f>TableNames!$B$5</f>
        <v>Histology</v>
      </c>
      <c r="B82" s="4" t="str">
        <f>FeatureNames!$E$35</f>
        <v>Grading</v>
      </c>
      <c r="C82" s="4" t="s">
        <v>196</v>
      </c>
      <c r="D82" s="4" t="s">
        <v>3</v>
      </c>
      <c r="E82" s="4" t="s">
        <v>3</v>
      </c>
      <c r="F82" s="8" t="s">
        <v>7</v>
      </c>
      <c r="H82" s="4">
        <v>12</v>
      </c>
    </row>
    <row r="83" spans="1:8" ht="26.4" customHeight="1" x14ac:dyDescent="0.3">
      <c r="A83" s="4" t="str">
        <f>TableNames!$B$6</f>
        <v>Metastasis</v>
      </c>
      <c r="B83" s="4" t="str">
        <f>FeatureNames!$E$45</f>
        <v>Localization</v>
      </c>
      <c r="C83" s="4" t="s">
        <v>195</v>
      </c>
      <c r="D83" s="6" t="s">
        <v>154</v>
      </c>
      <c r="E83" s="6" t="s">
        <v>154</v>
      </c>
      <c r="F83" s="9" t="s">
        <v>153</v>
      </c>
      <c r="G83" s="5"/>
    </row>
    <row r="84" spans="1:8" ht="26.4" customHeight="1" x14ac:dyDescent="0.3">
      <c r="A84" s="4" t="str">
        <f>TableNames!$B$6</f>
        <v>Metastasis</v>
      </c>
      <c r="B84" s="4" t="str">
        <f>FeatureNames!$E$45</f>
        <v>Localization</v>
      </c>
      <c r="C84" s="4" t="s">
        <v>195</v>
      </c>
      <c r="D84" s="6" t="s">
        <v>144</v>
      </c>
      <c r="E84" s="6" t="s">
        <v>144</v>
      </c>
      <c r="F84" s="9" t="s">
        <v>143</v>
      </c>
      <c r="G84" s="5"/>
    </row>
    <row r="85" spans="1:8" ht="26.4" customHeight="1" x14ac:dyDescent="0.3">
      <c r="A85" s="4" t="str">
        <f>TableNames!$B$6</f>
        <v>Metastasis</v>
      </c>
      <c r="B85" s="4" t="str">
        <f>FeatureNames!$E$45</f>
        <v>Localization</v>
      </c>
      <c r="C85" s="4" t="s">
        <v>195</v>
      </c>
      <c r="D85" s="6" t="s">
        <v>160</v>
      </c>
      <c r="E85" s="6" t="s">
        <v>160</v>
      </c>
      <c r="F85" s="9" t="s">
        <v>159</v>
      </c>
      <c r="G85" s="5"/>
    </row>
    <row r="86" spans="1:8" ht="26.4" customHeight="1" x14ac:dyDescent="0.3">
      <c r="A86" s="4" t="str">
        <f>TableNames!$B$6</f>
        <v>Metastasis</v>
      </c>
      <c r="B86" s="4" t="str">
        <f>FeatureNames!$E$45</f>
        <v>Localization</v>
      </c>
      <c r="C86" s="4" t="s">
        <v>195</v>
      </c>
      <c r="D86" s="6" t="s">
        <v>142</v>
      </c>
      <c r="E86" s="6" t="s">
        <v>142</v>
      </c>
      <c r="F86" s="9" t="s">
        <v>141</v>
      </c>
      <c r="G86" s="5"/>
    </row>
    <row r="87" spans="1:8" ht="26.4" customHeight="1" x14ac:dyDescent="0.3">
      <c r="A87" s="4" t="str">
        <f>TableNames!$B$6</f>
        <v>Metastasis</v>
      </c>
      <c r="B87" s="4" t="str">
        <f>FeatureNames!$E$45</f>
        <v>Localization</v>
      </c>
      <c r="C87" s="4" t="s">
        <v>195</v>
      </c>
      <c r="D87" s="6" t="s">
        <v>146</v>
      </c>
      <c r="E87" s="6" t="s">
        <v>146</v>
      </c>
      <c r="F87" s="9" t="s">
        <v>145</v>
      </c>
      <c r="G87" s="5"/>
    </row>
    <row r="88" spans="1:8" ht="26.4" customHeight="1" x14ac:dyDescent="0.3">
      <c r="A88" s="4" t="str">
        <f>TableNames!$B$6</f>
        <v>Metastasis</v>
      </c>
      <c r="B88" s="4" t="str">
        <f>FeatureNames!$E$45</f>
        <v>Localization</v>
      </c>
      <c r="C88" s="4" t="s">
        <v>195</v>
      </c>
      <c r="D88" s="6" t="s">
        <v>148</v>
      </c>
      <c r="E88" s="6" t="s">
        <v>148</v>
      </c>
      <c r="F88" s="9" t="s">
        <v>147</v>
      </c>
      <c r="G88" s="5"/>
    </row>
    <row r="89" spans="1:8" ht="26.4" customHeight="1" x14ac:dyDescent="0.3">
      <c r="A89" s="4" t="str">
        <f>TableNames!$B$6</f>
        <v>Metastasis</v>
      </c>
      <c r="B89" s="4" t="str">
        <f>FeatureNames!$E$45</f>
        <v>Localization</v>
      </c>
      <c r="C89" s="4" t="s">
        <v>195</v>
      </c>
      <c r="D89" s="6" t="s">
        <v>140</v>
      </c>
      <c r="E89" s="6" t="s">
        <v>140</v>
      </c>
      <c r="F89" s="9" t="s">
        <v>139</v>
      </c>
      <c r="G89" s="5"/>
    </row>
    <row r="90" spans="1:8" ht="26.4" customHeight="1" x14ac:dyDescent="0.3">
      <c r="A90" s="4" t="str">
        <f>TableNames!$B$6</f>
        <v>Metastasis</v>
      </c>
      <c r="B90" s="4" t="str">
        <f>FeatureNames!$E$45</f>
        <v>Localization</v>
      </c>
      <c r="C90" s="4" t="s">
        <v>195</v>
      </c>
      <c r="D90" s="6" t="s">
        <v>158</v>
      </c>
      <c r="E90" s="6" t="s">
        <v>158</v>
      </c>
      <c r="F90" s="9" t="s">
        <v>157</v>
      </c>
      <c r="G90" s="5"/>
    </row>
    <row r="91" spans="1:8" ht="26.4" customHeight="1" x14ac:dyDescent="0.3">
      <c r="A91" s="4" t="str">
        <f>TableNames!$B$6</f>
        <v>Metastasis</v>
      </c>
      <c r="B91" s="4" t="str">
        <f>FeatureNames!$E$45</f>
        <v>Localization</v>
      </c>
      <c r="C91" s="4" t="s">
        <v>195</v>
      </c>
      <c r="D91" s="6" t="s">
        <v>152</v>
      </c>
      <c r="E91" s="6" t="s">
        <v>152</v>
      </c>
      <c r="F91" s="9" t="s">
        <v>151</v>
      </c>
      <c r="G91" s="5"/>
    </row>
    <row r="92" spans="1:8" ht="26.4" customHeight="1" x14ac:dyDescent="0.3">
      <c r="A92" s="4" t="str">
        <f>TableNames!$B$6</f>
        <v>Metastasis</v>
      </c>
      <c r="B92" s="4" t="str">
        <f>FeatureNames!$E$45</f>
        <v>Localization</v>
      </c>
      <c r="C92" s="4" t="s">
        <v>195</v>
      </c>
      <c r="D92" s="6" t="s">
        <v>150</v>
      </c>
      <c r="E92" s="6" t="s">
        <v>150</v>
      </c>
      <c r="F92" s="9" t="s">
        <v>149</v>
      </c>
      <c r="G92" s="5"/>
    </row>
    <row r="93" spans="1:8" ht="26.4" customHeight="1" x14ac:dyDescent="0.3">
      <c r="A93" s="4" t="str">
        <f>TableNames!$B$6</f>
        <v>Metastasis</v>
      </c>
      <c r="B93" s="4" t="str">
        <f>FeatureNames!$E$45</f>
        <v>Localization</v>
      </c>
      <c r="C93" s="4" t="s">
        <v>195</v>
      </c>
      <c r="D93" s="6" t="s">
        <v>138</v>
      </c>
      <c r="E93" s="6" t="s">
        <v>138</v>
      </c>
      <c r="F93" s="9" t="s">
        <v>137</v>
      </c>
      <c r="G93" s="5"/>
    </row>
    <row r="94" spans="1:8" ht="26.4" customHeight="1" x14ac:dyDescent="0.3">
      <c r="A94" s="4" t="str">
        <f>TableNames!$B$6</f>
        <v>Metastasis</v>
      </c>
      <c r="B94" s="4" t="str">
        <f>FeatureNames!$E$45</f>
        <v>Localization</v>
      </c>
      <c r="C94" s="4" t="s">
        <v>195</v>
      </c>
      <c r="D94" s="6" t="s">
        <v>156</v>
      </c>
      <c r="E94" s="6" t="s">
        <v>156</v>
      </c>
      <c r="F94" s="9" t="s">
        <v>155</v>
      </c>
      <c r="G94" s="5"/>
    </row>
    <row r="95" spans="1:8" ht="26.4" customHeight="1" x14ac:dyDescent="0.3">
      <c r="A95" s="4" t="str">
        <f>TableNames!$B$6</f>
        <v>Metastasis</v>
      </c>
      <c r="B95" s="4" t="str">
        <f>FeatureNames!$E$45</f>
        <v>Localization</v>
      </c>
      <c r="C95" s="4" t="s">
        <v>195</v>
      </c>
      <c r="D95" s="6" t="s">
        <v>162</v>
      </c>
      <c r="E95" s="6" t="s">
        <v>162</v>
      </c>
      <c r="F95" s="9" t="s">
        <v>161</v>
      </c>
      <c r="G95" s="5"/>
    </row>
    <row r="96" spans="1:8" ht="26.4" customHeight="1" x14ac:dyDescent="0.3">
      <c r="A96" s="4" t="str">
        <f>TableNames!$B$9</f>
        <v>Patient</v>
      </c>
      <c r="B96" s="4" t="str">
        <f>FeatureNames!$E$63</f>
        <v>Gender</v>
      </c>
      <c r="C96" s="4" t="s">
        <v>195</v>
      </c>
      <c r="D96" s="4" t="s">
        <v>183</v>
      </c>
      <c r="E96" s="4" t="s">
        <v>5</v>
      </c>
      <c r="F96" s="8" t="s">
        <v>5</v>
      </c>
      <c r="H96" s="4">
        <v>1</v>
      </c>
    </row>
    <row r="97" spans="1:8" ht="26.4" customHeight="1" x14ac:dyDescent="0.3">
      <c r="A97" s="4" t="str">
        <f>TableNames!$B$9</f>
        <v>Patient</v>
      </c>
      <c r="B97" s="4" t="str">
        <f>FeatureNames!$E$63</f>
        <v>Gender</v>
      </c>
      <c r="C97" s="4" t="s">
        <v>195</v>
      </c>
      <c r="D97" s="4" t="s">
        <v>2</v>
      </c>
      <c r="E97" s="4" t="s">
        <v>6</v>
      </c>
      <c r="F97" s="8" t="s">
        <v>6</v>
      </c>
      <c r="H97" s="4">
        <v>2</v>
      </c>
    </row>
    <row r="98" spans="1:8" ht="26.4" customHeight="1" x14ac:dyDescent="0.3">
      <c r="A98" s="4" t="str">
        <f>TableNames!$B$9</f>
        <v>Patient</v>
      </c>
      <c r="B98" s="4" t="str">
        <f>FeatureNames!$E$63</f>
        <v>Gender</v>
      </c>
      <c r="C98" s="4" t="s">
        <v>195</v>
      </c>
      <c r="D98" s="4" t="s">
        <v>176</v>
      </c>
      <c r="E98" s="4" t="s">
        <v>4</v>
      </c>
      <c r="F98" s="8" t="s">
        <v>4</v>
      </c>
      <c r="H98" s="4">
        <v>3</v>
      </c>
    </row>
    <row r="99" spans="1:8" ht="26.4" customHeight="1" x14ac:dyDescent="0.3">
      <c r="A99" s="4" t="str">
        <f>TableNames!$B$9</f>
        <v>Patient</v>
      </c>
      <c r="B99" s="4" t="str">
        <f>FeatureNames!$E$63</f>
        <v>Gender</v>
      </c>
      <c r="C99" s="4" t="s">
        <v>195</v>
      </c>
      <c r="D99" s="4" t="s">
        <v>3</v>
      </c>
      <c r="E99" s="4" t="s">
        <v>7</v>
      </c>
      <c r="F99" s="8" t="s">
        <v>7</v>
      </c>
      <c r="H99" s="4">
        <v>4</v>
      </c>
    </row>
    <row r="100" spans="1:8" ht="26.4" customHeight="1" x14ac:dyDescent="0.3">
      <c r="A100" s="4" t="str">
        <f>TableNames!$B$9</f>
        <v>Patient</v>
      </c>
      <c r="B100" s="4" t="str">
        <f>FeatureNames!$E$65</f>
        <v>LastVitalStatus</v>
      </c>
      <c r="C100" s="4" t="s">
        <v>195</v>
      </c>
      <c r="D100" s="4" t="s">
        <v>184</v>
      </c>
      <c r="E100" s="4" t="s">
        <v>9</v>
      </c>
      <c r="H100" s="4">
        <v>1</v>
      </c>
    </row>
    <row r="101" spans="1:8" ht="26.4" customHeight="1" x14ac:dyDescent="0.3">
      <c r="A101" s="4" t="str">
        <f>TableNames!$B$9</f>
        <v>Patient</v>
      </c>
      <c r="B101" s="4" t="str">
        <f>FeatureNames!$E$65</f>
        <v>LastVitalStatus</v>
      </c>
      <c r="C101" s="4" t="s">
        <v>195</v>
      </c>
      <c r="D101" s="4" t="s">
        <v>185</v>
      </c>
      <c r="E101" s="4" t="s">
        <v>10</v>
      </c>
      <c r="H101" s="4">
        <v>2</v>
      </c>
    </row>
    <row r="102" spans="1:8" ht="26.4" customHeight="1" x14ac:dyDescent="0.3">
      <c r="A102" s="4" t="str">
        <f>TableNames!$B$10</f>
        <v>Progress</v>
      </c>
      <c r="B102" s="4" t="str">
        <f>FeatureNames!$E$72</f>
        <v>GlobalStatus</v>
      </c>
      <c r="C102" s="4" t="s">
        <v>196</v>
      </c>
      <c r="D102" s="4" t="s">
        <v>197</v>
      </c>
      <c r="E102" s="6" t="s">
        <v>200</v>
      </c>
      <c r="F102" s="8" t="s">
        <v>199</v>
      </c>
      <c r="H102" s="4">
        <v>1</v>
      </c>
    </row>
    <row r="103" spans="1:8" ht="26.4" customHeight="1" x14ac:dyDescent="0.3">
      <c r="A103" s="4" t="str">
        <f>TableNames!$B$10</f>
        <v>Progress</v>
      </c>
      <c r="B103" s="4" t="str">
        <f>FeatureNames!$E$72</f>
        <v>GlobalStatus</v>
      </c>
      <c r="C103" s="4" t="s">
        <v>196</v>
      </c>
      <c r="D103" s="4" t="s">
        <v>163</v>
      </c>
      <c r="E103" s="6" t="s">
        <v>208</v>
      </c>
      <c r="F103" s="8" t="s">
        <v>209</v>
      </c>
      <c r="H103" s="4">
        <v>2</v>
      </c>
    </row>
    <row r="104" spans="1:8" ht="26.4" customHeight="1" x14ac:dyDescent="0.3">
      <c r="A104" s="4" t="str">
        <f>TableNames!$B$10</f>
        <v>Progress</v>
      </c>
      <c r="B104" s="4" t="str">
        <f>FeatureNames!$E$72</f>
        <v>GlobalStatus</v>
      </c>
      <c r="C104" s="4" t="s">
        <v>196</v>
      </c>
      <c r="D104" s="4" t="s">
        <v>17</v>
      </c>
      <c r="E104" s="6" t="s">
        <v>201</v>
      </c>
      <c r="F104" s="8" t="s">
        <v>204</v>
      </c>
      <c r="H104" s="4">
        <v>3</v>
      </c>
    </row>
    <row r="105" spans="1:8" ht="26.4" customHeight="1" x14ac:dyDescent="0.3">
      <c r="A105" s="4" t="str">
        <f>TableNames!$B$10</f>
        <v>Progress</v>
      </c>
      <c r="B105" s="4" t="str">
        <f>FeatureNames!$E$72</f>
        <v>GlobalStatus</v>
      </c>
      <c r="C105" s="4" t="s">
        <v>196</v>
      </c>
      <c r="D105" s="4" t="s">
        <v>19</v>
      </c>
      <c r="E105" s="6" t="s">
        <v>206</v>
      </c>
      <c r="F105" s="8" t="s">
        <v>207</v>
      </c>
      <c r="H105" s="4">
        <v>4</v>
      </c>
    </row>
    <row r="106" spans="1:8" ht="26.4" customHeight="1" x14ac:dyDescent="0.3">
      <c r="A106" s="4" t="str">
        <f>TableNames!$B$10</f>
        <v>Progress</v>
      </c>
      <c r="B106" s="4" t="str">
        <f>FeatureNames!$E$72</f>
        <v>GlobalStatus</v>
      </c>
      <c r="C106" s="4" t="s">
        <v>196</v>
      </c>
      <c r="D106" s="4" t="s">
        <v>174</v>
      </c>
      <c r="E106" s="6" t="s">
        <v>202</v>
      </c>
      <c r="F106" s="8" t="s">
        <v>203</v>
      </c>
      <c r="H106" s="4">
        <v>5</v>
      </c>
    </row>
    <row r="107" spans="1:8" ht="26.4" customHeight="1" x14ac:dyDescent="0.3">
      <c r="A107" s="4" t="str">
        <f>TableNames!$B$10</f>
        <v>Progress</v>
      </c>
      <c r="B107" s="4" t="str">
        <f>FeatureNames!$E$72</f>
        <v>GlobalStatus</v>
      </c>
      <c r="C107" s="4" t="s">
        <v>196</v>
      </c>
      <c r="D107" s="6" t="s">
        <v>0</v>
      </c>
      <c r="E107" s="6" t="s">
        <v>0</v>
      </c>
      <c r="F107" s="8" t="s">
        <v>205</v>
      </c>
      <c r="H107" s="4">
        <v>6</v>
      </c>
    </row>
    <row r="108" spans="1:8" ht="26.4" customHeight="1" x14ac:dyDescent="0.3">
      <c r="A108" s="4" t="str">
        <f>TableNames!$B$10</f>
        <v>Progress</v>
      </c>
      <c r="B108" s="4" t="str">
        <f>FeatureNames!$E$72</f>
        <v>GlobalStatus</v>
      </c>
      <c r="C108" s="4" t="s">
        <v>196</v>
      </c>
      <c r="D108" s="6" t="s">
        <v>175</v>
      </c>
      <c r="E108" s="6" t="s">
        <v>175</v>
      </c>
      <c r="F108" s="8" t="s">
        <v>198</v>
      </c>
      <c r="H108" s="4">
        <v>7</v>
      </c>
    </row>
    <row r="109" spans="1:8" ht="26.4" customHeight="1" x14ac:dyDescent="0.3">
      <c r="A109" s="4" t="str">
        <f>TableNames!$B$10</f>
        <v>Progress</v>
      </c>
      <c r="B109" s="4" t="str">
        <f>FeatureNames!$E$72</f>
        <v>GlobalStatus</v>
      </c>
      <c r="C109" s="4" t="s">
        <v>196</v>
      </c>
      <c r="D109" s="4" t="s">
        <v>3</v>
      </c>
      <c r="E109" s="6" t="s">
        <v>211</v>
      </c>
      <c r="F109" s="8" t="s">
        <v>210</v>
      </c>
      <c r="H109" s="4">
        <v>8</v>
      </c>
    </row>
    <row r="110" spans="1:8" ht="26.4" customHeight="1" x14ac:dyDescent="0.3">
      <c r="A110" s="4" t="str">
        <f>TableNames!$B$10</f>
        <v>Progress</v>
      </c>
      <c r="B110" s="4" t="str">
        <f>FeatureNames!$E$73</f>
        <v>PrimarySiteStatus</v>
      </c>
      <c r="C110" s="4" t="s">
        <v>196</v>
      </c>
      <c r="D110" s="4" t="s">
        <v>174</v>
      </c>
      <c r="E110" s="6" t="s">
        <v>188</v>
      </c>
      <c r="F110" s="8" t="s">
        <v>238</v>
      </c>
      <c r="G110" s="5" t="s">
        <v>212</v>
      </c>
      <c r="H110" s="4">
        <v>1</v>
      </c>
    </row>
    <row r="111" spans="1:8" ht="26.4" customHeight="1" x14ac:dyDescent="0.3">
      <c r="A111" s="4" t="str">
        <f>TableNames!$B$10</f>
        <v>Progress</v>
      </c>
      <c r="B111" s="4" t="str">
        <f>FeatureNames!$E$73</f>
        <v>PrimarySiteStatus</v>
      </c>
      <c r="C111" s="4" t="s">
        <v>196</v>
      </c>
      <c r="D111" s="4" t="s">
        <v>17</v>
      </c>
      <c r="E111" s="6" t="s">
        <v>220</v>
      </c>
      <c r="F111" s="8" t="s">
        <v>219</v>
      </c>
      <c r="G111" s="5" t="s">
        <v>213</v>
      </c>
      <c r="H111" s="4">
        <v>2</v>
      </c>
    </row>
    <row r="112" spans="1:8" ht="26.4" customHeight="1" x14ac:dyDescent="0.3">
      <c r="A112" s="4" t="str">
        <f>TableNames!$B$10</f>
        <v>Progress</v>
      </c>
      <c r="B112" s="4" t="str">
        <f>FeatureNames!$E$73</f>
        <v>PrimarySiteStatus</v>
      </c>
      <c r="C112" s="4" t="s">
        <v>196</v>
      </c>
      <c r="D112" s="4" t="s">
        <v>188</v>
      </c>
      <c r="E112" s="6" t="s">
        <v>251</v>
      </c>
      <c r="F112" s="8" t="s">
        <v>297</v>
      </c>
      <c r="G112" s="5" t="s">
        <v>215</v>
      </c>
      <c r="H112" s="4">
        <v>3</v>
      </c>
    </row>
    <row r="113" spans="1:8" ht="26.4" customHeight="1" x14ac:dyDescent="0.3">
      <c r="A113" s="4" t="str">
        <f>TableNames!$B$10</f>
        <v>Progress</v>
      </c>
      <c r="B113" s="4" t="str">
        <f>FeatureNames!$E$73</f>
        <v>PrimarySiteStatus</v>
      </c>
      <c r="C113" s="4" t="s">
        <v>196</v>
      </c>
      <c r="D113" s="4" t="s">
        <v>175</v>
      </c>
      <c r="E113" s="6" t="s">
        <v>250</v>
      </c>
      <c r="F113" s="8" t="s">
        <v>222</v>
      </c>
      <c r="G113" s="5" t="s">
        <v>214</v>
      </c>
      <c r="H113" s="4">
        <v>4</v>
      </c>
    </row>
    <row r="114" spans="1:8" ht="26.4" customHeight="1" x14ac:dyDescent="0.3">
      <c r="A114" s="4" t="str">
        <f>TableNames!$B$10</f>
        <v>Progress</v>
      </c>
      <c r="B114" s="4" t="str">
        <f>FeatureNames!$E$73</f>
        <v>PrimarySiteStatus</v>
      </c>
      <c r="C114" s="4" t="s">
        <v>196</v>
      </c>
      <c r="D114" s="6" t="s">
        <v>163</v>
      </c>
      <c r="E114" s="6" t="s">
        <v>163</v>
      </c>
      <c r="F114" s="8" t="s">
        <v>221</v>
      </c>
      <c r="G114" s="5" t="s">
        <v>216</v>
      </c>
      <c r="H114" s="4">
        <v>5</v>
      </c>
    </row>
    <row r="115" spans="1:8" ht="26.4" customHeight="1" x14ac:dyDescent="0.3">
      <c r="A115" s="4" t="str">
        <f>TableNames!$B$10</f>
        <v>Progress</v>
      </c>
      <c r="B115" s="4" t="str">
        <f>FeatureNames!$E$73</f>
        <v>PrimarySiteStatus</v>
      </c>
      <c r="C115" s="4" t="s">
        <v>196</v>
      </c>
      <c r="D115" s="4" t="s">
        <v>1</v>
      </c>
      <c r="E115" s="6" t="s">
        <v>1</v>
      </c>
      <c r="F115" s="8" t="s">
        <v>223</v>
      </c>
      <c r="G115" s="5" t="s">
        <v>217</v>
      </c>
      <c r="H115" s="4">
        <v>6</v>
      </c>
    </row>
    <row r="116" spans="1:8" ht="26.4" customHeight="1" x14ac:dyDescent="0.3">
      <c r="A116" s="4" t="str">
        <f>TableNames!$B$10</f>
        <v>Progress</v>
      </c>
      <c r="B116" s="4" t="str">
        <f>FeatureNames!$E$73</f>
        <v>PrimarySiteStatus</v>
      </c>
      <c r="C116" s="4" t="s">
        <v>196</v>
      </c>
      <c r="D116" s="6" t="s">
        <v>3</v>
      </c>
      <c r="E116" s="6" t="s">
        <v>3</v>
      </c>
      <c r="F116" s="8" t="s">
        <v>7</v>
      </c>
      <c r="G116" s="5" t="s">
        <v>218</v>
      </c>
      <c r="H116" s="4">
        <v>7</v>
      </c>
    </row>
    <row r="117" spans="1:8" ht="26.4" customHeight="1" x14ac:dyDescent="0.3">
      <c r="A117" s="4" t="str">
        <f>TableNames!$B$10</f>
        <v>Progress</v>
      </c>
      <c r="B117" s="4" t="str">
        <f>FeatureNames!$E$74</f>
        <v>LymphnodalStatus</v>
      </c>
      <c r="C117" s="4" t="s">
        <v>196</v>
      </c>
      <c r="D117" s="4" t="s">
        <v>174</v>
      </c>
      <c r="E117" s="6" t="s">
        <v>188</v>
      </c>
      <c r="F117" s="8" t="s">
        <v>239</v>
      </c>
      <c r="G117" s="5" t="s">
        <v>224</v>
      </c>
      <c r="H117" s="6">
        <v>1</v>
      </c>
    </row>
    <row r="118" spans="1:8" ht="26.4" customHeight="1" x14ac:dyDescent="0.3">
      <c r="A118" s="4" t="str">
        <f>TableNames!$B$10</f>
        <v>Progress</v>
      </c>
      <c r="B118" s="4" t="str">
        <f>FeatureNames!$E$74</f>
        <v>LymphnodalStatus</v>
      </c>
      <c r="C118" s="4" t="s">
        <v>196</v>
      </c>
      <c r="D118" s="4" t="s">
        <v>17</v>
      </c>
      <c r="E118" s="6" t="s">
        <v>232</v>
      </c>
      <c r="F118" s="8" t="s">
        <v>231</v>
      </c>
      <c r="G118" s="5" t="s">
        <v>226</v>
      </c>
      <c r="H118" s="6">
        <v>2</v>
      </c>
    </row>
    <row r="119" spans="1:8" ht="26.4" customHeight="1" x14ac:dyDescent="0.3">
      <c r="A119" s="4" t="str">
        <f>TableNames!$B$10</f>
        <v>Progress</v>
      </c>
      <c r="B119" s="4" t="str">
        <f>FeatureNames!$E$74</f>
        <v>LymphnodalStatus</v>
      </c>
      <c r="C119" s="4" t="s">
        <v>196</v>
      </c>
      <c r="D119" s="4" t="s">
        <v>188</v>
      </c>
      <c r="E119" s="6" t="s">
        <v>249</v>
      </c>
      <c r="F119" s="8" t="s">
        <v>298</v>
      </c>
      <c r="G119" s="5" t="s">
        <v>228</v>
      </c>
      <c r="H119" s="6">
        <v>3</v>
      </c>
    </row>
    <row r="120" spans="1:8" ht="26.4" customHeight="1" x14ac:dyDescent="0.3">
      <c r="A120" s="4" t="str">
        <f>TableNames!$B$10</f>
        <v>Progress</v>
      </c>
      <c r="B120" s="4" t="str">
        <f>FeatureNames!$E$74</f>
        <v>LymphnodalStatus</v>
      </c>
      <c r="C120" s="4" t="s">
        <v>196</v>
      </c>
      <c r="D120" s="4" t="s">
        <v>175</v>
      </c>
      <c r="E120" s="6" t="s">
        <v>248</v>
      </c>
      <c r="F120" s="8" t="s">
        <v>230</v>
      </c>
      <c r="G120" s="5" t="s">
        <v>227</v>
      </c>
      <c r="H120" s="6">
        <v>4</v>
      </c>
    </row>
    <row r="121" spans="1:8" ht="26.4" customHeight="1" x14ac:dyDescent="0.3">
      <c r="A121" s="4" t="str">
        <f>TableNames!$B$10</f>
        <v>Progress</v>
      </c>
      <c r="B121" s="4" t="str">
        <f>FeatureNames!$E$74</f>
        <v>LymphnodalStatus</v>
      </c>
      <c r="C121" s="4" t="s">
        <v>196</v>
      </c>
      <c r="D121" s="4" t="s">
        <v>163</v>
      </c>
      <c r="E121" s="6" t="s">
        <v>20</v>
      </c>
      <c r="F121" s="8" t="s">
        <v>229</v>
      </c>
      <c r="G121" s="5" t="s">
        <v>225</v>
      </c>
      <c r="H121" s="6">
        <v>5</v>
      </c>
    </row>
    <row r="122" spans="1:8" ht="26.4" customHeight="1" x14ac:dyDescent="0.3">
      <c r="A122" s="4" t="str">
        <f>TableNames!$B$10</f>
        <v>Progress</v>
      </c>
      <c r="B122" s="4" t="str">
        <f>FeatureNames!$E$74</f>
        <v>LymphnodalStatus</v>
      </c>
      <c r="C122" s="4" t="s">
        <v>196</v>
      </c>
      <c r="D122" s="6" t="s">
        <v>1</v>
      </c>
      <c r="E122" s="6" t="s">
        <v>1</v>
      </c>
      <c r="F122" s="8" t="s">
        <v>223</v>
      </c>
      <c r="G122" s="5" t="s">
        <v>217</v>
      </c>
      <c r="H122" s="6">
        <v>6</v>
      </c>
    </row>
    <row r="123" spans="1:8" ht="26.4" customHeight="1" x14ac:dyDescent="0.3">
      <c r="A123" s="4" t="str">
        <f>TableNames!$B$10</f>
        <v>Progress</v>
      </c>
      <c r="B123" s="4" t="str">
        <f>FeatureNames!$E$74</f>
        <v>LymphnodalStatus</v>
      </c>
      <c r="C123" s="4" t="s">
        <v>196</v>
      </c>
      <c r="D123" s="6" t="s">
        <v>3</v>
      </c>
      <c r="E123" s="6" t="s">
        <v>3</v>
      </c>
      <c r="F123" s="8" t="s">
        <v>7</v>
      </c>
      <c r="G123" s="5" t="s">
        <v>218</v>
      </c>
      <c r="H123" s="6">
        <v>7</v>
      </c>
    </row>
    <row r="124" spans="1:8" ht="26.4" customHeight="1" x14ac:dyDescent="0.3">
      <c r="A124" s="4" t="str">
        <f>TableNames!$B$10</f>
        <v>Progress</v>
      </c>
      <c r="B124" s="4" t="str">
        <f>FeatureNames!$E$75</f>
        <v>MetastasisStatus</v>
      </c>
      <c r="C124" s="4" t="s">
        <v>196</v>
      </c>
      <c r="D124" s="4" t="s">
        <v>174</v>
      </c>
      <c r="E124" s="6" t="s">
        <v>188</v>
      </c>
      <c r="F124" s="8" t="s">
        <v>240</v>
      </c>
      <c r="G124" s="5" t="s">
        <v>233</v>
      </c>
      <c r="H124" s="6">
        <v>1</v>
      </c>
    </row>
    <row r="125" spans="1:8" ht="26.4" customHeight="1" x14ac:dyDescent="0.3">
      <c r="A125" s="4" t="str">
        <f>TableNames!$B$10</f>
        <v>Progress</v>
      </c>
      <c r="B125" s="4" t="str">
        <f>FeatureNames!$E$75</f>
        <v>MetastasisStatus</v>
      </c>
      <c r="C125" s="4" t="s">
        <v>196</v>
      </c>
      <c r="D125" s="4" t="s">
        <v>2</v>
      </c>
      <c r="E125" s="6" t="s">
        <v>246</v>
      </c>
      <c r="F125" s="8" t="s">
        <v>245</v>
      </c>
      <c r="G125" s="5" t="s">
        <v>234</v>
      </c>
      <c r="H125" s="6">
        <v>2</v>
      </c>
    </row>
    <row r="126" spans="1:8" ht="26.4" customHeight="1" x14ac:dyDescent="0.3">
      <c r="A126" s="4" t="str">
        <f>TableNames!$B$10</f>
        <v>Progress</v>
      </c>
      <c r="B126" s="4" t="str">
        <f>FeatureNames!$E$75</f>
        <v>MetastasisStatus</v>
      </c>
      <c r="C126" s="4" t="s">
        <v>196</v>
      </c>
      <c r="D126" s="4" t="s">
        <v>17</v>
      </c>
      <c r="E126" s="6" t="s">
        <v>243</v>
      </c>
      <c r="F126" s="8" t="s">
        <v>241</v>
      </c>
      <c r="G126" s="5" t="s">
        <v>244</v>
      </c>
      <c r="H126" s="6">
        <v>3</v>
      </c>
    </row>
    <row r="127" spans="1:8" ht="26.4" customHeight="1" x14ac:dyDescent="0.3">
      <c r="A127" s="4" t="str">
        <f>TableNames!$B$10</f>
        <v>Progress</v>
      </c>
      <c r="B127" s="4" t="str">
        <f>FeatureNames!$E$75</f>
        <v>MetastasisStatus</v>
      </c>
      <c r="C127" s="4" t="s">
        <v>196</v>
      </c>
      <c r="D127" s="4" t="s">
        <v>188</v>
      </c>
      <c r="E127" s="6" t="s">
        <v>253</v>
      </c>
      <c r="F127" s="8" t="s">
        <v>299</v>
      </c>
      <c r="G127" s="5" t="s">
        <v>237</v>
      </c>
      <c r="H127" s="6">
        <v>4</v>
      </c>
    </row>
    <row r="128" spans="1:8" ht="26.4" customHeight="1" x14ac:dyDescent="0.3">
      <c r="A128" s="4" t="str">
        <f>TableNames!$B$10</f>
        <v>Progress</v>
      </c>
      <c r="B128" s="4" t="str">
        <f>FeatureNames!$E$75</f>
        <v>MetastasisStatus</v>
      </c>
      <c r="C128" s="4" t="s">
        <v>196</v>
      </c>
      <c r="D128" s="4" t="s">
        <v>175</v>
      </c>
      <c r="E128" s="6" t="s">
        <v>252</v>
      </c>
      <c r="F128" s="8" t="s">
        <v>254</v>
      </c>
      <c r="G128" s="5" t="s">
        <v>236</v>
      </c>
      <c r="H128" s="6">
        <v>5</v>
      </c>
    </row>
    <row r="129" spans="1:8" ht="26.4" customHeight="1" x14ac:dyDescent="0.3">
      <c r="A129" s="4" t="str">
        <f>TableNames!$B$10</f>
        <v>Progress</v>
      </c>
      <c r="B129" s="4" t="str">
        <f>FeatureNames!$E$75</f>
        <v>MetastasisStatus</v>
      </c>
      <c r="C129" s="4" t="s">
        <v>196</v>
      </c>
      <c r="D129" s="4" t="s">
        <v>163</v>
      </c>
      <c r="E129" s="6" t="s">
        <v>2</v>
      </c>
      <c r="F129" s="8" t="s">
        <v>242</v>
      </c>
      <c r="G129" s="5" t="s">
        <v>235</v>
      </c>
      <c r="H129" s="6">
        <v>6</v>
      </c>
    </row>
    <row r="130" spans="1:8" ht="26.4" customHeight="1" x14ac:dyDescent="0.3">
      <c r="A130" s="4" t="str">
        <f>TableNames!$B$10</f>
        <v>Progress</v>
      </c>
      <c r="B130" s="4" t="str">
        <f>FeatureNames!$E$75</f>
        <v>MetastasisStatus</v>
      </c>
      <c r="C130" s="4" t="s">
        <v>196</v>
      </c>
      <c r="D130" s="6" t="s">
        <v>1</v>
      </c>
      <c r="E130" s="6" t="s">
        <v>1</v>
      </c>
      <c r="F130" s="8" t="s">
        <v>223</v>
      </c>
      <c r="G130" s="5" t="s">
        <v>217</v>
      </c>
      <c r="H130" s="6">
        <v>7</v>
      </c>
    </row>
    <row r="131" spans="1:8" ht="26.4" customHeight="1" x14ac:dyDescent="0.3">
      <c r="A131" s="4" t="str">
        <f>TableNames!$B$10</f>
        <v>Progress</v>
      </c>
      <c r="B131" s="4" t="str">
        <f>FeatureNames!$E$75</f>
        <v>MetastasisStatus</v>
      </c>
      <c r="C131" s="4" t="s">
        <v>196</v>
      </c>
      <c r="D131" s="6" t="s">
        <v>3</v>
      </c>
      <c r="E131" s="6" t="s">
        <v>3</v>
      </c>
      <c r="F131" s="8" t="s">
        <v>7</v>
      </c>
      <c r="G131" s="5" t="s">
        <v>218</v>
      </c>
      <c r="H131" s="6">
        <v>8</v>
      </c>
    </row>
    <row r="132" spans="1:8" ht="26.4" customHeight="1" x14ac:dyDescent="0.3">
      <c r="A132" s="4" t="str">
        <f>TableNames!$B$11</f>
        <v>RadiationTherapy</v>
      </c>
      <c r="B132" s="4" t="str">
        <f>FeatureNames!$E$80</f>
        <v>Intention</v>
      </c>
      <c r="C132" s="4" t="s">
        <v>195</v>
      </c>
      <c r="D132" s="4" t="s">
        <v>174</v>
      </c>
      <c r="E132" s="6" t="s">
        <v>180</v>
      </c>
      <c r="F132" s="8" t="s">
        <v>177</v>
      </c>
    </row>
    <row r="133" spans="1:8" ht="26.4" customHeight="1" x14ac:dyDescent="0.3">
      <c r="A133" s="4" t="str">
        <f>TableNames!$B$11</f>
        <v>RadiationTherapy</v>
      </c>
      <c r="B133" s="4" t="str">
        <f>FeatureNames!$E$80</f>
        <v>Intention</v>
      </c>
      <c r="C133" s="4" t="s">
        <v>195</v>
      </c>
      <c r="D133" s="4" t="s">
        <v>176</v>
      </c>
      <c r="E133" s="6" t="s">
        <v>182</v>
      </c>
      <c r="F133" s="8" t="s">
        <v>181</v>
      </c>
    </row>
    <row r="134" spans="1:8" ht="26.4" customHeight="1" x14ac:dyDescent="0.3">
      <c r="A134" s="4" t="str">
        <f>TableNames!$B$11</f>
        <v>RadiationTherapy</v>
      </c>
      <c r="B134" s="4" t="str">
        <f>FeatureNames!$E$80</f>
        <v>Intention</v>
      </c>
      <c r="C134" s="4" t="s">
        <v>195</v>
      </c>
      <c r="D134" s="6" t="s">
        <v>175</v>
      </c>
      <c r="E134" s="6" t="s">
        <v>175</v>
      </c>
      <c r="F134" s="8" t="s">
        <v>178</v>
      </c>
    </row>
    <row r="135" spans="1:8" ht="26.4" customHeight="1" x14ac:dyDescent="0.3">
      <c r="A135" s="4" t="str">
        <f>TableNames!$B$11</f>
        <v>RadiationTherapy</v>
      </c>
      <c r="B135" s="4" t="str">
        <f>FeatureNames!$E$79</f>
        <v>RelationToSurgery</v>
      </c>
      <c r="C135" s="4" t="s">
        <v>195</v>
      </c>
      <c r="D135" s="6" t="s">
        <v>187</v>
      </c>
      <c r="E135" s="6" t="s">
        <v>187</v>
      </c>
      <c r="F135" s="9" t="s">
        <v>189</v>
      </c>
      <c r="G135" s="5"/>
    </row>
    <row r="136" spans="1:8" ht="26.4" customHeight="1" x14ac:dyDescent="0.3">
      <c r="A136" s="4" t="str">
        <f>TableNames!$B$11</f>
        <v>RadiationTherapy</v>
      </c>
      <c r="B136" s="4" t="str">
        <f>FeatureNames!$E$79</f>
        <v>RelationToSurgery</v>
      </c>
      <c r="C136" s="4" t="s">
        <v>195</v>
      </c>
      <c r="D136" s="6" t="s">
        <v>46</v>
      </c>
      <c r="E136" s="6" t="s">
        <v>46</v>
      </c>
      <c r="F136" s="9" t="s">
        <v>191</v>
      </c>
      <c r="G136" s="5"/>
    </row>
    <row r="137" spans="1:8" ht="26.4" customHeight="1" x14ac:dyDescent="0.3">
      <c r="A137" s="4" t="str">
        <f>TableNames!$B$11</f>
        <v>RadiationTherapy</v>
      </c>
      <c r="B137" s="4" t="str">
        <f>FeatureNames!$E$79</f>
        <v>RelationToSurgery</v>
      </c>
      <c r="C137" s="4" t="s">
        <v>195</v>
      </c>
      <c r="D137" s="6" t="s">
        <v>188</v>
      </c>
      <c r="E137" s="6" t="s">
        <v>188</v>
      </c>
      <c r="F137" s="9" t="s">
        <v>190</v>
      </c>
      <c r="G137" s="5"/>
    </row>
    <row r="138" spans="1:8" ht="26.4" customHeight="1" x14ac:dyDescent="0.3">
      <c r="A138" s="4" t="str">
        <f>TableNames!$B$11</f>
        <v>RadiationTherapy</v>
      </c>
      <c r="B138" s="4" t="str">
        <f>FeatureNames!$E$79</f>
        <v>RelationToSurgery</v>
      </c>
      <c r="C138" s="4" t="s">
        <v>195</v>
      </c>
      <c r="D138" s="4" t="s">
        <v>176</v>
      </c>
      <c r="E138" s="6" t="s">
        <v>182</v>
      </c>
      <c r="F138" s="9" t="s">
        <v>181</v>
      </c>
      <c r="G138" s="5"/>
    </row>
    <row r="139" spans="1:8" ht="26.4" customHeight="1" x14ac:dyDescent="0.3">
      <c r="A139" s="4" t="str">
        <f>TableNames!$B$11</f>
        <v>RadiationTherapy</v>
      </c>
      <c r="B139" s="4" t="str">
        <f>FeatureNames!$E$79</f>
        <v>RelationToSurgery</v>
      </c>
      <c r="C139" s="4" t="s">
        <v>195</v>
      </c>
      <c r="D139" s="4" t="s">
        <v>182</v>
      </c>
      <c r="E139" s="6" t="s">
        <v>183</v>
      </c>
      <c r="F139" s="9" t="s">
        <v>192</v>
      </c>
      <c r="G139" s="5"/>
    </row>
    <row r="140" spans="1:8" ht="26.4" customHeight="1" x14ac:dyDescent="0.3">
      <c r="A140" s="4" t="str">
        <f>TableNames!$B$11</f>
        <v>RadiationTherapy</v>
      </c>
      <c r="B140" s="4" t="str">
        <f>FeatureNames!$E$83</f>
        <v>ApplicationType</v>
      </c>
      <c r="C140" s="4" t="s">
        <v>195</v>
      </c>
      <c r="D140" s="4" t="s">
        <v>175</v>
      </c>
      <c r="E140" s="4" t="s">
        <v>175</v>
      </c>
      <c r="F140" s="1" t="s">
        <v>567</v>
      </c>
      <c r="G140" s="1" t="s">
        <v>567</v>
      </c>
      <c r="H140" s="1"/>
    </row>
    <row r="141" spans="1:8" ht="26.4" customHeight="1" x14ac:dyDescent="0.3">
      <c r="A141" s="4" t="str">
        <f>TableNames!$B$11</f>
        <v>RadiationTherapy</v>
      </c>
      <c r="B141" s="4" t="str">
        <f>FeatureNames!$E$83</f>
        <v>ApplicationType</v>
      </c>
      <c r="C141" s="4" t="s">
        <v>195</v>
      </c>
      <c r="D141" s="4" t="s">
        <v>568</v>
      </c>
      <c r="E141" s="4" t="s">
        <v>568</v>
      </c>
      <c r="F141" s="1" t="s">
        <v>569</v>
      </c>
      <c r="G141" s="1" t="s">
        <v>569</v>
      </c>
      <c r="H141" s="1"/>
    </row>
    <row r="142" spans="1:8" ht="26.4" customHeight="1" x14ac:dyDescent="0.3">
      <c r="A142" s="4" t="str">
        <f>TableNames!$B$11</f>
        <v>RadiationTherapy</v>
      </c>
      <c r="B142" s="4" t="str">
        <f>FeatureNames!$E$83</f>
        <v>ApplicationType</v>
      </c>
      <c r="C142" s="4" t="s">
        <v>195</v>
      </c>
      <c r="D142" s="4" t="s">
        <v>570</v>
      </c>
      <c r="E142" s="4" t="s">
        <v>570</v>
      </c>
      <c r="F142" s="1" t="s">
        <v>569</v>
      </c>
      <c r="G142" s="1" t="s">
        <v>569</v>
      </c>
      <c r="H142" s="1"/>
    </row>
    <row r="143" spans="1:8" ht="26.4" customHeight="1" x14ac:dyDescent="0.3">
      <c r="A143" s="4" t="str">
        <f>TableNames!$B$11</f>
        <v>RadiationTherapy</v>
      </c>
      <c r="B143" s="4" t="str">
        <f>FeatureNames!$E$83</f>
        <v>ApplicationType</v>
      </c>
      <c r="C143" s="4" t="s">
        <v>195</v>
      </c>
      <c r="D143" s="4" t="s">
        <v>174</v>
      </c>
      <c r="E143" s="4" t="s">
        <v>174</v>
      </c>
      <c r="F143" s="1" t="s">
        <v>571</v>
      </c>
      <c r="G143" s="1" t="s">
        <v>571</v>
      </c>
      <c r="H143" s="1"/>
    </row>
    <row r="144" spans="1:8" ht="26.4" customHeight="1" x14ac:dyDescent="0.3">
      <c r="A144" s="4" t="str">
        <f>TableNames!$B$11</f>
        <v>RadiationTherapy</v>
      </c>
      <c r="B144" s="4" t="str">
        <f>FeatureNames!$E$83</f>
        <v>ApplicationType</v>
      </c>
      <c r="C144" s="4" t="s">
        <v>195</v>
      </c>
      <c r="D144" s="4" t="s">
        <v>572</v>
      </c>
      <c r="E144" s="4" t="s">
        <v>572</v>
      </c>
      <c r="F144" s="1" t="s">
        <v>573</v>
      </c>
      <c r="G144" s="1" t="s">
        <v>573</v>
      </c>
      <c r="H144" s="1"/>
    </row>
    <row r="145" spans="1:8" ht="26.4" customHeight="1" x14ac:dyDescent="0.3">
      <c r="A145" s="4" t="str">
        <f>TableNames!$B$11</f>
        <v>RadiationTherapy</v>
      </c>
      <c r="B145" s="4" t="str">
        <f>FeatureNames!$E$83</f>
        <v>ApplicationType</v>
      </c>
      <c r="C145" s="4" t="s">
        <v>195</v>
      </c>
      <c r="D145" s="4" t="s">
        <v>574</v>
      </c>
      <c r="E145" s="4" t="s">
        <v>574</v>
      </c>
      <c r="F145" s="1" t="s">
        <v>575</v>
      </c>
      <c r="G145" s="1" t="s">
        <v>575</v>
      </c>
      <c r="H145" s="1"/>
    </row>
    <row r="146" spans="1:8" ht="26.4" customHeight="1" x14ac:dyDescent="0.3">
      <c r="A146" s="4" t="str">
        <f>TableNames!$B$11</f>
        <v>RadiationTherapy</v>
      </c>
      <c r="B146" s="4" t="str">
        <f>FeatureNames!$E$83</f>
        <v>ApplicationType</v>
      </c>
      <c r="C146" s="4" t="s">
        <v>195</v>
      </c>
      <c r="D146" s="4" t="s">
        <v>576</v>
      </c>
      <c r="E146" s="4" t="s">
        <v>576</v>
      </c>
      <c r="F146" s="1" t="s">
        <v>577</v>
      </c>
      <c r="G146" s="1" t="s">
        <v>577</v>
      </c>
      <c r="H146" s="1"/>
    </row>
    <row r="147" spans="1:8" ht="26.4" customHeight="1" x14ac:dyDescent="0.3">
      <c r="A147" s="4" t="str">
        <f>TableNames!$B$11</f>
        <v>RadiationTherapy</v>
      </c>
      <c r="B147" s="4" t="str">
        <f>FeatureNames!$E$83</f>
        <v>ApplicationType</v>
      </c>
      <c r="C147" s="4" t="s">
        <v>195</v>
      </c>
      <c r="D147" s="4" t="s">
        <v>46</v>
      </c>
      <c r="E147" s="4" t="s">
        <v>46</v>
      </c>
      <c r="F147" s="1" t="s">
        <v>578</v>
      </c>
      <c r="G147" s="1" t="s">
        <v>578</v>
      </c>
      <c r="H147" s="1"/>
    </row>
    <row r="148" spans="1:8" ht="26.4" customHeight="1" x14ac:dyDescent="0.3">
      <c r="A148" s="4" t="str">
        <f>TableNames!$B$11</f>
        <v>RadiationTherapy</v>
      </c>
      <c r="B148" s="4" t="str">
        <f>FeatureNames!$E$83</f>
        <v>ApplicationType</v>
      </c>
      <c r="C148" s="4" t="s">
        <v>195</v>
      </c>
      <c r="D148" s="4" t="s">
        <v>579</v>
      </c>
      <c r="E148" s="4" t="s">
        <v>579</v>
      </c>
      <c r="F148" s="1" t="s">
        <v>580</v>
      </c>
      <c r="G148" s="1" t="s">
        <v>580</v>
      </c>
      <c r="H148" s="1"/>
    </row>
    <row r="149" spans="1:8" ht="26.4" customHeight="1" x14ac:dyDescent="0.3">
      <c r="A149" s="4" t="str">
        <f>TableNames!$B$11</f>
        <v>RadiationTherapy</v>
      </c>
      <c r="B149" s="4" t="str">
        <f>FeatureNames!$E$83</f>
        <v>ApplicationType</v>
      </c>
      <c r="C149" s="4" t="s">
        <v>195</v>
      </c>
      <c r="D149" s="4" t="s">
        <v>581</v>
      </c>
      <c r="E149" s="4" t="s">
        <v>581</v>
      </c>
      <c r="F149" s="1" t="s">
        <v>582</v>
      </c>
      <c r="G149" s="1" t="s">
        <v>582</v>
      </c>
      <c r="H149" s="1"/>
    </row>
    <row r="150" spans="1:8" ht="26.4" customHeight="1" x14ac:dyDescent="0.3">
      <c r="A150" s="4" t="str">
        <f>TableNames!$B$11</f>
        <v>RadiationTherapy</v>
      </c>
      <c r="B150" s="4" t="str">
        <f>FeatureNames!$E$83</f>
        <v>ApplicationType</v>
      </c>
      <c r="C150" s="4" t="s">
        <v>195</v>
      </c>
      <c r="D150" s="4" t="s">
        <v>583</v>
      </c>
      <c r="E150" s="4" t="s">
        <v>583</v>
      </c>
      <c r="F150" s="1" t="s">
        <v>584</v>
      </c>
      <c r="G150" s="1" t="s">
        <v>584</v>
      </c>
      <c r="H150" s="1"/>
    </row>
    <row r="151" spans="1:8" ht="26.4" customHeight="1" x14ac:dyDescent="0.3">
      <c r="A151" s="4" t="str">
        <f>TableNames!$B$11</f>
        <v>RadiationTherapy</v>
      </c>
      <c r="B151" s="4" t="str">
        <f>FeatureNames!$E$83</f>
        <v>ApplicationType</v>
      </c>
      <c r="C151" s="4" t="s">
        <v>195</v>
      </c>
      <c r="D151" s="4" t="s">
        <v>2</v>
      </c>
      <c r="E151" s="4" t="s">
        <v>2</v>
      </c>
      <c r="F151" s="1" t="s">
        <v>585</v>
      </c>
      <c r="G151" s="1" t="s">
        <v>585</v>
      </c>
      <c r="H151" s="1"/>
    </row>
    <row r="152" spans="1:8" ht="26.4" customHeight="1" x14ac:dyDescent="0.3">
      <c r="A152" s="4" t="str">
        <f>TableNames!$B$11</f>
        <v>RadiationTherapy</v>
      </c>
      <c r="B152" s="4" t="str">
        <f>FeatureNames!$E$83</f>
        <v>ApplicationType</v>
      </c>
      <c r="C152" s="4" t="s">
        <v>195</v>
      </c>
      <c r="D152" s="4" t="s">
        <v>586</v>
      </c>
      <c r="E152" s="4" t="s">
        <v>586</v>
      </c>
      <c r="F152" s="1" t="s">
        <v>587</v>
      </c>
      <c r="G152" s="1" t="s">
        <v>587</v>
      </c>
      <c r="H152" s="1"/>
    </row>
    <row r="153" spans="1:8" ht="26.4" customHeight="1" x14ac:dyDescent="0.3">
      <c r="A153" s="4" t="str">
        <f>TableNames!$B$11</f>
        <v>RadiationTherapy</v>
      </c>
      <c r="B153" s="4" t="str">
        <f>FeatureNames!$E$83</f>
        <v>ApplicationType</v>
      </c>
      <c r="C153" s="4" t="s">
        <v>195</v>
      </c>
      <c r="D153" s="4" t="s">
        <v>588</v>
      </c>
      <c r="E153" s="4" t="s">
        <v>588</v>
      </c>
      <c r="F153" s="1" t="s">
        <v>589</v>
      </c>
      <c r="G153" s="1" t="s">
        <v>589</v>
      </c>
      <c r="H153" s="1"/>
    </row>
    <row r="154" spans="1:8" ht="26.4" customHeight="1" x14ac:dyDescent="0.3">
      <c r="A154" s="4" t="str">
        <f>TableNames!$B$11</f>
        <v>RadiationTherapy</v>
      </c>
      <c r="B154" s="4" t="str">
        <f>FeatureNames!$E$83</f>
        <v>ApplicationType</v>
      </c>
      <c r="C154" s="4" t="s">
        <v>195</v>
      </c>
      <c r="D154" s="4" t="s">
        <v>176</v>
      </c>
      <c r="E154" s="4" t="s">
        <v>176</v>
      </c>
      <c r="F154" s="1" t="s">
        <v>590</v>
      </c>
      <c r="G154" s="1" t="s">
        <v>590</v>
      </c>
      <c r="H154" s="1"/>
    </row>
    <row r="155" spans="1:8" ht="26.4" customHeight="1" x14ac:dyDescent="0.3">
      <c r="A155" s="4" t="str">
        <f>TableNames!$B$11</f>
        <v>RadiationTherapy</v>
      </c>
      <c r="B155" s="4" t="str">
        <f>FeatureNames!$E$83</f>
        <v>ApplicationType</v>
      </c>
      <c r="C155" s="4" t="s">
        <v>195</v>
      </c>
      <c r="D155" s="4" t="s">
        <v>591</v>
      </c>
      <c r="E155" s="4" t="s">
        <v>591</v>
      </c>
      <c r="F155" s="1" t="s">
        <v>592</v>
      </c>
      <c r="G155" s="1" t="s">
        <v>592</v>
      </c>
      <c r="H155" s="1"/>
    </row>
    <row r="156" spans="1:8" ht="26.4" customHeight="1" x14ac:dyDescent="0.3">
      <c r="A156" s="4" t="str">
        <f>TableNames!$B$11</f>
        <v>RadiationTherapy</v>
      </c>
      <c r="B156" s="4" t="str">
        <f>FeatureNames!$E$83</f>
        <v>ApplicationType</v>
      </c>
      <c r="C156" s="4" t="s">
        <v>195</v>
      </c>
      <c r="D156" s="4" t="s">
        <v>593</v>
      </c>
      <c r="E156" s="4" t="s">
        <v>593</v>
      </c>
      <c r="F156" s="1" t="s">
        <v>594</v>
      </c>
      <c r="G156" s="1" t="s">
        <v>594</v>
      </c>
      <c r="H156" s="1"/>
    </row>
    <row r="157" spans="1:8" ht="26.4" customHeight="1" x14ac:dyDescent="0.3">
      <c r="A157" s="4" t="str">
        <f>TableNames!$B$11</f>
        <v>RadiationTherapy</v>
      </c>
      <c r="B157" s="4" t="str">
        <f>FeatureNames!$E$83</f>
        <v>ApplicationType</v>
      </c>
      <c r="C157" s="4" t="s">
        <v>195</v>
      </c>
      <c r="D157" s="4" t="s">
        <v>595</v>
      </c>
      <c r="E157" s="4" t="s">
        <v>595</v>
      </c>
      <c r="F157" s="1" t="s">
        <v>596</v>
      </c>
      <c r="G157" s="1" t="s">
        <v>596</v>
      </c>
      <c r="H157" s="1"/>
    </row>
    <row r="158" spans="1:8" ht="26.4" customHeight="1" x14ac:dyDescent="0.3">
      <c r="A158" s="4" t="str">
        <f>TableNames!$B$11</f>
        <v>RadiationTherapy</v>
      </c>
      <c r="B158" s="4" t="str">
        <f>FeatureNames!$E$83</f>
        <v>ApplicationType</v>
      </c>
      <c r="C158" s="4" t="s">
        <v>195</v>
      </c>
      <c r="D158" s="4" t="s">
        <v>597</v>
      </c>
      <c r="E158" s="4" t="s">
        <v>597</v>
      </c>
      <c r="F158" s="1" t="s">
        <v>598</v>
      </c>
      <c r="G158" s="1" t="s">
        <v>598</v>
      </c>
      <c r="H158" s="1"/>
    </row>
    <row r="159" spans="1:8" ht="26.4" customHeight="1" x14ac:dyDescent="0.3">
      <c r="A159" s="4" t="str">
        <f>TableNames!$B$11</f>
        <v>RadiationTherapy</v>
      </c>
      <c r="B159" s="4" t="str">
        <f>FeatureNames!$E$83</f>
        <v>ApplicationType</v>
      </c>
      <c r="C159" s="4" t="s">
        <v>195</v>
      </c>
      <c r="D159" s="4" t="s">
        <v>599</v>
      </c>
      <c r="E159" s="4" t="s">
        <v>599</v>
      </c>
      <c r="F159" s="1" t="s">
        <v>600</v>
      </c>
      <c r="G159" s="1" t="s">
        <v>600</v>
      </c>
      <c r="H159" s="1"/>
    </row>
    <row r="160" spans="1:8" ht="26.4" customHeight="1" x14ac:dyDescent="0.3">
      <c r="A160" s="4" t="str">
        <f>TableNames!$B$11</f>
        <v>RadiationTherapy</v>
      </c>
      <c r="B160" s="4" t="str">
        <f>FeatureNames!$E$83</f>
        <v>ApplicationType</v>
      </c>
      <c r="C160" s="4" t="s">
        <v>195</v>
      </c>
      <c r="D160" s="4" t="s">
        <v>601</v>
      </c>
      <c r="E160" s="4" t="s">
        <v>601</v>
      </c>
      <c r="F160" s="1" t="s">
        <v>602</v>
      </c>
      <c r="G160" s="1" t="s">
        <v>602</v>
      </c>
      <c r="H160" s="1"/>
    </row>
    <row r="161" spans="1:8" ht="26.4" customHeight="1" x14ac:dyDescent="0.3">
      <c r="A161" s="4" t="str">
        <f>TableNames!$B$11</f>
        <v>RadiationTherapy</v>
      </c>
      <c r="B161" s="4" t="str">
        <f>FeatureNames!$E$83</f>
        <v>ApplicationType</v>
      </c>
      <c r="C161" s="4" t="s">
        <v>195</v>
      </c>
      <c r="D161" s="4" t="s">
        <v>603</v>
      </c>
      <c r="E161" s="4" t="s">
        <v>603</v>
      </c>
      <c r="F161" s="1" t="s">
        <v>604</v>
      </c>
      <c r="G161" s="1" t="s">
        <v>604</v>
      </c>
      <c r="H161" s="1"/>
    </row>
    <row r="162" spans="1:8" ht="26.4" customHeight="1" x14ac:dyDescent="0.3">
      <c r="A162" s="4" t="str">
        <f>TableNames!$B$11</f>
        <v>RadiationTherapy</v>
      </c>
      <c r="B162" s="4" t="str">
        <f>FeatureNames!$E$83</f>
        <v>ApplicationType</v>
      </c>
      <c r="C162" s="4" t="s">
        <v>195</v>
      </c>
      <c r="D162" s="4" t="s">
        <v>605</v>
      </c>
      <c r="E162" s="4" t="s">
        <v>605</v>
      </c>
      <c r="F162" s="1" t="s">
        <v>606</v>
      </c>
      <c r="G162" s="1" t="s">
        <v>606</v>
      </c>
      <c r="H162" s="1"/>
    </row>
    <row r="163" spans="1:8" ht="26.4" customHeight="1" x14ac:dyDescent="0.3">
      <c r="A163" s="4" t="str">
        <f>TableNames!$B$11</f>
        <v>RadiationTherapy</v>
      </c>
      <c r="B163" s="4" t="str">
        <f>FeatureNames!$E$83</f>
        <v>ApplicationType</v>
      </c>
      <c r="C163" s="4" t="s">
        <v>195</v>
      </c>
      <c r="D163" s="4" t="s">
        <v>607</v>
      </c>
      <c r="E163" s="4" t="s">
        <v>607</v>
      </c>
      <c r="F163" s="1" t="s">
        <v>608</v>
      </c>
      <c r="G163" s="1" t="s">
        <v>608</v>
      </c>
      <c r="H163" s="1"/>
    </row>
    <row r="164" spans="1:8" ht="26.4" customHeight="1" x14ac:dyDescent="0.3">
      <c r="A164" s="4" t="str">
        <f>TableNames!$B$11</f>
        <v>RadiationTherapy</v>
      </c>
      <c r="B164" s="4" t="str">
        <f>FeatureNames!$E$83</f>
        <v>ApplicationType</v>
      </c>
      <c r="C164" s="4" t="s">
        <v>195</v>
      </c>
      <c r="D164" s="4" t="s">
        <v>609</v>
      </c>
      <c r="E164" s="4" t="s">
        <v>609</v>
      </c>
      <c r="F164" s="1" t="s">
        <v>610</v>
      </c>
      <c r="G164" s="1" t="s">
        <v>610</v>
      </c>
      <c r="H164" s="1"/>
    </row>
    <row r="165" spans="1:8" ht="26.4" customHeight="1" x14ac:dyDescent="0.3">
      <c r="A165" s="4" t="str">
        <f>TableNames!$B$11</f>
        <v>RadiationTherapy</v>
      </c>
      <c r="B165" s="4" t="str">
        <f>FeatureNames!$E$83</f>
        <v>ApplicationType</v>
      </c>
      <c r="C165" s="4" t="s">
        <v>195</v>
      </c>
      <c r="D165" s="4" t="s">
        <v>611</v>
      </c>
      <c r="E165" s="4" t="s">
        <v>611</v>
      </c>
      <c r="F165" s="1" t="s">
        <v>612</v>
      </c>
      <c r="G165" s="1" t="s">
        <v>612</v>
      </c>
      <c r="H165" s="1"/>
    </row>
    <row r="166" spans="1:8" ht="26.4" customHeight="1" x14ac:dyDescent="0.3">
      <c r="A166" s="4" t="str">
        <f>TableNames!$B$11</f>
        <v>RadiationTherapy</v>
      </c>
      <c r="B166" s="4" t="str">
        <f>FeatureNames!$E$83</f>
        <v>ApplicationType</v>
      </c>
      <c r="C166" s="4" t="s">
        <v>195</v>
      </c>
      <c r="D166" s="4" t="s">
        <v>613</v>
      </c>
      <c r="E166" s="4" t="s">
        <v>613</v>
      </c>
      <c r="F166" s="1" t="s">
        <v>614</v>
      </c>
      <c r="G166" s="1" t="s">
        <v>614</v>
      </c>
      <c r="H166" s="1"/>
    </row>
    <row r="167" spans="1:8" ht="26.4" customHeight="1" x14ac:dyDescent="0.3">
      <c r="A167" s="4" t="str">
        <f>TableNames!$B$11</f>
        <v>RadiationTherapy</v>
      </c>
      <c r="B167" s="4" t="str">
        <f>FeatureNames!$E$84</f>
        <v>RadiationType</v>
      </c>
      <c r="C167" s="4" t="s">
        <v>195</v>
      </c>
      <c r="D167" s="4" t="s">
        <v>823</v>
      </c>
      <c r="E167" s="4" t="s">
        <v>823</v>
      </c>
      <c r="F167" s="1" t="s">
        <v>824</v>
      </c>
      <c r="G167" s="1" t="s">
        <v>824</v>
      </c>
      <c r="H167" s="1"/>
    </row>
    <row r="168" spans="1:8" ht="26.4" customHeight="1" x14ac:dyDescent="0.3">
      <c r="A168" s="4" t="str">
        <f>TableNames!$B$11</f>
        <v>RadiationTherapy</v>
      </c>
      <c r="B168" s="4" t="str">
        <f>FeatureNames!$E$84</f>
        <v>RadiationType</v>
      </c>
      <c r="C168" s="4" t="s">
        <v>195</v>
      </c>
      <c r="D168" s="4" t="s">
        <v>825</v>
      </c>
      <c r="E168" s="4" t="s">
        <v>825</v>
      </c>
      <c r="F168" s="1" t="s">
        <v>826</v>
      </c>
      <c r="G168" s="1" t="s">
        <v>826</v>
      </c>
      <c r="H168" s="1"/>
    </row>
    <row r="169" spans="1:8" ht="26.4" customHeight="1" x14ac:dyDescent="0.3">
      <c r="A169" s="4" t="str">
        <f>TableNames!$B$11</f>
        <v>RadiationTherapy</v>
      </c>
      <c r="B169" s="4" t="str">
        <f>FeatureNames!$E$84</f>
        <v>RadiationType</v>
      </c>
      <c r="C169" s="4" t="s">
        <v>195</v>
      </c>
      <c r="D169" s="4" t="s">
        <v>827</v>
      </c>
      <c r="E169" s="4" t="s">
        <v>827</v>
      </c>
      <c r="F169" s="1" t="s">
        <v>828</v>
      </c>
      <c r="G169" s="1" t="s">
        <v>828</v>
      </c>
      <c r="H169" s="1"/>
    </row>
    <row r="170" spans="1:8" ht="26.4" customHeight="1" x14ac:dyDescent="0.3">
      <c r="A170" s="4" t="str">
        <f>TableNames!$B$11</f>
        <v>RadiationTherapy</v>
      </c>
      <c r="B170" s="4" t="str">
        <f>FeatureNames!$E$84</f>
        <v>RadiationType</v>
      </c>
      <c r="C170" s="4" t="s">
        <v>195</v>
      </c>
      <c r="D170" s="4" t="s">
        <v>829</v>
      </c>
      <c r="E170" s="4" t="s">
        <v>829</v>
      </c>
      <c r="F170" s="1" t="s">
        <v>830</v>
      </c>
      <c r="G170" s="1" t="s">
        <v>830</v>
      </c>
      <c r="H170" s="1"/>
    </row>
    <row r="171" spans="1:8" ht="26.4" customHeight="1" x14ac:dyDescent="0.3">
      <c r="A171" s="4" t="str">
        <f>TableNames!$B$11</f>
        <v>RadiationTherapy</v>
      </c>
      <c r="B171" s="4" t="str">
        <f>FeatureNames!$E$84</f>
        <v>RadiationType</v>
      </c>
      <c r="C171" s="4" t="s">
        <v>195</v>
      </c>
      <c r="D171" s="4" t="s">
        <v>831</v>
      </c>
      <c r="E171" s="4" t="s">
        <v>831</v>
      </c>
      <c r="F171" s="1" t="s">
        <v>832</v>
      </c>
      <c r="G171" s="1" t="s">
        <v>832</v>
      </c>
      <c r="H171" s="1"/>
    </row>
    <row r="172" spans="1:8" ht="26.4" customHeight="1" x14ac:dyDescent="0.3">
      <c r="A172" s="4" t="str">
        <f>TableNames!$B$11</f>
        <v>RadiationTherapy</v>
      </c>
      <c r="B172" s="4" t="str">
        <f>FeatureNames!$E$84</f>
        <v>RadiationType</v>
      </c>
      <c r="C172" s="4" t="s">
        <v>195</v>
      </c>
      <c r="D172" s="4" t="s">
        <v>833</v>
      </c>
      <c r="E172" s="4" t="s">
        <v>833</v>
      </c>
      <c r="F172" s="1" t="s">
        <v>834</v>
      </c>
      <c r="G172" s="1" t="s">
        <v>834</v>
      </c>
      <c r="H172" s="1"/>
    </row>
    <row r="173" spans="1:8" ht="26.4" customHeight="1" x14ac:dyDescent="0.3">
      <c r="A173" s="4" t="str">
        <f>TableNames!$B$11</f>
        <v>RadiationTherapy</v>
      </c>
      <c r="B173" s="4" t="str">
        <f>FeatureNames!$E$84</f>
        <v>RadiationType</v>
      </c>
      <c r="C173" s="4" t="s">
        <v>195</v>
      </c>
      <c r="D173" s="4" t="s">
        <v>835</v>
      </c>
      <c r="E173" s="4" t="s">
        <v>835</v>
      </c>
      <c r="F173" s="1" t="s">
        <v>835</v>
      </c>
      <c r="G173" s="1" t="s">
        <v>835</v>
      </c>
      <c r="H173" s="1"/>
    </row>
    <row r="174" spans="1:8" ht="26.4" customHeight="1" x14ac:dyDescent="0.3">
      <c r="A174" s="4" t="str">
        <f>TableNames!$B$11</f>
        <v>RadiationTherapy</v>
      </c>
      <c r="B174" s="4" t="str">
        <f>FeatureNames!$E$84</f>
        <v>RadiationType</v>
      </c>
      <c r="C174" s="4" t="s">
        <v>195</v>
      </c>
      <c r="D174" s="4" t="s">
        <v>836</v>
      </c>
      <c r="E174" s="4" t="s">
        <v>836</v>
      </c>
      <c r="F174" s="1" t="s">
        <v>837</v>
      </c>
      <c r="G174" s="1" t="s">
        <v>837</v>
      </c>
      <c r="H174" s="1"/>
    </row>
    <row r="175" spans="1:8" ht="26.4" customHeight="1" x14ac:dyDescent="0.3">
      <c r="A175" s="4" t="str">
        <f>TableNames!$B$11</f>
        <v>RadiationTherapy</v>
      </c>
      <c r="B175" s="4" t="str">
        <f>FeatureNames!$E$84</f>
        <v>RadiationType</v>
      </c>
      <c r="C175" s="4" t="s">
        <v>195</v>
      </c>
      <c r="D175" s="4" t="s">
        <v>838</v>
      </c>
      <c r="E175" s="4" t="s">
        <v>838</v>
      </c>
      <c r="F175" s="1" t="s">
        <v>838</v>
      </c>
      <c r="G175" s="1" t="s">
        <v>838</v>
      </c>
      <c r="H175" s="1"/>
    </row>
    <row r="176" spans="1:8" ht="26.4" customHeight="1" x14ac:dyDescent="0.3">
      <c r="A176" s="4" t="str">
        <f>TableNames!$B$11</f>
        <v>RadiationTherapy</v>
      </c>
      <c r="B176" s="4" t="str">
        <f>FeatureNames!$E$84</f>
        <v>RadiationType</v>
      </c>
      <c r="C176" s="4" t="s">
        <v>195</v>
      </c>
      <c r="D176" s="4" t="s">
        <v>839</v>
      </c>
      <c r="E176" s="4" t="s">
        <v>839</v>
      </c>
      <c r="F176" s="1" t="s">
        <v>839</v>
      </c>
      <c r="G176" s="1" t="s">
        <v>839</v>
      </c>
      <c r="H176" s="1"/>
    </row>
    <row r="177" spans="1:8" ht="26.4" customHeight="1" x14ac:dyDescent="0.3">
      <c r="A177" s="4" t="str">
        <f>TableNames!$B$11</f>
        <v>RadiationTherapy</v>
      </c>
      <c r="B177" s="4" t="str">
        <f>FeatureNames!$E$84</f>
        <v>RadiationType</v>
      </c>
      <c r="C177" s="4" t="s">
        <v>195</v>
      </c>
      <c r="D177" s="4" t="s">
        <v>840</v>
      </c>
      <c r="E177" s="4" t="s">
        <v>840</v>
      </c>
      <c r="F177" s="1" t="s">
        <v>840</v>
      </c>
      <c r="G177" s="1" t="s">
        <v>840</v>
      </c>
      <c r="H177" s="1"/>
    </row>
    <row r="178" spans="1:8" ht="26.4" customHeight="1" x14ac:dyDescent="0.3">
      <c r="A178" s="4" t="str">
        <f>TableNames!$B$11</f>
        <v>RadiationTherapy</v>
      </c>
      <c r="B178" s="4" t="str">
        <f>FeatureNames!$E$84</f>
        <v>RadiationType</v>
      </c>
      <c r="C178" s="4" t="s">
        <v>195</v>
      </c>
      <c r="D178" s="4" t="s">
        <v>841</v>
      </c>
      <c r="E178" s="4" t="s">
        <v>841</v>
      </c>
      <c r="F178" s="1" t="s">
        <v>841</v>
      </c>
      <c r="G178" s="1" t="s">
        <v>841</v>
      </c>
      <c r="H178" s="1"/>
    </row>
    <row r="179" spans="1:8" ht="26.4" customHeight="1" x14ac:dyDescent="0.3">
      <c r="A179" s="4" t="str">
        <f>TableNames!$B$11</f>
        <v>RadiationTherapy</v>
      </c>
      <c r="B179" s="4" t="str">
        <f>FeatureNames!$E$84</f>
        <v>RadiationType</v>
      </c>
      <c r="C179" s="4" t="s">
        <v>195</v>
      </c>
      <c r="D179" s="4" t="s">
        <v>842</v>
      </c>
      <c r="E179" s="4" t="s">
        <v>842</v>
      </c>
      <c r="F179" s="1" t="s">
        <v>842</v>
      </c>
      <c r="G179" s="1" t="s">
        <v>842</v>
      </c>
      <c r="H179" s="1"/>
    </row>
    <row r="180" spans="1:8" ht="26.4" customHeight="1" x14ac:dyDescent="0.3">
      <c r="A180" s="4" t="str">
        <f>TableNames!$B$11</f>
        <v>RadiationTherapy</v>
      </c>
      <c r="B180" s="4" t="str">
        <f>FeatureNames!$E$84</f>
        <v>RadiationType</v>
      </c>
      <c r="C180" s="4" t="s">
        <v>195</v>
      </c>
      <c r="D180" s="4" t="s">
        <v>843</v>
      </c>
      <c r="E180" s="4" t="s">
        <v>843</v>
      </c>
      <c r="F180" s="1" t="s">
        <v>843</v>
      </c>
      <c r="G180" s="1" t="s">
        <v>843</v>
      </c>
      <c r="H180" s="1"/>
    </row>
    <row r="181" spans="1:8" ht="26.4" customHeight="1" x14ac:dyDescent="0.3">
      <c r="A181" s="4" t="str">
        <f>TableNames!$B$11</f>
        <v>RadiationTherapy</v>
      </c>
      <c r="B181" s="4" t="str">
        <f>FeatureNames!$E$84</f>
        <v>RadiationType</v>
      </c>
      <c r="C181" s="4" t="s">
        <v>195</v>
      </c>
      <c r="D181" s="4" t="s">
        <v>844</v>
      </c>
      <c r="E181" s="4" t="s">
        <v>844</v>
      </c>
      <c r="F181" s="1" t="s">
        <v>844</v>
      </c>
      <c r="G181" s="1" t="s">
        <v>844</v>
      </c>
      <c r="H181" s="1"/>
    </row>
    <row r="182" spans="1:8" ht="26.4" customHeight="1" x14ac:dyDescent="0.3">
      <c r="A182" s="4" t="str">
        <f>TableNames!$B$11</f>
        <v>RadiationTherapy</v>
      </c>
      <c r="B182" s="4" t="str">
        <f>FeatureNames!$E$84</f>
        <v>RadiationType</v>
      </c>
      <c r="C182" s="4" t="s">
        <v>195</v>
      </c>
      <c r="D182" s="4" t="s">
        <v>845</v>
      </c>
      <c r="E182" s="4" t="s">
        <v>845</v>
      </c>
      <c r="F182" s="1" t="s">
        <v>845</v>
      </c>
      <c r="G182" s="1" t="s">
        <v>845</v>
      </c>
      <c r="H182" s="1"/>
    </row>
    <row r="183" spans="1:8" ht="26.4" customHeight="1" x14ac:dyDescent="0.3">
      <c r="A183" s="4" t="str">
        <f>TableNames!$B$11</f>
        <v>RadiationTherapy</v>
      </c>
      <c r="B183" s="4" t="str">
        <f>FeatureNames!$E$84</f>
        <v>RadiationType</v>
      </c>
      <c r="C183" s="4" t="s">
        <v>195</v>
      </c>
      <c r="D183" s="4" t="s">
        <v>846</v>
      </c>
      <c r="E183" s="4" t="s">
        <v>846</v>
      </c>
      <c r="F183" s="1" t="s">
        <v>846</v>
      </c>
      <c r="G183" s="1" t="s">
        <v>846</v>
      </c>
      <c r="H183" s="1"/>
    </row>
    <row r="184" spans="1:8" ht="26.4" customHeight="1" x14ac:dyDescent="0.3">
      <c r="A184" s="4" t="str">
        <f>TableNames!$B$11</f>
        <v>RadiationTherapy</v>
      </c>
      <c r="B184" s="4" t="str">
        <f>FeatureNames!$E$84</f>
        <v>RadiationType</v>
      </c>
      <c r="C184" s="4" t="s">
        <v>195</v>
      </c>
      <c r="D184" s="4" t="s">
        <v>847</v>
      </c>
      <c r="E184" s="4" t="s">
        <v>847</v>
      </c>
      <c r="F184" s="1" t="s">
        <v>848</v>
      </c>
      <c r="G184" s="1" t="s">
        <v>848</v>
      </c>
      <c r="H184" s="1"/>
    </row>
    <row r="185" spans="1:8" ht="26.4" customHeight="1" x14ac:dyDescent="0.3">
      <c r="A185" s="4" t="str">
        <f>TableNames!$B$11</f>
        <v>RadiationTherapy</v>
      </c>
      <c r="B185" s="4" t="str">
        <f>FeatureNames!$E$85</f>
        <v>TargetArea</v>
      </c>
      <c r="C185" s="4" t="s">
        <v>195</v>
      </c>
      <c r="D185" s="4" t="s">
        <v>921</v>
      </c>
      <c r="E185" s="4" t="s">
        <v>921</v>
      </c>
      <c r="F185" s="1" t="s">
        <v>922</v>
      </c>
      <c r="G185" s="1" t="s">
        <v>922</v>
      </c>
      <c r="H185" s="1"/>
    </row>
    <row r="186" spans="1:8" ht="26.4" customHeight="1" x14ac:dyDescent="0.3">
      <c r="A186" s="4" t="str">
        <f>TableNames!$B$11</f>
        <v>RadiationTherapy</v>
      </c>
      <c r="B186" s="4" t="str">
        <f>FeatureNames!$E$85</f>
        <v>TargetArea</v>
      </c>
      <c r="C186" s="4" t="s">
        <v>195</v>
      </c>
      <c r="D186" s="4" t="s">
        <v>923</v>
      </c>
      <c r="E186" s="4" t="s">
        <v>923</v>
      </c>
      <c r="F186" s="1" t="s">
        <v>924</v>
      </c>
      <c r="G186" s="1" t="s">
        <v>924</v>
      </c>
      <c r="H186" s="1"/>
    </row>
    <row r="187" spans="1:8" ht="26.4" customHeight="1" x14ac:dyDescent="0.3">
      <c r="A187" s="4" t="str">
        <f>TableNames!$B$11</f>
        <v>RadiationTherapy</v>
      </c>
      <c r="B187" s="4" t="str">
        <f>FeatureNames!$E$85</f>
        <v>TargetArea</v>
      </c>
      <c r="C187" s="4" t="s">
        <v>195</v>
      </c>
      <c r="D187" s="4" t="s">
        <v>925</v>
      </c>
      <c r="E187" s="4" t="s">
        <v>925</v>
      </c>
      <c r="F187" s="1" t="s">
        <v>926</v>
      </c>
      <c r="G187" s="1" t="s">
        <v>926</v>
      </c>
      <c r="H187" s="1"/>
    </row>
    <row r="188" spans="1:8" ht="26.4" customHeight="1" x14ac:dyDescent="0.3">
      <c r="A188" s="4" t="str">
        <f>TableNames!$B$11</f>
        <v>RadiationTherapy</v>
      </c>
      <c r="B188" s="4" t="str">
        <f>FeatureNames!$E$85</f>
        <v>TargetArea</v>
      </c>
      <c r="C188" s="4" t="s">
        <v>195</v>
      </c>
      <c r="D188" s="4" t="s">
        <v>927</v>
      </c>
      <c r="E188" s="4" t="s">
        <v>927</v>
      </c>
      <c r="F188" s="1" t="s">
        <v>928</v>
      </c>
      <c r="G188" s="1" t="s">
        <v>928</v>
      </c>
      <c r="H188" s="1"/>
    </row>
    <row r="189" spans="1:8" ht="26.4" customHeight="1" x14ac:dyDescent="0.3">
      <c r="A189" s="4" t="str">
        <f>TableNames!$B$11</f>
        <v>RadiationTherapy</v>
      </c>
      <c r="B189" s="4" t="str">
        <f>FeatureNames!$E$85</f>
        <v>TargetArea</v>
      </c>
      <c r="C189" s="4" t="s">
        <v>195</v>
      </c>
      <c r="D189" s="4" t="s">
        <v>929</v>
      </c>
      <c r="E189" s="4" t="s">
        <v>929</v>
      </c>
      <c r="F189" s="1" t="s">
        <v>930</v>
      </c>
      <c r="G189" s="1" t="s">
        <v>930</v>
      </c>
      <c r="H189" s="1"/>
    </row>
    <row r="190" spans="1:8" ht="26.4" customHeight="1" x14ac:dyDescent="0.3">
      <c r="A190" s="4" t="str">
        <f>TableNames!$B$11</f>
        <v>RadiationTherapy</v>
      </c>
      <c r="B190" s="4" t="str">
        <f>FeatureNames!$E$85</f>
        <v>TargetArea</v>
      </c>
      <c r="C190" s="4" t="s">
        <v>195</v>
      </c>
      <c r="D190" s="4" t="s">
        <v>931</v>
      </c>
      <c r="E190" s="4" t="s">
        <v>931</v>
      </c>
      <c r="F190" s="1" t="s">
        <v>932</v>
      </c>
      <c r="G190" s="1" t="s">
        <v>932</v>
      </c>
      <c r="H190" s="1"/>
    </row>
    <row r="191" spans="1:8" ht="26.4" customHeight="1" x14ac:dyDescent="0.3">
      <c r="A191" s="4" t="str">
        <f>TableNames!$B$11</f>
        <v>RadiationTherapy</v>
      </c>
      <c r="B191" s="4" t="str">
        <f>FeatureNames!$E$85</f>
        <v>TargetArea</v>
      </c>
      <c r="C191" s="4" t="s">
        <v>195</v>
      </c>
      <c r="D191" s="4" t="s">
        <v>933</v>
      </c>
      <c r="E191" s="4" t="s">
        <v>933</v>
      </c>
      <c r="F191" s="1" t="s">
        <v>934</v>
      </c>
      <c r="G191" s="1" t="s">
        <v>934</v>
      </c>
      <c r="H191" s="1"/>
    </row>
    <row r="192" spans="1:8" ht="26.4" customHeight="1" x14ac:dyDescent="0.3">
      <c r="A192" s="4" t="str">
        <f>TableNames!$B$11</f>
        <v>RadiationTherapy</v>
      </c>
      <c r="B192" s="4" t="str">
        <f>FeatureNames!$E$85</f>
        <v>TargetArea</v>
      </c>
      <c r="C192" s="4" t="s">
        <v>195</v>
      </c>
      <c r="D192" s="4" t="s">
        <v>935</v>
      </c>
      <c r="E192" s="4" t="s">
        <v>935</v>
      </c>
      <c r="F192" s="1" t="s">
        <v>936</v>
      </c>
      <c r="G192" s="1" t="s">
        <v>936</v>
      </c>
      <c r="H192" s="1"/>
    </row>
    <row r="193" spans="1:8" ht="26.4" customHeight="1" x14ac:dyDescent="0.3">
      <c r="A193" s="4" t="str">
        <f>TableNames!$B$11</f>
        <v>RadiationTherapy</v>
      </c>
      <c r="B193" s="4" t="str">
        <f>FeatureNames!$E$85</f>
        <v>TargetArea</v>
      </c>
      <c r="C193" s="4" t="s">
        <v>195</v>
      </c>
      <c r="D193" s="4" t="s">
        <v>937</v>
      </c>
      <c r="E193" s="4" t="s">
        <v>937</v>
      </c>
      <c r="F193" s="1" t="s">
        <v>938</v>
      </c>
      <c r="G193" s="1" t="s">
        <v>938</v>
      </c>
      <c r="H193" s="1"/>
    </row>
    <row r="194" spans="1:8" ht="26.4" customHeight="1" x14ac:dyDescent="0.3">
      <c r="A194" s="4" t="str">
        <f>TableNames!$B$11</f>
        <v>RadiationTherapy</v>
      </c>
      <c r="B194" s="4" t="str">
        <f>FeatureNames!$E$85</f>
        <v>TargetArea</v>
      </c>
      <c r="C194" s="4" t="s">
        <v>195</v>
      </c>
      <c r="D194" s="4" t="s">
        <v>939</v>
      </c>
      <c r="E194" s="4" t="s">
        <v>939</v>
      </c>
      <c r="F194" s="1" t="s">
        <v>940</v>
      </c>
      <c r="G194" s="1" t="s">
        <v>940</v>
      </c>
      <c r="H194" s="1"/>
    </row>
    <row r="195" spans="1:8" ht="26.4" customHeight="1" x14ac:dyDescent="0.3">
      <c r="A195" s="4" t="str">
        <f>TableNames!$B$11</f>
        <v>RadiationTherapy</v>
      </c>
      <c r="B195" s="4" t="str">
        <f>FeatureNames!$E$85</f>
        <v>TargetArea</v>
      </c>
      <c r="C195" s="4" t="s">
        <v>195</v>
      </c>
      <c r="D195" s="4" t="s">
        <v>941</v>
      </c>
      <c r="E195" s="4" t="s">
        <v>941</v>
      </c>
      <c r="F195" s="1" t="s">
        <v>942</v>
      </c>
      <c r="G195" s="1" t="s">
        <v>942</v>
      </c>
      <c r="H195" s="1"/>
    </row>
    <row r="196" spans="1:8" ht="26.4" customHeight="1" x14ac:dyDescent="0.3">
      <c r="A196" s="4" t="str">
        <f>TableNames!$B$11</f>
        <v>RadiationTherapy</v>
      </c>
      <c r="B196" s="4" t="str">
        <f>FeatureNames!$E$85</f>
        <v>TargetArea</v>
      </c>
      <c r="C196" s="4" t="s">
        <v>195</v>
      </c>
      <c r="D196" s="4" t="s">
        <v>943</v>
      </c>
      <c r="E196" s="4" t="s">
        <v>943</v>
      </c>
      <c r="F196" s="1" t="s">
        <v>944</v>
      </c>
      <c r="G196" s="1" t="s">
        <v>944</v>
      </c>
      <c r="H196" s="1"/>
    </row>
    <row r="197" spans="1:8" ht="26.4" customHeight="1" x14ac:dyDescent="0.3">
      <c r="A197" s="4" t="str">
        <f>TableNames!$B$11</f>
        <v>RadiationTherapy</v>
      </c>
      <c r="B197" s="4" t="str">
        <f>FeatureNames!$E$85</f>
        <v>TargetArea</v>
      </c>
      <c r="C197" s="4" t="s">
        <v>195</v>
      </c>
      <c r="D197" s="4" t="s">
        <v>945</v>
      </c>
      <c r="E197" s="4" t="s">
        <v>945</v>
      </c>
      <c r="F197" s="1" t="s">
        <v>946</v>
      </c>
      <c r="G197" s="1" t="s">
        <v>946</v>
      </c>
      <c r="H197" s="1"/>
    </row>
    <row r="198" spans="1:8" ht="26.4" customHeight="1" x14ac:dyDescent="0.3">
      <c r="A198" s="4" t="str">
        <f>TableNames!$B$11</f>
        <v>RadiationTherapy</v>
      </c>
      <c r="B198" s="4" t="str">
        <f>FeatureNames!$E$85</f>
        <v>TargetArea</v>
      </c>
      <c r="C198" s="4" t="s">
        <v>195</v>
      </c>
      <c r="D198" s="4" t="s">
        <v>947</v>
      </c>
      <c r="E198" s="4" t="s">
        <v>947</v>
      </c>
      <c r="F198" s="1" t="s">
        <v>948</v>
      </c>
      <c r="G198" s="1" t="s">
        <v>948</v>
      </c>
      <c r="H198" s="1"/>
    </row>
    <row r="199" spans="1:8" ht="26.4" customHeight="1" x14ac:dyDescent="0.3">
      <c r="A199" s="4" t="str">
        <f>TableNames!$B$11</f>
        <v>RadiationTherapy</v>
      </c>
      <c r="B199" s="4" t="str">
        <f>FeatureNames!$E$85</f>
        <v>TargetArea</v>
      </c>
      <c r="C199" s="4" t="s">
        <v>195</v>
      </c>
      <c r="D199" s="4" t="s">
        <v>949</v>
      </c>
      <c r="E199" s="4" t="s">
        <v>949</v>
      </c>
      <c r="F199" s="1" t="s">
        <v>950</v>
      </c>
      <c r="G199" s="1" t="s">
        <v>950</v>
      </c>
      <c r="H199" s="1"/>
    </row>
    <row r="200" spans="1:8" ht="26.4" customHeight="1" x14ac:dyDescent="0.3">
      <c r="A200" s="4" t="str">
        <f>TableNames!$B$11</f>
        <v>RadiationTherapy</v>
      </c>
      <c r="B200" s="4" t="str">
        <f>FeatureNames!$E$85</f>
        <v>TargetArea</v>
      </c>
      <c r="C200" s="4" t="s">
        <v>195</v>
      </c>
      <c r="D200" s="4" t="s">
        <v>951</v>
      </c>
      <c r="E200" s="4" t="s">
        <v>951</v>
      </c>
      <c r="F200" s="1" t="s">
        <v>952</v>
      </c>
      <c r="G200" s="1" t="s">
        <v>952</v>
      </c>
      <c r="H200" s="1"/>
    </row>
    <row r="201" spans="1:8" ht="26.4" customHeight="1" x14ac:dyDescent="0.3">
      <c r="A201" s="4" t="str">
        <f>TableNames!$B$11</f>
        <v>RadiationTherapy</v>
      </c>
      <c r="B201" s="4" t="str">
        <f>FeatureNames!$E$85</f>
        <v>TargetArea</v>
      </c>
      <c r="C201" s="4" t="s">
        <v>195</v>
      </c>
      <c r="D201" s="4" t="s">
        <v>953</v>
      </c>
      <c r="E201" s="4" t="s">
        <v>953</v>
      </c>
      <c r="F201" s="1" t="s">
        <v>954</v>
      </c>
      <c r="G201" s="1" t="s">
        <v>954</v>
      </c>
      <c r="H201" s="1"/>
    </row>
    <row r="202" spans="1:8" ht="26.4" customHeight="1" x14ac:dyDescent="0.3">
      <c r="A202" s="4" t="str">
        <f>TableNames!$B$11</f>
        <v>RadiationTherapy</v>
      </c>
      <c r="B202" s="4" t="str">
        <f>FeatureNames!$E$85</f>
        <v>TargetArea</v>
      </c>
      <c r="C202" s="4" t="s">
        <v>195</v>
      </c>
      <c r="D202" s="4" t="s">
        <v>955</v>
      </c>
      <c r="E202" s="4" t="s">
        <v>955</v>
      </c>
      <c r="F202" s="1" t="s">
        <v>956</v>
      </c>
      <c r="G202" s="1" t="s">
        <v>956</v>
      </c>
      <c r="H202" s="1"/>
    </row>
    <row r="203" spans="1:8" ht="26.4" customHeight="1" x14ac:dyDescent="0.3">
      <c r="A203" s="4" t="str">
        <f>TableNames!$B$11</f>
        <v>RadiationTherapy</v>
      </c>
      <c r="B203" s="4" t="str">
        <f>FeatureNames!$E$85</f>
        <v>TargetArea</v>
      </c>
      <c r="C203" s="4" t="s">
        <v>195</v>
      </c>
      <c r="D203" s="4" t="s">
        <v>957</v>
      </c>
      <c r="E203" s="4" t="s">
        <v>957</v>
      </c>
      <c r="F203" s="1" t="s">
        <v>958</v>
      </c>
      <c r="G203" s="1" t="s">
        <v>958</v>
      </c>
      <c r="H203" s="1"/>
    </row>
    <row r="204" spans="1:8" ht="26.4" customHeight="1" x14ac:dyDescent="0.3">
      <c r="A204" s="4" t="str">
        <f>TableNames!$B$11</f>
        <v>RadiationTherapy</v>
      </c>
      <c r="B204" s="4" t="str">
        <f>FeatureNames!$E$85</f>
        <v>TargetArea</v>
      </c>
      <c r="C204" s="4" t="s">
        <v>195</v>
      </c>
      <c r="D204" s="4" t="s">
        <v>959</v>
      </c>
      <c r="E204" s="4" t="s">
        <v>959</v>
      </c>
      <c r="F204" s="1" t="s">
        <v>960</v>
      </c>
      <c r="G204" s="1" t="s">
        <v>960</v>
      </c>
      <c r="H204" s="1"/>
    </row>
    <row r="205" spans="1:8" ht="26.4" customHeight="1" x14ac:dyDescent="0.3">
      <c r="A205" s="4" t="str">
        <f>TableNames!$B$11</f>
        <v>RadiationTherapy</v>
      </c>
      <c r="B205" s="4" t="str">
        <f>FeatureNames!$E$85</f>
        <v>TargetArea</v>
      </c>
      <c r="C205" s="4" t="s">
        <v>195</v>
      </c>
      <c r="D205" s="4" t="s">
        <v>961</v>
      </c>
      <c r="E205" s="4" t="s">
        <v>961</v>
      </c>
      <c r="F205" s="1" t="s">
        <v>962</v>
      </c>
      <c r="G205" s="1" t="s">
        <v>962</v>
      </c>
      <c r="H205" s="1"/>
    </row>
    <row r="206" spans="1:8" ht="26.4" customHeight="1" x14ac:dyDescent="0.3">
      <c r="A206" s="4" t="str">
        <f>TableNames!$B$11</f>
        <v>RadiationTherapy</v>
      </c>
      <c r="B206" s="4" t="str">
        <f>FeatureNames!$E$85</f>
        <v>TargetArea</v>
      </c>
      <c r="C206" s="4" t="s">
        <v>195</v>
      </c>
      <c r="D206" s="4" t="s">
        <v>963</v>
      </c>
      <c r="E206" s="4" t="s">
        <v>963</v>
      </c>
      <c r="F206" s="1" t="s">
        <v>964</v>
      </c>
      <c r="G206" s="1" t="s">
        <v>964</v>
      </c>
      <c r="H206" s="1"/>
    </row>
    <row r="207" spans="1:8" ht="26.4" customHeight="1" x14ac:dyDescent="0.3">
      <c r="A207" s="4" t="str">
        <f>TableNames!$B$11</f>
        <v>RadiationTherapy</v>
      </c>
      <c r="B207" s="4" t="str">
        <f>FeatureNames!$E$85</f>
        <v>TargetArea</v>
      </c>
      <c r="C207" s="4" t="s">
        <v>195</v>
      </c>
      <c r="D207" s="4" t="s">
        <v>965</v>
      </c>
      <c r="E207" s="4" t="s">
        <v>965</v>
      </c>
      <c r="F207" s="1" t="s">
        <v>966</v>
      </c>
      <c r="G207" s="1" t="s">
        <v>966</v>
      </c>
      <c r="H207" s="1"/>
    </row>
    <row r="208" spans="1:8" ht="26.4" customHeight="1" x14ac:dyDescent="0.3">
      <c r="A208" s="4" t="str">
        <f>TableNames!$B$11</f>
        <v>RadiationTherapy</v>
      </c>
      <c r="B208" s="4" t="str">
        <f>FeatureNames!$E$85</f>
        <v>TargetArea</v>
      </c>
      <c r="C208" s="4" t="s">
        <v>195</v>
      </c>
      <c r="D208" s="4" t="s">
        <v>967</v>
      </c>
      <c r="E208" s="4" t="s">
        <v>967</v>
      </c>
      <c r="F208" s="1" t="s">
        <v>968</v>
      </c>
      <c r="G208" s="1" t="s">
        <v>968</v>
      </c>
      <c r="H208" s="1"/>
    </row>
    <row r="209" spans="1:8" ht="26.4" customHeight="1" x14ac:dyDescent="0.3">
      <c r="A209" s="4" t="str">
        <f>TableNames!$B$11</f>
        <v>RadiationTherapy</v>
      </c>
      <c r="B209" s="4" t="str">
        <f>FeatureNames!$E$85</f>
        <v>TargetArea</v>
      </c>
      <c r="C209" s="4" t="s">
        <v>195</v>
      </c>
      <c r="D209" s="4" t="s">
        <v>969</v>
      </c>
      <c r="E209" s="4" t="s">
        <v>969</v>
      </c>
      <c r="F209" s="1" t="s">
        <v>970</v>
      </c>
      <c r="G209" s="1" t="s">
        <v>970</v>
      </c>
      <c r="H209" s="1"/>
    </row>
    <row r="210" spans="1:8" ht="26.4" customHeight="1" x14ac:dyDescent="0.3">
      <c r="A210" s="4" t="str">
        <f>TableNames!$B$11</f>
        <v>RadiationTherapy</v>
      </c>
      <c r="B210" s="4" t="str">
        <f>FeatureNames!$E$85</f>
        <v>TargetArea</v>
      </c>
      <c r="C210" s="4" t="s">
        <v>195</v>
      </c>
      <c r="D210" s="4" t="s">
        <v>971</v>
      </c>
      <c r="E210" s="4" t="s">
        <v>971</v>
      </c>
      <c r="F210" s="1" t="s">
        <v>972</v>
      </c>
      <c r="G210" s="1" t="s">
        <v>972</v>
      </c>
      <c r="H210" s="1"/>
    </row>
    <row r="211" spans="1:8" ht="26.4" customHeight="1" x14ac:dyDescent="0.3">
      <c r="A211" s="4" t="str">
        <f>TableNames!$B$11</f>
        <v>RadiationTherapy</v>
      </c>
      <c r="B211" s="4" t="str">
        <f>FeatureNames!$E$85</f>
        <v>TargetArea</v>
      </c>
      <c r="C211" s="4" t="s">
        <v>195</v>
      </c>
      <c r="D211" s="4" t="s">
        <v>973</v>
      </c>
      <c r="E211" s="4" t="s">
        <v>973</v>
      </c>
      <c r="F211" s="1" t="s">
        <v>974</v>
      </c>
      <c r="G211" s="1" t="s">
        <v>974</v>
      </c>
      <c r="H211" s="1"/>
    </row>
    <row r="212" spans="1:8" ht="26.4" customHeight="1" x14ac:dyDescent="0.3">
      <c r="A212" s="4" t="str">
        <f>TableNames!$B$11</f>
        <v>RadiationTherapy</v>
      </c>
      <c r="B212" s="4" t="str">
        <f>FeatureNames!$E$85</f>
        <v>TargetArea</v>
      </c>
      <c r="C212" s="4" t="s">
        <v>195</v>
      </c>
      <c r="D212" s="4" t="s">
        <v>975</v>
      </c>
      <c r="E212" s="4" t="s">
        <v>975</v>
      </c>
      <c r="F212" s="1" t="s">
        <v>976</v>
      </c>
      <c r="G212" s="1" t="s">
        <v>976</v>
      </c>
      <c r="H212" s="1"/>
    </row>
    <row r="213" spans="1:8" ht="26.4" customHeight="1" x14ac:dyDescent="0.3">
      <c r="A213" s="4" t="str">
        <f>TableNames!$B$11</f>
        <v>RadiationTherapy</v>
      </c>
      <c r="B213" s="4" t="str">
        <f>FeatureNames!$E$85</f>
        <v>TargetArea</v>
      </c>
      <c r="C213" s="4" t="s">
        <v>195</v>
      </c>
      <c r="D213" s="4" t="s">
        <v>977</v>
      </c>
      <c r="E213" s="4" t="s">
        <v>977</v>
      </c>
      <c r="F213" s="1" t="s">
        <v>978</v>
      </c>
      <c r="G213" s="1" t="s">
        <v>978</v>
      </c>
      <c r="H213" s="1"/>
    </row>
    <row r="214" spans="1:8" ht="26.4" customHeight="1" x14ac:dyDescent="0.3">
      <c r="A214" s="4" t="str">
        <f>TableNames!$B$11</f>
        <v>RadiationTherapy</v>
      </c>
      <c r="B214" s="4" t="str">
        <f>FeatureNames!$E$85</f>
        <v>TargetArea</v>
      </c>
      <c r="C214" s="4" t="s">
        <v>195</v>
      </c>
      <c r="D214" s="4" t="s">
        <v>979</v>
      </c>
      <c r="E214" s="4" t="s">
        <v>979</v>
      </c>
      <c r="F214" s="1" t="s">
        <v>980</v>
      </c>
      <c r="G214" s="1" t="s">
        <v>980</v>
      </c>
      <c r="H214" s="1"/>
    </row>
    <row r="215" spans="1:8" ht="26.4" customHeight="1" x14ac:dyDescent="0.3">
      <c r="A215" s="4" t="str">
        <f>TableNames!$B$11</f>
        <v>RadiationTherapy</v>
      </c>
      <c r="B215" s="4" t="str">
        <f>FeatureNames!$E$85</f>
        <v>TargetArea</v>
      </c>
      <c r="C215" s="4" t="s">
        <v>195</v>
      </c>
      <c r="D215" s="4" t="s">
        <v>981</v>
      </c>
      <c r="E215" s="4" t="s">
        <v>981</v>
      </c>
      <c r="F215" s="1" t="s">
        <v>982</v>
      </c>
      <c r="G215" s="1" t="s">
        <v>982</v>
      </c>
      <c r="H215" s="1"/>
    </row>
    <row r="216" spans="1:8" ht="26.4" customHeight="1" x14ac:dyDescent="0.3">
      <c r="A216" s="4" t="str">
        <f>TableNames!$B$11</f>
        <v>RadiationTherapy</v>
      </c>
      <c r="B216" s="4" t="str">
        <f>FeatureNames!$E$85</f>
        <v>TargetArea</v>
      </c>
      <c r="C216" s="4" t="s">
        <v>195</v>
      </c>
      <c r="D216" s="4" t="s">
        <v>983</v>
      </c>
      <c r="E216" s="4" t="s">
        <v>983</v>
      </c>
      <c r="F216" s="1" t="s">
        <v>984</v>
      </c>
      <c r="G216" s="1" t="s">
        <v>984</v>
      </c>
      <c r="H216" s="1"/>
    </row>
    <row r="217" spans="1:8" ht="26.4" customHeight="1" x14ac:dyDescent="0.3">
      <c r="A217" s="4" t="str">
        <f>TableNames!$B$11</f>
        <v>RadiationTherapy</v>
      </c>
      <c r="B217" s="4" t="str">
        <f>FeatureNames!$E$85</f>
        <v>TargetArea</v>
      </c>
      <c r="C217" s="4" t="s">
        <v>195</v>
      </c>
      <c r="D217" s="4" t="s">
        <v>985</v>
      </c>
      <c r="E217" s="4" t="s">
        <v>985</v>
      </c>
      <c r="F217" s="1" t="s">
        <v>986</v>
      </c>
      <c r="G217" s="1" t="s">
        <v>986</v>
      </c>
      <c r="H217" s="1"/>
    </row>
    <row r="218" spans="1:8" ht="26.4" customHeight="1" x14ac:dyDescent="0.3">
      <c r="A218" s="4" t="str">
        <f>TableNames!$B$11</f>
        <v>RadiationTherapy</v>
      </c>
      <c r="B218" s="4" t="str">
        <f>FeatureNames!$E$85</f>
        <v>TargetArea</v>
      </c>
      <c r="C218" s="4" t="s">
        <v>195</v>
      </c>
      <c r="D218" s="4" t="s">
        <v>987</v>
      </c>
      <c r="E218" s="4" t="s">
        <v>987</v>
      </c>
      <c r="F218" s="1" t="s">
        <v>988</v>
      </c>
      <c r="G218" s="1" t="s">
        <v>988</v>
      </c>
      <c r="H218" s="1"/>
    </row>
    <row r="219" spans="1:8" ht="26.4" customHeight="1" x14ac:dyDescent="0.3">
      <c r="A219" s="4" t="str">
        <f>TableNames!$B$11</f>
        <v>RadiationTherapy</v>
      </c>
      <c r="B219" s="4" t="str">
        <f>FeatureNames!$E$85</f>
        <v>TargetArea</v>
      </c>
      <c r="C219" s="4" t="s">
        <v>195</v>
      </c>
      <c r="D219" s="4" t="s">
        <v>989</v>
      </c>
      <c r="E219" s="4" t="s">
        <v>989</v>
      </c>
      <c r="F219" s="1" t="s">
        <v>990</v>
      </c>
      <c r="G219" s="1" t="s">
        <v>990</v>
      </c>
      <c r="H219" s="1"/>
    </row>
    <row r="220" spans="1:8" ht="26.4" customHeight="1" x14ac:dyDescent="0.3">
      <c r="A220" s="4" t="str">
        <f>TableNames!$B$11</f>
        <v>RadiationTherapy</v>
      </c>
      <c r="B220" s="4" t="str">
        <f>FeatureNames!$E$85</f>
        <v>TargetArea</v>
      </c>
      <c r="C220" s="4" t="s">
        <v>195</v>
      </c>
      <c r="D220" s="4" t="s">
        <v>991</v>
      </c>
      <c r="E220" s="4" t="s">
        <v>991</v>
      </c>
      <c r="F220" s="1" t="s">
        <v>992</v>
      </c>
      <c r="G220" s="1" t="s">
        <v>992</v>
      </c>
      <c r="H220" s="1"/>
    </row>
    <row r="221" spans="1:8" ht="26.4" customHeight="1" x14ac:dyDescent="0.3">
      <c r="A221" s="4" t="str">
        <f>TableNames!$B$11</f>
        <v>RadiationTherapy</v>
      </c>
      <c r="B221" s="4" t="str">
        <f>FeatureNames!$E$85</f>
        <v>TargetArea</v>
      </c>
      <c r="C221" s="4" t="s">
        <v>195</v>
      </c>
      <c r="D221" s="4" t="s">
        <v>993</v>
      </c>
      <c r="E221" s="4" t="s">
        <v>993</v>
      </c>
      <c r="F221" s="1" t="s">
        <v>994</v>
      </c>
      <c r="G221" s="1" t="s">
        <v>994</v>
      </c>
      <c r="H221" s="1"/>
    </row>
    <row r="222" spans="1:8" ht="26.4" customHeight="1" x14ac:dyDescent="0.3">
      <c r="A222" s="4" t="str">
        <f>TableNames!$B$11</f>
        <v>RadiationTherapy</v>
      </c>
      <c r="B222" s="4" t="str">
        <f>FeatureNames!$E$85</f>
        <v>TargetArea</v>
      </c>
      <c r="C222" s="4" t="s">
        <v>195</v>
      </c>
      <c r="D222" s="4" t="s">
        <v>995</v>
      </c>
      <c r="E222" s="4" t="s">
        <v>995</v>
      </c>
      <c r="F222" s="1" t="s">
        <v>996</v>
      </c>
      <c r="G222" s="1" t="s">
        <v>996</v>
      </c>
      <c r="H222" s="1"/>
    </row>
    <row r="223" spans="1:8" ht="26.4" customHeight="1" x14ac:dyDescent="0.3">
      <c r="A223" s="4" t="str">
        <f>TableNames!$B$11</f>
        <v>RadiationTherapy</v>
      </c>
      <c r="B223" s="4" t="str">
        <f>FeatureNames!$E$85</f>
        <v>TargetArea</v>
      </c>
      <c r="C223" s="4" t="s">
        <v>195</v>
      </c>
      <c r="D223" s="4" t="s">
        <v>997</v>
      </c>
      <c r="E223" s="4" t="s">
        <v>997</v>
      </c>
      <c r="F223" s="1" t="s">
        <v>998</v>
      </c>
      <c r="G223" s="1" t="s">
        <v>998</v>
      </c>
      <c r="H223" s="1"/>
    </row>
    <row r="224" spans="1:8" ht="26.4" customHeight="1" x14ac:dyDescent="0.3">
      <c r="A224" s="4" t="str">
        <f>TableNames!$B$11</f>
        <v>RadiationTherapy</v>
      </c>
      <c r="B224" s="4" t="str">
        <f>FeatureNames!$E$85</f>
        <v>TargetArea</v>
      </c>
      <c r="C224" s="4" t="s">
        <v>195</v>
      </c>
      <c r="D224" s="4" t="s">
        <v>999</v>
      </c>
      <c r="E224" s="4" t="s">
        <v>999</v>
      </c>
      <c r="F224" s="1" t="s">
        <v>1000</v>
      </c>
      <c r="G224" s="1" t="s">
        <v>1000</v>
      </c>
      <c r="H224" s="1"/>
    </row>
    <row r="225" spans="1:8" ht="26.4" customHeight="1" x14ac:dyDescent="0.3">
      <c r="A225" s="4" t="str">
        <f>TableNames!$B$11</f>
        <v>RadiationTherapy</v>
      </c>
      <c r="B225" s="4" t="str">
        <f>FeatureNames!$E$85</f>
        <v>TargetArea</v>
      </c>
      <c r="C225" s="4" t="s">
        <v>195</v>
      </c>
      <c r="D225" s="4" t="s">
        <v>1001</v>
      </c>
      <c r="E225" s="4" t="s">
        <v>1001</v>
      </c>
      <c r="F225" s="1" t="s">
        <v>1002</v>
      </c>
      <c r="G225" s="1" t="s">
        <v>1002</v>
      </c>
      <c r="H225" s="1"/>
    </row>
    <row r="226" spans="1:8" ht="26.4" customHeight="1" x14ac:dyDescent="0.3">
      <c r="A226" s="4" t="str">
        <f>TableNames!$B$11</f>
        <v>RadiationTherapy</v>
      </c>
      <c r="B226" s="4" t="str">
        <f>FeatureNames!$E$85</f>
        <v>TargetArea</v>
      </c>
      <c r="C226" s="4" t="s">
        <v>195</v>
      </c>
      <c r="D226" s="4" t="s">
        <v>1003</v>
      </c>
      <c r="E226" s="4" t="s">
        <v>1003</v>
      </c>
      <c r="F226" s="1" t="s">
        <v>1004</v>
      </c>
      <c r="G226" s="1" t="s">
        <v>1004</v>
      </c>
      <c r="H226" s="1"/>
    </row>
    <row r="227" spans="1:8" ht="26.4" customHeight="1" x14ac:dyDescent="0.3">
      <c r="A227" s="4" t="str">
        <f>TableNames!$B$11</f>
        <v>RadiationTherapy</v>
      </c>
      <c r="B227" s="4" t="str">
        <f>FeatureNames!$E$85</f>
        <v>TargetArea</v>
      </c>
      <c r="C227" s="4" t="s">
        <v>195</v>
      </c>
      <c r="D227" s="4" t="s">
        <v>1005</v>
      </c>
      <c r="E227" s="4" t="s">
        <v>1005</v>
      </c>
      <c r="F227" s="1" t="s">
        <v>1006</v>
      </c>
      <c r="G227" s="1" t="s">
        <v>1006</v>
      </c>
      <c r="H227" s="1"/>
    </row>
    <row r="228" spans="1:8" ht="26.4" customHeight="1" x14ac:dyDescent="0.3">
      <c r="A228" s="4" t="str">
        <f>TableNames!$B$11</f>
        <v>RadiationTherapy</v>
      </c>
      <c r="B228" s="4" t="str">
        <f>FeatureNames!$E$85</f>
        <v>TargetArea</v>
      </c>
      <c r="C228" s="4" t="s">
        <v>195</v>
      </c>
      <c r="D228" s="4" t="s">
        <v>1007</v>
      </c>
      <c r="E228" s="4" t="s">
        <v>1007</v>
      </c>
      <c r="F228" s="1" t="s">
        <v>1008</v>
      </c>
      <c r="G228" s="1" t="s">
        <v>1008</v>
      </c>
      <c r="H228" s="1"/>
    </row>
    <row r="229" spans="1:8" ht="26.4" customHeight="1" x14ac:dyDescent="0.3">
      <c r="A229" s="4" t="str">
        <f>TableNames!$B$11</f>
        <v>RadiationTherapy</v>
      </c>
      <c r="B229" s="4" t="str">
        <f>FeatureNames!$E$85</f>
        <v>TargetArea</v>
      </c>
      <c r="C229" s="4" t="s">
        <v>195</v>
      </c>
      <c r="D229" s="4" t="s">
        <v>1009</v>
      </c>
      <c r="E229" s="4" t="s">
        <v>1009</v>
      </c>
      <c r="F229" s="1" t="s">
        <v>1010</v>
      </c>
      <c r="G229" s="1" t="s">
        <v>1010</v>
      </c>
      <c r="H229" s="1"/>
    </row>
    <row r="230" spans="1:8" ht="26.4" customHeight="1" x14ac:dyDescent="0.3">
      <c r="A230" s="4" t="str">
        <f>TableNames!$B$11</f>
        <v>RadiationTherapy</v>
      </c>
      <c r="B230" s="4" t="str">
        <f>FeatureNames!$E$85</f>
        <v>TargetArea</v>
      </c>
      <c r="C230" s="4" t="s">
        <v>195</v>
      </c>
      <c r="D230" s="4" t="s">
        <v>1011</v>
      </c>
      <c r="E230" s="4" t="s">
        <v>1011</v>
      </c>
      <c r="F230" s="1" t="s">
        <v>1012</v>
      </c>
      <c r="G230" s="1" t="s">
        <v>1012</v>
      </c>
      <c r="H230" s="1"/>
    </row>
    <row r="231" spans="1:8" ht="26.4" customHeight="1" x14ac:dyDescent="0.3">
      <c r="A231" s="4" t="str">
        <f>TableNames!$B$11</f>
        <v>RadiationTherapy</v>
      </c>
      <c r="B231" s="4" t="str">
        <f>FeatureNames!$E$85</f>
        <v>TargetArea</v>
      </c>
      <c r="C231" s="4" t="s">
        <v>195</v>
      </c>
      <c r="D231" s="4" t="s">
        <v>1013</v>
      </c>
      <c r="E231" s="4" t="s">
        <v>1013</v>
      </c>
      <c r="F231" s="1" t="s">
        <v>1014</v>
      </c>
      <c r="G231" s="1" t="s">
        <v>1014</v>
      </c>
      <c r="H231" s="1"/>
    </row>
    <row r="232" spans="1:8" ht="26.4" customHeight="1" x14ac:dyDescent="0.3">
      <c r="A232" s="4" t="str">
        <f>TableNames!$B$11</f>
        <v>RadiationTherapy</v>
      </c>
      <c r="B232" s="4" t="str">
        <f>FeatureNames!$E$85</f>
        <v>TargetArea</v>
      </c>
      <c r="C232" s="4" t="s">
        <v>195</v>
      </c>
      <c r="D232" s="4" t="s">
        <v>1015</v>
      </c>
      <c r="E232" s="4" t="s">
        <v>1015</v>
      </c>
      <c r="F232" s="1" t="s">
        <v>1016</v>
      </c>
      <c r="G232" s="1" t="s">
        <v>1016</v>
      </c>
      <c r="H232" s="1"/>
    </row>
    <row r="233" spans="1:8" ht="26.4" customHeight="1" x14ac:dyDescent="0.3">
      <c r="A233" s="4" t="str">
        <f>TableNames!$B$11</f>
        <v>RadiationTherapy</v>
      </c>
      <c r="B233" s="4" t="str">
        <f>FeatureNames!$E$85</f>
        <v>TargetArea</v>
      </c>
      <c r="C233" s="4" t="s">
        <v>195</v>
      </c>
      <c r="D233" s="4" t="s">
        <v>1017</v>
      </c>
      <c r="E233" s="4" t="s">
        <v>1017</v>
      </c>
      <c r="F233" s="1" t="s">
        <v>1018</v>
      </c>
      <c r="G233" s="1" t="s">
        <v>1018</v>
      </c>
      <c r="H233" s="1"/>
    </row>
    <row r="234" spans="1:8" ht="26.4" customHeight="1" x14ac:dyDescent="0.3">
      <c r="A234" s="4" t="str">
        <f>TableNames!$B$11</f>
        <v>RadiationTherapy</v>
      </c>
      <c r="B234" s="4" t="str">
        <f>FeatureNames!$E$85</f>
        <v>TargetArea</v>
      </c>
      <c r="C234" s="4" t="s">
        <v>195</v>
      </c>
      <c r="D234" s="4" t="s">
        <v>1019</v>
      </c>
      <c r="E234" s="4" t="s">
        <v>1019</v>
      </c>
      <c r="F234" s="1" t="s">
        <v>1020</v>
      </c>
      <c r="G234" s="1" t="s">
        <v>1020</v>
      </c>
      <c r="H234" s="1"/>
    </row>
    <row r="235" spans="1:8" ht="26.4" customHeight="1" x14ac:dyDescent="0.3">
      <c r="A235" s="4" t="str">
        <f>TableNames!$B$11</f>
        <v>RadiationTherapy</v>
      </c>
      <c r="B235" s="4" t="str">
        <f>FeatureNames!$E$85</f>
        <v>TargetArea</v>
      </c>
      <c r="C235" s="4" t="s">
        <v>195</v>
      </c>
      <c r="D235" s="4" t="s">
        <v>1021</v>
      </c>
      <c r="E235" s="4" t="s">
        <v>1021</v>
      </c>
      <c r="F235" s="1" t="s">
        <v>1022</v>
      </c>
      <c r="G235" s="1" t="s">
        <v>1022</v>
      </c>
      <c r="H235" s="1"/>
    </row>
    <row r="236" spans="1:8" ht="26.4" customHeight="1" x14ac:dyDescent="0.3">
      <c r="A236" s="4" t="str">
        <f>TableNames!$B$11</f>
        <v>RadiationTherapy</v>
      </c>
      <c r="B236" s="4" t="str">
        <f>FeatureNames!$E$85</f>
        <v>TargetArea</v>
      </c>
      <c r="C236" s="4" t="s">
        <v>195</v>
      </c>
      <c r="D236" s="4" t="s">
        <v>1023</v>
      </c>
      <c r="E236" s="4" t="s">
        <v>1023</v>
      </c>
      <c r="F236" s="1" t="s">
        <v>1024</v>
      </c>
      <c r="G236" s="1" t="s">
        <v>1024</v>
      </c>
      <c r="H236" s="1"/>
    </row>
    <row r="237" spans="1:8" ht="26.4" customHeight="1" x14ac:dyDescent="0.3">
      <c r="A237" s="4" t="str">
        <f>TableNames!$B$11</f>
        <v>RadiationTherapy</v>
      </c>
      <c r="B237" s="4" t="str">
        <f>FeatureNames!$E$85</f>
        <v>TargetArea</v>
      </c>
      <c r="C237" s="4" t="s">
        <v>195</v>
      </c>
      <c r="D237" s="4" t="s">
        <v>1025</v>
      </c>
      <c r="E237" s="4" t="s">
        <v>1025</v>
      </c>
      <c r="F237" s="1" t="s">
        <v>1026</v>
      </c>
      <c r="G237" s="1" t="s">
        <v>1026</v>
      </c>
      <c r="H237" s="1"/>
    </row>
    <row r="238" spans="1:8" ht="26.4" customHeight="1" x14ac:dyDescent="0.3">
      <c r="A238" s="4" t="str">
        <f>TableNames!$B$11</f>
        <v>RadiationTherapy</v>
      </c>
      <c r="B238" s="4" t="str">
        <f>FeatureNames!$E$85</f>
        <v>TargetArea</v>
      </c>
      <c r="C238" s="4" t="s">
        <v>195</v>
      </c>
      <c r="D238" s="4" t="s">
        <v>1027</v>
      </c>
      <c r="E238" s="4" t="s">
        <v>1027</v>
      </c>
      <c r="F238" s="1" t="s">
        <v>1028</v>
      </c>
      <c r="G238" s="1" t="s">
        <v>1028</v>
      </c>
      <c r="H238" s="1"/>
    </row>
    <row r="239" spans="1:8" ht="26.4" customHeight="1" x14ac:dyDescent="0.3">
      <c r="A239" s="4" t="str">
        <f>TableNames!$B$11</f>
        <v>RadiationTherapy</v>
      </c>
      <c r="B239" s="4" t="str">
        <f>FeatureNames!$E$85</f>
        <v>TargetArea</v>
      </c>
      <c r="C239" s="4" t="s">
        <v>195</v>
      </c>
      <c r="D239" s="4" t="s">
        <v>1029</v>
      </c>
      <c r="E239" s="4" t="s">
        <v>1029</v>
      </c>
      <c r="F239" s="1" t="s">
        <v>1030</v>
      </c>
      <c r="G239" s="1" t="s">
        <v>1030</v>
      </c>
      <c r="H239" s="1"/>
    </row>
    <row r="240" spans="1:8" ht="26.4" customHeight="1" x14ac:dyDescent="0.3">
      <c r="A240" s="4" t="str">
        <f>TableNames!$B$11</f>
        <v>RadiationTherapy</v>
      </c>
      <c r="B240" s="4" t="str">
        <f>FeatureNames!$E$85</f>
        <v>TargetArea</v>
      </c>
      <c r="C240" s="4" t="s">
        <v>195</v>
      </c>
      <c r="D240" s="4" t="s">
        <v>1031</v>
      </c>
      <c r="E240" s="4" t="s">
        <v>1031</v>
      </c>
      <c r="F240" s="1" t="s">
        <v>1032</v>
      </c>
      <c r="G240" s="1" t="s">
        <v>1032</v>
      </c>
      <c r="H240" s="1"/>
    </row>
    <row r="241" spans="1:8" ht="26.4" customHeight="1" x14ac:dyDescent="0.3">
      <c r="A241" s="4" t="str">
        <f>TableNames!$B$11</f>
        <v>RadiationTherapy</v>
      </c>
      <c r="B241" s="4" t="str">
        <f>FeatureNames!$E$85</f>
        <v>TargetArea</v>
      </c>
      <c r="C241" s="4" t="s">
        <v>195</v>
      </c>
      <c r="D241" s="4" t="s">
        <v>1033</v>
      </c>
      <c r="E241" s="4" t="s">
        <v>1033</v>
      </c>
      <c r="F241" s="1" t="s">
        <v>1034</v>
      </c>
      <c r="G241" s="1" t="s">
        <v>1034</v>
      </c>
      <c r="H241" s="1"/>
    </row>
    <row r="242" spans="1:8" ht="26.4" customHeight="1" x14ac:dyDescent="0.3">
      <c r="A242" s="4" t="str">
        <f>TableNames!$B$11</f>
        <v>RadiationTherapy</v>
      </c>
      <c r="B242" s="4" t="str">
        <f>FeatureNames!$E$85</f>
        <v>TargetArea</v>
      </c>
      <c r="C242" s="4" t="s">
        <v>195</v>
      </c>
      <c r="D242" s="4" t="s">
        <v>1035</v>
      </c>
      <c r="E242" s="4" t="s">
        <v>1035</v>
      </c>
      <c r="F242" s="1" t="s">
        <v>1036</v>
      </c>
      <c r="G242" s="1" t="s">
        <v>1036</v>
      </c>
      <c r="H242" s="1"/>
    </row>
    <row r="243" spans="1:8" ht="26.4" customHeight="1" x14ac:dyDescent="0.3">
      <c r="A243" s="4" t="str">
        <f>TableNames!$B$11</f>
        <v>RadiationTherapy</v>
      </c>
      <c r="B243" s="4" t="str">
        <f>FeatureNames!$E$85</f>
        <v>TargetArea</v>
      </c>
      <c r="C243" s="4" t="s">
        <v>195</v>
      </c>
      <c r="D243" s="4" t="s">
        <v>1037</v>
      </c>
      <c r="E243" s="4" t="s">
        <v>1037</v>
      </c>
      <c r="F243" s="1" t="s">
        <v>1038</v>
      </c>
      <c r="G243" s="1" t="s">
        <v>1038</v>
      </c>
      <c r="H243" s="1"/>
    </row>
    <row r="244" spans="1:8" ht="26.4" customHeight="1" x14ac:dyDescent="0.3">
      <c r="A244" s="4" t="str">
        <f>TableNames!$B$11</f>
        <v>RadiationTherapy</v>
      </c>
      <c r="B244" s="4" t="str">
        <f>FeatureNames!$E$85</f>
        <v>TargetArea</v>
      </c>
      <c r="C244" s="4" t="s">
        <v>195</v>
      </c>
      <c r="D244" s="4" t="s">
        <v>1039</v>
      </c>
      <c r="E244" s="4" t="s">
        <v>1039</v>
      </c>
      <c r="F244" s="1" t="s">
        <v>1040</v>
      </c>
      <c r="G244" s="1" t="s">
        <v>1040</v>
      </c>
      <c r="H244" s="1"/>
    </row>
    <row r="245" spans="1:8" ht="26.4" customHeight="1" x14ac:dyDescent="0.3">
      <c r="A245" s="4" t="str">
        <f>TableNames!$B$11</f>
        <v>RadiationTherapy</v>
      </c>
      <c r="B245" s="4" t="str">
        <f>FeatureNames!$E$85</f>
        <v>TargetArea</v>
      </c>
      <c r="C245" s="4" t="s">
        <v>195</v>
      </c>
      <c r="D245" s="4" t="s">
        <v>1041</v>
      </c>
      <c r="E245" s="4" t="s">
        <v>1041</v>
      </c>
      <c r="F245" s="1" t="s">
        <v>1042</v>
      </c>
      <c r="G245" s="1" t="s">
        <v>1042</v>
      </c>
      <c r="H245" s="1"/>
    </row>
    <row r="246" spans="1:8" ht="26.4" customHeight="1" x14ac:dyDescent="0.3">
      <c r="A246" s="4" t="str">
        <f>TableNames!$B$11</f>
        <v>RadiationTherapy</v>
      </c>
      <c r="B246" s="4" t="str">
        <f>FeatureNames!$E$85</f>
        <v>TargetArea</v>
      </c>
      <c r="C246" s="4" t="s">
        <v>195</v>
      </c>
      <c r="D246" s="4" t="s">
        <v>1043</v>
      </c>
      <c r="E246" s="4" t="s">
        <v>1043</v>
      </c>
      <c r="F246" s="1" t="s">
        <v>1044</v>
      </c>
      <c r="G246" s="1" t="s">
        <v>1044</v>
      </c>
      <c r="H246" s="1"/>
    </row>
    <row r="247" spans="1:8" ht="26.4" customHeight="1" x14ac:dyDescent="0.3">
      <c r="A247" s="4" t="str">
        <f>TableNames!$B$11</f>
        <v>RadiationTherapy</v>
      </c>
      <c r="B247" s="4" t="str">
        <f>FeatureNames!$E$85</f>
        <v>TargetArea</v>
      </c>
      <c r="C247" s="4" t="s">
        <v>195</v>
      </c>
      <c r="D247" s="4" t="s">
        <v>1045</v>
      </c>
      <c r="E247" s="4" t="s">
        <v>1045</v>
      </c>
      <c r="F247" s="1" t="s">
        <v>1046</v>
      </c>
      <c r="G247" s="1" t="s">
        <v>1046</v>
      </c>
      <c r="H247" s="1"/>
    </row>
    <row r="248" spans="1:8" ht="26.4" customHeight="1" x14ac:dyDescent="0.3">
      <c r="A248" s="4" t="str">
        <f>TableNames!$B$11</f>
        <v>RadiationTherapy</v>
      </c>
      <c r="B248" s="4" t="str">
        <f>FeatureNames!$E$85</f>
        <v>TargetArea</v>
      </c>
      <c r="C248" s="4" t="s">
        <v>195</v>
      </c>
      <c r="D248" s="4" t="s">
        <v>1047</v>
      </c>
      <c r="E248" s="4" t="s">
        <v>1047</v>
      </c>
      <c r="F248" s="1" t="s">
        <v>1048</v>
      </c>
      <c r="G248" s="1" t="s">
        <v>1048</v>
      </c>
      <c r="H248" s="1"/>
    </row>
    <row r="249" spans="1:8" ht="26.4" customHeight="1" x14ac:dyDescent="0.3">
      <c r="A249" s="4" t="str">
        <f>TableNames!$B$11</f>
        <v>RadiationTherapy</v>
      </c>
      <c r="B249" s="4" t="str">
        <f>FeatureNames!$E$85</f>
        <v>TargetArea</v>
      </c>
      <c r="C249" s="4" t="s">
        <v>195</v>
      </c>
      <c r="D249" s="4" t="s">
        <v>1049</v>
      </c>
      <c r="E249" s="4" t="s">
        <v>1049</v>
      </c>
      <c r="F249" s="1" t="s">
        <v>1050</v>
      </c>
      <c r="G249" s="1" t="s">
        <v>1050</v>
      </c>
      <c r="H249" s="1"/>
    </row>
    <row r="250" spans="1:8" ht="26.4" customHeight="1" x14ac:dyDescent="0.3">
      <c r="A250" s="4" t="str">
        <f>TableNames!$B$11</f>
        <v>RadiationTherapy</v>
      </c>
      <c r="B250" s="4" t="str">
        <f>FeatureNames!$E$85</f>
        <v>TargetArea</v>
      </c>
      <c r="C250" s="4" t="s">
        <v>195</v>
      </c>
      <c r="D250" s="4" t="s">
        <v>1051</v>
      </c>
      <c r="E250" s="4" t="s">
        <v>1051</v>
      </c>
      <c r="F250" s="1" t="s">
        <v>1052</v>
      </c>
      <c r="G250" s="1" t="s">
        <v>1052</v>
      </c>
      <c r="H250" s="1"/>
    </row>
    <row r="251" spans="1:8" ht="26.4" customHeight="1" x14ac:dyDescent="0.3">
      <c r="A251" s="4" t="str">
        <f>TableNames!$B$11</f>
        <v>RadiationTherapy</v>
      </c>
      <c r="B251" s="4" t="str">
        <f>FeatureNames!$E$85</f>
        <v>TargetArea</v>
      </c>
      <c r="C251" s="4" t="s">
        <v>195</v>
      </c>
      <c r="D251" s="4" t="s">
        <v>1053</v>
      </c>
      <c r="E251" s="4" t="s">
        <v>1053</v>
      </c>
      <c r="F251" s="1" t="s">
        <v>1054</v>
      </c>
      <c r="G251" s="1" t="s">
        <v>1054</v>
      </c>
      <c r="H251" s="1"/>
    </row>
    <row r="252" spans="1:8" ht="26.4" customHeight="1" x14ac:dyDescent="0.3">
      <c r="A252" s="4" t="str">
        <f>TableNames!$B$11</f>
        <v>RadiationTherapy</v>
      </c>
      <c r="B252" s="4" t="str">
        <f>FeatureNames!$E$85</f>
        <v>TargetArea</v>
      </c>
      <c r="C252" s="4" t="s">
        <v>195</v>
      </c>
      <c r="D252" s="4" t="s">
        <v>1055</v>
      </c>
      <c r="E252" s="4" t="s">
        <v>1055</v>
      </c>
      <c r="F252" s="1" t="s">
        <v>1056</v>
      </c>
      <c r="G252" s="1" t="s">
        <v>1056</v>
      </c>
      <c r="H252" s="1"/>
    </row>
    <row r="253" spans="1:8" ht="26.4" customHeight="1" x14ac:dyDescent="0.3">
      <c r="A253" s="4" t="str">
        <f>TableNames!$B$11</f>
        <v>RadiationTherapy</v>
      </c>
      <c r="B253" s="4" t="str">
        <f>FeatureNames!$E$85</f>
        <v>TargetArea</v>
      </c>
      <c r="C253" s="4" t="s">
        <v>195</v>
      </c>
      <c r="D253" s="4" t="s">
        <v>1057</v>
      </c>
      <c r="E253" s="4" t="s">
        <v>1057</v>
      </c>
      <c r="F253" s="1" t="s">
        <v>1058</v>
      </c>
      <c r="G253" s="1" t="s">
        <v>1058</v>
      </c>
      <c r="H253" s="1"/>
    </row>
    <row r="254" spans="1:8" ht="26.4" customHeight="1" x14ac:dyDescent="0.3">
      <c r="A254" s="4" t="str">
        <f>TableNames!$B$11</f>
        <v>RadiationTherapy</v>
      </c>
      <c r="B254" s="4" t="str">
        <f>FeatureNames!$E$85</f>
        <v>TargetArea</v>
      </c>
      <c r="C254" s="4" t="s">
        <v>195</v>
      </c>
      <c r="D254" s="4" t="s">
        <v>1059</v>
      </c>
      <c r="E254" s="4" t="s">
        <v>1059</v>
      </c>
      <c r="F254" s="1" t="s">
        <v>1060</v>
      </c>
      <c r="G254" s="1" t="s">
        <v>1060</v>
      </c>
      <c r="H254" s="1"/>
    </row>
    <row r="255" spans="1:8" ht="26.4" customHeight="1" x14ac:dyDescent="0.3">
      <c r="A255" s="4" t="str">
        <f>TableNames!$B$11</f>
        <v>RadiationTherapy</v>
      </c>
      <c r="B255" s="4" t="str">
        <f>FeatureNames!$E$85</f>
        <v>TargetArea</v>
      </c>
      <c r="C255" s="4" t="s">
        <v>195</v>
      </c>
      <c r="D255" s="4" t="s">
        <v>1061</v>
      </c>
      <c r="E255" s="4" t="s">
        <v>1061</v>
      </c>
      <c r="F255" s="1" t="s">
        <v>1062</v>
      </c>
      <c r="G255" s="1" t="s">
        <v>1062</v>
      </c>
      <c r="H255" s="1"/>
    </row>
    <row r="256" spans="1:8" ht="26.4" customHeight="1" x14ac:dyDescent="0.3">
      <c r="A256" s="4" t="str">
        <f>TableNames!$B$11</f>
        <v>RadiationTherapy</v>
      </c>
      <c r="B256" s="4" t="str">
        <f>FeatureNames!$E$85</f>
        <v>TargetArea</v>
      </c>
      <c r="C256" s="4" t="s">
        <v>195</v>
      </c>
      <c r="D256" s="4" t="s">
        <v>1063</v>
      </c>
      <c r="E256" s="4" t="s">
        <v>1063</v>
      </c>
      <c r="F256" s="1" t="s">
        <v>1064</v>
      </c>
      <c r="G256" s="1" t="s">
        <v>1064</v>
      </c>
      <c r="H256" s="1"/>
    </row>
    <row r="257" spans="1:8" ht="26.4" customHeight="1" x14ac:dyDescent="0.3">
      <c r="A257" s="4" t="str">
        <f>TableNames!$B$11</f>
        <v>RadiationTherapy</v>
      </c>
      <c r="B257" s="4" t="str">
        <f>FeatureNames!$E$85</f>
        <v>TargetArea</v>
      </c>
      <c r="C257" s="4" t="s">
        <v>195</v>
      </c>
      <c r="D257" s="4" t="s">
        <v>1065</v>
      </c>
      <c r="E257" s="4" t="s">
        <v>1065</v>
      </c>
      <c r="F257" s="1" t="s">
        <v>1066</v>
      </c>
      <c r="G257" s="1" t="s">
        <v>1066</v>
      </c>
      <c r="H257" s="1"/>
    </row>
    <row r="258" spans="1:8" ht="26.4" customHeight="1" x14ac:dyDescent="0.3">
      <c r="A258" s="4" t="str">
        <f>TableNames!$B$11</f>
        <v>RadiationTherapy</v>
      </c>
      <c r="B258" s="4" t="str">
        <f>FeatureNames!$E$85</f>
        <v>TargetArea</v>
      </c>
      <c r="C258" s="4" t="s">
        <v>195</v>
      </c>
      <c r="D258" s="4" t="s">
        <v>1067</v>
      </c>
      <c r="E258" s="4" t="s">
        <v>1067</v>
      </c>
      <c r="F258" s="1" t="s">
        <v>1068</v>
      </c>
      <c r="G258" s="1" t="s">
        <v>1068</v>
      </c>
      <c r="H258" s="1"/>
    </row>
    <row r="259" spans="1:8" ht="26.4" customHeight="1" x14ac:dyDescent="0.3">
      <c r="A259" s="4" t="str">
        <f>TableNames!$B$11</f>
        <v>RadiationTherapy</v>
      </c>
      <c r="B259" s="4" t="str">
        <f>FeatureNames!$E$85</f>
        <v>TargetArea</v>
      </c>
      <c r="C259" s="4" t="s">
        <v>195</v>
      </c>
      <c r="D259" s="4" t="s">
        <v>1069</v>
      </c>
      <c r="E259" s="4" t="s">
        <v>1069</v>
      </c>
      <c r="F259" s="1" t="s">
        <v>1070</v>
      </c>
      <c r="G259" s="1" t="s">
        <v>1070</v>
      </c>
      <c r="H259" s="1"/>
    </row>
    <row r="260" spans="1:8" ht="26.4" customHeight="1" x14ac:dyDescent="0.3">
      <c r="A260" s="4" t="str">
        <f>TableNames!$B$11</f>
        <v>RadiationTherapy</v>
      </c>
      <c r="B260" s="4" t="str">
        <f>FeatureNames!$E$85</f>
        <v>TargetArea</v>
      </c>
      <c r="C260" s="4" t="s">
        <v>195</v>
      </c>
      <c r="D260" s="4" t="s">
        <v>1071</v>
      </c>
      <c r="E260" s="4" t="s">
        <v>1071</v>
      </c>
      <c r="F260" s="1" t="s">
        <v>1072</v>
      </c>
      <c r="G260" s="1" t="s">
        <v>1072</v>
      </c>
      <c r="H260" s="1"/>
    </row>
    <row r="261" spans="1:8" ht="26.4" customHeight="1" x14ac:dyDescent="0.3">
      <c r="A261" s="4" t="str">
        <f>TableNames!$B$11</f>
        <v>RadiationTherapy</v>
      </c>
      <c r="B261" s="4" t="str">
        <f>FeatureNames!$E$85</f>
        <v>TargetArea</v>
      </c>
      <c r="C261" s="4" t="s">
        <v>195</v>
      </c>
      <c r="D261" s="4" t="s">
        <v>1073</v>
      </c>
      <c r="E261" s="4" t="s">
        <v>1073</v>
      </c>
      <c r="F261" s="1" t="s">
        <v>1074</v>
      </c>
      <c r="G261" s="1" t="s">
        <v>1074</v>
      </c>
      <c r="H261" s="1"/>
    </row>
    <row r="262" spans="1:8" ht="26.4" customHeight="1" x14ac:dyDescent="0.3">
      <c r="A262" s="4" t="str">
        <f>TableNames!$B$11</f>
        <v>RadiationTherapy</v>
      </c>
      <c r="B262" s="4" t="str">
        <f>FeatureNames!$E$85</f>
        <v>TargetArea</v>
      </c>
      <c r="C262" s="4" t="s">
        <v>195</v>
      </c>
      <c r="D262" s="4" t="s">
        <v>1075</v>
      </c>
      <c r="E262" s="4" t="s">
        <v>1075</v>
      </c>
      <c r="F262" s="1" t="s">
        <v>1076</v>
      </c>
      <c r="G262" s="1" t="s">
        <v>1076</v>
      </c>
      <c r="H262" s="1"/>
    </row>
    <row r="263" spans="1:8" ht="26.4" customHeight="1" x14ac:dyDescent="0.3">
      <c r="A263" s="4" t="str">
        <f>TableNames!$B$11</f>
        <v>RadiationTherapy</v>
      </c>
      <c r="B263" s="4" t="str">
        <f>FeatureNames!$E$85</f>
        <v>TargetArea</v>
      </c>
      <c r="C263" s="4" t="s">
        <v>195</v>
      </c>
      <c r="D263" s="4" t="s">
        <v>1077</v>
      </c>
      <c r="E263" s="4" t="s">
        <v>1077</v>
      </c>
      <c r="F263" s="1" t="s">
        <v>1078</v>
      </c>
      <c r="G263" s="1" t="s">
        <v>1078</v>
      </c>
      <c r="H263" s="1"/>
    </row>
    <row r="264" spans="1:8" ht="26.4" customHeight="1" x14ac:dyDescent="0.3">
      <c r="A264" s="4" t="str">
        <f>TableNames!$B$11</f>
        <v>RadiationTherapy</v>
      </c>
      <c r="B264" s="4" t="str">
        <f>FeatureNames!$E$85</f>
        <v>TargetArea</v>
      </c>
      <c r="C264" s="4" t="s">
        <v>195</v>
      </c>
      <c r="D264" s="4" t="s">
        <v>1079</v>
      </c>
      <c r="E264" s="4" t="s">
        <v>1079</v>
      </c>
      <c r="F264" s="1" t="s">
        <v>1080</v>
      </c>
      <c r="G264" s="1" t="s">
        <v>1080</v>
      </c>
      <c r="H264" s="1"/>
    </row>
    <row r="265" spans="1:8" ht="26.4" customHeight="1" x14ac:dyDescent="0.3">
      <c r="A265" s="4" t="str">
        <f>TableNames!$B$11</f>
        <v>RadiationTherapy</v>
      </c>
      <c r="B265" s="4" t="str">
        <f>FeatureNames!$E$85</f>
        <v>TargetArea</v>
      </c>
      <c r="C265" s="4" t="s">
        <v>195</v>
      </c>
      <c r="D265" s="4" t="s">
        <v>1081</v>
      </c>
      <c r="E265" s="4" t="s">
        <v>1081</v>
      </c>
      <c r="F265" s="1" t="s">
        <v>1082</v>
      </c>
      <c r="G265" s="1" t="s">
        <v>1082</v>
      </c>
      <c r="H265" s="1"/>
    </row>
    <row r="266" spans="1:8" ht="26.4" customHeight="1" x14ac:dyDescent="0.3">
      <c r="A266" s="4" t="str">
        <f>TableNames!$B$11</f>
        <v>RadiationTherapy</v>
      </c>
      <c r="B266" s="4" t="str">
        <f>FeatureNames!$E$85</f>
        <v>TargetArea</v>
      </c>
      <c r="C266" s="4" t="s">
        <v>195</v>
      </c>
      <c r="D266" s="4" t="s">
        <v>1083</v>
      </c>
      <c r="E266" s="4" t="s">
        <v>1083</v>
      </c>
      <c r="F266" s="1" t="s">
        <v>1084</v>
      </c>
      <c r="G266" s="1" t="s">
        <v>1084</v>
      </c>
      <c r="H266" s="1"/>
    </row>
    <row r="267" spans="1:8" ht="26.4" customHeight="1" x14ac:dyDescent="0.3">
      <c r="A267" s="4" t="str">
        <f>TableNames!$B$11</f>
        <v>RadiationTherapy</v>
      </c>
      <c r="B267" s="4" t="str">
        <f>FeatureNames!$E$85</f>
        <v>TargetArea</v>
      </c>
      <c r="C267" s="4" t="s">
        <v>195</v>
      </c>
      <c r="D267" s="4" t="s">
        <v>1085</v>
      </c>
      <c r="E267" s="4" t="s">
        <v>1085</v>
      </c>
      <c r="F267" s="1" t="s">
        <v>1086</v>
      </c>
      <c r="G267" s="1" t="s">
        <v>1086</v>
      </c>
      <c r="H267" s="1"/>
    </row>
    <row r="268" spans="1:8" ht="26.4" customHeight="1" x14ac:dyDescent="0.3">
      <c r="A268" s="4" t="str">
        <f>TableNames!$B$11</f>
        <v>RadiationTherapy</v>
      </c>
      <c r="B268" s="4" t="str">
        <f>FeatureNames!$E$85</f>
        <v>TargetArea</v>
      </c>
      <c r="C268" s="4" t="s">
        <v>195</v>
      </c>
      <c r="D268" s="4" t="s">
        <v>1087</v>
      </c>
      <c r="E268" s="4" t="s">
        <v>1087</v>
      </c>
      <c r="F268" s="1" t="s">
        <v>1088</v>
      </c>
      <c r="G268" s="1" t="s">
        <v>1088</v>
      </c>
      <c r="H268" s="1"/>
    </row>
    <row r="269" spans="1:8" ht="26.4" customHeight="1" x14ac:dyDescent="0.3">
      <c r="A269" s="4" t="str">
        <f>TableNames!$B$11</f>
        <v>RadiationTherapy</v>
      </c>
      <c r="B269" s="4" t="str">
        <f>FeatureNames!$E$85</f>
        <v>TargetArea</v>
      </c>
      <c r="C269" s="4" t="s">
        <v>195</v>
      </c>
      <c r="D269" s="4" t="s">
        <v>1089</v>
      </c>
      <c r="E269" s="4" t="s">
        <v>1089</v>
      </c>
      <c r="F269" s="1" t="s">
        <v>1090</v>
      </c>
      <c r="G269" s="1" t="s">
        <v>1090</v>
      </c>
      <c r="H269" s="1"/>
    </row>
    <row r="270" spans="1:8" ht="26.4" customHeight="1" x14ac:dyDescent="0.3">
      <c r="A270" s="4" t="str">
        <f>TableNames!$B$11</f>
        <v>RadiationTherapy</v>
      </c>
      <c r="B270" s="4" t="str">
        <f>FeatureNames!$E$85</f>
        <v>TargetArea</v>
      </c>
      <c r="C270" s="4" t="s">
        <v>195</v>
      </c>
      <c r="D270" s="4" t="s">
        <v>1091</v>
      </c>
      <c r="E270" s="4" t="s">
        <v>1091</v>
      </c>
      <c r="F270" s="1" t="s">
        <v>1092</v>
      </c>
      <c r="G270" s="1" t="s">
        <v>1092</v>
      </c>
      <c r="H270" s="1"/>
    </row>
    <row r="271" spans="1:8" ht="26.4" customHeight="1" x14ac:dyDescent="0.3">
      <c r="A271" s="4" t="str">
        <f>TableNames!$B$11</f>
        <v>RadiationTherapy</v>
      </c>
      <c r="B271" s="4" t="str">
        <f>FeatureNames!$E$85</f>
        <v>TargetArea</v>
      </c>
      <c r="C271" s="4" t="s">
        <v>195</v>
      </c>
      <c r="D271" s="4" t="s">
        <v>1093</v>
      </c>
      <c r="E271" s="4" t="s">
        <v>1093</v>
      </c>
      <c r="F271" s="1" t="s">
        <v>1094</v>
      </c>
      <c r="G271" s="1" t="s">
        <v>1094</v>
      </c>
      <c r="H271" s="1"/>
    </row>
    <row r="272" spans="1:8" ht="26.4" customHeight="1" x14ac:dyDescent="0.3">
      <c r="A272" s="4" t="str">
        <f>TableNames!$B$11</f>
        <v>RadiationTherapy</v>
      </c>
      <c r="B272" s="4" t="str">
        <f>FeatureNames!$E$85</f>
        <v>TargetArea</v>
      </c>
      <c r="C272" s="4" t="s">
        <v>195</v>
      </c>
      <c r="D272" s="4" t="s">
        <v>1095</v>
      </c>
      <c r="E272" s="4" t="s">
        <v>1095</v>
      </c>
      <c r="F272" s="1" t="s">
        <v>1096</v>
      </c>
      <c r="G272" s="1" t="s">
        <v>1096</v>
      </c>
      <c r="H272" s="1"/>
    </row>
    <row r="273" spans="1:8" ht="26.4" customHeight="1" x14ac:dyDescent="0.3">
      <c r="A273" s="4" t="str">
        <f>TableNames!$B$11</f>
        <v>RadiationTherapy</v>
      </c>
      <c r="B273" s="4" t="str">
        <f>FeatureNames!$E$85</f>
        <v>TargetArea</v>
      </c>
      <c r="C273" s="4" t="s">
        <v>195</v>
      </c>
      <c r="D273" s="4" t="s">
        <v>1097</v>
      </c>
      <c r="E273" s="4" t="s">
        <v>1097</v>
      </c>
      <c r="F273" s="1" t="s">
        <v>1098</v>
      </c>
      <c r="G273" s="1" t="s">
        <v>1098</v>
      </c>
      <c r="H273" s="1"/>
    </row>
    <row r="274" spans="1:8" ht="26.4" customHeight="1" x14ac:dyDescent="0.3">
      <c r="A274" s="4" t="str">
        <f>TableNames!$B$11</f>
        <v>RadiationTherapy</v>
      </c>
      <c r="B274" s="4" t="str">
        <f>FeatureNames!$E$85</f>
        <v>TargetArea</v>
      </c>
      <c r="C274" s="4" t="s">
        <v>195</v>
      </c>
      <c r="D274" s="4" t="s">
        <v>1099</v>
      </c>
      <c r="E274" s="4" t="s">
        <v>1099</v>
      </c>
      <c r="F274" s="1" t="s">
        <v>1100</v>
      </c>
      <c r="G274" s="1" t="s">
        <v>1100</v>
      </c>
      <c r="H274" s="1"/>
    </row>
    <row r="275" spans="1:8" ht="26.4" customHeight="1" x14ac:dyDescent="0.3">
      <c r="A275" s="4" t="str">
        <f>TableNames!$B$11</f>
        <v>RadiationTherapy</v>
      </c>
      <c r="B275" s="4" t="str">
        <f>FeatureNames!$E$85</f>
        <v>TargetArea</v>
      </c>
      <c r="C275" s="4" t="s">
        <v>195</v>
      </c>
      <c r="D275" s="4" t="s">
        <v>1101</v>
      </c>
      <c r="E275" s="4" t="s">
        <v>1101</v>
      </c>
      <c r="F275" s="1" t="s">
        <v>1102</v>
      </c>
      <c r="G275" s="1" t="s">
        <v>1102</v>
      </c>
      <c r="H275" s="1"/>
    </row>
    <row r="276" spans="1:8" ht="26.4" customHeight="1" x14ac:dyDescent="0.3">
      <c r="A276" s="4" t="str">
        <f>TableNames!$B$11</f>
        <v>RadiationTherapy</v>
      </c>
      <c r="B276" s="4" t="str">
        <f>FeatureNames!$E$85</f>
        <v>TargetArea</v>
      </c>
      <c r="C276" s="4" t="s">
        <v>195</v>
      </c>
      <c r="D276" s="4" t="s">
        <v>1103</v>
      </c>
      <c r="E276" s="4" t="s">
        <v>1103</v>
      </c>
      <c r="F276" s="1" t="s">
        <v>1104</v>
      </c>
      <c r="G276" s="1" t="s">
        <v>1104</v>
      </c>
      <c r="H276" s="1"/>
    </row>
    <row r="277" spans="1:8" ht="26.4" customHeight="1" x14ac:dyDescent="0.3">
      <c r="A277" s="4" t="str">
        <f>TableNames!$B$11</f>
        <v>RadiationTherapy</v>
      </c>
      <c r="B277" s="4" t="str">
        <f>FeatureNames!$E$85</f>
        <v>TargetArea</v>
      </c>
      <c r="C277" s="4" t="s">
        <v>195</v>
      </c>
      <c r="D277" s="4" t="s">
        <v>1105</v>
      </c>
      <c r="E277" s="4" t="s">
        <v>1105</v>
      </c>
      <c r="F277" s="1" t="s">
        <v>1106</v>
      </c>
      <c r="G277" s="1" t="s">
        <v>1106</v>
      </c>
      <c r="H277" s="1"/>
    </row>
    <row r="278" spans="1:8" ht="26.4" customHeight="1" x14ac:dyDescent="0.3">
      <c r="A278" s="4" t="str">
        <f>TableNames!$B$11</f>
        <v>RadiationTherapy</v>
      </c>
      <c r="B278" s="4" t="str">
        <f>FeatureNames!$E$85</f>
        <v>TargetArea</v>
      </c>
      <c r="C278" s="4" t="s">
        <v>195</v>
      </c>
      <c r="D278" s="4" t="s">
        <v>1107</v>
      </c>
      <c r="E278" s="4" t="s">
        <v>1107</v>
      </c>
      <c r="F278" s="1" t="s">
        <v>1108</v>
      </c>
      <c r="G278" s="1" t="s">
        <v>1108</v>
      </c>
      <c r="H278" s="1"/>
    </row>
    <row r="279" spans="1:8" ht="26.4" customHeight="1" x14ac:dyDescent="0.3">
      <c r="A279" s="4" t="str">
        <f>TableNames!$B$11</f>
        <v>RadiationTherapy</v>
      </c>
      <c r="B279" s="4" t="str">
        <f>FeatureNames!$E$85</f>
        <v>TargetArea</v>
      </c>
      <c r="C279" s="4" t="s">
        <v>195</v>
      </c>
      <c r="D279" s="4" t="s">
        <v>1109</v>
      </c>
      <c r="E279" s="4" t="s">
        <v>1109</v>
      </c>
      <c r="F279" s="1" t="s">
        <v>1110</v>
      </c>
      <c r="G279" s="1" t="s">
        <v>1110</v>
      </c>
      <c r="H279" s="1"/>
    </row>
    <row r="280" spans="1:8" ht="26.4" customHeight="1" x14ac:dyDescent="0.3">
      <c r="A280" s="4" t="str">
        <f>TableNames!$B$11</f>
        <v>RadiationTherapy</v>
      </c>
      <c r="B280" s="4" t="str">
        <f>FeatureNames!$E$85</f>
        <v>TargetArea</v>
      </c>
      <c r="C280" s="4" t="s">
        <v>195</v>
      </c>
      <c r="D280" s="4" t="s">
        <v>1111</v>
      </c>
      <c r="E280" s="4" t="s">
        <v>1111</v>
      </c>
      <c r="F280" s="1" t="s">
        <v>1112</v>
      </c>
      <c r="G280" s="1" t="s">
        <v>1112</v>
      </c>
      <c r="H280" s="1"/>
    </row>
    <row r="281" spans="1:8" ht="26.4" customHeight="1" x14ac:dyDescent="0.3">
      <c r="A281" s="4" t="str">
        <f>TableNames!$B$11</f>
        <v>RadiationTherapy</v>
      </c>
      <c r="B281" s="4" t="str">
        <f>FeatureNames!$E$85</f>
        <v>TargetArea</v>
      </c>
      <c r="C281" s="4" t="s">
        <v>195</v>
      </c>
      <c r="D281" s="4" t="s">
        <v>1113</v>
      </c>
      <c r="E281" s="4" t="s">
        <v>1113</v>
      </c>
      <c r="F281" s="1" t="s">
        <v>1114</v>
      </c>
      <c r="G281" s="1" t="s">
        <v>1114</v>
      </c>
      <c r="H281" s="1"/>
    </row>
    <row r="282" spans="1:8" ht="26.4" customHeight="1" x14ac:dyDescent="0.3">
      <c r="A282" s="4" t="str">
        <f>TableNames!$B$11</f>
        <v>RadiationTherapy</v>
      </c>
      <c r="B282" s="4" t="str">
        <f>FeatureNames!$E$85</f>
        <v>TargetArea</v>
      </c>
      <c r="C282" s="4" t="s">
        <v>195</v>
      </c>
      <c r="D282" s="4" t="s">
        <v>1115</v>
      </c>
      <c r="E282" s="4" t="s">
        <v>1115</v>
      </c>
      <c r="F282" s="1" t="s">
        <v>1116</v>
      </c>
      <c r="G282" s="1" t="s">
        <v>1116</v>
      </c>
      <c r="H282" s="1"/>
    </row>
    <row r="283" spans="1:8" ht="26.4" customHeight="1" x14ac:dyDescent="0.3">
      <c r="A283" s="4" t="str">
        <f>TableNames!$B$11</f>
        <v>RadiationTherapy</v>
      </c>
      <c r="B283" s="4" t="str">
        <f>FeatureNames!$E$85</f>
        <v>TargetArea</v>
      </c>
      <c r="C283" s="4" t="s">
        <v>195</v>
      </c>
      <c r="D283" s="4" t="s">
        <v>1117</v>
      </c>
      <c r="E283" s="4" t="s">
        <v>1117</v>
      </c>
      <c r="F283" s="1" t="s">
        <v>1118</v>
      </c>
      <c r="G283" s="1" t="s">
        <v>1118</v>
      </c>
      <c r="H283" s="1"/>
    </row>
    <row r="284" spans="1:8" ht="26.4" customHeight="1" x14ac:dyDescent="0.3">
      <c r="A284" s="4" t="str">
        <f>TableNames!$B$11</f>
        <v>RadiationTherapy</v>
      </c>
      <c r="B284" s="4" t="str">
        <f>FeatureNames!$E$85</f>
        <v>TargetArea</v>
      </c>
      <c r="C284" s="4" t="s">
        <v>195</v>
      </c>
      <c r="D284" s="4" t="s">
        <v>1119</v>
      </c>
      <c r="E284" s="4" t="s">
        <v>1119</v>
      </c>
      <c r="F284" s="1" t="s">
        <v>1120</v>
      </c>
      <c r="G284" s="1" t="s">
        <v>1120</v>
      </c>
      <c r="H284" s="1"/>
    </row>
    <row r="285" spans="1:8" ht="26.4" customHeight="1" x14ac:dyDescent="0.3">
      <c r="A285" s="4" t="str">
        <f>TableNames!$B$11</f>
        <v>RadiationTherapy</v>
      </c>
      <c r="B285" s="4" t="str">
        <f>FeatureNames!$E$85</f>
        <v>TargetArea</v>
      </c>
      <c r="C285" s="4" t="s">
        <v>195</v>
      </c>
      <c r="D285" s="4" t="s">
        <v>1121</v>
      </c>
      <c r="E285" s="4" t="s">
        <v>1121</v>
      </c>
      <c r="F285" s="1" t="s">
        <v>1122</v>
      </c>
      <c r="G285" s="1" t="s">
        <v>1122</v>
      </c>
      <c r="H285" s="1"/>
    </row>
    <row r="286" spans="1:8" ht="26.4" customHeight="1" x14ac:dyDescent="0.3">
      <c r="A286" s="4" t="str">
        <f>TableNames!$B$11</f>
        <v>RadiationTherapy</v>
      </c>
      <c r="B286" s="4" t="str">
        <f>FeatureNames!$E$85</f>
        <v>TargetArea</v>
      </c>
      <c r="C286" s="4" t="s">
        <v>195</v>
      </c>
      <c r="D286" s="4" t="s">
        <v>1123</v>
      </c>
      <c r="E286" s="4" t="s">
        <v>1123</v>
      </c>
      <c r="F286" s="1" t="s">
        <v>1124</v>
      </c>
      <c r="G286" s="1" t="s">
        <v>1124</v>
      </c>
      <c r="H286" s="1"/>
    </row>
    <row r="287" spans="1:8" ht="26.4" customHeight="1" x14ac:dyDescent="0.3">
      <c r="A287" s="4" t="str">
        <f>TableNames!$B$11</f>
        <v>RadiationTherapy</v>
      </c>
      <c r="B287" s="4" t="str">
        <f>FeatureNames!$E$85</f>
        <v>TargetArea</v>
      </c>
      <c r="C287" s="4" t="s">
        <v>195</v>
      </c>
      <c r="D287" s="4" t="s">
        <v>1125</v>
      </c>
      <c r="E287" s="4" t="s">
        <v>1125</v>
      </c>
      <c r="F287" s="1" t="s">
        <v>1126</v>
      </c>
      <c r="G287" s="1" t="s">
        <v>1126</v>
      </c>
      <c r="H287" s="1"/>
    </row>
    <row r="288" spans="1:8" ht="26.4" customHeight="1" x14ac:dyDescent="0.3">
      <c r="A288" s="4" t="str">
        <f>TableNames!$B$11</f>
        <v>RadiationTherapy</v>
      </c>
      <c r="B288" s="4" t="str">
        <f>FeatureNames!$E$85</f>
        <v>TargetArea</v>
      </c>
      <c r="C288" s="4" t="s">
        <v>195</v>
      </c>
      <c r="D288" s="4" t="s">
        <v>1127</v>
      </c>
      <c r="E288" s="4" t="s">
        <v>1127</v>
      </c>
      <c r="F288" s="1" t="s">
        <v>1128</v>
      </c>
      <c r="G288" s="1" t="s">
        <v>1128</v>
      </c>
      <c r="H288" s="1"/>
    </row>
    <row r="289" spans="1:8" ht="26.4" customHeight="1" x14ac:dyDescent="0.3">
      <c r="A289" s="4" t="str">
        <f>TableNames!$B$11</f>
        <v>RadiationTherapy</v>
      </c>
      <c r="B289" s="4" t="str">
        <f>FeatureNames!$E$85</f>
        <v>TargetArea</v>
      </c>
      <c r="C289" s="4" t="s">
        <v>195</v>
      </c>
      <c r="D289" s="4" t="s">
        <v>1129</v>
      </c>
      <c r="E289" s="4" t="s">
        <v>1129</v>
      </c>
      <c r="F289" s="1" t="s">
        <v>1130</v>
      </c>
      <c r="G289" s="1" t="s">
        <v>1130</v>
      </c>
      <c r="H289" s="1"/>
    </row>
    <row r="290" spans="1:8" ht="26.4" customHeight="1" x14ac:dyDescent="0.3">
      <c r="A290" s="4" t="str">
        <f>TableNames!$B$11</f>
        <v>RadiationTherapy</v>
      </c>
      <c r="B290" s="4" t="str">
        <f>FeatureNames!$E$85</f>
        <v>TargetArea</v>
      </c>
      <c r="C290" s="4" t="s">
        <v>195</v>
      </c>
      <c r="D290" s="4" t="s">
        <v>1131</v>
      </c>
      <c r="E290" s="4" t="s">
        <v>1131</v>
      </c>
      <c r="F290" s="1" t="s">
        <v>1132</v>
      </c>
      <c r="G290" s="1" t="s">
        <v>1132</v>
      </c>
      <c r="H290" s="1"/>
    </row>
    <row r="291" spans="1:8" ht="26.4" customHeight="1" x14ac:dyDescent="0.3">
      <c r="A291" s="4" t="str">
        <f>TableNames!$B$11</f>
        <v>RadiationTherapy</v>
      </c>
      <c r="B291" s="4" t="str">
        <f>FeatureNames!$E$85</f>
        <v>TargetArea</v>
      </c>
      <c r="C291" s="4" t="s">
        <v>195</v>
      </c>
      <c r="D291" s="4" t="s">
        <v>1133</v>
      </c>
      <c r="E291" s="4" t="s">
        <v>1133</v>
      </c>
      <c r="F291" s="1" t="s">
        <v>1134</v>
      </c>
      <c r="G291" s="1" t="s">
        <v>1134</v>
      </c>
      <c r="H291" s="1"/>
    </row>
    <row r="292" spans="1:8" ht="26.4" customHeight="1" x14ac:dyDescent="0.3">
      <c r="A292" s="4" t="str">
        <f>TableNames!$B$11</f>
        <v>RadiationTherapy</v>
      </c>
      <c r="B292" s="4" t="str">
        <f>FeatureNames!$E$85</f>
        <v>TargetArea</v>
      </c>
      <c r="C292" s="4" t="s">
        <v>195</v>
      </c>
      <c r="D292" s="4" t="s">
        <v>1135</v>
      </c>
      <c r="E292" s="4" t="s">
        <v>1135</v>
      </c>
      <c r="F292" s="1" t="s">
        <v>1136</v>
      </c>
      <c r="G292" s="1" t="s">
        <v>1136</v>
      </c>
      <c r="H292" s="1"/>
    </row>
    <row r="293" spans="1:8" ht="26.4" customHeight="1" x14ac:dyDescent="0.3">
      <c r="A293" s="4" t="str">
        <f>TableNames!$B$11</f>
        <v>RadiationTherapy</v>
      </c>
      <c r="B293" s="4" t="str">
        <f>FeatureNames!$E$85</f>
        <v>TargetArea</v>
      </c>
      <c r="C293" s="4" t="s">
        <v>195</v>
      </c>
      <c r="D293" s="4" t="s">
        <v>1137</v>
      </c>
      <c r="E293" s="4" t="s">
        <v>1137</v>
      </c>
      <c r="F293" s="1" t="s">
        <v>1138</v>
      </c>
      <c r="G293" s="1" t="s">
        <v>1138</v>
      </c>
      <c r="H293" s="1"/>
    </row>
    <row r="294" spans="1:8" ht="26.4" customHeight="1" x14ac:dyDescent="0.3">
      <c r="A294" s="4" t="str">
        <f>TableNames!$B$11</f>
        <v>RadiationTherapy</v>
      </c>
      <c r="B294" s="4" t="str">
        <f>FeatureNames!$E$85</f>
        <v>TargetArea</v>
      </c>
      <c r="C294" s="4" t="s">
        <v>195</v>
      </c>
      <c r="D294" s="4" t="s">
        <v>1139</v>
      </c>
      <c r="E294" s="4" t="s">
        <v>1139</v>
      </c>
      <c r="F294" s="1" t="s">
        <v>1140</v>
      </c>
      <c r="G294" s="1" t="s">
        <v>1140</v>
      </c>
      <c r="H294" s="1"/>
    </row>
    <row r="295" spans="1:8" ht="26.4" customHeight="1" x14ac:dyDescent="0.3">
      <c r="A295" s="4" t="str">
        <f>TableNames!$B$11</f>
        <v>RadiationTherapy</v>
      </c>
      <c r="B295" s="4" t="str">
        <f>FeatureNames!$E$85</f>
        <v>TargetArea</v>
      </c>
      <c r="C295" s="4" t="s">
        <v>195</v>
      </c>
      <c r="D295" s="4" t="s">
        <v>1141</v>
      </c>
      <c r="E295" s="4" t="s">
        <v>1141</v>
      </c>
      <c r="F295" s="1" t="s">
        <v>1142</v>
      </c>
      <c r="G295" s="1" t="s">
        <v>1142</v>
      </c>
      <c r="H295" s="1"/>
    </row>
    <row r="296" spans="1:8" ht="26.4" customHeight="1" x14ac:dyDescent="0.3">
      <c r="A296" s="4" t="str">
        <f>TableNames!$B$11</f>
        <v>RadiationTherapy</v>
      </c>
      <c r="B296" s="4" t="str">
        <f>FeatureNames!$E$85</f>
        <v>TargetArea</v>
      </c>
      <c r="C296" s="4" t="s">
        <v>195</v>
      </c>
      <c r="D296" s="4" t="s">
        <v>1143</v>
      </c>
      <c r="E296" s="4" t="s">
        <v>1143</v>
      </c>
      <c r="F296" s="1" t="s">
        <v>1144</v>
      </c>
      <c r="G296" s="1" t="s">
        <v>1144</v>
      </c>
      <c r="H296" s="1"/>
    </row>
    <row r="297" spans="1:8" ht="26.4" customHeight="1" x14ac:dyDescent="0.3">
      <c r="A297" s="4" t="str">
        <f>TableNames!$B$11</f>
        <v>RadiationTherapy</v>
      </c>
      <c r="B297" s="4" t="str">
        <f>FeatureNames!$E$85</f>
        <v>TargetArea</v>
      </c>
      <c r="C297" s="4" t="s">
        <v>195</v>
      </c>
      <c r="D297" s="4" t="s">
        <v>1145</v>
      </c>
      <c r="E297" s="4" t="s">
        <v>1145</v>
      </c>
      <c r="F297" s="1" t="s">
        <v>1146</v>
      </c>
      <c r="G297" s="1" t="s">
        <v>1146</v>
      </c>
      <c r="H297" s="1"/>
    </row>
    <row r="298" spans="1:8" ht="26.4" customHeight="1" x14ac:dyDescent="0.3">
      <c r="A298" s="4" t="str">
        <f>TableNames!$B$11</f>
        <v>RadiationTherapy</v>
      </c>
      <c r="B298" s="4" t="str">
        <f>FeatureNames!$E$85</f>
        <v>TargetArea</v>
      </c>
      <c r="C298" s="4" t="s">
        <v>195</v>
      </c>
      <c r="D298" s="4" t="s">
        <v>1147</v>
      </c>
      <c r="E298" s="4" t="s">
        <v>1147</v>
      </c>
      <c r="F298" s="1" t="s">
        <v>1148</v>
      </c>
      <c r="G298" s="1" t="s">
        <v>1148</v>
      </c>
      <c r="H298" s="1"/>
    </row>
    <row r="299" spans="1:8" ht="26.4" customHeight="1" x14ac:dyDescent="0.3">
      <c r="A299" s="4" t="str">
        <f>TableNames!$B$11</f>
        <v>RadiationTherapy</v>
      </c>
      <c r="B299" s="4" t="str">
        <f>FeatureNames!$E$85</f>
        <v>TargetArea</v>
      </c>
      <c r="C299" s="4" t="s">
        <v>195</v>
      </c>
      <c r="D299" s="4" t="s">
        <v>1149</v>
      </c>
      <c r="E299" s="4" t="s">
        <v>1149</v>
      </c>
      <c r="F299" s="1" t="s">
        <v>1150</v>
      </c>
      <c r="G299" s="1" t="s">
        <v>1150</v>
      </c>
      <c r="H299" s="1"/>
    </row>
    <row r="300" spans="1:8" ht="26.4" customHeight="1" x14ac:dyDescent="0.3">
      <c r="A300" s="4" t="str">
        <f>TableNames!$B$11</f>
        <v>RadiationTherapy</v>
      </c>
      <c r="B300" s="4" t="str">
        <f>FeatureNames!$E$85</f>
        <v>TargetArea</v>
      </c>
      <c r="C300" s="4" t="s">
        <v>195</v>
      </c>
      <c r="D300" s="4" t="s">
        <v>1151</v>
      </c>
      <c r="E300" s="4" t="s">
        <v>1151</v>
      </c>
      <c r="F300" s="1" t="s">
        <v>1152</v>
      </c>
      <c r="G300" s="1" t="s">
        <v>1152</v>
      </c>
      <c r="H300" s="1"/>
    </row>
    <row r="301" spans="1:8" ht="26.4" customHeight="1" x14ac:dyDescent="0.3">
      <c r="A301" s="4" t="str">
        <f>TableNames!$B$11</f>
        <v>RadiationTherapy</v>
      </c>
      <c r="B301" s="4" t="str">
        <f>FeatureNames!$E$85</f>
        <v>TargetArea</v>
      </c>
      <c r="C301" s="4" t="s">
        <v>195</v>
      </c>
      <c r="D301" s="4" t="s">
        <v>1153</v>
      </c>
      <c r="E301" s="4" t="s">
        <v>1153</v>
      </c>
      <c r="F301" s="1" t="s">
        <v>1154</v>
      </c>
      <c r="G301" s="1" t="s">
        <v>1154</v>
      </c>
      <c r="H301" s="1"/>
    </row>
    <row r="302" spans="1:8" ht="26.4" customHeight="1" x14ac:dyDescent="0.3">
      <c r="A302" s="4" t="str">
        <f>TableNames!$B$11</f>
        <v>RadiationTherapy</v>
      </c>
      <c r="B302" s="4" t="str">
        <f>FeatureNames!$E$85</f>
        <v>TargetArea</v>
      </c>
      <c r="C302" s="4" t="s">
        <v>195</v>
      </c>
      <c r="D302" s="4" t="s">
        <v>1155</v>
      </c>
      <c r="E302" s="4" t="s">
        <v>1155</v>
      </c>
      <c r="F302" s="1" t="s">
        <v>1156</v>
      </c>
      <c r="G302" s="1" t="s">
        <v>1156</v>
      </c>
      <c r="H302" s="1"/>
    </row>
    <row r="303" spans="1:8" ht="26.4" customHeight="1" x14ac:dyDescent="0.3">
      <c r="A303" s="4" t="str">
        <f>TableNames!$B$11</f>
        <v>RadiationTherapy</v>
      </c>
      <c r="B303" s="4" t="str">
        <f>FeatureNames!$E$85</f>
        <v>TargetArea</v>
      </c>
      <c r="C303" s="4" t="s">
        <v>195</v>
      </c>
      <c r="D303" s="4" t="s">
        <v>1157</v>
      </c>
      <c r="E303" s="4" t="s">
        <v>1157</v>
      </c>
      <c r="F303" s="1" t="s">
        <v>1158</v>
      </c>
      <c r="G303" s="1" t="s">
        <v>1158</v>
      </c>
      <c r="H303" s="1"/>
    </row>
    <row r="304" spans="1:8" ht="26.4" customHeight="1" x14ac:dyDescent="0.3">
      <c r="A304" s="4" t="str">
        <f>TableNames!$B$11</f>
        <v>RadiationTherapy</v>
      </c>
      <c r="B304" s="4" t="str">
        <f>FeatureNames!$E$85</f>
        <v>TargetArea</v>
      </c>
      <c r="C304" s="4" t="s">
        <v>195</v>
      </c>
      <c r="D304" s="4" t="s">
        <v>1159</v>
      </c>
      <c r="E304" s="4" t="s">
        <v>1159</v>
      </c>
      <c r="F304" s="1" t="s">
        <v>1160</v>
      </c>
      <c r="G304" s="1" t="s">
        <v>1160</v>
      </c>
      <c r="H304" s="1"/>
    </row>
    <row r="305" spans="1:8" ht="26.4" customHeight="1" x14ac:dyDescent="0.3">
      <c r="A305" s="4" t="str">
        <f>TableNames!$B$11</f>
        <v>RadiationTherapy</v>
      </c>
      <c r="B305" s="4" t="str">
        <f>FeatureNames!$E$85</f>
        <v>TargetArea</v>
      </c>
      <c r="C305" s="4" t="s">
        <v>195</v>
      </c>
      <c r="D305" s="4" t="s">
        <v>1161</v>
      </c>
      <c r="E305" s="4" t="s">
        <v>1161</v>
      </c>
      <c r="F305" s="1" t="s">
        <v>1162</v>
      </c>
      <c r="G305" s="1" t="s">
        <v>1162</v>
      </c>
      <c r="H305" s="1"/>
    </row>
    <row r="306" spans="1:8" ht="26.4" customHeight="1" x14ac:dyDescent="0.3">
      <c r="A306" s="4" t="str">
        <f>TableNames!$B$11</f>
        <v>RadiationTherapy</v>
      </c>
      <c r="B306" s="4" t="str">
        <f>FeatureNames!$E$85</f>
        <v>TargetArea</v>
      </c>
      <c r="C306" s="4" t="s">
        <v>195</v>
      </c>
      <c r="D306" s="4" t="s">
        <v>1163</v>
      </c>
      <c r="E306" s="4" t="s">
        <v>1163</v>
      </c>
      <c r="F306" s="1" t="s">
        <v>1164</v>
      </c>
      <c r="G306" s="1" t="s">
        <v>1164</v>
      </c>
      <c r="H306" s="1"/>
    </row>
    <row r="307" spans="1:8" ht="26.4" customHeight="1" x14ac:dyDescent="0.3">
      <c r="A307" s="4" t="str">
        <f>TableNames!$B$11</f>
        <v>RadiationTherapy</v>
      </c>
      <c r="B307" s="4" t="str">
        <f>FeatureNames!$E$85</f>
        <v>TargetArea</v>
      </c>
      <c r="C307" s="4" t="s">
        <v>195</v>
      </c>
      <c r="D307" s="4" t="s">
        <v>1165</v>
      </c>
      <c r="E307" s="4" t="s">
        <v>1165</v>
      </c>
      <c r="F307" s="1" t="s">
        <v>1166</v>
      </c>
      <c r="G307" s="1" t="s">
        <v>1166</v>
      </c>
      <c r="H307" s="1"/>
    </row>
    <row r="308" spans="1:8" ht="26.4" customHeight="1" x14ac:dyDescent="0.3">
      <c r="A308" s="4" t="str">
        <f>TableNames!$B$11</f>
        <v>RadiationTherapy</v>
      </c>
      <c r="B308" s="4" t="str">
        <f>FeatureNames!$E$85</f>
        <v>TargetArea</v>
      </c>
      <c r="C308" s="4" t="s">
        <v>195</v>
      </c>
      <c r="D308" s="4" t="s">
        <v>1167</v>
      </c>
      <c r="E308" s="4" t="s">
        <v>1167</v>
      </c>
      <c r="F308" s="1" t="s">
        <v>1168</v>
      </c>
      <c r="G308" s="1" t="s">
        <v>1168</v>
      </c>
      <c r="H308" s="1"/>
    </row>
    <row r="309" spans="1:8" ht="26.4" customHeight="1" x14ac:dyDescent="0.3">
      <c r="A309" s="4" t="str">
        <f>TableNames!$B$11</f>
        <v>RadiationTherapy</v>
      </c>
      <c r="B309" s="4" t="str">
        <f>FeatureNames!$E$85</f>
        <v>TargetArea</v>
      </c>
      <c r="C309" s="4" t="s">
        <v>195</v>
      </c>
      <c r="D309" s="4" t="s">
        <v>1169</v>
      </c>
      <c r="E309" s="4" t="s">
        <v>1169</v>
      </c>
      <c r="F309" s="1" t="s">
        <v>1170</v>
      </c>
      <c r="G309" s="1" t="s">
        <v>1170</v>
      </c>
      <c r="H309" s="1"/>
    </row>
    <row r="310" spans="1:8" ht="26.4" customHeight="1" x14ac:dyDescent="0.3">
      <c r="A310" s="4" t="str">
        <f>TableNames!$B$11</f>
        <v>RadiationTherapy</v>
      </c>
      <c r="B310" s="4" t="str">
        <f>FeatureNames!$E$85</f>
        <v>TargetArea</v>
      </c>
      <c r="C310" s="4" t="s">
        <v>195</v>
      </c>
      <c r="D310" s="4" t="s">
        <v>1171</v>
      </c>
      <c r="E310" s="4" t="s">
        <v>1171</v>
      </c>
      <c r="F310" s="1" t="s">
        <v>1172</v>
      </c>
      <c r="G310" s="1" t="s">
        <v>1172</v>
      </c>
      <c r="H310" s="1"/>
    </row>
    <row r="311" spans="1:8" ht="26.4" customHeight="1" x14ac:dyDescent="0.3">
      <c r="A311" s="4" t="str">
        <f>TableNames!$B$11</f>
        <v>RadiationTherapy</v>
      </c>
      <c r="B311" s="4" t="str">
        <f>FeatureNames!$E$85</f>
        <v>TargetArea</v>
      </c>
      <c r="C311" s="4" t="s">
        <v>195</v>
      </c>
      <c r="D311" s="4" t="s">
        <v>1173</v>
      </c>
      <c r="E311" s="4" t="s">
        <v>1173</v>
      </c>
      <c r="F311" s="1" t="s">
        <v>1174</v>
      </c>
      <c r="G311" s="1" t="s">
        <v>1174</v>
      </c>
      <c r="H311" s="1"/>
    </row>
    <row r="312" spans="1:8" ht="26.4" customHeight="1" x14ac:dyDescent="0.3">
      <c r="A312" s="4" t="str">
        <f>TableNames!$B$11</f>
        <v>RadiationTherapy</v>
      </c>
      <c r="B312" s="4" t="str">
        <f>FeatureNames!$E$85</f>
        <v>TargetArea</v>
      </c>
      <c r="C312" s="4" t="s">
        <v>195</v>
      </c>
      <c r="D312" s="4" t="s">
        <v>1175</v>
      </c>
      <c r="E312" s="4" t="s">
        <v>1175</v>
      </c>
      <c r="F312" s="1" t="s">
        <v>1176</v>
      </c>
      <c r="G312" s="1" t="s">
        <v>1176</v>
      </c>
      <c r="H312" s="1"/>
    </row>
    <row r="313" spans="1:8" ht="26.4" customHeight="1" x14ac:dyDescent="0.3">
      <c r="A313" s="4" t="str">
        <f>TableNames!$B$11</f>
        <v>RadiationTherapy</v>
      </c>
      <c r="B313" s="4" t="str">
        <f>FeatureNames!$E$85</f>
        <v>TargetArea</v>
      </c>
      <c r="C313" s="4" t="s">
        <v>195</v>
      </c>
      <c r="D313" s="4" t="s">
        <v>1177</v>
      </c>
      <c r="E313" s="4" t="s">
        <v>1177</v>
      </c>
      <c r="F313" s="1" t="s">
        <v>1178</v>
      </c>
      <c r="G313" s="1" t="s">
        <v>1178</v>
      </c>
      <c r="H313" s="1"/>
    </row>
    <row r="314" spans="1:8" ht="26.4" customHeight="1" x14ac:dyDescent="0.3">
      <c r="A314" s="4" t="str">
        <f>TableNames!$B$11</f>
        <v>RadiationTherapy</v>
      </c>
      <c r="B314" s="4" t="str">
        <f>FeatureNames!$E$85</f>
        <v>TargetArea</v>
      </c>
      <c r="C314" s="4" t="s">
        <v>195</v>
      </c>
      <c r="D314" s="4" t="s">
        <v>1179</v>
      </c>
      <c r="E314" s="4" t="s">
        <v>1179</v>
      </c>
      <c r="F314" s="1" t="s">
        <v>1180</v>
      </c>
      <c r="G314" s="1" t="s">
        <v>1180</v>
      </c>
      <c r="H314" s="1"/>
    </row>
    <row r="315" spans="1:8" ht="26.4" customHeight="1" x14ac:dyDescent="0.3">
      <c r="A315" s="4" t="str">
        <f>TableNames!$B$11</f>
        <v>RadiationTherapy</v>
      </c>
      <c r="B315" s="4" t="str">
        <f>FeatureNames!$E$85</f>
        <v>TargetArea</v>
      </c>
      <c r="C315" s="4" t="s">
        <v>195</v>
      </c>
      <c r="D315" s="4" t="s">
        <v>1181</v>
      </c>
      <c r="E315" s="4" t="s">
        <v>1181</v>
      </c>
      <c r="F315" s="1" t="s">
        <v>1066</v>
      </c>
      <c r="G315" s="1" t="s">
        <v>1066</v>
      </c>
      <c r="H315" s="1"/>
    </row>
    <row r="316" spans="1:8" ht="26.4" customHeight="1" x14ac:dyDescent="0.3">
      <c r="A316" s="4" t="str">
        <f>TableNames!$B$11</f>
        <v>RadiationTherapy</v>
      </c>
      <c r="B316" s="4" t="str">
        <f>FeatureNames!$E$85</f>
        <v>TargetArea</v>
      </c>
      <c r="C316" s="4" t="s">
        <v>195</v>
      </c>
      <c r="D316" s="4" t="s">
        <v>1182</v>
      </c>
      <c r="E316" s="4" t="s">
        <v>1182</v>
      </c>
      <c r="F316" s="1" t="s">
        <v>1183</v>
      </c>
      <c r="G316" s="1" t="s">
        <v>1183</v>
      </c>
      <c r="H316" s="1"/>
    </row>
    <row r="317" spans="1:8" ht="26.4" customHeight="1" x14ac:dyDescent="0.3">
      <c r="A317" s="4" t="str">
        <f>TableNames!$B$11</f>
        <v>RadiationTherapy</v>
      </c>
      <c r="B317" s="4" t="str">
        <f>FeatureNames!$E$85</f>
        <v>TargetArea</v>
      </c>
      <c r="C317" s="4" t="s">
        <v>195</v>
      </c>
      <c r="D317" s="4" t="s">
        <v>1184</v>
      </c>
      <c r="E317" s="4" t="s">
        <v>1184</v>
      </c>
      <c r="F317" s="1" t="s">
        <v>1185</v>
      </c>
      <c r="G317" s="1" t="s">
        <v>1185</v>
      </c>
      <c r="H317" s="1"/>
    </row>
    <row r="318" spans="1:8" ht="26.4" customHeight="1" x14ac:dyDescent="0.3">
      <c r="A318" s="4" t="str">
        <f>TableNames!$B$11</f>
        <v>RadiationTherapy</v>
      </c>
      <c r="B318" s="4" t="str">
        <f>FeatureNames!$E$85</f>
        <v>TargetArea</v>
      </c>
      <c r="C318" s="4" t="s">
        <v>195</v>
      </c>
      <c r="D318" s="4" t="s">
        <v>1186</v>
      </c>
      <c r="E318" s="4" t="s">
        <v>1186</v>
      </c>
      <c r="F318" s="1" t="s">
        <v>1187</v>
      </c>
      <c r="G318" s="1" t="s">
        <v>1187</v>
      </c>
      <c r="H318" s="1"/>
    </row>
    <row r="319" spans="1:8" ht="26.4" customHeight="1" x14ac:dyDescent="0.3">
      <c r="A319" s="4" t="str">
        <f>TableNames!$B$11</f>
        <v>RadiationTherapy</v>
      </c>
      <c r="B319" s="4" t="str">
        <f>FeatureNames!$E$85</f>
        <v>TargetArea</v>
      </c>
      <c r="C319" s="4" t="s">
        <v>195</v>
      </c>
      <c r="D319" s="4" t="s">
        <v>1188</v>
      </c>
      <c r="E319" s="4" t="s">
        <v>1188</v>
      </c>
      <c r="F319" s="1" t="s">
        <v>1189</v>
      </c>
      <c r="G319" s="1" t="s">
        <v>1189</v>
      </c>
      <c r="H319" s="1"/>
    </row>
    <row r="320" spans="1:8" ht="26.4" customHeight="1" x14ac:dyDescent="0.3">
      <c r="A320" s="4" t="str">
        <f>TableNames!$B$11</f>
        <v>RadiationTherapy</v>
      </c>
      <c r="B320" s="4" t="str">
        <f>FeatureNames!$E$85</f>
        <v>TargetArea</v>
      </c>
      <c r="C320" s="4" t="s">
        <v>195</v>
      </c>
      <c r="D320" s="4" t="s">
        <v>1190</v>
      </c>
      <c r="E320" s="4" t="s">
        <v>1190</v>
      </c>
      <c r="F320" s="1" t="s">
        <v>1191</v>
      </c>
      <c r="G320" s="1" t="s">
        <v>1191</v>
      </c>
      <c r="H320" s="1"/>
    </row>
    <row r="321" spans="1:8" ht="26.4" customHeight="1" x14ac:dyDescent="0.3">
      <c r="A321" s="4" t="str">
        <f>TableNames!$B$11</f>
        <v>RadiationTherapy</v>
      </c>
      <c r="B321" s="4" t="str">
        <f>FeatureNames!$E$85</f>
        <v>TargetArea</v>
      </c>
      <c r="C321" s="4" t="s">
        <v>195</v>
      </c>
      <c r="D321" s="4" t="s">
        <v>1192</v>
      </c>
      <c r="E321" s="4" t="s">
        <v>1192</v>
      </c>
      <c r="F321" s="1" t="s">
        <v>1193</v>
      </c>
      <c r="G321" s="1" t="s">
        <v>1193</v>
      </c>
      <c r="H321" s="1"/>
    </row>
    <row r="322" spans="1:8" ht="26.4" customHeight="1" x14ac:dyDescent="0.3">
      <c r="A322" s="4" t="str">
        <f>TableNames!$B$11</f>
        <v>RadiationTherapy</v>
      </c>
      <c r="B322" s="4" t="str">
        <f>FeatureNames!$E$85</f>
        <v>TargetArea</v>
      </c>
      <c r="C322" s="4" t="s">
        <v>195</v>
      </c>
      <c r="D322" s="4" t="s">
        <v>1194</v>
      </c>
      <c r="E322" s="4" t="s">
        <v>1194</v>
      </c>
      <c r="F322" s="1" t="s">
        <v>1195</v>
      </c>
      <c r="G322" s="1" t="s">
        <v>1195</v>
      </c>
      <c r="H322" s="1"/>
    </row>
    <row r="323" spans="1:8" ht="26.4" customHeight="1" x14ac:dyDescent="0.3">
      <c r="A323" s="4" t="str">
        <f>TableNames!$B$11</f>
        <v>RadiationTherapy</v>
      </c>
      <c r="B323" s="4" t="str">
        <f>FeatureNames!$E$85</f>
        <v>TargetArea</v>
      </c>
      <c r="C323" s="4" t="s">
        <v>195</v>
      </c>
      <c r="D323" s="4" t="s">
        <v>1196</v>
      </c>
      <c r="E323" s="4" t="s">
        <v>1196</v>
      </c>
      <c r="F323" s="1" t="s">
        <v>1197</v>
      </c>
      <c r="G323" s="1" t="s">
        <v>1197</v>
      </c>
      <c r="H323" s="1"/>
    </row>
    <row r="324" spans="1:8" ht="26.4" customHeight="1" x14ac:dyDescent="0.3">
      <c r="A324" s="4" t="str">
        <f>TableNames!$B$11</f>
        <v>RadiationTherapy</v>
      </c>
      <c r="B324" s="4" t="str">
        <f>FeatureNames!$E$85</f>
        <v>TargetArea</v>
      </c>
      <c r="C324" s="4" t="s">
        <v>195</v>
      </c>
      <c r="D324" s="4" t="s">
        <v>1198</v>
      </c>
      <c r="E324" s="4" t="s">
        <v>1198</v>
      </c>
      <c r="F324" s="1" t="s">
        <v>1199</v>
      </c>
      <c r="G324" s="1" t="s">
        <v>1199</v>
      </c>
      <c r="H324" s="1"/>
    </row>
    <row r="325" spans="1:8" ht="26.4" customHeight="1" x14ac:dyDescent="0.3">
      <c r="A325" s="4" t="str">
        <f>TableNames!$B$11</f>
        <v>RadiationTherapy</v>
      </c>
      <c r="B325" s="4" t="str">
        <f>FeatureNames!$E$85</f>
        <v>TargetArea</v>
      </c>
      <c r="C325" s="4" t="s">
        <v>195</v>
      </c>
      <c r="D325" s="4" t="s">
        <v>1200</v>
      </c>
      <c r="E325" s="4" t="s">
        <v>1200</v>
      </c>
      <c r="F325" s="1" t="s">
        <v>1201</v>
      </c>
      <c r="G325" s="1" t="s">
        <v>1201</v>
      </c>
      <c r="H325" s="1"/>
    </row>
    <row r="326" spans="1:8" ht="26.4" customHeight="1" x14ac:dyDescent="0.3">
      <c r="A326" s="4" t="str">
        <f>TableNames!$B$11</f>
        <v>RadiationTherapy</v>
      </c>
      <c r="B326" s="4" t="str">
        <f>FeatureNames!$E$85</f>
        <v>TargetArea</v>
      </c>
      <c r="C326" s="4" t="s">
        <v>195</v>
      </c>
      <c r="D326" s="4" t="s">
        <v>1202</v>
      </c>
      <c r="E326" s="4" t="s">
        <v>1202</v>
      </c>
      <c r="F326" s="1" t="s">
        <v>1203</v>
      </c>
      <c r="G326" s="1" t="s">
        <v>1203</v>
      </c>
      <c r="H326" s="1"/>
    </row>
    <row r="327" spans="1:8" ht="26.4" customHeight="1" x14ac:dyDescent="0.3">
      <c r="A327" s="4" t="str">
        <f>TableNames!$B$11</f>
        <v>RadiationTherapy</v>
      </c>
      <c r="B327" s="4" t="str">
        <f>FeatureNames!$E$85</f>
        <v>TargetArea</v>
      </c>
      <c r="C327" s="4" t="s">
        <v>195</v>
      </c>
      <c r="D327" s="4" t="s">
        <v>1204</v>
      </c>
      <c r="E327" s="4" t="s">
        <v>1204</v>
      </c>
      <c r="F327" s="1" t="s">
        <v>1205</v>
      </c>
      <c r="G327" s="1" t="s">
        <v>1205</v>
      </c>
      <c r="H327" s="1"/>
    </row>
    <row r="328" spans="1:8" ht="26.4" customHeight="1" x14ac:dyDescent="0.3">
      <c r="A328" s="4" t="str">
        <f>TableNames!$B$11</f>
        <v>RadiationTherapy</v>
      </c>
      <c r="B328" s="4" t="str">
        <f>FeatureNames!$E$85</f>
        <v>TargetArea</v>
      </c>
      <c r="C328" s="4" t="s">
        <v>195</v>
      </c>
      <c r="D328" s="4" t="s">
        <v>1206</v>
      </c>
      <c r="E328" s="4" t="s">
        <v>1206</v>
      </c>
      <c r="F328" s="1" t="s">
        <v>1207</v>
      </c>
      <c r="G328" s="1" t="s">
        <v>1207</v>
      </c>
      <c r="H328" s="1"/>
    </row>
    <row r="329" spans="1:8" ht="26.4" customHeight="1" x14ac:dyDescent="0.3">
      <c r="A329" s="4" t="str">
        <f>TableNames!$B$11</f>
        <v>RadiationTherapy</v>
      </c>
      <c r="B329" s="4" t="str">
        <f>FeatureNames!$E$85</f>
        <v>TargetArea</v>
      </c>
      <c r="C329" s="4" t="s">
        <v>195</v>
      </c>
      <c r="D329" s="4" t="s">
        <v>1208</v>
      </c>
      <c r="E329" s="4" t="s">
        <v>1208</v>
      </c>
      <c r="F329" s="1" t="s">
        <v>1209</v>
      </c>
      <c r="G329" s="1" t="s">
        <v>1209</v>
      </c>
      <c r="H329" s="1"/>
    </row>
    <row r="330" spans="1:8" ht="26.4" customHeight="1" x14ac:dyDescent="0.3">
      <c r="A330" s="4" t="str">
        <f>TableNames!$B$11</f>
        <v>RadiationTherapy</v>
      </c>
      <c r="B330" s="4" t="str">
        <f>FeatureNames!$E$85</f>
        <v>TargetArea</v>
      </c>
      <c r="C330" s="4" t="s">
        <v>195</v>
      </c>
      <c r="D330" s="4" t="s">
        <v>1210</v>
      </c>
      <c r="E330" s="4" t="s">
        <v>1210</v>
      </c>
      <c r="F330" s="1" t="s">
        <v>1211</v>
      </c>
      <c r="G330" s="1" t="s">
        <v>1211</v>
      </c>
      <c r="H330" s="1"/>
    </row>
    <row r="331" spans="1:8" ht="26.4" customHeight="1" x14ac:dyDescent="0.3">
      <c r="A331" s="4" t="str">
        <f>TableNames!$B$11</f>
        <v>RadiationTherapy</v>
      </c>
      <c r="B331" s="4" t="str">
        <f>FeatureNames!$E$85</f>
        <v>TargetArea</v>
      </c>
      <c r="C331" s="4" t="s">
        <v>195</v>
      </c>
      <c r="D331" s="4" t="s">
        <v>1212</v>
      </c>
      <c r="E331" s="4" t="s">
        <v>1212</v>
      </c>
      <c r="F331" s="1" t="s">
        <v>1213</v>
      </c>
      <c r="G331" s="1" t="s">
        <v>1213</v>
      </c>
      <c r="H331" s="1"/>
    </row>
    <row r="332" spans="1:8" ht="26.4" customHeight="1" x14ac:dyDescent="0.3">
      <c r="A332" s="4" t="str">
        <f>TableNames!$B$11</f>
        <v>RadiationTherapy</v>
      </c>
      <c r="B332" s="4" t="str">
        <f>FeatureNames!$E$85</f>
        <v>TargetArea</v>
      </c>
      <c r="C332" s="4" t="s">
        <v>195</v>
      </c>
      <c r="D332" s="4" t="s">
        <v>1214</v>
      </c>
      <c r="E332" s="4" t="s">
        <v>1214</v>
      </c>
      <c r="F332" s="1" t="s">
        <v>1215</v>
      </c>
      <c r="G332" s="1" t="s">
        <v>1215</v>
      </c>
      <c r="H332" s="1"/>
    </row>
    <row r="333" spans="1:8" ht="26.4" customHeight="1" x14ac:dyDescent="0.3">
      <c r="A333" s="4" t="str">
        <f>TableNames!$B$11</f>
        <v>RadiationTherapy</v>
      </c>
      <c r="B333" s="4" t="str">
        <f>FeatureNames!$E$85</f>
        <v>TargetArea</v>
      </c>
      <c r="C333" s="4" t="s">
        <v>195</v>
      </c>
      <c r="D333" s="4" t="s">
        <v>1216</v>
      </c>
      <c r="E333" s="4" t="s">
        <v>1216</v>
      </c>
      <c r="F333" s="1" t="s">
        <v>1217</v>
      </c>
      <c r="G333" s="1" t="s">
        <v>1217</v>
      </c>
      <c r="H333" s="1"/>
    </row>
    <row r="334" spans="1:8" ht="26.4" customHeight="1" x14ac:dyDescent="0.3">
      <c r="A334" s="4" t="str">
        <f>TableNames!$B$11</f>
        <v>RadiationTherapy</v>
      </c>
      <c r="B334" s="4" t="str">
        <f>FeatureNames!$E$85</f>
        <v>TargetArea</v>
      </c>
      <c r="C334" s="4" t="s">
        <v>195</v>
      </c>
      <c r="D334" s="4" t="s">
        <v>1218</v>
      </c>
      <c r="E334" s="4" t="s">
        <v>1218</v>
      </c>
      <c r="F334" s="1" t="s">
        <v>1219</v>
      </c>
      <c r="G334" s="1" t="s">
        <v>1219</v>
      </c>
      <c r="H334" s="1"/>
    </row>
    <row r="335" spans="1:8" ht="26.4" customHeight="1" x14ac:dyDescent="0.3">
      <c r="A335" s="4" t="str">
        <f>TableNames!$B$11</f>
        <v>RadiationTherapy</v>
      </c>
      <c r="B335" s="4" t="str">
        <f>FeatureNames!$E$85</f>
        <v>TargetArea</v>
      </c>
      <c r="C335" s="4" t="s">
        <v>195</v>
      </c>
      <c r="D335" s="4" t="s">
        <v>1220</v>
      </c>
      <c r="E335" s="4" t="s">
        <v>1220</v>
      </c>
      <c r="F335" s="1" t="s">
        <v>1221</v>
      </c>
      <c r="G335" s="1" t="s">
        <v>1221</v>
      </c>
      <c r="H335" s="1"/>
    </row>
    <row r="336" spans="1:8" ht="26.4" customHeight="1" x14ac:dyDescent="0.3">
      <c r="A336" s="4" t="str">
        <f>TableNames!$B$11</f>
        <v>RadiationTherapy</v>
      </c>
      <c r="B336" s="4" t="str">
        <f>FeatureNames!$E$85</f>
        <v>TargetArea</v>
      </c>
      <c r="C336" s="4" t="s">
        <v>195</v>
      </c>
      <c r="D336" s="4" t="s">
        <v>1222</v>
      </c>
      <c r="E336" s="4" t="s">
        <v>1222</v>
      </c>
      <c r="F336" s="1" t="s">
        <v>1090</v>
      </c>
      <c r="G336" s="1" t="s">
        <v>1090</v>
      </c>
      <c r="H336" s="1"/>
    </row>
    <row r="337" spans="1:8" ht="26.4" customHeight="1" x14ac:dyDescent="0.3">
      <c r="A337" s="4" t="str">
        <f>TableNames!$B$11</f>
        <v>RadiationTherapy</v>
      </c>
      <c r="B337" s="4" t="str">
        <f>FeatureNames!$E$85</f>
        <v>TargetArea</v>
      </c>
      <c r="C337" s="4" t="s">
        <v>195</v>
      </c>
      <c r="D337" s="4" t="s">
        <v>1223</v>
      </c>
      <c r="E337" s="4" t="s">
        <v>1223</v>
      </c>
      <c r="F337" s="1" t="s">
        <v>1224</v>
      </c>
      <c r="G337" s="1" t="s">
        <v>1224</v>
      </c>
      <c r="H337" s="1"/>
    </row>
    <row r="338" spans="1:8" ht="26.4" customHeight="1" x14ac:dyDescent="0.3">
      <c r="A338" s="4" t="str">
        <f>TableNames!$B$11</f>
        <v>RadiationTherapy</v>
      </c>
      <c r="B338" s="4" t="str">
        <f>FeatureNames!$E$85</f>
        <v>TargetArea</v>
      </c>
      <c r="C338" s="4" t="s">
        <v>195</v>
      </c>
      <c r="D338" s="4" t="s">
        <v>1225</v>
      </c>
      <c r="E338" s="4" t="s">
        <v>1225</v>
      </c>
      <c r="F338" s="1" t="s">
        <v>1226</v>
      </c>
      <c r="G338" s="1" t="s">
        <v>1226</v>
      </c>
      <c r="H338" s="1"/>
    </row>
    <row r="339" spans="1:8" ht="26.4" customHeight="1" x14ac:dyDescent="0.3">
      <c r="A339" s="4" t="str">
        <f>TableNames!$B$11</f>
        <v>RadiationTherapy</v>
      </c>
      <c r="B339" s="4" t="str">
        <f>FeatureNames!$E$85</f>
        <v>TargetArea</v>
      </c>
      <c r="C339" s="4" t="s">
        <v>195</v>
      </c>
      <c r="D339" s="4" t="s">
        <v>1227</v>
      </c>
      <c r="E339" s="4" t="s">
        <v>1227</v>
      </c>
      <c r="F339" s="1" t="s">
        <v>1228</v>
      </c>
      <c r="G339" s="1" t="s">
        <v>1228</v>
      </c>
      <c r="H339" s="1"/>
    </row>
    <row r="340" spans="1:8" ht="26.4" customHeight="1" x14ac:dyDescent="0.3">
      <c r="A340" s="4" t="str">
        <f>TableNames!$B$11</f>
        <v>RadiationTherapy</v>
      </c>
      <c r="B340" s="4" t="str">
        <f>FeatureNames!$E$85</f>
        <v>TargetArea</v>
      </c>
      <c r="C340" s="4" t="s">
        <v>195</v>
      </c>
      <c r="D340" s="4" t="s">
        <v>1229</v>
      </c>
      <c r="E340" s="4" t="s">
        <v>1229</v>
      </c>
      <c r="F340" s="1" t="s">
        <v>1230</v>
      </c>
      <c r="G340" s="1" t="s">
        <v>1230</v>
      </c>
      <c r="H340" s="1"/>
    </row>
    <row r="341" spans="1:8" ht="26.4" customHeight="1" x14ac:dyDescent="0.3">
      <c r="A341" s="4" t="str">
        <f>TableNames!$B$11</f>
        <v>RadiationTherapy</v>
      </c>
      <c r="B341" s="4" t="str">
        <f>FeatureNames!$E$85</f>
        <v>TargetArea</v>
      </c>
      <c r="C341" s="4" t="s">
        <v>195</v>
      </c>
      <c r="D341" s="4" t="s">
        <v>1231</v>
      </c>
      <c r="E341" s="4" t="s">
        <v>1231</v>
      </c>
      <c r="F341" s="1" t="s">
        <v>1232</v>
      </c>
      <c r="G341" s="1" t="s">
        <v>1232</v>
      </c>
      <c r="H341" s="1"/>
    </row>
    <row r="342" spans="1:8" ht="26.4" customHeight="1" x14ac:dyDescent="0.3">
      <c r="A342" s="4" t="str">
        <f>TableNames!$B$11</f>
        <v>RadiationTherapy</v>
      </c>
      <c r="B342" s="4" t="str">
        <f>FeatureNames!$E$85</f>
        <v>TargetArea</v>
      </c>
      <c r="C342" s="4" t="s">
        <v>195</v>
      </c>
      <c r="D342" s="4" t="s">
        <v>1233</v>
      </c>
      <c r="E342" s="4" t="s">
        <v>1233</v>
      </c>
      <c r="F342" s="1" t="s">
        <v>1234</v>
      </c>
      <c r="G342" s="1" t="s">
        <v>1234</v>
      </c>
      <c r="H342" s="1"/>
    </row>
    <row r="343" spans="1:8" ht="26.4" customHeight="1" x14ac:dyDescent="0.3">
      <c r="A343" s="4" t="str">
        <f>TableNames!$B$11</f>
        <v>RadiationTherapy</v>
      </c>
      <c r="B343" s="4" t="str">
        <f>FeatureNames!$E$85</f>
        <v>TargetArea</v>
      </c>
      <c r="C343" s="4" t="s">
        <v>195</v>
      </c>
      <c r="D343" s="4" t="s">
        <v>1235</v>
      </c>
      <c r="E343" s="4" t="s">
        <v>1235</v>
      </c>
      <c r="F343" s="1" t="s">
        <v>1236</v>
      </c>
      <c r="G343" s="1" t="s">
        <v>1236</v>
      </c>
      <c r="H343" s="1"/>
    </row>
    <row r="344" spans="1:8" ht="26.4" customHeight="1" x14ac:dyDescent="0.3">
      <c r="A344" s="4" t="str">
        <f>TableNames!$B$11</f>
        <v>RadiationTherapy</v>
      </c>
      <c r="B344" s="4" t="str">
        <f>FeatureNames!$E$85</f>
        <v>TargetArea</v>
      </c>
      <c r="C344" s="4" t="s">
        <v>195</v>
      </c>
      <c r="D344" s="4" t="s">
        <v>1237</v>
      </c>
      <c r="E344" s="4" t="s">
        <v>1237</v>
      </c>
      <c r="F344" s="1" t="s">
        <v>1238</v>
      </c>
      <c r="G344" s="1" t="s">
        <v>1238</v>
      </c>
      <c r="H344" s="1"/>
    </row>
    <row r="345" spans="1:8" ht="26.4" customHeight="1" x14ac:dyDescent="0.3">
      <c r="A345" s="4" t="str">
        <f>TableNames!$B$11</f>
        <v>RadiationTherapy</v>
      </c>
      <c r="B345" s="4" t="str">
        <f>FeatureNames!$E$85</f>
        <v>TargetArea</v>
      </c>
      <c r="C345" s="4" t="s">
        <v>195</v>
      </c>
      <c r="D345" s="4" t="s">
        <v>1239</v>
      </c>
      <c r="E345" s="4" t="s">
        <v>1239</v>
      </c>
      <c r="F345" s="1" t="s">
        <v>1240</v>
      </c>
      <c r="G345" s="1" t="s">
        <v>1240</v>
      </c>
      <c r="H345" s="1"/>
    </row>
    <row r="346" spans="1:8" ht="26.4" customHeight="1" x14ac:dyDescent="0.3">
      <c r="A346" s="4" t="str">
        <f>TableNames!$B$11</f>
        <v>RadiationTherapy</v>
      </c>
      <c r="B346" s="4" t="str">
        <f>FeatureNames!$E$85</f>
        <v>TargetArea</v>
      </c>
      <c r="C346" s="4" t="s">
        <v>195</v>
      </c>
      <c r="D346" s="4" t="s">
        <v>1241</v>
      </c>
      <c r="E346" s="4" t="s">
        <v>1241</v>
      </c>
      <c r="F346" s="1" t="s">
        <v>1242</v>
      </c>
      <c r="G346" s="1" t="s">
        <v>1242</v>
      </c>
      <c r="H346" s="1"/>
    </row>
    <row r="347" spans="1:8" ht="26.4" customHeight="1" x14ac:dyDescent="0.3">
      <c r="A347" s="4" t="str">
        <f>TableNames!$B$11</f>
        <v>RadiationTherapy</v>
      </c>
      <c r="B347" s="4" t="str">
        <f>FeatureNames!$E$85</f>
        <v>TargetArea</v>
      </c>
      <c r="C347" s="4" t="s">
        <v>195</v>
      </c>
      <c r="D347" s="4" t="s">
        <v>1243</v>
      </c>
      <c r="E347" s="4" t="s">
        <v>1243</v>
      </c>
      <c r="F347" s="1" t="s">
        <v>1244</v>
      </c>
      <c r="G347" s="1" t="s">
        <v>1244</v>
      </c>
      <c r="H347" s="1"/>
    </row>
    <row r="348" spans="1:8" ht="26.4" customHeight="1" x14ac:dyDescent="0.3">
      <c r="A348" s="4" t="str">
        <f>TableNames!$B$11</f>
        <v>RadiationTherapy</v>
      </c>
      <c r="B348" s="4" t="str">
        <f>FeatureNames!$E$85</f>
        <v>TargetArea</v>
      </c>
      <c r="C348" s="4" t="s">
        <v>195</v>
      </c>
      <c r="D348" s="4" t="s">
        <v>1245</v>
      </c>
      <c r="E348" s="4" t="s">
        <v>1245</v>
      </c>
      <c r="F348" s="1" t="s">
        <v>1246</v>
      </c>
      <c r="G348" s="1" t="s">
        <v>1246</v>
      </c>
      <c r="H348" s="1"/>
    </row>
    <row r="349" spans="1:8" ht="26.4" customHeight="1" x14ac:dyDescent="0.3">
      <c r="A349" s="4" t="str">
        <f>TableNames!$B$11</f>
        <v>RadiationTherapy</v>
      </c>
      <c r="B349" s="4" t="str">
        <f>FeatureNames!$E$85</f>
        <v>TargetArea</v>
      </c>
      <c r="C349" s="4" t="s">
        <v>195</v>
      </c>
      <c r="D349" s="4" t="s">
        <v>1247</v>
      </c>
      <c r="E349" s="4" t="s">
        <v>1247</v>
      </c>
      <c r="F349" s="1" t="s">
        <v>1248</v>
      </c>
      <c r="G349" s="1" t="s">
        <v>1248</v>
      </c>
      <c r="H349" s="1"/>
    </row>
    <row r="350" spans="1:8" ht="26.4" customHeight="1" x14ac:dyDescent="0.3">
      <c r="A350" s="4" t="str">
        <f>TableNames!$B$11</f>
        <v>RadiationTherapy</v>
      </c>
      <c r="B350" s="4" t="str">
        <f>FeatureNames!$E$85</f>
        <v>TargetArea</v>
      </c>
      <c r="C350" s="4" t="s">
        <v>195</v>
      </c>
      <c r="D350" s="4" t="s">
        <v>1249</v>
      </c>
      <c r="E350" s="4" t="s">
        <v>1249</v>
      </c>
      <c r="F350" s="1" t="s">
        <v>1250</v>
      </c>
      <c r="G350" s="1" t="s">
        <v>1250</v>
      </c>
      <c r="H350" s="1"/>
    </row>
    <row r="351" spans="1:8" ht="26.4" customHeight="1" x14ac:dyDescent="0.3">
      <c r="A351" s="4" t="str">
        <f>TableNames!$B$11</f>
        <v>RadiationTherapy</v>
      </c>
      <c r="B351" s="4" t="str">
        <f>FeatureNames!$E$85</f>
        <v>TargetArea</v>
      </c>
      <c r="C351" s="4" t="s">
        <v>195</v>
      </c>
      <c r="D351" s="4" t="s">
        <v>1251</v>
      </c>
      <c r="E351" s="4" t="s">
        <v>1251</v>
      </c>
      <c r="F351" s="1" t="s">
        <v>1252</v>
      </c>
      <c r="G351" s="1" t="s">
        <v>1252</v>
      </c>
      <c r="H351" s="1"/>
    </row>
    <row r="352" spans="1:8" ht="26.4" customHeight="1" x14ac:dyDescent="0.3">
      <c r="A352" s="4" t="str">
        <f>TableNames!$B$11</f>
        <v>RadiationTherapy</v>
      </c>
      <c r="B352" s="4" t="str">
        <f>FeatureNames!$E$85</f>
        <v>TargetArea</v>
      </c>
      <c r="C352" s="4" t="s">
        <v>195</v>
      </c>
      <c r="D352" s="4" t="s">
        <v>1253</v>
      </c>
      <c r="E352" s="4" t="s">
        <v>1253</v>
      </c>
      <c r="F352" s="1" t="s">
        <v>1254</v>
      </c>
      <c r="G352" s="1" t="s">
        <v>1254</v>
      </c>
      <c r="H352" s="1"/>
    </row>
    <row r="353" spans="1:8" ht="26.4" customHeight="1" x14ac:dyDescent="0.3">
      <c r="A353" s="4" t="str">
        <f>TableNames!$B$11</f>
        <v>RadiationTherapy</v>
      </c>
      <c r="B353" s="4" t="str">
        <f>FeatureNames!$E$85</f>
        <v>TargetArea</v>
      </c>
      <c r="C353" s="4" t="s">
        <v>195</v>
      </c>
      <c r="D353" s="4" t="s">
        <v>1255</v>
      </c>
      <c r="E353" s="4" t="s">
        <v>1255</v>
      </c>
      <c r="F353" s="1" t="s">
        <v>1256</v>
      </c>
      <c r="G353" s="1" t="s">
        <v>1256</v>
      </c>
      <c r="H353" s="1"/>
    </row>
    <row r="354" spans="1:8" ht="26.4" customHeight="1" x14ac:dyDescent="0.3">
      <c r="A354" s="4" t="str">
        <f>TableNames!$B$11</f>
        <v>RadiationTherapy</v>
      </c>
      <c r="B354" s="4" t="str">
        <f>FeatureNames!$E$85</f>
        <v>TargetArea</v>
      </c>
      <c r="C354" s="4" t="s">
        <v>195</v>
      </c>
      <c r="D354" s="4" t="s">
        <v>1257</v>
      </c>
      <c r="E354" s="4" t="s">
        <v>1257</v>
      </c>
      <c r="F354" s="1" t="s">
        <v>1258</v>
      </c>
      <c r="G354" s="1" t="s">
        <v>1258</v>
      </c>
      <c r="H354" s="1"/>
    </row>
    <row r="355" spans="1:8" ht="26.4" customHeight="1" x14ac:dyDescent="0.3">
      <c r="A355" s="4" t="str">
        <f>TableNames!$B$11</f>
        <v>RadiationTherapy</v>
      </c>
      <c r="B355" s="4" t="str">
        <f>FeatureNames!$E$85</f>
        <v>TargetArea</v>
      </c>
      <c r="C355" s="4" t="s">
        <v>195</v>
      </c>
      <c r="D355" s="4" t="s">
        <v>1259</v>
      </c>
      <c r="E355" s="4" t="s">
        <v>1259</v>
      </c>
      <c r="F355" s="1" t="s">
        <v>1260</v>
      </c>
      <c r="G355" s="1" t="s">
        <v>1260</v>
      </c>
      <c r="H355" s="1"/>
    </row>
    <row r="356" spans="1:8" ht="26.4" customHeight="1" x14ac:dyDescent="0.3">
      <c r="A356" s="4" t="str">
        <f>TableNames!$B$11</f>
        <v>RadiationTherapy</v>
      </c>
      <c r="B356" s="4" t="str">
        <f>FeatureNames!$E$85</f>
        <v>TargetArea</v>
      </c>
      <c r="C356" s="4" t="s">
        <v>195</v>
      </c>
      <c r="D356" s="4" t="s">
        <v>1261</v>
      </c>
      <c r="E356" s="4" t="s">
        <v>1261</v>
      </c>
      <c r="F356" s="1" t="s">
        <v>1262</v>
      </c>
      <c r="G356" s="1" t="s">
        <v>1262</v>
      </c>
      <c r="H356" s="1"/>
    </row>
    <row r="357" spans="1:8" ht="26.4" customHeight="1" x14ac:dyDescent="0.3">
      <c r="A357" s="4" t="str">
        <f>TableNames!$B$11</f>
        <v>RadiationTherapy</v>
      </c>
      <c r="B357" s="4" t="str">
        <f>FeatureNames!$E$85</f>
        <v>TargetArea</v>
      </c>
      <c r="C357" s="4" t="s">
        <v>195</v>
      </c>
      <c r="D357" s="4" t="s">
        <v>1263</v>
      </c>
      <c r="E357" s="4" t="s">
        <v>1263</v>
      </c>
      <c r="F357" s="1" t="s">
        <v>1264</v>
      </c>
      <c r="G357" s="1" t="s">
        <v>1264</v>
      </c>
      <c r="H357" s="1"/>
    </row>
    <row r="358" spans="1:8" ht="26.4" customHeight="1" x14ac:dyDescent="0.3">
      <c r="A358" s="4" t="str">
        <f>TableNames!$B$11</f>
        <v>RadiationTherapy</v>
      </c>
      <c r="B358" s="4" t="str">
        <f>FeatureNames!$E$85</f>
        <v>TargetArea</v>
      </c>
      <c r="C358" s="4" t="s">
        <v>195</v>
      </c>
      <c r="D358" s="4" t="s">
        <v>1265</v>
      </c>
      <c r="E358" s="4" t="s">
        <v>1265</v>
      </c>
      <c r="F358" s="1" t="s">
        <v>1098</v>
      </c>
      <c r="G358" s="1" t="s">
        <v>1098</v>
      </c>
      <c r="H358" s="1"/>
    </row>
    <row r="359" spans="1:8" ht="26.4" customHeight="1" x14ac:dyDescent="0.3">
      <c r="A359" s="4" t="str">
        <f>TableNames!$B$11</f>
        <v>RadiationTherapy</v>
      </c>
      <c r="B359" s="4" t="str">
        <f>FeatureNames!$E$85</f>
        <v>TargetArea</v>
      </c>
      <c r="C359" s="4" t="s">
        <v>195</v>
      </c>
      <c r="D359" s="4" t="s">
        <v>1266</v>
      </c>
      <c r="E359" s="4" t="s">
        <v>1266</v>
      </c>
      <c r="F359" s="1" t="s">
        <v>1267</v>
      </c>
      <c r="G359" s="1" t="s">
        <v>1267</v>
      </c>
      <c r="H359" s="1"/>
    </row>
    <row r="360" spans="1:8" ht="26.4" customHeight="1" x14ac:dyDescent="0.3">
      <c r="A360" s="4" t="str">
        <f>TableNames!$B$11</f>
        <v>RadiationTherapy</v>
      </c>
      <c r="B360" s="4" t="str">
        <f>FeatureNames!$E$85</f>
        <v>TargetArea</v>
      </c>
      <c r="C360" s="4" t="s">
        <v>195</v>
      </c>
      <c r="D360" s="4" t="s">
        <v>1268</v>
      </c>
      <c r="E360" s="4" t="s">
        <v>1268</v>
      </c>
      <c r="F360" s="1" t="s">
        <v>1269</v>
      </c>
      <c r="G360" s="1" t="s">
        <v>1269</v>
      </c>
      <c r="H360" s="1"/>
    </row>
    <row r="361" spans="1:8" ht="26.4" customHeight="1" x14ac:dyDescent="0.3">
      <c r="A361" s="4" t="str">
        <f>TableNames!$B$11</f>
        <v>RadiationTherapy</v>
      </c>
      <c r="B361" s="4" t="str">
        <f>FeatureNames!$E$85</f>
        <v>TargetArea</v>
      </c>
      <c r="C361" s="4" t="s">
        <v>195</v>
      </c>
      <c r="D361" s="4" t="s">
        <v>1270</v>
      </c>
      <c r="E361" s="4" t="s">
        <v>1270</v>
      </c>
      <c r="F361" s="1" t="s">
        <v>1271</v>
      </c>
      <c r="G361" s="1" t="s">
        <v>1271</v>
      </c>
      <c r="H361" s="1"/>
    </row>
    <row r="362" spans="1:8" ht="26.4" customHeight="1" x14ac:dyDescent="0.3">
      <c r="A362" s="4" t="str">
        <f>TableNames!$B$11</f>
        <v>RadiationTherapy</v>
      </c>
      <c r="B362" s="4" t="str">
        <f>FeatureNames!$E$85</f>
        <v>TargetArea</v>
      </c>
      <c r="C362" s="4" t="s">
        <v>195</v>
      </c>
      <c r="D362" s="4" t="s">
        <v>1272</v>
      </c>
      <c r="E362" s="4" t="s">
        <v>1272</v>
      </c>
      <c r="F362" s="1" t="s">
        <v>1273</v>
      </c>
      <c r="G362" s="1" t="s">
        <v>1273</v>
      </c>
      <c r="H362" s="1"/>
    </row>
    <row r="363" spans="1:8" ht="26.4" customHeight="1" x14ac:dyDescent="0.3">
      <c r="A363" s="4" t="str">
        <f>TableNames!$B$11</f>
        <v>RadiationTherapy</v>
      </c>
      <c r="B363" s="4" t="str">
        <f>FeatureNames!$E$85</f>
        <v>TargetArea</v>
      </c>
      <c r="C363" s="4" t="s">
        <v>195</v>
      </c>
      <c r="D363" s="4" t="s">
        <v>1274</v>
      </c>
      <c r="E363" s="4" t="s">
        <v>1274</v>
      </c>
      <c r="F363" s="1" t="s">
        <v>1275</v>
      </c>
      <c r="G363" s="1" t="s">
        <v>1275</v>
      </c>
      <c r="H363" s="1"/>
    </row>
    <row r="364" spans="1:8" ht="26.4" customHeight="1" x14ac:dyDescent="0.3">
      <c r="A364" s="4" t="str">
        <f>TableNames!$B$11</f>
        <v>RadiationTherapy</v>
      </c>
      <c r="B364" s="4" t="str">
        <f>FeatureNames!$E$85</f>
        <v>TargetArea</v>
      </c>
      <c r="C364" s="4" t="s">
        <v>195</v>
      </c>
      <c r="D364" s="4" t="s">
        <v>1276</v>
      </c>
      <c r="E364" s="4" t="s">
        <v>1276</v>
      </c>
      <c r="F364" s="1" t="s">
        <v>1277</v>
      </c>
      <c r="G364" s="1" t="s">
        <v>1277</v>
      </c>
      <c r="H364" s="1"/>
    </row>
    <row r="365" spans="1:8" ht="26.4" customHeight="1" x14ac:dyDescent="0.3">
      <c r="A365" s="4" t="str">
        <f>TableNames!$B$11</f>
        <v>RadiationTherapy</v>
      </c>
      <c r="B365" s="4" t="str">
        <f>FeatureNames!$E$85</f>
        <v>TargetArea</v>
      </c>
      <c r="C365" s="4" t="s">
        <v>195</v>
      </c>
      <c r="D365" s="4" t="s">
        <v>1278</v>
      </c>
      <c r="E365" s="4" t="s">
        <v>1278</v>
      </c>
      <c r="F365" s="1" t="s">
        <v>1070</v>
      </c>
      <c r="G365" s="1" t="s">
        <v>1070</v>
      </c>
      <c r="H365" s="1"/>
    </row>
    <row r="366" spans="1:8" ht="26.4" customHeight="1" x14ac:dyDescent="0.3">
      <c r="A366" s="4" t="str">
        <f>TableNames!$B$11</f>
        <v>RadiationTherapy</v>
      </c>
      <c r="B366" s="4" t="str">
        <f>FeatureNames!$E$85</f>
        <v>TargetArea</v>
      </c>
      <c r="C366" s="4" t="s">
        <v>195</v>
      </c>
      <c r="D366" s="4" t="s">
        <v>1279</v>
      </c>
      <c r="E366" s="4" t="s">
        <v>1279</v>
      </c>
      <c r="F366" s="1" t="s">
        <v>1280</v>
      </c>
      <c r="G366" s="1" t="s">
        <v>1280</v>
      </c>
      <c r="H366" s="1"/>
    </row>
    <row r="367" spans="1:8" ht="26.4" customHeight="1" x14ac:dyDescent="0.3">
      <c r="A367" s="4" t="str">
        <f>TableNames!$B$11</f>
        <v>RadiationTherapy</v>
      </c>
      <c r="B367" s="4" t="str">
        <f>FeatureNames!$E$85</f>
        <v>TargetArea</v>
      </c>
      <c r="C367" s="4" t="s">
        <v>195</v>
      </c>
      <c r="D367" s="4" t="s">
        <v>1281</v>
      </c>
      <c r="E367" s="4" t="s">
        <v>1281</v>
      </c>
      <c r="F367" s="1" t="s">
        <v>1282</v>
      </c>
      <c r="G367" s="1" t="s">
        <v>1282</v>
      </c>
      <c r="H367" s="1"/>
    </row>
    <row r="368" spans="1:8" ht="26.4" customHeight="1" x14ac:dyDescent="0.3">
      <c r="A368" s="4" t="str">
        <f>TableNames!$B$11</f>
        <v>RadiationTherapy</v>
      </c>
      <c r="B368" s="4" t="str">
        <f>FeatureNames!$E$85</f>
        <v>TargetArea</v>
      </c>
      <c r="C368" s="4" t="s">
        <v>195</v>
      </c>
      <c r="D368" s="4" t="s">
        <v>1283</v>
      </c>
      <c r="E368" s="4" t="s">
        <v>1283</v>
      </c>
      <c r="F368" s="1" t="s">
        <v>1284</v>
      </c>
      <c r="G368" s="1" t="s">
        <v>1284</v>
      </c>
      <c r="H368" s="1"/>
    </row>
    <row r="369" spans="1:8" ht="26.4" customHeight="1" x14ac:dyDescent="0.3">
      <c r="A369" s="4" t="str">
        <f>TableNames!$B$11</f>
        <v>RadiationTherapy</v>
      </c>
      <c r="B369" s="4" t="str">
        <f>FeatureNames!$E$85</f>
        <v>TargetArea</v>
      </c>
      <c r="C369" s="4" t="s">
        <v>195</v>
      </c>
      <c r="D369" s="4" t="s">
        <v>1285</v>
      </c>
      <c r="E369" s="4" t="s">
        <v>1285</v>
      </c>
      <c r="F369" s="1" t="s">
        <v>1286</v>
      </c>
      <c r="G369" s="1" t="s">
        <v>1286</v>
      </c>
      <c r="H369" s="1"/>
    </row>
    <row r="370" spans="1:8" ht="26.4" customHeight="1" x14ac:dyDescent="0.3">
      <c r="A370" s="4" t="str">
        <f>TableNames!$B$11</f>
        <v>RadiationTherapy</v>
      </c>
      <c r="B370" s="4" t="str">
        <f>FeatureNames!$E$85</f>
        <v>TargetArea</v>
      </c>
      <c r="C370" s="4" t="s">
        <v>195</v>
      </c>
      <c r="D370" s="4" t="s">
        <v>1287</v>
      </c>
      <c r="E370" s="4" t="s">
        <v>1287</v>
      </c>
      <c r="F370" s="1" t="s">
        <v>1288</v>
      </c>
      <c r="G370" s="1" t="s">
        <v>1288</v>
      </c>
      <c r="H370" s="1"/>
    </row>
    <row r="371" spans="1:8" ht="26.4" customHeight="1" x14ac:dyDescent="0.3">
      <c r="A371" s="4" t="str">
        <f>TableNames!$B$11</f>
        <v>RadiationTherapy</v>
      </c>
      <c r="B371" s="4" t="str">
        <f>FeatureNames!$E$85</f>
        <v>TargetArea</v>
      </c>
      <c r="C371" s="4" t="s">
        <v>195</v>
      </c>
      <c r="D371" s="4" t="s">
        <v>1289</v>
      </c>
      <c r="E371" s="4" t="s">
        <v>1289</v>
      </c>
      <c r="F371" s="1" t="s">
        <v>1290</v>
      </c>
      <c r="G371" s="1" t="s">
        <v>1290</v>
      </c>
      <c r="H371" s="1"/>
    </row>
    <row r="372" spans="1:8" ht="26.4" customHeight="1" x14ac:dyDescent="0.3">
      <c r="A372" s="4" t="str">
        <f>TableNames!$B$11</f>
        <v>RadiationTherapy</v>
      </c>
      <c r="B372" s="4" t="str">
        <f>FeatureNames!$E$85</f>
        <v>TargetArea</v>
      </c>
      <c r="C372" s="4" t="s">
        <v>195</v>
      </c>
      <c r="D372" s="4" t="s">
        <v>1291</v>
      </c>
      <c r="E372" s="4" t="s">
        <v>1291</v>
      </c>
      <c r="F372" s="1" t="s">
        <v>1292</v>
      </c>
      <c r="G372" s="1" t="s">
        <v>1292</v>
      </c>
      <c r="H372" s="1"/>
    </row>
    <row r="373" spans="1:8" ht="26.4" customHeight="1" x14ac:dyDescent="0.3">
      <c r="A373" s="4" t="str">
        <f>TableNames!$B$11</f>
        <v>RadiationTherapy</v>
      </c>
      <c r="B373" s="4" t="str">
        <f>FeatureNames!$E$85</f>
        <v>TargetArea</v>
      </c>
      <c r="C373" s="4" t="s">
        <v>195</v>
      </c>
      <c r="D373" s="4" t="s">
        <v>1293</v>
      </c>
      <c r="E373" s="4" t="s">
        <v>1293</v>
      </c>
      <c r="F373" s="1" t="s">
        <v>1294</v>
      </c>
      <c r="G373" s="1" t="s">
        <v>1294</v>
      </c>
      <c r="H373" s="1"/>
    </row>
    <row r="374" spans="1:8" ht="26.4" customHeight="1" x14ac:dyDescent="0.3">
      <c r="A374" s="4" t="str">
        <f>TableNames!$B$11</f>
        <v>RadiationTherapy</v>
      </c>
      <c r="B374" s="4" t="str">
        <f>FeatureNames!$E$85</f>
        <v>TargetArea</v>
      </c>
      <c r="C374" s="4" t="s">
        <v>195</v>
      </c>
      <c r="D374" s="4" t="s">
        <v>1295</v>
      </c>
      <c r="E374" s="4" t="s">
        <v>1295</v>
      </c>
      <c r="F374" s="1" t="s">
        <v>1296</v>
      </c>
      <c r="G374" s="1" t="s">
        <v>1296</v>
      </c>
      <c r="H374" s="1"/>
    </row>
    <row r="375" spans="1:8" ht="26.4" customHeight="1" x14ac:dyDescent="0.3">
      <c r="A375" s="4" t="str">
        <f>TableNames!$B$11</f>
        <v>RadiationTherapy</v>
      </c>
      <c r="B375" s="4" t="str">
        <f>FeatureNames!$E$85</f>
        <v>TargetArea</v>
      </c>
      <c r="C375" s="4" t="s">
        <v>195</v>
      </c>
      <c r="D375" s="4" t="s">
        <v>1297</v>
      </c>
      <c r="E375" s="4" t="s">
        <v>1297</v>
      </c>
      <c r="F375" s="1" t="s">
        <v>1298</v>
      </c>
      <c r="G375" s="1" t="s">
        <v>1298</v>
      </c>
      <c r="H375" s="1"/>
    </row>
    <row r="376" spans="1:8" ht="26.4" customHeight="1" x14ac:dyDescent="0.3">
      <c r="A376" s="4" t="str">
        <f>TableNames!$B$11</f>
        <v>RadiationTherapy</v>
      </c>
      <c r="B376" s="4" t="str">
        <f>FeatureNames!$E$85</f>
        <v>TargetArea</v>
      </c>
      <c r="C376" s="4" t="s">
        <v>195</v>
      </c>
      <c r="D376" s="4" t="s">
        <v>1299</v>
      </c>
      <c r="E376" s="4" t="s">
        <v>1299</v>
      </c>
      <c r="F376" s="1" t="s">
        <v>1300</v>
      </c>
      <c r="G376" s="1" t="s">
        <v>1300</v>
      </c>
      <c r="H376" s="1"/>
    </row>
    <row r="377" spans="1:8" ht="26.4" customHeight="1" x14ac:dyDescent="0.3">
      <c r="A377" s="4" t="str">
        <f>TableNames!$B$11</f>
        <v>RadiationTherapy</v>
      </c>
      <c r="B377" s="4" t="str">
        <f>FeatureNames!$E$85</f>
        <v>TargetArea</v>
      </c>
      <c r="C377" s="4" t="s">
        <v>195</v>
      </c>
      <c r="D377" s="4" t="s">
        <v>1301</v>
      </c>
      <c r="E377" s="4" t="s">
        <v>1301</v>
      </c>
      <c r="F377" s="1" t="s">
        <v>1302</v>
      </c>
      <c r="G377" s="1" t="s">
        <v>1302</v>
      </c>
      <c r="H377" s="1"/>
    </row>
    <row r="378" spans="1:8" ht="26.4" customHeight="1" x14ac:dyDescent="0.3">
      <c r="A378" s="4" t="str">
        <f>TableNames!$B$11</f>
        <v>RadiationTherapy</v>
      </c>
      <c r="B378" s="4" t="str">
        <f>FeatureNames!$E$85</f>
        <v>TargetArea</v>
      </c>
      <c r="C378" s="4" t="s">
        <v>195</v>
      </c>
      <c r="D378" s="4" t="s">
        <v>1303</v>
      </c>
      <c r="E378" s="4" t="s">
        <v>1303</v>
      </c>
      <c r="F378" s="1" t="s">
        <v>1304</v>
      </c>
      <c r="G378" s="1" t="s">
        <v>1304</v>
      </c>
      <c r="H378" s="1"/>
    </row>
    <row r="379" spans="1:8" ht="26.4" customHeight="1" x14ac:dyDescent="0.3">
      <c r="A379" s="4" t="str">
        <f>TableNames!$B$11</f>
        <v>RadiationTherapy</v>
      </c>
      <c r="B379" s="4" t="str">
        <f>FeatureNames!$E$85</f>
        <v>TargetArea</v>
      </c>
      <c r="C379" s="4" t="s">
        <v>195</v>
      </c>
      <c r="D379" s="4" t="s">
        <v>1305</v>
      </c>
      <c r="E379" s="4" t="s">
        <v>1305</v>
      </c>
      <c r="F379" s="1" t="s">
        <v>1306</v>
      </c>
      <c r="G379" s="1" t="s">
        <v>1306</v>
      </c>
      <c r="H379" s="1"/>
    </row>
    <row r="380" spans="1:8" ht="26.4" customHeight="1" x14ac:dyDescent="0.3">
      <c r="A380" s="4" t="str">
        <f>TableNames!$B$11</f>
        <v>RadiationTherapy</v>
      </c>
      <c r="B380" s="4" t="str">
        <f>FeatureNames!$E$85</f>
        <v>TargetArea</v>
      </c>
      <c r="C380" s="4" t="s">
        <v>195</v>
      </c>
      <c r="D380" s="4" t="s">
        <v>1307</v>
      </c>
      <c r="E380" s="4" t="s">
        <v>1307</v>
      </c>
      <c r="F380" s="1" t="s">
        <v>1308</v>
      </c>
      <c r="G380" s="1" t="s">
        <v>1308</v>
      </c>
      <c r="H380" s="1"/>
    </row>
    <row r="381" spans="1:8" ht="26.4" customHeight="1" x14ac:dyDescent="0.3">
      <c r="A381" s="4" t="str">
        <f>TableNames!$B$11</f>
        <v>RadiationTherapy</v>
      </c>
      <c r="B381" s="4" t="str">
        <f>FeatureNames!$E$85</f>
        <v>TargetArea</v>
      </c>
      <c r="C381" s="4" t="s">
        <v>195</v>
      </c>
      <c r="D381" s="4" t="s">
        <v>1309</v>
      </c>
      <c r="E381" s="4" t="s">
        <v>1309</v>
      </c>
      <c r="F381" s="1" t="s">
        <v>1310</v>
      </c>
      <c r="G381" s="1" t="s">
        <v>1310</v>
      </c>
      <c r="H381" s="1"/>
    </row>
    <row r="382" spans="1:8" ht="26.4" customHeight="1" x14ac:dyDescent="0.3">
      <c r="A382" s="4" t="str">
        <f>TableNames!$B$11</f>
        <v>RadiationTherapy</v>
      </c>
      <c r="B382" s="4" t="str">
        <f>FeatureNames!$E$85</f>
        <v>TargetArea</v>
      </c>
      <c r="C382" s="4" t="s">
        <v>195</v>
      </c>
      <c r="D382" s="4" t="s">
        <v>1311</v>
      </c>
      <c r="E382" s="4" t="s">
        <v>1311</v>
      </c>
      <c r="F382" s="1" t="s">
        <v>1312</v>
      </c>
      <c r="G382" s="1" t="s">
        <v>1312</v>
      </c>
      <c r="H382" s="1"/>
    </row>
    <row r="383" spans="1:8" ht="26.4" customHeight="1" x14ac:dyDescent="0.3">
      <c r="A383" s="4" t="str">
        <f>TableNames!$B$11</f>
        <v>RadiationTherapy</v>
      </c>
      <c r="B383" s="4" t="str">
        <f>FeatureNames!$E$85</f>
        <v>TargetArea</v>
      </c>
      <c r="C383" s="4" t="s">
        <v>195</v>
      </c>
      <c r="D383" s="4" t="s">
        <v>1313</v>
      </c>
      <c r="E383" s="4" t="s">
        <v>1313</v>
      </c>
      <c r="F383" s="1" t="s">
        <v>1314</v>
      </c>
      <c r="G383" s="1" t="s">
        <v>1314</v>
      </c>
      <c r="H383" s="1"/>
    </row>
    <row r="384" spans="1:8" ht="26.4" customHeight="1" x14ac:dyDescent="0.3">
      <c r="A384" s="4" t="str">
        <f>TableNames!$B$11</f>
        <v>RadiationTherapy</v>
      </c>
      <c r="B384" s="4" t="str">
        <f>FeatureNames!$E$85</f>
        <v>TargetArea</v>
      </c>
      <c r="C384" s="4" t="s">
        <v>195</v>
      </c>
      <c r="D384" s="4" t="s">
        <v>1315</v>
      </c>
      <c r="E384" s="4" t="s">
        <v>1315</v>
      </c>
      <c r="F384" s="1" t="s">
        <v>1316</v>
      </c>
      <c r="G384" s="1" t="s">
        <v>1316</v>
      </c>
      <c r="H384" s="1"/>
    </row>
    <row r="385" spans="1:8" ht="26.4" customHeight="1" x14ac:dyDescent="0.3">
      <c r="A385" s="4" t="str">
        <f>TableNames!$B$11</f>
        <v>RadiationTherapy</v>
      </c>
      <c r="B385" s="4" t="str">
        <f>FeatureNames!$E$85</f>
        <v>TargetArea</v>
      </c>
      <c r="C385" s="4" t="s">
        <v>195</v>
      </c>
      <c r="D385" s="4" t="s">
        <v>1317</v>
      </c>
      <c r="E385" s="4" t="s">
        <v>1317</v>
      </c>
      <c r="F385" s="1" t="s">
        <v>1318</v>
      </c>
      <c r="G385" s="1" t="s">
        <v>1318</v>
      </c>
      <c r="H385" s="1"/>
    </row>
    <row r="386" spans="1:8" ht="26.4" customHeight="1" x14ac:dyDescent="0.3">
      <c r="A386" s="4" t="str">
        <f>TableNames!$B$11</f>
        <v>RadiationTherapy</v>
      </c>
      <c r="B386" s="4" t="str">
        <f>FeatureNames!$E$85</f>
        <v>TargetArea</v>
      </c>
      <c r="C386" s="4" t="s">
        <v>195</v>
      </c>
      <c r="D386" s="4" t="s">
        <v>1319</v>
      </c>
      <c r="E386" s="4" t="s">
        <v>1319</v>
      </c>
      <c r="F386" s="1" t="s">
        <v>1320</v>
      </c>
      <c r="G386" s="1" t="s">
        <v>1320</v>
      </c>
      <c r="H386" s="1"/>
    </row>
    <row r="387" spans="1:8" ht="26.4" customHeight="1" x14ac:dyDescent="0.3">
      <c r="A387" s="4" t="str">
        <f>TableNames!$B$11</f>
        <v>RadiationTherapy</v>
      </c>
      <c r="B387" s="4" t="str">
        <f>FeatureNames!$E$85</f>
        <v>TargetArea</v>
      </c>
      <c r="C387" s="4" t="s">
        <v>195</v>
      </c>
      <c r="D387" s="4" t="s">
        <v>1321</v>
      </c>
      <c r="E387" s="4" t="s">
        <v>1321</v>
      </c>
      <c r="F387" s="1" t="s">
        <v>1322</v>
      </c>
      <c r="G387" s="1" t="s">
        <v>1322</v>
      </c>
      <c r="H387" s="1"/>
    </row>
    <row r="388" spans="1:8" ht="26.4" customHeight="1" x14ac:dyDescent="0.3">
      <c r="A388" s="4" t="str">
        <f>TableNames!$B$11</f>
        <v>RadiationTherapy</v>
      </c>
      <c r="B388" s="4" t="str">
        <f>FeatureNames!$E$85</f>
        <v>TargetArea</v>
      </c>
      <c r="C388" s="4" t="s">
        <v>195</v>
      </c>
      <c r="D388" s="4" t="s">
        <v>1323</v>
      </c>
      <c r="E388" s="4" t="s">
        <v>1323</v>
      </c>
      <c r="F388" s="1" t="s">
        <v>1324</v>
      </c>
      <c r="G388" s="1" t="s">
        <v>1324</v>
      </c>
      <c r="H388" s="1"/>
    </row>
    <row r="389" spans="1:8" ht="26.4" customHeight="1" x14ac:dyDescent="0.3">
      <c r="A389" s="4" t="str">
        <f>TableNames!$B$11</f>
        <v>RadiationTherapy</v>
      </c>
      <c r="B389" s="4" t="str">
        <f>FeatureNames!$E$85</f>
        <v>TargetArea</v>
      </c>
      <c r="C389" s="4" t="s">
        <v>195</v>
      </c>
      <c r="D389" s="4" t="s">
        <v>1325</v>
      </c>
      <c r="E389" s="4" t="s">
        <v>1325</v>
      </c>
      <c r="F389" s="1" t="s">
        <v>1326</v>
      </c>
      <c r="G389" s="1" t="s">
        <v>1326</v>
      </c>
      <c r="H389" s="1"/>
    </row>
    <row r="390" spans="1:8" ht="26.4" customHeight="1" x14ac:dyDescent="0.3">
      <c r="A390" s="4" t="str">
        <f>TableNames!$B$11</f>
        <v>RadiationTherapy</v>
      </c>
      <c r="B390" s="4" t="str">
        <f>FeatureNames!$E$85</f>
        <v>TargetArea</v>
      </c>
      <c r="C390" s="4" t="s">
        <v>195</v>
      </c>
      <c r="D390" s="4" t="s">
        <v>1327</v>
      </c>
      <c r="E390" s="4" t="s">
        <v>1327</v>
      </c>
      <c r="F390" s="1" t="s">
        <v>1012</v>
      </c>
      <c r="G390" s="1" t="s">
        <v>1012</v>
      </c>
      <c r="H390" s="1"/>
    </row>
    <row r="391" spans="1:8" ht="26.4" customHeight="1" x14ac:dyDescent="0.3">
      <c r="A391" s="4" t="str">
        <f>TableNames!$B$11</f>
        <v>RadiationTherapy</v>
      </c>
      <c r="B391" s="4" t="str">
        <f>FeatureNames!$E$85</f>
        <v>TargetArea</v>
      </c>
      <c r="C391" s="4" t="s">
        <v>195</v>
      </c>
      <c r="D391" s="4" t="s">
        <v>1328</v>
      </c>
      <c r="E391" s="4" t="s">
        <v>1328</v>
      </c>
      <c r="F391" s="1" t="s">
        <v>1329</v>
      </c>
      <c r="G391" s="1" t="s">
        <v>1329</v>
      </c>
      <c r="H391" s="1"/>
    </row>
    <row r="392" spans="1:8" ht="26.4" customHeight="1" x14ac:dyDescent="0.3">
      <c r="A392" s="4" t="str">
        <f>TableNames!$B$11</f>
        <v>RadiationTherapy</v>
      </c>
      <c r="B392" s="4" t="str">
        <f>FeatureNames!$E$85</f>
        <v>TargetArea</v>
      </c>
      <c r="C392" s="4" t="s">
        <v>195</v>
      </c>
      <c r="D392" s="4" t="s">
        <v>1330</v>
      </c>
      <c r="E392" s="4" t="s">
        <v>1330</v>
      </c>
      <c r="F392" s="1" t="s">
        <v>1331</v>
      </c>
      <c r="G392" s="1" t="s">
        <v>1331</v>
      </c>
      <c r="H392" s="1"/>
    </row>
    <row r="393" spans="1:8" ht="26.4" customHeight="1" x14ac:dyDescent="0.3">
      <c r="A393" s="4" t="str">
        <f>TableNames!$B$11</f>
        <v>RadiationTherapy</v>
      </c>
      <c r="B393" s="4" t="str">
        <f>FeatureNames!$E$85</f>
        <v>TargetArea</v>
      </c>
      <c r="C393" s="4" t="s">
        <v>195</v>
      </c>
      <c r="D393" s="4" t="s">
        <v>1332</v>
      </c>
      <c r="E393" s="4" t="s">
        <v>1332</v>
      </c>
      <c r="F393" s="1" t="s">
        <v>1010</v>
      </c>
      <c r="G393" s="1" t="s">
        <v>1010</v>
      </c>
      <c r="H393" s="1"/>
    </row>
    <row r="394" spans="1:8" ht="26.4" customHeight="1" x14ac:dyDescent="0.3">
      <c r="A394" s="4" t="str">
        <f>TableNames!$B$11</f>
        <v>RadiationTherapy</v>
      </c>
      <c r="B394" s="4" t="str">
        <f>FeatureNames!$E$85</f>
        <v>TargetArea</v>
      </c>
      <c r="C394" s="4" t="s">
        <v>195</v>
      </c>
      <c r="D394" s="4" t="s">
        <v>1333</v>
      </c>
      <c r="E394" s="4" t="s">
        <v>1333</v>
      </c>
      <c r="F394" s="1" t="s">
        <v>1334</v>
      </c>
      <c r="G394" s="1" t="s">
        <v>1334</v>
      </c>
      <c r="H394" s="1"/>
    </row>
    <row r="395" spans="1:8" ht="26.4" customHeight="1" x14ac:dyDescent="0.3">
      <c r="A395" s="4" t="str">
        <f>TableNames!$B$11</f>
        <v>RadiationTherapy</v>
      </c>
      <c r="B395" s="4" t="str">
        <f>FeatureNames!$E$85</f>
        <v>TargetArea</v>
      </c>
      <c r="C395" s="4" t="s">
        <v>195</v>
      </c>
      <c r="D395" s="4" t="s">
        <v>1335</v>
      </c>
      <c r="E395" s="4" t="s">
        <v>1335</v>
      </c>
      <c r="F395" s="1" t="s">
        <v>1336</v>
      </c>
      <c r="G395" s="1" t="s">
        <v>1336</v>
      </c>
      <c r="H395" s="1"/>
    </row>
    <row r="396" spans="1:8" ht="26.4" customHeight="1" x14ac:dyDescent="0.3">
      <c r="A396" s="4" t="str">
        <f>TableNames!$B$11</f>
        <v>RadiationTherapy</v>
      </c>
      <c r="B396" s="4" t="str">
        <f>FeatureNames!$E$85</f>
        <v>TargetArea</v>
      </c>
      <c r="C396" s="4" t="s">
        <v>195</v>
      </c>
      <c r="D396" s="4" t="s">
        <v>1337</v>
      </c>
      <c r="E396" s="4" t="s">
        <v>1337</v>
      </c>
      <c r="F396" s="1" t="s">
        <v>1338</v>
      </c>
      <c r="G396" s="1" t="s">
        <v>1338</v>
      </c>
      <c r="H396" s="1"/>
    </row>
    <row r="397" spans="1:8" ht="26.4" customHeight="1" x14ac:dyDescent="0.3">
      <c r="A397" s="4" t="str">
        <f>TableNames!$B$11</f>
        <v>RadiationTherapy</v>
      </c>
      <c r="B397" s="4" t="str">
        <f>FeatureNames!$E$85</f>
        <v>TargetArea</v>
      </c>
      <c r="C397" s="4" t="s">
        <v>195</v>
      </c>
      <c r="D397" s="4" t="s">
        <v>1339</v>
      </c>
      <c r="E397" s="4" t="s">
        <v>1339</v>
      </c>
      <c r="F397" s="1" t="s">
        <v>1340</v>
      </c>
      <c r="G397" s="1" t="s">
        <v>1340</v>
      </c>
      <c r="H397" s="1"/>
    </row>
    <row r="398" spans="1:8" ht="26.4" customHeight="1" x14ac:dyDescent="0.3">
      <c r="A398" s="4" t="str">
        <f>TableNames!$B$11</f>
        <v>RadiationTherapy</v>
      </c>
      <c r="B398" s="4" t="str">
        <f>FeatureNames!$E$85</f>
        <v>TargetArea</v>
      </c>
      <c r="C398" s="4" t="s">
        <v>195</v>
      </c>
      <c r="D398" s="4" t="s">
        <v>1341</v>
      </c>
      <c r="E398" s="4" t="s">
        <v>1341</v>
      </c>
      <c r="F398" s="1" t="s">
        <v>1342</v>
      </c>
      <c r="G398" s="1" t="s">
        <v>1342</v>
      </c>
      <c r="H398" s="1"/>
    </row>
    <row r="399" spans="1:8" ht="26.4" customHeight="1" x14ac:dyDescent="0.3">
      <c r="A399" s="4" t="str">
        <f>TableNames!$B$11</f>
        <v>RadiationTherapy</v>
      </c>
      <c r="B399" s="4" t="str">
        <f>FeatureNames!$E$85</f>
        <v>TargetArea</v>
      </c>
      <c r="C399" s="4" t="s">
        <v>195</v>
      </c>
      <c r="D399" s="4" t="s">
        <v>1343</v>
      </c>
      <c r="E399" s="4" t="s">
        <v>1343</v>
      </c>
      <c r="F399" s="1" t="s">
        <v>1344</v>
      </c>
      <c r="G399" s="1" t="s">
        <v>1344</v>
      </c>
      <c r="H399" s="1"/>
    </row>
    <row r="400" spans="1:8" ht="26.4" customHeight="1" x14ac:dyDescent="0.3">
      <c r="A400" s="4" t="str">
        <f>TableNames!$B$11</f>
        <v>RadiationTherapy</v>
      </c>
      <c r="B400" s="4" t="str">
        <f>FeatureNames!$E$85</f>
        <v>TargetArea</v>
      </c>
      <c r="C400" s="4" t="s">
        <v>195</v>
      </c>
      <c r="D400" s="4" t="s">
        <v>1345</v>
      </c>
      <c r="E400" s="4" t="s">
        <v>1345</v>
      </c>
      <c r="F400" s="1" t="s">
        <v>1346</v>
      </c>
      <c r="G400" s="1" t="s">
        <v>1346</v>
      </c>
      <c r="H400" s="1"/>
    </row>
    <row r="401" spans="1:8" ht="26.4" customHeight="1" x14ac:dyDescent="0.3">
      <c r="A401" s="4" t="str">
        <f>TableNames!$B$11</f>
        <v>RadiationTherapy</v>
      </c>
      <c r="B401" s="4" t="str">
        <f>FeatureNames!$E$85</f>
        <v>TargetArea</v>
      </c>
      <c r="C401" s="4" t="s">
        <v>195</v>
      </c>
      <c r="D401" s="4" t="s">
        <v>1347</v>
      </c>
      <c r="E401" s="4" t="s">
        <v>1347</v>
      </c>
      <c r="F401" s="1" t="s">
        <v>1348</v>
      </c>
      <c r="G401" s="1" t="s">
        <v>1348</v>
      </c>
      <c r="H401" s="1"/>
    </row>
    <row r="402" spans="1:8" ht="26.4" customHeight="1" x14ac:dyDescent="0.3">
      <c r="A402" s="4" t="str">
        <f>TableNames!$B$11</f>
        <v>RadiationTherapy</v>
      </c>
      <c r="B402" s="4" t="str">
        <f>FeatureNames!$E$85</f>
        <v>TargetArea</v>
      </c>
      <c r="C402" s="4" t="s">
        <v>195</v>
      </c>
      <c r="D402" s="4" t="s">
        <v>1349</v>
      </c>
      <c r="E402" s="4" t="s">
        <v>1349</v>
      </c>
      <c r="F402" s="1" t="s">
        <v>1350</v>
      </c>
      <c r="G402" s="1" t="s">
        <v>1350</v>
      </c>
      <c r="H402" s="1"/>
    </row>
    <row r="403" spans="1:8" ht="26.4" customHeight="1" x14ac:dyDescent="0.3">
      <c r="A403" s="4" t="str">
        <f>TableNames!$B$11</f>
        <v>RadiationTherapy</v>
      </c>
      <c r="B403" s="4" t="str">
        <f>FeatureNames!$E$85</f>
        <v>TargetArea</v>
      </c>
      <c r="C403" s="4" t="s">
        <v>195</v>
      </c>
      <c r="D403" s="4" t="s">
        <v>1351</v>
      </c>
      <c r="E403" s="4" t="s">
        <v>1351</v>
      </c>
      <c r="F403" s="1" t="s">
        <v>1352</v>
      </c>
      <c r="G403" s="1" t="s">
        <v>1352</v>
      </c>
      <c r="H403" s="1"/>
    </row>
    <row r="404" spans="1:8" ht="26.4" customHeight="1" x14ac:dyDescent="0.3">
      <c r="A404" s="4" t="str">
        <f>TableNames!$B$11</f>
        <v>RadiationTherapy</v>
      </c>
      <c r="B404" s="4" t="str">
        <f>FeatureNames!$E$85</f>
        <v>TargetArea</v>
      </c>
      <c r="C404" s="4" t="s">
        <v>195</v>
      </c>
      <c r="D404" s="4" t="s">
        <v>1353</v>
      </c>
      <c r="E404" s="4" t="s">
        <v>1353</v>
      </c>
      <c r="F404" s="1" t="s">
        <v>1354</v>
      </c>
      <c r="G404" s="1" t="s">
        <v>1354</v>
      </c>
      <c r="H404" s="1"/>
    </row>
    <row r="405" spans="1:8" ht="26.4" customHeight="1" x14ac:dyDescent="0.3">
      <c r="A405" s="4" t="str">
        <f>TableNames!$B$11</f>
        <v>RadiationTherapy</v>
      </c>
      <c r="B405" s="4" t="str">
        <f>FeatureNames!$E$85</f>
        <v>TargetArea</v>
      </c>
      <c r="C405" s="4" t="s">
        <v>195</v>
      </c>
      <c r="D405" s="4" t="s">
        <v>1355</v>
      </c>
      <c r="E405" s="4" t="s">
        <v>1355</v>
      </c>
      <c r="F405" s="1" t="s">
        <v>1356</v>
      </c>
      <c r="G405" s="1" t="s">
        <v>1356</v>
      </c>
      <c r="H405" s="1"/>
    </row>
    <row r="406" spans="1:8" ht="26.4" customHeight="1" x14ac:dyDescent="0.3">
      <c r="A406" s="4" t="str">
        <f>TableNames!$B$11</f>
        <v>RadiationTherapy</v>
      </c>
      <c r="B406" s="4" t="str">
        <f>FeatureNames!$E$85</f>
        <v>TargetArea</v>
      </c>
      <c r="C406" s="4" t="s">
        <v>195</v>
      </c>
      <c r="D406" s="4" t="s">
        <v>1357</v>
      </c>
      <c r="E406" s="4" t="s">
        <v>1357</v>
      </c>
      <c r="F406" s="1" t="s">
        <v>1358</v>
      </c>
      <c r="G406" s="1" t="s">
        <v>1358</v>
      </c>
      <c r="H406" s="1"/>
    </row>
    <row r="407" spans="1:8" ht="26.4" customHeight="1" x14ac:dyDescent="0.3">
      <c r="A407" s="4" t="str">
        <f>TableNames!$B$11</f>
        <v>RadiationTherapy</v>
      </c>
      <c r="B407" s="4" t="str">
        <f>FeatureNames!$E$85</f>
        <v>TargetArea</v>
      </c>
      <c r="C407" s="4" t="s">
        <v>195</v>
      </c>
      <c r="D407" s="4" t="s">
        <v>1359</v>
      </c>
      <c r="E407" s="4" t="s">
        <v>1359</v>
      </c>
      <c r="F407" s="1" t="s">
        <v>1360</v>
      </c>
      <c r="G407" s="1" t="s">
        <v>1360</v>
      </c>
      <c r="H407" s="1"/>
    </row>
    <row r="408" spans="1:8" ht="26.4" customHeight="1" x14ac:dyDescent="0.3">
      <c r="A408" s="4" t="str">
        <f>TableNames!$B$11</f>
        <v>RadiationTherapy</v>
      </c>
      <c r="B408" s="4" t="str">
        <f>FeatureNames!$E$85</f>
        <v>TargetArea</v>
      </c>
      <c r="C408" s="4" t="s">
        <v>195</v>
      </c>
      <c r="D408" s="4" t="s">
        <v>1361</v>
      </c>
      <c r="E408" s="4" t="s">
        <v>1361</v>
      </c>
      <c r="F408" s="1" t="s">
        <v>1362</v>
      </c>
      <c r="G408" s="1" t="s">
        <v>1362</v>
      </c>
      <c r="H408" s="1"/>
    </row>
    <row r="409" spans="1:8" ht="26.4" customHeight="1" x14ac:dyDescent="0.3">
      <c r="A409" s="4" t="str">
        <f>TableNames!$B$11</f>
        <v>RadiationTherapy</v>
      </c>
      <c r="B409" s="4" t="str">
        <f>FeatureNames!$E$85</f>
        <v>TargetArea</v>
      </c>
      <c r="C409" s="4" t="s">
        <v>195</v>
      </c>
      <c r="D409" s="4" t="s">
        <v>1363</v>
      </c>
      <c r="E409" s="4" t="s">
        <v>1363</v>
      </c>
      <c r="F409" s="1" t="s">
        <v>1364</v>
      </c>
      <c r="G409" s="1" t="s">
        <v>1364</v>
      </c>
      <c r="H409" s="1"/>
    </row>
    <row r="410" spans="1:8" ht="26.4" customHeight="1" x14ac:dyDescent="0.3">
      <c r="A410" s="4" t="str">
        <f>TableNames!$B$11</f>
        <v>RadiationTherapy</v>
      </c>
      <c r="B410" s="4" t="str">
        <f>FeatureNames!$E$85</f>
        <v>TargetArea</v>
      </c>
      <c r="C410" s="4" t="s">
        <v>195</v>
      </c>
      <c r="D410" s="4" t="s">
        <v>1365</v>
      </c>
      <c r="E410" s="4" t="s">
        <v>1365</v>
      </c>
      <c r="F410" s="1" t="s">
        <v>1366</v>
      </c>
      <c r="G410" s="1" t="s">
        <v>1366</v>
      </c>
      <c r="H410" s="1"/>
    </row>
    <row r="411" spans="1:8" ht="26.4" customHeight="1" x14ac:dyDescent="0.3">
      <c r="A411" s="4" t="str">
        <f>TableNames!$B$11</f>
        <v>RadiationTherapy</v>
      </c>
      <c r="B411" s="4" t="str">
        <f>FeatureNames!$E$85</f>
        <v>TargetArea</v>
      </c>
      <c r="C411" s="4" t="s">
        <v>195</v>
      </c>
      <c r="D411" s="4" t="s">
        <v>1367</v>
      </c>
      <c r="E411" s="4" t="s">
        <v>1367</v>
      </c>
      <c r="F411" s="1" t="s">
        <v>1038</v>
      </c>
      <c r="G411" s="1" t="s">
        <v>1038</v>
      </c>
      <c r="H411" s="1"/>
    </row>
    <row r="412" spans="1:8" ht="26.4" customHeight="1" x14ac:dyDescent="0.3">
      <c r="A412" s="4" t="str">
        <f>TableNames!$B$11</f>
        <v>RadiationTherapy</v>
      </c>
      <c r="B412" s="4" t="str">
        <f>FeatureNames!$E$85</f>
        <v>TargetArea</v>
      </c>
      <c r="C412" s="4" t="s">
        <v>195</v>
      </c>
      <c r="D412" s="4" t="s">
        <v>1368</v>
      </c>
      <c r="E412" s="4" t="s">
        <v>1368</v>
      </c>
      <c r="F412" s="1" t="s">
        <v>1369</v>
      </c>
      <c r="G412" s="1" t="s">
        <v>1369</v>
      </c>
      <c r="H412" s="1"/>
    </row>
    <row r="413" spans="1:8" ht="26.4" customHeight="1" x14ac:dyDescent="0.3">
      <c r="A413" s="4" t="str">
        <f>TableNames!$B$11</f>
        <v>RadiationTherapy</v>
      </c>
      <c r="B413" s="4" t="str">
        <f>FeatureNames!$E$85</f>
        <v>TargetArea</v>
      </c>
      <c r="C413" s="4" t="s">
        <v>195</v>
      </c>
      <c r="D413" s="4" t="s">
        <v>1370</v>
      </c>
      <c r="E413" s="4" t="s">
        <v>1370</v>
      </c>
      <c r="F413" s="1" t="s">
        <v>1371</v>
      </c>
      <c r="G413" s="1" t="s">
        <v>1371</v>
      </c>
      <c r="H413" s="1"/>
    </row>
    <row r="414" spans="1:8" ht="26.4" customHeight="1" x14ac:dyDescent="0.3">
      <c r="A414" s="4" t="str">
        <f>TableNames!$B$11</f>
        <v>RadiationTherapy</v>
      </c>
      <c r="B414" s="4" t="str">
        <f>FeatureNames!$E$85</f>
        <v>TargetArea</v>
      </c>
      <c r="C414" s="4" t="s">
        <v>195</v>
      </c>
      <c r="D414" s="4" t="s">
        <v>1372</v>
      </c>
      <c r="E414" s="4" t="s">
        <v>1372</v>
      </c>
      <c r="F414" s="1" t="s">
        <v>1373</v>
      </c>
      <c r="G414" s="1" t="s">
        <v>1373</v>
      </c>
      <c r="H414" s="1"/>
    </row>
    <row r="415" spans="1:8" ht="26.4" customHeight="1" x14ac:dyDescent="0.3">
      <c r="A415" s="4" t="str">
        <f>TableNames!$B$11</f>
        <v>RadiationTherapy</v>
      </c>
      <c r="B415" s="4" t="str">
        <f>FeatureNames!$E$85</f>
        <v>TargetArea</v>
      </c>
      <c r="C415" s="4" t="s">
        <v>195</v>
      </c>
      <c r="D415" s="4" t="s">
        <v>1374</v>
      </c>
      <c r="E415" s="4" t="s">
        <v>1374</v>
      </c>
      <c r="F415" s="1" t="s">
        <v>1375</v>
      </c>
      <c r="G415" s="1" t="s">
        <v>1375</v>
      </c>
      <c r="H415" s="1"/>
    </row>
    <row r="416" spans="1:8" ht="26.4" customHeight="1" x14ac:dyDescent="0.3">
      <c r="A416" s="4" t="str">
        <f>TableNames!$B$11</f>
        <v>RadiationTherapy</v>
      </c>
      <c r="B416" s="4" t="str">
        <f>FeatureNames!$E$85</f>
        <v>TargetArea</v>
      </c>
      <c r="C416" s="4" t="s">
        <v>195</v>
      </c>
      <c r="D416" s="4" t="s">
        <v>1376</v>
      </c>
      <c r="E416" s="4" t="s">
        <v>1376</v>
      </c>
      <c r="F416" s="1" t="s">
        <v>1377</v>
      </c>
      <c r="G416" s="1" t="s">
        <v>1377</v>
      </c>
      <c r="H416" s="1"/>
    </row>
    <row r="417" spans="1:8" ht="26.4" customHeight="1" x14ac:dyDescent="0.3">
      <c r="A417" s="4" t="str">
        <f>TableNames!$B$11</f>
        <v>RadiationTherapy</v>
      </c>
      <c r="B417" s="4" t="str">
        <f>FeatureNames!$E$85</f>
        <v>TargetArea</v>
      </c>
      <c r="C417" s="4" t="s">
        <v>195</v>
      </c>
      <c r="D417" s="4" t="s">
        <v>1378</v>
      </c>
      <c r="E417" s="4" t="s">
        <v>1378</v>
      </c>
      <c r="F417" s="1" t="s">
        <v>1379</v>
      </c>
      <c r="G417" s="1" t="s">
        <v>1379</v>
      </c>
      <c r="H417" s="1"/>
    </row>
    <row r="418" spans="1:8" ht="26.4" customHeight="1" x14ac:dyDescent="0.3">
      <c r="A418" s="4" t="str">
        <f>TableNames!$B$11</f>
        <v>RadiationTherapy</v>
      </c>
      <c r="B418" s="4" t="str">
        <f>FeatureNames!$E$85</f>
        <v>TargetArea</v>
      </c>
      <c r="C418" s="4" t="s">
        <v>195</v>
      </c>
      <c r="D418" s="4" t="s">
        <v>1380</v>
      </c>
      <c r="E418" s="4" t="s">
        <v>1380</v>
      </c>
      <c r="F418" s="1" t="s">
        <v>1381</v>
      </c>
      <c r="G418" s="1" t="s">
        <v>1381</v>
      </c>
      <c r="H418" s="1"/>
    </row>
    <row r="419" spans="1:8" ht="26.4" customHeight="1" x14ac:dyDescent="0.3">
      <c r="A419" s="4" t="str">
        <f>TableNames!$B$11</f>
        <v>RadiationTherapy</v>
      </c>
      <c r="B419" s="4" t="str">
        <f>FeatureNames!$E$85</f>
        <v>TargetArea</v>
      </c>
      <c r="C419" s="4" t="s">
        <v>195</v>
      </c>
      <c r="D419" s="4" t="s">
        <v>1382</v>
      </c>
      <c r="E419" s="4" t="s">
        <v>1382</v>
      </c>
      <c r="F419" s="1" t="s">
        <v>1383</v>
      </c>
      <c r="G419" s="1" t="s">
        <v>1383</v>
      </c>
      <c r="H419" s="1"/>
    </row>
    <row r="420" spans="1:8" ht="26.4" customHeight="1" x14ac:dyDescent="0.3">
      <c r="A420" s="4" t="str">
        <f>TableNames!$B$11</f>
        <v>RadiationTherapy</v>
      </c>
      <c r="B420" s="4" t="str">
        <f>FeatureNames!$E$85</f>
        <v>TargetArea</v>
      </c>
      <c r="C420" s="4" t="s">
        <v>195</v>
      </c>
      <c r="D420" s="4" t="s">
        <v>1384</v>
      </c>
      <c r="E420" s="4" t="s">
        <v>1384</v>
      </c>
      <c r="F420" s="1" t="s">
        <v>1385</v>
      </c>
      <c r="G420" s="1" t="s">
        <v>1385</v>
      </c>
      <c r="H420" s="1"/>
    </row>
    <row r="421" spans="1:8" ht="26.4" customHeight="1" x14ac:dyDescent="0.3">
      <c r="A421" s="4" t="str">
        <f>TableNames!$B$11</f>
        <v>RadiationTherapy</v>
      </c>
      <c r="B421" s="4" t="str">
        <f>FeatureNames!$E$85</f>
        <v>TargetArea</v>
      </c>
      <c r="C421" s="4" t="s">
        <v>195</v>
      </c>
      <c r="D421" s="4" t="s">
        <v>1386</v>
      </c>
      <c r="E421" s="4" t="s">
        <v>1386</v>
      </c>
      <c r="F421" s="1" t="s">
        <v>1387</v>
      </c>
      <c r="G421" s="1" t="s">
        <v>1387</v>
      </c>
      <c r="H421" s="1"/>
    </row>
    <row r="422" spans="1:8" ht="26.4" customHeight="1" x14ac:dyDescent="0.3">
      <c r="A422" s="4" t="str">
        <f>TableNames!$B$11</f>
        <v>RadiationTherapy</v>
      </c>
      <c r="B422" s="4" t="str">
        <f>FeatureNames!$E$85</f>
        <v>TargetArea</v>
      </c>
      <c r="C422" s="4" t="s">
        <v>195</v>
      </c>
      <c r="D422" s="4" t="s">
        <v>1388</v>
      </c>
      <c r="E422" s="4" t="s">
        <v>1388</v>
      </c>
      <c r="F422" s="1" t="s">
        <v>1389</v>
      </c>
      <c r="G422" s="1" t="s">
        <v>1389</v>
      </c>
      <c r="H422" s="1"/>
    </row>
    <row r="423" spans="1:8" ht="26.4" customHeight="1" x14ac:dyDescent="0.3">
      <c r="A423" s="4" t="str">
        <f>TableNames!$B$11</f>
        <v>RadiationTherapy</v>
      </c>
      <c r="B423" s="4" t="str">
        <f>FeatureNames!$E$85</f>
        <v>TargetArea</v>
      </c>
      <c r="C423" s="4" t="s">
        <v>195</v>
      </c>
      <c r="D423" s="4" t="s">
        <v>1390</v>
      </c>
      <c r="E423" s="4" t="s">
        <v>1390</v>
      </c>
      <c r="F423" s="1" t="s">
        <v>1391</v>
      </c>
      <c r="G423" s="1" t="s">
        <v>1391</v>
      </c>
      <c r="H423" s="1"/>
    </row>
    <row r="424" spans="1:8" ht="26.4" customHeight="1" x14ac:dyDescent="0.3">
      <c r="A424" s="4" t="str">
        <f>TableNames!$B$11</f>
        <v>RadiationTherapy</v>
      </c>
      <c r="B424" s="4" t="str">
        <f>FeatureNames!$E$85</f>
        <v>TargetArea</v>
      </c>
      <c r="C424" s="4" t="s">
        <v>195</v>
      </c>
      <c r="D424" s="4" t="s">
        <v>1392</v>
      </c>
      <c r="E424" s="4" t="s">
        <v>1392</v>
      </c>
      <c r="F424" s="1" t="s">
        <v>1393</v>
      </c>
      <c r="G424" s="1" t="s">
        <v>1393</v>
      </c>
      <c r="H424" s="1"/>
    </row>
    <row r="425" spans="1:8" ht="26.4" customHeight="1" x14ac:dyDescent="0.3">
      <c r="A425" s="4" t="str">
        <f>TableNames!$B$11</f>
        <v>RadiationTherapy</v>
      </c>
      <c r="B425" s="4" t="str">
        <f>FeatureNames!$E$85</f>
        <v>TargetArea</v>
      </c>
      <c r="C425" s="4" t="s">
        <v>195</v>
      </c>
      <c r="D425" s="4" t="s">
        <v>1394</v>
      </c>
      <c r="E425" s="4" t="s">
        <v>1394</v>
      </c>
      <c r="F425" s="1" t="s">
        <v>652</v>
      </c>
      <c r="G425" s="1" t="s">
        <v>652</v>
      </c>
      <c r="H425" s="1"/>
    </row>
    <row r="426" spans="1:8" ht="26.4" customHeight="1" x14ac:dyDescent="0.3">
      <c r="A426" s="4" t="str">
        <f>TableNames!$B$11</f>
        <v>RadiationTherapy</v>
      </c>
      <c r="B426" s="4" t="str">
        <f>FeatureNames!$E$85</f>
        <v>TargetArea</v>
      </c>
      <c r="C426" s="4" t="s">
        <v>195</v>
      </c>
      <c r="D426" s="4" t="s">
        <v>1395</v>
      </c>
      <c r="E426" s="4" t="s">
        <v>1395</v>
      </c>
      <c r="F426" s="1" t="s">
        <v>1396</v>
      </c>
      <c r="G426" s="1" t="s">
        <v>1396</v>
      </c>
      <c r="H426" s="1"/>
    </row>
    <row r="427" spans="1:8" ht="26.4" customHeight="1" x14ac:dyDescent="0.3">
      <c r="A427" s="4" t="str">
        <f>TableNames!$B$11</f>
        <v>RadiationTherapy</v>
      </c>
      <c r="B427" s="4" t="str">
        <f>FeatureNames!$E$85</f>
        <v>TargetArea</v>
      </c>
      <c r="C427" s="4" t="s">
        <v>195</v>
      </c>
      <c r="D427" s="4" t="s">
        <v>1397</v>
      </c>
      <c r="E427" s="4" t="s">
        <v>1397</v>
      </c>
      <c r="F427" s="1" t="s">
        <v>1398</v>
      </c>
      <c r="G427" s="1" t="s">
        <v>1398</v>
      </c>
      <c r="H427" s="1"/>
    </row>
    <row r="428" spans="1:8" ht="26.4" customHeight="1" x14ac:dyDescent="0.3">
      <c r="A428" s="4" t="str">
        <f>TableNames!$B$11</f>
        <v>RadiationTherapy</v>
      </c>
      <c r="B428" s="4" t="str">
        <f>FeatureNames!$E$85</f>
        <v>TargetArea</v>
      </c>
      <c r="C428" s="4" t="s">
        <v>195</v>
      </c>
      <c r="D428" s="4" t="s">
        <v>1399</v>
      </c>
      <c r="E428" s="4" t="s">
        <v>1399</v>
      </c>
      <c r="F428" s="1" t="s">
        <v>1400</v>
      </c>
      <c r="G428" s="1" t="s">
        <v>1400</v>
      </c>
      <c r="H428" s="1"/>
    </row>
    <row r="429" spans="1:8" ht="26.4" customHeight="1" x14ac:dyDescent="0.3">
      <c r="A429" s="4" t="str">
        <f>TableNames!$B$11</f>
        <v>RadiationTherapy</v>
      </c>
      <c r="B429" s="4" t="str">
        <f>FeatureNames!$E$85</f>
        <v>TargetArea</v>
      </c>
      <c r="C429" s="4" t="s">
        <v>195</v>
      </c>
      <c r="D429" s="4" t="s">
        <v>1401</v>
      </c>
      <c r="E429" s="4" t="s">
        <v>1401</v>
      </c>
      <c r="F429" s="1" t="s">
        <v>1402</v>
      </c>
      <c r="G429" s="1" t="s">
        <v>1402</v>
      </c>
      <c r="H429" s="1"/>
    </row>
    <row r="430" spans="1:8" ht="26.4" customHeight="1" x14ac:dyDescent="0.3">
      <c r="A430" s="4" t="str">
        <f>TableNames!$B$11</f>
        <v>RadiationTherapy</v>
      </c>
      <c r="B430" s="4" t="str">
        <f>FeatureNames!$E$85</f>
        <v>TargetArea</v>
      </c>
      <c r="C430" s="4" t="s">
        <v>195</v>
      </c>
      <c r="D430" s="4" t="s">
        <v>1403</v>
      </c>
      <c r="E430" s="4" t="s">
        <v>1403</v>
      </c>
      <c r="F430" s="1" t="s">
        <v>590</v>
      </c>
      <c r="G430" s="1" t="s">
        <v>590</v>
      </c>
      <c r="H430" s="1"/>
    </row>
    <row r="431" spans="1:8" ht="26.4" customHeight="1" x14ac:dyDescent="0.3">
      <c r="A431" s="4" t="str">
        <f>TableNames!$B$11</f>
        <v>RadiationTherapy</v>
      </c>
      <c r="B431" s="4" t="str">
        <f>FeatureNames!$E$85</f>
        <v>TargetArea</v>
      </c>
      <c r="C431" s="4" t="s">
        <v>195</v>
      </c>
      <c r="D431" s="4" t="s">
        <v>1404</v>
      </c>
      <c r="E431" s="4" t="s">
        <v>1404</v>
      </c>
      <c r="F431" s="1" t="s">
        <v>1405</v>
      </c>
      <c r="G431" s="1" t="s">
        <v>1405</v>
      </c>
      <c r="H431" s="1"/>
    </row>
    <row r="432" spans="1:8" ht="26.4" customHeight="1" x14ac:dyDescent="0.3">
      <c r="A432" s="4" t="str">
        <f>TableNames!$B$11</f>
        <v>RadiationTherapy</v>
      </c>
      <c r="B432" s="4" t="str">
        <f>FeatureNames!$E$85</f>
        <v>TargetArea</v>
      </c>
      <c r="C432" s="4" t="s">
        <v>195</v>
      </c>
      <c r="D432" s="4" t="s">
        <v>1406</v>
      </c>
      <c r="E432" s="4" t="s">
        <v>1406</v>
      </c>
      <c r="F432" s="1" t="s">
        <v>1407</v>
      </c>
      <c r="G432" s="1" t="s">
        <v>1407</v>
      </c>
      <c r="H432" s="1"/>
    </row>
    <row r="433" spans="1:8" ht="26.4" customHeight="1" x14ac:dyDescent="0.3">
      <c r="A433" s="4" t="str">
        <f>TableNames!$B$11</f>
        <v>RadiationTherapy</v>
      </c>
      <c r="B433" s="4" t="str">
        <f>FeatureNames!$E$88</f>
        <v>TotalDoseUnit</v>
      </c>
      <c r="C433" s="4" t="s">
        <v>195</v>
      </c>
      <c r="D433" s="4" t="s">
        <v>849</v>
      </c>
      <c r="E433" s="4" t="s">
        <v>849</v>
      </c>
      <c r="F433" s="1" t="s">
        <v>850</v>
      </c>
      <c r="G433" s="1" t="s">
        <v>850</v>
      </c>
      <c r="H433" s="1"/>
    </row>
    <row r="434" spans="1:8" ht="26.4" customHeight="1" x14ac:dyDescent="0.3">
      <c r="A434" s="4" t="str">
        <f>TableNames!$B$11</f>
        <v>RadiationTherapy</v>
      </c>
      <c r="B434" s="4" t="str">
        <f>FeatureNames!$E$88</f>
        <v>TotalDoseUnit</v>
      </c>
      <c r="C434" s="4" t="s">
        <v>195</v>
      </c>
      <c r="D434" s="4" t="s">
        <v>851</v>
      </c>
      <c r="E434" s="4" t="s">
        <v>851</v>
      </c>
      <c r="F434" s="1" t="s">
        <v>852</v>
      </c>
      <c r="G434" s="1" t="s">
        <v>852</v>
      </c>
      <c r="H434" s="1"/>
    </row>
    <row r="435" spans="1:8" ht="26.4" customHeight="1" x14ac:dyDescent="0.3">
      <c r="A435" s="4" t="str">
        <f>TableNames!$B$11</f>
        <v>RadiationTherapy</v>
      </c>
      <c r="B435" s="4" t="str">
        <f>FeatureNames!$E$90</f>
        <v>SingleDailyDoseUnit</v>
      </c>
      <c r="C435" s="4" t="s">
        <v>195</v>
      </c>
      <c r="D435" s="4" t="s">
        <v>849</v>
      </c>
      <c r="E435" s="4" t="s">
        <v>849</v>
      </c>
      <c r="F435" s="1" t="s">
        <v>850</v>
      </c>
      <c r="G435" s="1" t="s">
        <v>850</v>
      </c>
      <c r="H435" s="1"/>
    </row>
    <row r="436" spans="1:8" ht="26.4" customHeight="1" x14ac:dyDescent="0.3">
      <c r="A436" s="4" t="str">
        <f>TableNames!$B$11</f>
        <v>RadiationTherapy</v>
      </c>
      <c r="B436" s="4" t="str">
        <f>FeatureNames!$E$90</f>
        <v>SingleDailyDoseUnit</v>
      </c>
      <c r="C436" s="4" t="s">
        <v>195</v>
      </c>
      <c r="D436" s="4" t="s">
        <v>851</v>
      </c>
      <c r="E436" s="4" t="s">
        <v>851</v>
      </c>
      <c r="F436" s="1" t="s">
        <v>852</v>
      </c>
      <c r="G436" s="1" t="s">
        <v>852</v>
      </c>
      <c r="H436" s="1"/>
    </row>
    <row r="437" spans="1:8" ht="26.4" customHeight="1" x14ac:dyDescent="0.3">
      <c r="A437" s="4" t="str">
        <f>TableNames!$B$11</f>
        <v>RadiationTherapy</v>
      </c>
      <c r="B437" s="4" t="str">
        <f>FeatureNames!$E$91</f>
        <v>Boost</v>
      </c>
      <c r="C437" s="4" t="s">
        <v>195</v>
      </c>
      <c r="D437" s="4" t="s">
        <v>615</v>
      </c>
      <c r="E437" s="4" t="s">
        <v>615</v>
      </c>
      <c r="F437" s="1" t="s">
        <v>616</v>
      </c>
      <c r="G437" s="1" t="s">
        <v>616</v>
      </c>
      <c r="H437" s="1"/>
    </row>
    <row r="438" spans="1:8" ht="26.4" customHeight="1" x14ac:dyDescent="0.3">
      <c r="A438" s="4" t="str">
        <f>TableNames!$B$11</f>
        <v>RadiationTherapy</v>
      </c>
      <c r="B438" s="4" t="str">
        <f>FeatureNames!$E$91</f>
        <v>Boost</v>
      </c>
      <c r="C438" s="4" t="s">
        <v>195</v>
      </c>
      <c r="D438" s="4" t="s">
        <v>617</v>
      </c>
      <c r="E438" s="4" t="s">
        <v>617</v>
      </c>
      <c r="F438" s="1" t="s">
        <v>618</v>
      </c>
      <c r="G438" s="1" t="s">
        <v>618</v>
      </c>
      <c r="H438" s="1"/>
    </row>
    <row r="439" spans="1:8" ht="26.4" customHeight="1" x14ac:dyDescent="0.3">
      <c r="A439" s="4" t="str">
        <f>TableNames!$B$11</f>
        <v>RadiationTherapy</v>
      </c>
      <c r="B439" s="4" t="str">
        <f>FeatureNames!$E$91</f>
        <v>Boost</v>
      </c>
      <c r="C439" s="4" t="s">
        <v>195</v>
      </c>
      <c r="D439" s="4" t="s">
        <v>619</v>
      </c>
      <c r="E439" s="4" t="s">
        <v>619</v>
      </c>
      <c r="F439" s="1" t="s">
        <v>620</v>
      </c>
      <c r="G439" s="1" t="s">
        <v>620</v>
      </c>
      <c r="H439" s="1"/>
    </row>
    <row r="440" spans="1:8" ht="26.4" customHeight="1" x14ac:dyDescent="0.3">
      <c r="A440" s="4" t="str">
        <f>TableNames!$B$11</f>
        <v>RadiationTherapy</v>
      </c>
      <c r="B440" s="4" t="str">
        <f>FeatureNames!$E$91</f>
        <v>Boost</v>
      </c>
      <c r="C440" s="4" t="s">
        <v>195</v>
      </c>
      <c r="D440" s="4" t="s">
        <v>621</v>
      </c>
      <c r="E440" s="4" t="s">
        <v>621</v>
      </c>
      <c r="F440" s="1" t="s">
        <v>622</v>
      </c>
      <c r="G440" s="1" t="s">
        <v>622</v>
      </c>
      <c r="H440" s="1"/>
    </row>
    <row r="441" spans="1:8" ht="26.4" customHeight="1" x14ac:dyDescent="0.3">
      <c r="A441" s="4" t="str">
        <f>TableNames!$B$11</f>
        <v>RadiationTherapy</v>
      </c>
      <c r="B441" s="4" t="str">
        <f>FeatureNames!$E$91</f>
        <v>Boost</v>
      </c>
      <c r="C441" s="4" t="s">
        <v>195</v>
      </c>
      <c r="D441" s="4" t="s">
        <v>188</v>
      </c>
      <c r="E441" s="4" t="s">
        <v>188</v>
      </c>
      <c r="F441" s="1" t="s">
        <v>623</v>
      </c>
      <c r="G441" s="1" t="s">
        <v>623</v>
      </c>
      <c r="H441" s="1"/>
    </row>
    <row r="442" spans="1:8" ht="26.4" customHeight="1" x14ac:dyDescent="0.3">
      <c r="A442" s="4" t="str">
        <f>TableNames!$B$11</f>
        <v>RadiationTherapy</v>
      </c>
      <c r="B442" s="4" t="str">
        <f>FeatureNames!$E$92</f>
        <v>EndReason</v>
      </c>
      <c r="C442" s="4" t="s">
        <v>195</v>
      </c>
      <c r="D442" s="4" t="s">
        <v>644</v>
      </c>
      <c r="E442" s="4" t="s">
        <v>644</v>
      </c>
      <c r="F442" s="1" t="s">
        <v>645</v>
      </c>
      <c r="G442" s="1" t="s">
        <v>645</v>
      </c>
      <c r="H442" s="1"/>
    </row>
    <row r="443" spans="1:8" ht="26.4" customHeight="1" x14ac:dyDescent="0.3">
      <c r="A443" s="4" t="str">
        <f>TableNames!$B$11</f>
        <v>RadiationTherapy</v>
      </c>
      <c r="B443" s="4" t="str">
        <f>FeatureNames!$E$92</f>
        <v>EndReason</v>
      </c>
      <c r="C443" s="4" t="s">
        <v>195</v>
      </c>
      <c r="D443" s="4" t="s">
        <v>1</v>
      </c>
      <c r="E443" s="4" t="s">
        <v>1</v>
      </c>
      <c r="F443" s="1" t="s">
        <v>646</v>
      </c>
      <c r="G443" s="1" t="s">
        <v>646</v>
      </c>
      <c r="H443" s="1"/>
    </row>
    <row r="444" spans="1:8" ht="26.4" customHeight="1" x14ac:dyDescent="0.3">
      <c r="A444" s="4" t="str">
        <f>TableNames!$B$11</f>
        <v>RadiationTherapy</v>
      </c>
      <c r="B444" s="4" t="str">
        <f>FeatureNames!$E$92</f>
        <v>EndReason</v>
      </c>
      <c r="C444" s="4" t="s">
        <v>195</v>
      </c>
      <c r="D444" s="4" t="s">
        <v>187</v>
      </c>
      <c r="E444" s="4" t="s">
        <v>187</v>
      </c>
      <c r="F444" s="1" t="s">
        <v>647</v>
      </c>
      <c r="G444" s="1" t="s">
        <v>647</v>
      </c>
      <c r="H444" s="1"/>
    </row>
    <row r="445" spans="1:8" ht="26.4" customHeight="1" x14ac:dyDescent="0.3">
      <c r="A445" s="4" t="str">
        <f>TableNames!$B$11</f>
        <v>RadiationTherapy</v>
      </c>
      <c r="B445" s="4" t="str">
        <f>FeatureNames!$E$92</f>
        <v>EndReason</v>
      </c>
      <c r="C445" s="4" t="s">
        <v>195</v>
      </c>
      <c r="D445" s="4" t="s">
        <v>175</v>
      </c>
      <c r="E445" s="4" t="s">
        <v>175</v>
      </c>
      <c r="F445" s="1" t="s">
        <v>648</v>
      </c>
      <c r="G445" s="1" t="s">
        <v>648</v>
      </c>
      <c r="H445" s="1"/>
    </row>
    <row r="446" spans="1:8" ht="26.4" customHeight="1" x14ac:dyDescent="0.3">
      <c r="A446" s="4" t="str">
        <f>TableNames!$B$11</f>
        <v>RadiationTherapy</v>
      </c>
      <c r="B446" s="4" t="str">
        <f>FeatureNames!$E$92</f>
        <v>EndReason</v>
      </c>
      <c r="C446" s="4" t="s">
        <v>195</v>
      </c>
      <c r="D446" s="4" t="s">
        <v>176</v>
      </c>
      <c r="E446" s="4" t="s">
        <v>176</v>
      </c>
      <c r="F446" s="1" t="s">
        <v>649</v>
      </c>
      <c r="G446" s="1" t="s">
        <v>649</v>
      </c>
      <c r="H446" s="1"/>
    </row>
    <row r="447" spans="1:8" ht="26.4" customHeight="1" x14ac:dyDescent="0.3">
      <c r="A447" s="4" t="str">
        <f>TableNames!$B$11</f>
        <v>RadiationTherapy</v>
      </c>
      <c r="B447" s="4" t="str">
        <f>FeatureNames!$E$92</f>
        <v>EndReason</v>
      </c>
      <c r="C447" s="4" t="s">
        <v>195</v>
      </c>
      <c r="D447" s="4" t="s">
        <v>197</v>
      </c>
      <c r="E447" s="4" t="s">
        <v>197</v>
      </c>
      <c r="F447" s="1" t="s">
        <v>650</v>
      </c>
      <c r="G447" s="1" t="s">
        <v>650</v>
      </c>
      <c r="H447" s="1"/>
    </row>
    <row r="448" spans="1:8" ht="26.4" customHeight="1" x14ac:dyDescent="0.3">
      <c r="A448" s="4" t="str">
        <f>TableNames!$B$11</f>
        <v>RadiationTherapy</v>
      </c>
      <c r="B448" s="4" t="str">
        <f>FeatureNames!$E$92</f>
        <v>EndReason</v>
      </c>
      <c r="C448" s="4" t="s">
        <v>195</v>
      </c>
      <c r="D448" s="4" t="s">
        <v>17</v>
      </c>
      <c r="E448" s="4" t="s">
        <v>17</v>
      </c>
      <c r="F448" s="1" t="s">
        <v>651</v>
      </c>
      <c r="G448" s="1" t="s">
        <v>651</v>
      </c>
      <c r="H448" s="1"/>
    </row>
    <row r="449" spans="1:8" ht="26.4" customHeight="1" x14ac:dyDescent="0.3">
      <c r="A449" s="4" t="str">
        <f>TableNames!$B$12</f>
        <v>Staging</v>
      </c>
      <c r="B449" s="4" t="str">
        <f>FeatureNames!$E$110</f>
        <v>TNMVersion</v>
      </c>
      <c r="C449" s="4" t="s">
        <v>195</v>
      </c>
      <c r="D449" s="4" t="s">
        <v>632</v>
      </c>
      <c r="E449" s="4" t="s">
        <v>632</v>
      </c>
      <c r="F449" s="1" t="s">
        <v>910</v>
      </c>
      <c r="G449" s="1" t="s">
        <v>910</v>
      </c>
      <c r="H449" s="1"/>
    </row>
    <row r="450" spans="1:8" ht="26.4" customHeight="1" x14ac:dyDescent="0.3">
      <c r="A450" s="4" t="str">
        <f>TableNames!$B$12</f>
        <v>Staging</v>
      </c>
      <c r="B450" s="4" t="str">
        <f>FeatureNames!$E$110</f>
        <v>TNMVersion</v>
      </c>
      <c r="C450" s="4" t="s">
        <v>195</v>
      </c>
      <c r="D450" s="4" t="s">
        <v>634</v>
      </c>
      <c r="E450" s="4" t="s">
        <v>634</v>
      </c>
      <c r="F450" s="1" t="s">
        <v>911</v>
      </c>
      <c r="G450" s="1" t="s">
        <v>911</v>
      </c>
      <c r="H450" s="1"/>
    </row>
    <row r="451" spans="1:8" ht="26.4" customHeight="1" x14ac:dyDescent="0.3">
      <c r="A451" s="4" t="str">
        <f>TableNames!$B$12</f>
        <v>Staging</v>
      </c>
      <c r="B451" s="4" t="str">
        <f>FeatureNames!$E$110</f>
        <v>TNMVersion</v>
      </c>
      <c r="C451" s="4" t="s">
        <v>195</v>
      </c>
      <c r="D451" s="4" t="s">
        <v>895</v>
      </c>
      <c r="E451" s="4" t="s">
        <v>895</v>
      </c>
      <c r="F451" s="1" t="s">
        <v>912</v>
      </c>
      <c r="G451" s="1" t="s">
        <v>912</v>
      </c>
      <c r="H451" s="1"/>
    </row>
    <row r="452" spans="1:8" ht="26.4" customHeight="1" x14ac:dyDescent="0.3">
      <c r="A452" s="4" t="str">
        <f>TableNames!$B$12</f>
        <v>Staging</v>
      </c>
      <c r="B452" s="4" t="str">
        <f>FeatureNames!$E$103</f>
        <v>TNM_M</v>
      </c>
      <c r="C452" s="4" t="s">
        <v>196</v>
      </c>
      <c r="D452" s="4" t="s">
        <v>18</v>
      </c>
      <c r="E452" s="4" t="s">
        <v>18</v>
      </c>
      <c r="H452" s="4">
        <v>1</v>
      </c>
    </row>
    <row r="453" spans="1:8" ht="26.4" customHeight="1" x14ac:dyDescent="0.3">
      <c r="A453" s="4" t="str">
        <f>TableNames!$B$12</f>
        <v>Staging</v>
      </c>
      <c r="B453" s="4" t="str">
        <f>FeatureNames!$E$103</f>
        <v>TNM_M</v>
      </c>
      <c r="C453" s="4" t="s">
        <v>196</v>
      </c>
      <c r="D453" s="4" t="s">
        <v>105</v>
      </c>
      <c r="E453" s="4" t="s">
        <v>105</v>
      </c>
      <c r="H453" s="4">
        <v>2</v>
      </c>
    </row>
    <row r="454" spans="1:8" ht="26.4" customHeight="1" x14ac:dyDescent="0.3">
      <c r="A454" s="4" t="str">
        <f>TableNames!$B$12</f>
        <v>Staging</v>
      </c>
      <c r="B454" s="4" t="str">
        <f>FeatureNames!$E$103</f>
        <v>TNM_M</v>
      </c>
      <c r="C454" s="4" t="s">
        <v>196</v>
      </c>
      <c r="D454" s="4" t="s">
        <v>113</v>
      </c>
      <c r="E454" s="4" t="s">
        <v>113</v>
      </c>
      <c r="H454" s="4">
        <v>3</v>
      </c>
    </row>
    <row r="455" spans="1:8" ht="26.4" customHeight="1" x14ac:dyDescent="0.3">
      <c r="A455" s="4" t="str">
        <f>TableNames!$B$12</f>
        <v>Staging</v>
      </c>
      <c r="B455" s="4" t="str">
        <f>FeatureNames!$E$103</f>
        <v>TNM_M</v>
      </c>
      <c r="C455" s="4" t="s">
        <v>196</v>
      </c>
      <c r="D455" s="4" t="s">
        <v>114</v>
      </c>
      <c r="E455" s="4" t="s">
        <v>114</v>
      </c>
      <c r="H455" s="4">
        <v>4</v>
      </c>
    </row>
    <row r="456" spans="1:8" ht="26.4" customHeight="1" x14ac:dyDescent="0.3">
      <c r="A456" s="4" t="str">
        <f>TableNames!$B$12</f>
        <v>Staging</v>
      </c>
      <c r="B456" s="4" t="str">
        <f>FeatureNames!$E$103</f>
        <v>TNM_M</v>
      </c>
      <c r="C456" s="4" t="s">
        <v>196</v>
      </c>
      <c r="D456" s="4" t="s">
        <v>115</v>
      </c>
      <c r="E456" s="4" t="s">
        <v>115</v>
      </c>
      <c r="H456" s="4">
        <v>5</v>
      </c>
    </row>
    <row r="457" spans="1:8" ht="26.4" customHeight="1" x14ac:dyDescent="0.3">
      <c r="A457" s="4" t="str">
        <f>TableNames!$B$12</f>
        <v>Staging</v>
      </c>
      <c r="B457" s="4" t="str">
        <f>FeatureNames!$E$103</f>
        <v>TNM_M</v>
      </c>
      <c r="C457" s="4" t="s">
        <v>196</v>
      </c>
      <c r="D457" s="4" t="s">
        <v>116</v>
      </c>
      <c r="E457" s="4" t="s">
        <v>116</v>
      </c>
      <c r="H457" s="4">
        <v>6</v>
      </c>
    </row>
    <row r="458" spans="1:8" ht="26.4" customHeight="1" x14ac:dyDescent="0.3">
      <c r="A458" s="4" t="str">
        <f>TableNames!$B$12</f>
        <v>Staging</v>
      </c>
      <c r="B458" s="4" t="str">
        <f>FeatureNames!$E$103</f>
        <v>TNM_M</v>
      </c>
      <c r="C458" s="4" t="s">
        <v>196</v>
      </c>
      <c r="D458" s="4" t="s">
        <v>117</v>
      </c>
      <c r="E458" s="4" t="s">
        <v>117</v>
      </c>
      <c r="H458" s="4">
        <v>7</v>
      </c>
    </row>
    <row r="459" spans="1:8" ht="26.4" customHeight="1" x14ac:dyDescent="0.3">
      <c r="A459" s="4" t="str">
        <f>TableNames!$B$12</f>
        <v>Staging</v>
      </c>
      <c r="B459" s="4" t="str">
        <f>FeatureNames!$E$103</f>
        <v>TNM_M</v>
      </c>
      <c r="C459" s="4" t="s">
        <v>196</v>
      </c>
      <c r="D459" s="4">
        <v>0</v>
      </c>
      <c r="E459" s="4">
        <v>0</v>
      </c>
      <c r="H459" s="4">
        <v>8</v>
      </c>
    </row>
    <row r="460" spans="1:8" ht="26.4" customHeight="1" x14ac:dyDescent="0.3">
      <c r="A460" s="4" t="str">
        <f>TableNames!$B$12</f>
        <v>Staging</v>
      </c>
      <c r="B460" s="4" t="str">
        <f>FeatureNames!$E$103</f>
        <v>TNM_M</v>
      </c>
      <c r="C460" s="4" t="s">
        <v>196</v>
      </c>
      <c r="D460" s="4" t="s">
        <v>73</v>
      </c>
      <c r="E460" s="4" t="s">
        <v>73</v>
      </c>
      <c r="H460" s="4">
        <v>9</v>
      </c>
    </row>
    <row r="461" spans="1:8" ht="26.4" customHeight="1" x14ac:dyDescent="0.3">
      <c r="A461" s="4" t="str">
        <f>TableNames!$B$12</f>
        <v>Staging</v>
      </c>
      <c r="B461" s="4" t="str">
        <f>FeatureNames!$E$103</f>
        <v>TNM_M</v>
      </c>
      <c r="C461" s="4" t="s">
        <v>196</v>
      </c>
      <c r="D461" s="4" t="s">
        <v>76</v>
      </c>
      <c r="E461" s="4" t="s">
        <v>76</v>
      </c>
      <c r="H461" s="4">
        <v>10</v>
      </c>
    </row>
    <row r="462" spans="1:8" ht="26.4" customHeight="1" x14ac:dyDescent="0.3">
      <c r="A462" s="4" t="str">
        <f>TableNames!$B$12</f>
        <v>Staging</v>
      </c>
      <c r="B462" s="4" t="str">
        <f>FeatureNames!$E$103</f>
        <v>TNM_M</v>
      </c>
      <c r="C462" s="4" t="s">
        <v>196</v>
      </c>
      <c r="D462" s="4" t="s">
        <v>79</v>
      </c>
      <c r="E462" s="4" t="s">
        <v>79</v>
      </c>
      <c r="H462" s="4">
        <v>11</v>
      </c>
    </row>
    <row r="463" spans="1:8" ht="26.4" customHeight="1" x14ac:dyDescent="0.3">
      <c r="A463" s="4" t="str">
        <f>TableNames!$B$12</f>
        <v>Staging</v>
      </c>
      <c r="B463" s="4" t="str">
        <f>FeatureNames!$E$103</f>
        <v>TNM_M</v>
      </c>
      <c r="C463" s="4" t="s">
        <v>196</v>
      </c>
      <c r="D463" s="4" t="s">
        <v>80</v>
      </c>
      <c r="E463" s="4" t="s">
        <v>80</v>
      </c>
      <c r="H463" s="4">
        <v>12</v>
      </c>
    </row>
    <row r="464" spans="1:8" ht="26.4" customHeight="1" x14ac:dyDescent="0.3">
      <c r="A464" s="4" t="str">
        <f>TableNames!$B$12</f>
        <v>Staging</v>
      </c>
      <c r="B464" s="4" t="str">
        <f>FeatureNames!$E$103</f>
        <v>TNM_M</v>
      </c>
      <c r="C464" s="4" t="s">
        <v>196</v>
      </c>
      <c r="D464" s="4" t="s">
        <v>118</v>
      </c>
      <c r="E464" s="4" t="s">
        <v>118</v>
      </c>
      <c r="H464" s="4">
        <v>13</v>
      </c>
    </row>
    <row r="465" spans="1:8" ht="26.4" customHeight="1" x14ac:dyDescent="0.3">
      <c r="A465" s="4" t="str">
        <f>TableNames!$B$12</f>
        <v>Staging</v>
      </c>
      <c r="B465" s="4" t="str">
        <f>FeatureNames!$E$103</f>
        <v>TNM_M</v>
      </c>
      <c r="C465" s="4" t="s">
        <v>196</v>
      </c>
      <c r="D465" s="4" t="s">
        <v>119</v>
      </c>
      <c r="E465" s="4" t="s">
        <v>119</v>
      </c>
      <c r="H465" s="4">
        <v>14</v>
      </c>
    </row>
    <row r="466" spans="1:8" ht="26.4" customHeight="1" x14ac:dyDescent="0.3">
      <c r="A466" s="4" t="str">
        <f>TableNames!$B$12</f>
        <v>Staging</v>
      </c>
      <c r="B466" s="4" t="str">
        <f>FeatureNames!$E$103</f>
        <v>TNM_M</v>
      </c>
      <c r="C466" s="4" t="s">
        <v>196</v>
      </c>
      <c r="D466" s="4" t="s">
        <v>120</v>
      </c>
      <c r="E466" s="4" t="s">
        <v>120</v>
      </c>
      <c r="H466" s="4">
        <v>15</v>
      </c>
    </row>
    <row r="467" spans="1:8" ht="26.4" customHeight="1" x14ac:dyDescent="0.3">
      <c r="A467" s="4" t="str">
        <f>TableNames!$B$12</f>
        <v>Staging</v>
      </c>
      <c r="B467" s="4" t="str">
        <f>FeatureNames!$E$103</f>
        <v>TNM_M</v>
      </c>
      <c r="C467" s="4" t="s">
        <v>196</v>
      </c>
      <c r="D467" s="4" t="s">
        <v>121</v>
      </c>
      <c r="E467" s="4" t="s">
        <v>121</v>
      </c>
      <c r="H467" s="4">
        <v>16</v>
      </c>
    </row>
    <row r="468" spans="1:8" ht="26.4" customHeight="1" x14ac:dyDescent="0.3">
      <c r="A468" s="4" t="str">
        <f>TableNames!$B$12</f>
        <v>Staging</v>
      </c>
      <c r="B468" s="4" t="str">
        <f>FeatureNames!$E$103</f>
        <v>TNM_M</v>
      </c>
      <c r="C468" s="4" t="s">
        <v>196</v>
      </c>
      <c r="D468" s="4" t="s">
        <v>122</v>
      </c>
      <c r="E468" s="4" t="s">
        <v>122</v>
      </c>
      <c r="H468" s="4">
        <v>17</v>
      </c>
    </row>
    <row r="469" spans="1:8" ht="26.4" customHeight="1" x14ac:dyDescent="0.3">
      <c r="A469" s="4" t="str">
        <f>TableNames!$B$12</f>
        <v>Staging</v>
      </c>
      <c r="B469" s="4" t="str">
        <f>FeatureNames!$E$103</f>
        <v>TNM_M</v>
      </c>
      <c r="C469" s="4" t="s">
        <v>196</v>
      </c>
      <c r="D469" s="4" t="s">
        <v>123</v>
      </c>
      <c r="E469" s="4" t="s">
        <v>123</v>
      </c>
      <c r="H469" s="4">
        <v>18</v>
      </c>
    </row>
    <row r="470" spans="1:8" ht="26.4" customHeight="1" x14ac:dyDescent="0.3">
      <c r="A470" s="4" t="str">
        <f>TableNames!$B$12</f>
        <v>Staging</v>
      </c>
      <c r="B470" s="4" t="str">
        <f>FeatureNames!$E$103</f>
        <v>TNM_M</v>
      </c>
      <c r="C470" s="4" t="s">
        <v>196</v>
      </c>
      <c r="D470" s="4" t="s">
        <v>124</v>
      </c>
      <c r="E470" s="4" t="s">
        <v>124</v>
      </c>
      <c r="H470" s="4">
        <v>19</v>
      </c>
    </row>
    <row r="471" spans="1:8" ht="26.4" customHeight="1" x14ac:dyDescent="0.3">
      <c r="A471" s="4" t="str">
        <f>TableNames!$B$12</f>
        <v>Staging</v>
      </c>
      <c r="B471" s="4" t="str">
        <f>FeatureNames!$E$103</f>
        <v>TNM_M</v>
      </c>
      <c r="C471" s="4" t="s">
        <v>196</v>
      </c>
      <c r="D471" s="4">
        <v>1</v>
      </c>
      <c r="E471" s="4">
        <v>1</v>
      </c>
      <c r="H471" s="4">
        <v>20</v>
      </c>
    </row>
    <row r="472" spans="1:8" ht="26.4" customHeight="1" x14ac:dyDescent="0.3">
      <c r="A472" s="4" t="str">
        <f>TableNames!$B$12</f>
        <v>Staging</v>
      </c>
      <c r="B472" s="4" t="str">
        <f>FeatureNames!$E$103</f>
        <v>TNM_M</v>
      </c>
      <c r="C472" s="4" t="s">
        <v>196</v>
      </c>
      <c r="D472" s="4" t="s">
        <v>81</v>
      </c>
      <c r="E472" s="4" t="s">
        <v>81</v>
      </c>
      <c r="H472" s="4">
        <v>21</v>
      </c>
    </row>
    <row r="473" spans="1:8" ht="26.4" customHeight="1" x14ac:dyDescent="0.3">
      <c r="A473" s="4" t="str">
        <f>TableNames!$B$12</f>
        <v>Staging</v>
      </c>
      <c r="B473" s="4" t="str">
        <f>FeatureNames!$E$103</f>
        <v>TNM_M</v>
      </c>
      <c r="C473" s="4" t="s">
        <v>196</v>
      </c>
      <c r="D473" s="4" t="s">
        <v>84</v>
      </c>
      <c r="E473" s="4" t="s">
        <v>84</v>
      </c>
      <c r="H473" s="4">
        <v>22</v>
      </c>
    </row>
    <row r="474" spans="1:8" ht="26.4" customHeight="1" x14ac:dyDescent="0.3">
      <c r="A474" s="4" t="str">
        <f>TableNames!$B$12</f>
        <v>Staging</v>
      </c>
      <c r="B474" s="4" t="str">
        <f>FeatureNames!$E$103</f>
        <v>TNM_M</v>
      </c>
      <c r="C474" s="4" t="s">
        <v>196</v>
      </c>
      <c r="D474" s="4" t="s">
        <v>85</v>
      </c>
      <c r="E474" s="4" t="s">
        <v>85</v>
      </c>
      <c r="H474" s="4">
        <v>23</v>
      </c>
    </row>
    <row r="475" spans="1:8" ht="26.4" customHeight="1" x14ac:dyDescent="0.3">
      <c r="A475" s="4" t="str">
        <f>TableNames!$B$12</f>
        <v>Staging</v>
      </c>
      <c r="B475" s="4" t="str">
        <f>FeatureNames!$E$103</f>
        <v>TNM_M</v>
      </c>
      <c r="C475" s="4" t="s">
        <v>196</v>
      </c>
      <c r="D475" s="4" t="s">
        <v>125</v>
      </c>
      <c r="E475" s="4" t="s">
        <v>125</v>
      </c>
      <c r="H475" s="4">
        <v>24</v>
      </c>
    </row>
    <row r="476" spans="1:8" ht="26.4" customHeight="1" x14ac:dyDescent="0.3">
      <c r="A476" s="4" t="str">
        <f>TableNames!$B$12</f>
        <v>Staging</v>
      </c>
      <c r="B476" s="4" t="str">
        <f>FeatureNames!$E$103</f>
        <v>TNM_M</v>
      </c>
      <c r="C476" s="4" t="s">
        <v>196</v>
      </c>
      <c r="D476" s="4" t="s">
        <v>126</v>
      </c>
      <c r="E476" s="4" t="s">
        <v>126</v>
      </c>
      <c r="H476" s="4">
        <v>25</v>
      </c>
    </row>
    <row r="477" spans="1:8" ht="26.4" customHeight="1" x14ac:dyDescent="0.3">
      <c r="A477" s="4" t="str">
        <f>TableNames!$B$12</f>
        <v>Staging</v>
      </c>
      <c r="B477" s="4" t="str">
        <f>FeatureNames!$E$103</f>
        <v>TNM_M</v>
      </c>
      <c r="C477" s="4" t="s">
        <v>196</v>
      </c>
      <c r="D477" s="4" t="s">
        <v>127</v>
      </c>
      <c r="E477" s="4" t="s">
        <v>127</v>
      </c>
      <c r="H477" s="4">
        <v>26</v>
      </c>
    </row>
    <row r="478" spans="1:8" ht="26.4" customHeight="1" x14ac:dyDescent="0.3">
      <c r="A478" s="4" t="str">
        <f>TableNames!$B$12</f>
        <v>Staging</v>
      </c>
      <c r="B478" s="4" t="str">
        <f>FeatureNames!$E$103</f>
        <v>TNM_M</v>
      </c>
      <c r="C478" s="4" t="s">
        <v>196</v>
      </c>
      <c r="D478" s="4" t="s">
        <v>128</v>
      </c>
      <c r="E478" s="4" t="s">
        <v>128</v>
      </c>
      <c r="H478" s="4">
        <v>27</v>
      </c>
    </row>
    <row r="479" spans="1:8" ht="26.4" customHeight="1" x14ac:dyDescent="0.3">
      <c r="A479" s="4" t="str">
        <f>TableNames!$B$12</f>
        <v>Staging</v>
      </c>
      <c r="B479" s="4" t="str">
        <f>FeatureNames!$E$103</f>
        <v>TNM_M</v>
      </c>
      <c r="C479" s="4" t="s">
        <v>196</v>
      </c>
      <c r="D479" s="4" t="s">
        <v>129</v>
      </c>
      <c r="E479" s="4" t="s">
        <v>129</v>
      </c>
      <c r="H479" s="4">
        <v>28</v>
      </c>
    </row>
    <row r="480" spans="1:8" ht="26.4" customHeight="1" x14ac:dyDescent="0.3">
      <c r="A480" s="4" t="str">
        <f>TableNames!$B$12</f>
        <v>Staging</v>
      </c>
      <c r="B480" s="4" t="str">
        <f>FeatureNames!$E$103</f>
        <v>TNM_M</v>
      </c>
      <c r="C480" s="4" t="s">
        <v>196</v>
      </c>
      <c r="D480" s="4" t="s">
        <v>130</v>
      </c>
      <c r="E480" s="4" t="s">
        <v>130</v>
      </c>
      <c r="H480" s="4">
        <v>29</v>
      </c>
    </row>
    <row r="481" spans="1:8" ht="26.4" customHeight="1" x14ac:dyDescent="0.3">
      <c r="A481" s="4" t="str">
        <f>TableNames!$B$12</f>
        <v>Staging</v>
      </c>
      <c r="B481" s="4" t="str">
        <f>FeatureNames!$E$103</f>
        <v>TNM_M</v>
      </c>
      <c r="C481" s="4" t="s">
        <v>196</v>
      </c>
      <c r="D481" s="4">
        <v>2</v>
      </c>
      <c r="E481" s="4">
        <v>2</v>
      </c>
      <c r="H481" s="4">
        <v>30</v>
      </c>
    </row>
    <row r="482" spans="1:8" ht="26.4" customHeight="1" x14ac:dyDescent="0.3">
      <c r="A482" s="4" t="str">
        <f>TableNames!$B$12</f>
        <v>Staging</v>
      </c>
      <c r="B482" s="4" t="str">
        <f>FeatureNames!$E$106</f>
        <v>TNM_M_Prefix</v>
      </c>
      <c r="C482" s="4" t="s">
        <v>195</v>
      </c>
      <c r="D482" s="4" t="s">
        <v>133</v>
      </c>
      <c r="E482" s="4" t="s">
        <v>133</v>
      </c>
      <c r="F482" s="8" t="s">
        <v>136</v>
      </c>
      <c r="H482" s="4">
        <v>1</v>
      </c>
    </row>
    <row r="483" spans="1:8" ht="26.4" customHeight="1" x14ac:dyDescent="0.3">
      <c r="A483" s="4" t="str">
        <f>TableNames!$B$12</f>
        <v>Staging</v>
      </c>
      <c r="B483" s="4" t="str">
        <f>FeatureNames!$E$106</f>
        <v>TNM_M_Prefix</v>
      </c>
      <c r="C483" s="4" t="s">
        <v>195</v>
      </c>
      <c r="D483" s="4" t="s">
        <v>131</v>
      </c>
      <c r="E483" s="4" t="s">
        <v>131</v>
      </c>
      <c r="F483" s="8" t="s">
        <v>134</v>
      </c>
      <c r="H483" s="4">
        <v>2</v>
      </c>
    </row>
    <row r="484" spans="1:8" ht="26.4" customHeight="1" x14ac:dyDescent="0.3">
      <c r="A484" s="4" t="str">
        <f>TableNames!$B$12</f>
        <v>Staging</v>
      </c>
      <c r="B484" s="4" t="str">
        <f>FeatureNames!$E$106</f>
        <v>TNM_M_Prefix</v>
      </c>
      <c r="C484" s="4" t="s">
        <v>195</v>
      </c>
      <c r="D484" s="4" t="s">
        <v>132</v>
      </c>
      <c r="E484" s="4" t="s">
        <v>132</v>
      </c>
      <c r="F484" s="8" t="s">
        <v>135</v>
      </c>
      <c r="H484" s="4">
        <v>3</v>
      </c>
    </row>
    <row r="485" spans="1:8" ht="26.4" customHeight="1" x14ac:dyDescent="0.3">
      <c r="A485" s="4" t="str">
        <f>TableNames!$B$12</f>
        <v>Staging</v>
      </c>
      <c r="B485" s="4" t="str">
        <f>FeatureNames!$E$102</f>
        <v>TNM_N</v>
      </c>
      <c r="C485" s="4" t="s">
        <v>196</v>
      </c>
      <c r="D485" s="4" t="s">
        <v>18</v>
      </c>
      <c r="E485" s="4" t="s">
        <v>18</v>
      </c>
      <c r="H485" s="4">
        <v>1</v>
      </c>
    </row>
    <row r="486" spans="1:8" ht="26.4" customHeight="1" x14ac:dyDescent="0.3">
      <c r="A486" s="4" t="str">
        <f>TableNames!$B$12</f>
        <v>Staging</v>
      </c>
      <c r="B486" s="4" t="str">
        <f>FeatureNames!$E$102</f>
        <v>TNM_N</v>
      </c>
      <c r="C486" s="4" t="s">
        <v>196</v>
      </c>
      <c r="D486" s="4" t="s">
        <v>96</v>
      </c>
      <c r="E486" s="4" t="s">
        <v>96</v>
      </c>
      <c r="H486" s="4">
        <v>2</v>
      </c>
    </row>
    <row r="487" spans="1:8" ht="26.4" customHeight="1" x14ac:dyDescent="0.3">
      <c r="A487" s="4" t="str">
        <f>TableNames!$B$12</f>
        <v>Staging</v>
      </c>
      <c r="B487" s="4" t="str">
        <f>FeatureNames!$E$102</f>
        <v>TNM_N</v>
      </c>
      <c r="C487" s="4" t="s">
        <v>196</v>
      </c>
      <c r="D487" s="4" t="s">
        <v>97</v>
      </c>
      <c r="E487" s="4" t="s">
        <v>97</v>
      </c>
      <c r="H487" s="4">
        <v>3</v>
      </c>
    </row>
    <row r="488" spans="1:8" ht="26.4" customHeight="1" x14ac:dyDescent="0.3">
      <c r="A488" s="4" t="str">
        <f>TableNames!$B$12</f>
        <v>Staging</v>
      </c>
      <c r="B488" s="4" t="str">
        <f>FeatureNames!$E$102</f>
        <v>TNM_N</v>
      </c>
      <c r="C488" s="4" t="s">
        <v>196</v>
      </c>
      <c r="D488" s="4" t="s">
        <v>98</v>
      </c>
      <c r="E488" s="4" t="s">
        <v>98</v>
      </c>
      <c r="H488" s="4">
        <v>4</v>
      </c>
    </row>
    <row r="489" spans="1:8" ht="26.4" customHeight="1" x14ac:dyDescent="0.3">
      <c r="A489" s="4" t="str">
        <f>TableNames!$B$12</f>
        <v>Staging</v>
      </c>
      <c r="B489" s="4" t="str">
        <f>FeatureNames!$E$102</f>
        <v>TNM_N</v>
      </c>
      <c r="C489" s="4" t="s">
        <v>196</v>
      </c>
      <c r="D489" s="4" t="s">
        <v>99</v>
      </c>
      <c r="E489" s="4" t="s">
        <v>99</v>
      </c>
      <c r="H489" s="4">
        <v>5</v>
      </c>
    </row>
    <row r="490" spans="1:8" ht="26.4" customHeight="1" x14ac:dyDescent="0.3">
      <c r="A490" s="4" t="str">
        <f>TableNames!$B$12</f>
        <v>Staging</v>
      </c>
      <c r="B490" s="4" t="str">
        <f>FeatureNames!$E$102</f>
        <v>TNM_N</v>
      </c>
      <c r="C490" s="4" t="s">
        <v>196</v>
      </c>
      <c r="D490" s="4" t="s">
        <v>100</v>
      </c>
      <c r="E490" s="4" t="s">
        <v>100</v>
      </c>
      <c r="H490" s="4">
        <v>6</v>
      </c>
    </row>
    <row r="491" spans="1:8" ht="26.4" customHeight="1" x14ac:dyDescent="0.3">
      <c r="A491" s="4" t="str">
        <f>TableNames!$B$12</f>
        <v>Staging</v>
      </c>
      <c r="B491" s="4" t="str">
        <f>FeatureNames!$E$102</f>
        <v>TNM_N</v>
      </c>
      <c r="C491" s="4" t="s">
        <v>196</v>
      </c>
      <c r="D491" s="4" t="s">
        <v>101</v>
      </c>
      <c r="E491" s="4" t="s">
        <v>101</v>
      </c>
      <c r="H491" s="4">
        <v>7</v>
      </c>
    </row>
    <row r="492" spans="1:8" ht="26.4" customHeight="1" x14ac:dyDescent="0.3">
      <c r="A492" s="4" t="str">
        <f>TableNames!$B$12</f>
        <v>Staging</v>
      </c>
      <c r="B492" s="4" t="str">
        <f>FeatureNames!$E$102</f>
        <v>TNM_N</v>
      </c>
      <c r="C492" s="4" t="s">
        <v>196</v>
      </c>
      <c r="D492" s="4" t="s">
        <v>102</v>
      </c>
      <c r="E492" s="4" t="s">
        <v>102</v>
      </c>
      <c r="H492" s="4">
        <v>8</v>
      </c>
    </row>
    <row r="493" spans="1:8" ht="26.4" customHeight="1" x14ac:dyDescent="0.3">
      <c r="A493" s="4" t="str">
        <f>TableNames!$B$12</f>
        <v>Staging</v>
      </c>
      <c r="B493" s="4" t="str">
        <f>FeatureNames!$E$102</f>
        <v>TNM_N</v>
      </c>
      <c r="C493" s="4" t="s">
        <v>196</v>
      </c>
      <c r="D493" s="4" t="s">
        <v>103</v>
      </c>
      <c r="E493" s="4" t="s">
        <v>103</v>
      </c>
      <c r="H493" s="4">
        <v>9</v>
      </c>
    </row>
    <row r="494" spans="1:8" ht="26.4" customHeight="1" x14ac:dyDescent="0.3">
      <c r="A494" s="4" t="str">
        <f>TableNames!$B$12</f>
        <v>Staging</v>
      </c>
      <c r="B494" s="4" t="str">
        <f>FeatureNames!$E$102</f>
        <v>TNM_N</v>
      </c>
      <c r="C494" s="4" t="s">
        <v>196</v>
      </c>
      <c r="D494" s="4" t="s">
        <v>104</v>
      </c>
      <c r="E494" s="4" t="s">
        <v>104</v>
      </c>
      <c r="H494" s="4">
        <v>10</v>
      </c>
    </row>
    <row r="495" spans="1:8" ht="26.4" customHeight="1" x14ac:dyDescent="0.3">
      <c r="A495" s="4" t="str">
        <f>TableNames!$B$12</f>
        <v>Staging</v>
      </c>
      <c r="B495" s="4" t="str">
        <f>FeatureNames!$E$102</f>
        <v>TNM_N</v>
      </c>
      <c r="C495" s="4" t="s">
        <v>196</v>
      </c>
      <c r="D495" s="4" t="s">
        <v>105</v>
      </c>
      <c r="E495" s="4" t="s">
        <v>105</v>
      </c>
      <c r="H495" s="4">
        <v>11</v>
      </c>
    </row>
    <row r="496" spans="1:8" ht="26.4" customHeight="1" x14ac:dyDescent="0.3">
      <c r="A496" s="4" t="str">
        <f>TableNames!$B$12</f>
        <v>Staging</v>
      </c>
      <c r="B496" s="4" t="str">
        <f>FeatureNames!$E$102</f>
        <v>TNM_N</v>
      </c>
      <c r="C496" s="4" t="s">
        <v>196</v>
      </c>
      <c r="D496" s="4" t="s">
        <v>106</v>
      </c>
      <c r="E496" s="4" t="s">
        <v>106</v>
      </c>
      <c r="H496" s="4">
        <v>12</v>
      </c>
    </row>
    <row r="497" spans="1:8" ht="26.4" customHeight="1" x14ac:dyDescent="0.3">
      <c r="A497" s="4" t="str">
        <f>TableNames!$B$12</f>
        <v>Staging</v>
      </c>
      <c r="B497" s="4" t="str">
        <f>FeatureNames!$E$102</f>
        <v>TNM_N</v>
      </c>
      <c r="C497" s="4" t="s">
        <v>196</v>
      </c>
      <c r="D497" s="4">
        <v>0</v>
      </c>
      <c r="E497" s="4">
        <v>0</v>
      </c>
      <c r="H497" s="4">
        <v>13</v>
      </c>
    </row>
    <row r="498" spans="1:8" ht="26.4" customHeight="1" x14ac:dyDescent="0.3">
      <c r="A498" s="4" t="str">
        <f>TableNames!$B$12</f>
        <v>Staging</v>
      </c>
      <c r="B498" s="4" t="str">
        <f>FeatureNames!$E$102</f>
        <v>TNM_N</v>
      </c>
      <c r="C498" s="4" t="s">
        <v>196</v>
      </c>
      <c r="D498" s="4" t="s">
        <v>73</v>
      </c>
      <c r="E498" s="4" t="s">
        <v>73</v>
      </c>
      <c r="H498" s="4">
        <v>14</v>
      </c>
    </row>
    <row r="499" spans="1:8" ht="26.4" customHeight="1" x14ac:dyDescent="0.3">
      <c r="A499" s="4" t="str">
        <f>TableNames!$B$12</f>
        <v>Staging</v>
      </c>
      <c r="B499" s="4" t="str">
        <f>FeatureNames!$E$102</f>
        <v>TNM_N</v>
      </c>
      <c r="C499" s="4" t="s">
        <v>196</v>
      </c>
      <c r="D499" s="4" t="s">
        <v>107</v>
      </c>
      <c r="E499" s="4" t="s">
        <v>107</v>
      </c>
      <c r="H499" s="4">
        <v>15</v>
      </c>
    </row>
    <row r="500" spans="1:8" ht="26.4" customHeight="1" x14ac:dyDescent="0.3">
      <c r="A500" s="4" t="str">
        <f>TableNames!$B$12</f>
        <v>Staging</v>
      </c>
      <c r="B500" s="4" t="str">
        <f>FeatureNames!$E$102</f>
        <v>TNM_N</v>
      </c>
      <c r="C500" s="4" t="s">
        <v>196</v>
      </c>
      <c r="D500" s="4" t="s">
        <v>76</v>
      </c>
      <c r="E500" s="4" t="s">
        <v>76</v>
      </c>
      <c r="H500" s="4">
        <v>16</v>
      </c>
    </row>
    <row r="501" spans="1:8" ht="26.4" customHeight="1" x14ac:dyDescent="0.3">
      <c r="A501" s="4" t="str">
        <f>TableNames!$B$12</f>
        <v>Staging</v>
      </c>
      <c r="B501" s="4" t="str">
        <f>FeatureNames!$E$102</f>
        <v>TNM_N</v>
      </c>
      <c r="C501" s="4" t="s">
        <v>196</v>
      </c>
      <c r="D501" s="4" t="s">
        <v>108</v>
      </c>
      <c r="E501" s="4" t="s">
        <v>108</v>
      </c>
      <c r="H501" s="4">
        <v>17</v>
      </c>
    </row>
    <row r="502" spans="1:8" ht="26.4" customHeight="1" x14ac:dyDescent="0.3">
      <c r="A502" s="4" t="str">
        <f>TableNames!$B$12</f>
        <v>Staging</v>
      </c>
      <c r="B502" s="4" t="str">
        <f>FeatureNames!$E$102</f>
        <v>TNM_N</v>
      </c>
      <c r="C502" s="4" t="s">
        <v>196</v>
      </c>
      <c r="D502" s="4" t="s">
        <v>79</v>
      </c>
      <c r="E502" s="4" t="s">
        <v>79</v>
      </c>
      <c r="H502" s="4">
        <v>18</v>
      </c>
    </row>
    <row r="503" spans="1:8" ht="26.4" customHeight="1" x14ac:dyDescent="0.3">
      <c r="A503" s="4" t="str">
        <f>TableNames!$B$12</f>
        <v>Staging</v>
      </c>
      <c r="B503" s="4" t="str">
        <f>FeatureNames!$E$102</f>
        <v>TNM_N</v>
      </c>
      <c r="C503" s="4" t="s">
        <v>196</v>
      </c>
      <c r="D503" s="4" t="s">
        <v>109</v>
      </c>
      <c r="E503" s="4" t="s">
        <v>109</v>
      </c>
      <c r="H503" s="4">
        <v>19</v>
      </c>
    </row>
    <row r="504" spans="1:8" ht="26.4" customHeight="1" x14ac:dyDescent="0.3">
      <c r="A504" s="4" t="str">
        <f>TableNames!$B$12</f>
        <v>Staging</v>
      </c>
      <c r="B504" s="4" t="str">
        <f>FeatureNames!$E$102</f>
        <v>TNM_N</v>
      </c>
      <c r="C504" s="4" t="s">
        <v>196</v>
      </c>
      <c r="D504" s="4" t="s">
        <v>110</v>
      </c>
      <c r="E504" s="4" t="s">
        <v>110</v>
      </c>
      <c r="H504" s="4">
        <v>20</v>
      </c>
    </row>
    <row r="505" spans="1:8" ht="26.4" customHeight="1" x14ac:dyDescent="0.3">
      <c r="A505" s="4" t="str">
        <f>TableNames!$B$12</f>
        <v>Staging</v>
      </c>
      <c r="B505" s="4" t="str">
        <f>FeatureNames!$E$102</f>
        <v>TNM_N</v>
      </c>
      <c r="C505" s="4" t="s">
        <v>196</v>
      </c>
      <c r="D505" s="4">
        <v>1</v>
      </c>
      <c r="E505" s="4">
        <v>1</v>
      </c>
      <c r="H505" s="4">
        <v>21</v>
      </c>
    </row>
    <row r="506" spans="1:8" ht="26.4" customHeight="1" x14ac:dyDescent="0.3">
      <c r="A506" s="4" t="str">
        <f>TableNames!$B$12</f>
        <v>Staging</v>
      </c>
      <c r="B506" s="4" t="str">
        <f>FeatureNames!$E$102</f>
        <v>TNM_N</v>
      </c>
      <c r="C506" s="4" t="s">
        <v>196</v>
      </c>
      <c r="D506" s="4" t="s">
        <v>81</v>
      </c>
      <c r="E506" s="4" t="s">
        <v>81</v>
      </c>
      <c r="H506" s="4">
        <v>22</v>
      </c>
    </row>
    <row r="507" spans="1:8" ht="26.4" customHeight="1" x14ac:dyDescent="0.3">
      <c r="A507" s="4" t="str">
        <f>TableNames!$B$12</f>
        <v>Staging</v>
      </c>
      <c r="B507" s="4" t="str">
        <f>FeatureNames!$E$102</f>
        <v>TNM_N</v>
      </c>
      <c r="C507" s="4" t="s">
        <v>196</v>
      </c>
      <c r="D507" s="4" t="s">
        <v>111</v>
      </c>
      <c r="E507" s="4" t="s">
        <v>111</v>
      </c>
      <c r="H507" s="4">
        <v>23</v>
      </c>
    </row>
    <row r="508" spans="1:8" ht="26.4" customHeight="1" x14ac:dyDescent="0.3">
      <c r="A508" s="4" t="str">
        <f>TableNames!$B$12</f>
        <v>Staging</v>
      </c>
      <c r="B508" s="4" t="str">
        <f>FeatureNames!$E$102</f>
        <v>TNM_N</v>
      </c>
      <c r="C508" s="4" t="s">
        <v>196</v>
      </c>
      <c r="D508" s="4" t="s">
        <v>84</v>
      </c>
      <c r="E508" s="4" t="s">
        <v>84</v>
      </c>
      <c r="H508" s="4">
        <v>24</v>
      </c>
    </row>
    <row r="509" spans="1:8" ht="26.4" customHeight="1" x14ac:dyDescent="0.3">
      <c r="A509" s="4" t="str">
        <f>TableNames!$B$12</f>
        <v>Staging</v>
      </c>
      <c r="B509" s="4" t="str">
        <f>FeatureNames!$E$102</f>
        <v>TNM_N</v>
      </c>
      <c r="C509" s="4" t="s">
        <v>196</v>
      </c>
      <c r="D509" s="4" t="s">
        <v>112</v>
      </c>
      <c r="E509" s="4" t="s">
        <v>112</v>
      </c>
      <c r="H509" s="4">
        <v>25</v>
      </c>
    </row>
    <row r="510" spans="1:8" ht="26.4" customHeight="1" x14ac:dyDescent="0.3">
      <c r="A510" s="4" t="str">
        <f>TableNames!$B$12</f>
        <v>Staging</v>
      </c>
      <c r="B510" s="4" t="str">
        <f>FeatureNames!$E$102</f>
        <v>TNM_N</v>
      </c>
      <c r="C510" s="4" t="s">
        <v>196</v>
      </c>
      <c r="D510" s="4" t="s">
        <v>85</v>
      </c>
      <c r="E510" s="4" t="s">
        <v>85</v>
      </c>
      <c r="H510" s="4">
        <v>26</v>
      </c>
    </row>
    <row r="511" spans="1:8" ht="26.4" customHeight="1" x14ac:dyDescent="0.3">
      <c r="A511" s="4" t="str">
        <f>TableNames!$B$12</f>
        <v>Staging</v>
      </c>
      <c r="B511" s="4" t="str">
        <f>FeatureNames!$E$102</f>
        <v>TNM_N</v>
      </c>
      <c r="C511" s="4" t="s">
        <v>196</v>
      </c>
      <c r="D511" s="4">
        <v>2</v>
      </c>
      <c r="E511" s="4">
        <v>2</v>
      </c>
      <c r="H511" s="4">
        <v>27</v>
      </c>
    </row>
    <row r="512" spans="1:8" ht="26.4" customHeight="1" x14ac:dyDescent="0.3">
      <c r="A512" s="4" t="str">
        <f>TableNames!$B$12</f>
        <v>Staging</v>
      </c>
      <c r="B512" s="4" t="str">
        <f>FeatureNames!$E$102</f>
        <v>TNM_N</v>
      </c>
      <c r="C512" s="4" t="s">
        <v>196</v>
      </c>
      <c r="D512" s="4" t="s">
        <v>87</v>
      </c>
      <c r="E512" s="4" t="s">
        <v>87</v>
      </c>
      <c r="H512" s="4">
        <v>28</v>
      </c>
    </row>
    <row r="513" spans="1:8" ht="26.4" customHeight="1" x14ac:dyDescent="0.3">
      <c r="A513" s="4" t="str">
        <f>TableNames!$B$12</f>
        <v>Staging</v>
      </c>
      <c r="B513" s="4" t="str">
        <f>FeatureNames!$E$102</f>
        <v>TNM_N</v>
      </c>
      <c r="C513" s="4" t="s">
        <v>196</v>
      </c>
      <c r="D513" s="4" t="s">
        <v>88</v>
      </c>
      <c r="E513" s="4" t="s">
        <v>88</v>
      </c>
      <c r="H513" s="4">
        <v>29</v>
      </c>
    </row>
    <row r="514" spans="1:8" ht="26.4" customHeight="1" x14ac:dyDescent="0.3">
      <c r="A514" s="4" t="str">
        <f>TableNames!$B$12</f>
        <v>Staging</v>
      </c>
      <c r="B514" s="4" t="str">
        <f>FeatureNames!$E$102</f>
        <v>TNM_N</v>
      </c>
      <c r="C514" s="4" t="s">
        <v>196</v>
      </c>
      <c r="D514" s="4" t="s">
        <v>89</v>
      </c>
      <c r="E514" s="4" t="s">
        <v>89</v>
      </c>
      <c r="H514" s="4">
        <v>30</v>
      </c>
    </row>
    <row r="515" spans="1:8" ht="26.4" customHeight="1" x14ac:dyDescent="0.3">
      <c r="A515" s="4" t="str">
        <f>TableNames!$B$12</f>
        <v>Staging</v>
      </c>
      <c r="B515" s="4" t="str">
        <f>FeatureNames!$E$102</f>
        <v>TNM_N</v>
      </c>
      <c r="C515" s="4" t="s">
        <v>196</v>
      </c>
      <c r="D515" s="4">
        <v>3</v>
      </c>
      <c r="E515" s="4">
        <v>3</v>
      </c>
      <c r="H515" s="4">
        <v>31</v>
      </c>
    </row>
    <row r="516" spans="1:8" ht="26.4" customHeight="1" x14ac:dyDescent="0.3">
      <c r="A516" s="4" t="str">
        <f>TableNames!$B$12</f>
        <v>Staging</v>
      </c>
      <c r="B516" s="4" t="str">
        <f>FeatureNames!$E$105</f>
        <v>TNM_N_Prefix</v>
      </c>
      <c r="C516" s="4" t="s">
        <v>195</v>
      </c>
      <c r="D516" s="4" t="s">
        <v>133</v>
      </c>
      <c r="E516" s="4" t="s">
        <v>133</v>
      </c>
      <c r="F516" s="8" t="s">
        <v>136</v>
      </c>
      <c r="H516" s="4">
        <v>1</v>
      </c>
    </row>
    <row r="517" spans="1:8" ht="26.4" customHeight="1" x14ac:dyDescent="0.3">
      <c r="A517" s="4" t="str">
        <f>TableNames!$B$12</f>
        <v>Staging</v>
      </c>
      <c r="B517" s="4" t="str">
        <f>FeatureNames!$E$105</f>
        <v>TNM_N_Prefix</v>
      </c>
      <c r="C517" s="4" t="s">
        <v>195</v>
      </c>
      <c r="D517" s="4" t="s">
        <v>131</v>
      </c>
      <c r="E517" s="4" t="s">
        <v>131</v>
      </c>
      <c r="F517" s="8" t="s">
        <v>134</v>
      </c>
      <c r="H517" s="4">
        <v>2</v>
      </c>
    </row>
    <row r="518" spans="1:8" ht="26.4" customHeight="1" x14ac:dyDescent="0.3">
      <c r="A518" s="4" t="str">
        <f>TableNames!$B$12</f>
        <v>Staging</v>
      </c>
      <c r="B518" s="4" t="str">
        <f>FeatureNames!$E$105</f>
        <v>TNM_N_Prefix</v>
      </c>
      <c r="C518" s="4" t="s">
        <v>195</v>
      </c>
      <c r="D518" s="4" t="s">
        <v>132</v>
      </c>
      <c r="E518" s="4" t="s">
        <v>132</v>
      </c>
      <c r="F518" s="8" t="s">
        <v>135</v>
      </c>
      <c r="H518" s="4">
        <v>3</v>
      </c>
    </row>
    <row r="519" spans="1:8" ht="26.4" customHeight="1" x14ac:dyDescent="0.3">
      <c r="A519" s="4" t="str">
        <f>TableNames!$B$12</f>
        <v>Staging</v>
      </c>
      <c r="B519" s="4" t="str">
        <f>FeatureNames!$E$108</f>
        <v>TNM_rSymbol</v>
      </c>
      <c r="C519" s="4" t="s">
        <v>195</v>
      </c>
      <c r="D519" s="4" t="s">
        <v>457</v>
      </c>
      <c r="E519" s="4" t="s">
        <v>457</v>
      </c>
      <c r="F519" s="8" t="s">
        <v>458</v>
      </c>
    </row>
    <row r="520" spans="1:8" ht="26.4" customHeight="1" x14ac:dyDescent="0.3">
      <c r="A520" s="4" t="str">
        <f>TableNames!$B$12</f>
        <v>Staging</v>
      </c>
      <c r="B520" s="4" t="str">
        <f>FeatureNames!$E$101</f>
        <v>TNM_T</v>
      </c>
      <c r="C520" s="4" t="s">
        <v>196</v>
      </c>
      <c r="D520" s="4" t="s">
        <v>64</v>
      </c>
      <c r="E520" s="4" t="s">
        <v>64</v>
      </c>
      <c r="H520" s="4">
        <v>1</v>
      </c>
    </row>
    <row r="521" spans="1:8" ht="26.4" customHeight="1" x14ac:dyDescent="0.3">
      <c r="A521" s="4" t="str">
        <f>TableNames!$B$12</f>
        <v>Staging</v>
      </c>
      <c r="B521" s="4" t="str">
        <f>FeatureNames!$E$101</f>
        <v>TNM_T</v>
      </c>
      <c r="C521" s="4" t="s">
        <v>196</v>
      </c>
      <c r="D521" s="4" t="s">
        <v>65</v>
      </c>
      <c r="E521" s="4" t="s">
        <v>65</v>
      </c>
      <c r="H521" s="4">
        <v>2</v>
      </c>
    </row>
    <row r="522" spans="1:8" ht="26.4" customHeight="1" x14ac:dyDescent="0.3">
      <c r="A522" s="4" t="str">
        <f>TableNames!$B$12</f>
        <v>Staging</v>
      </c>
      <c r="B522" s="4" t="str">
        <f>FeatureNames!$E$101</f>
        <v>TNM_T</v>
      </c>
      <c r="C522" s="4" t="s">
        <v>196</v>
      </c>
      <c r="D522" s="4" t="s">
        <v>66</v>
      </c>
      <c r="E522" s="4" t="s">
        <v>66</v>
      </c>
      <c r="H522" s="4">
        <v>3</v>
      </c>
    </row>
    <row r="523" spans="1:8" ht="26.4" customHeight="1" x14ac:dyDescent="0.3">
      <c r="A523" s="4" t="str">
        <f>TableNames!$B$12</f>
        <v>Staging</v>
      </c>
      <c r="B523" s="4" t="str">
        <f>FeatureNames!$E$101</f>
        <v>TNM_T</v>
      </c>
      <c r="C523" s="4" t="s">
        <v>196</v>
      </c>
      <c r="D523" s="4" t="s">
        <v>67</v>
      </c>
      <c r="E523" s="4" t="s">
        <v>67</v>
      </c>
      <c r="H523" s="4">
        <v>4</v>
      </c>
    </row>
    <row r="524" spans="1:8" ht="26.4" customHeight="1" x14ac:dyDescent="0.3">
      <c r="A524" s="4" t="str">
        <f>TableNames!$B$12</f>
        <v>Staging</v>
      </c>
      <c r="B524" s="4" t="str">
        <f>FeatureNames!$E$101</f>
        <v>TNM_T</v>
      </c>
      <c r="C524" s="4" t="s">
        <v>196</v>
      </c>
      <c r="D524" s="4" t="s">
        <v>68</v>
      </c>
      <c r="E524" s="4" t="s">
        <v>68</v>
      </c>
      <c r="H524" s="4">
        <v>5</v>
      </c>
    </row>
    <row r="525" spans="1:8" ht="26.4" customHeight="1" x14ac:dyDescent="0.3">
      <c r="A525" s="4" t="str">
        <f>TableNames!$B$12</f>
        <v>Staging</v>
      </c>
      <c r="B525" s="4" t="str">
        <f>FeatureNames!$E$101</f>
        <v>TNM_T</v>
      </c>
      <c r="C525" s="4" t="s">
        <v>196</v>
      </c>
      <c r="D525" s="4" t="s">
        <v>69</v>
      </c>
      <c r="E525" s="4" t="s">
        <v>69</v>
      </c>
      <c r="H525" s="4">
        <v>6</v>
      </c>
    </row>
    <row r="526" spans="1:8" ht="26.4" customHeight="1" x14ac:dyDescent="0.3">
      <c r="A526" s="4" t="str">
        <f>TableNames!$B$12</f>
        <v>Staging</v>
      </c>
      <c r="B526" s="4" t="str">
        <f>FeatureNames!$E$101</f>
        <v>TNM_T</v>
      </c>
      <c r="C526" s="4" t="s">
        <v>196</v>
      </c>
      <c r="D526" s="4" t="s">
        <v>18</v>
      </c>
      <c r="E526" s="4" t="s">
        <v>18</v>
      </c>
      <c r="H526" s="4">
        <v>7</v>
      </c>
    </row>
    <row r="527" spans="1:8" ht="26.4" customHeight="1" x14ac:dyDescent="0.3">
      <c r="A527" s="4" t="str">
        <f>TableNames!$B$12</f>
        <v>Staging</v>
      </c>
      <c r="B527" s="4" t="str">
        <f>FeatureNames!$E$101</f>
        <v>TNM_T</v>
      </c>
      <c r="C527" s="4" t="s">
        <v>196</v>
      </c>
      <c r="D527" s="4" t="s">
        <v>70</v>
      </c>
      <c r="E527" s="4" t="s">
        <v>70</v>
      </c>
      <c r="H527" s="4">
        <v>8</v>
      </c>
    </row>
    <row r="528" spans="1:8" ht="26.4" customHeight="1" x14ac:dyDescent="0.3">
      <c r="A528" s="4" t="str">
        <f>TableNames!$B$12</f>
        <v>Staging</v>
      </c>
      <c r="B528" s="4" t="str">
        <f>FeatureNames!$E$101</f>
        <v>TNM_T</v>
      </c>
      <c r="C528" s="4" t="s">
        <v>196</v>
      </c>
      <c r="D528" s="4" t="s">
        <v>71</v>
      </c>
      <c r="E528" s="4" t="s">
        <v>71</v>
      </c>
      <c r="H528" s="4">
        <v>9</v>
      </c>
    </row>
    <row r="529" spans="1:12" ht="26.4" customHeight="1" x14ac:dyDescent="0.3">
      <c r="A529" s="4" t="str">
        <f>TableNames!$B$12</f>
        <v>Staging</v>
      </c>
      <c r="B529" s="4" t="str">
        <f>FeatureNames!$E$101</f>
        <v>TNM_T</v>
      </c>
      <c r="C529" s="4" t="s">
        <v>196</v>
      </c>
      <c r="D529" s="4">
        <v>0</v>
      </c>
      <c r="E529" s="4">
        <v>0</v>
      </c>
      <c r="H529" s="4">
        <v>10</v>
      </c>
    </row>
    <row r="530" spans="1:12" ht="26.4" customHeight="1" x14ac:dyDescent="0.3">
      <c r="A530" s="4" t="str">
        <f>TableNames!$B$12</f>
        <v>Staging</v>
      </c>
      <c r="B530" s="4" t="str">
        <f>FeatureNames!$E$101</f>
        <v>TNM_T</v>
      </c>
      <c r="C530" s="4" t="s">
        <v>196</v>
      </c>
      <c r="D530" s="4" t="s">
        <v>72</v>
      </c>
      <c r="E530" s="4" t="s">
        <v>72</v>
      </c>
      <c r="H530" s="4">
        <v>11</v>
      </c>
    </row>
    <row r="531" spans="1:12" ht="26.4" customHeight="1" x14ac:dyDescent="0.3">
      <c r="A531" s="4" t="str">
        <f>TableNames!$B$12</f>
        <v>Staging</v>
      </c>
      <c r="B531" s="4" t="str">
        <f>FeatureNames!$E$101</f>
        <v>TNM_T</v>
      </c>
      <c r="C531" s="4" t="s">
        <v>196</v>
      </c>
      <c r="D531" s="4" t="s">
        <v>73</v>
      </c>
      <c r="E531" s="4" t="s">
        <v>73</v>
      </c>
      <c r="H531" s="4">
        <v>12</v>
      </c>
    </row>
    <row r="532" spans="1:12" ht="26.4" customHeight="1" x14ac:dyDescent="0.3">
      <c r="A532" s="4" t="str">
        <f>TableNames!$B$12</f>
        <v>Staging</v>
      </c>
      <c r="B532" s="4" t="str">
        <f>FeatureNames!$E$101</f>
        <v>TNM_T</v>
      </c>
      <c r="C532" s="4" t="s">
        <v>196</v>
      </c>
      <c r="D532" s="4" t="s">
        <v>74</v>
      </c>
      <c r="E532" s="4" t="s">
        <v>74</v>
      </c>
      <c r="H532" s="4">
        <v>13</v>
      </c>
    </row>
    <row r="533" spans="1:12" ht="26.4" customHeight="1" x14ac:dyDescent="0.3">
      <c r="A533" s="4" t="str">
        <f>TableNames!$B$12</f>
        <v>Staging</v>
      </c>
      <c r="B533" s="4" t="str">
        <f>FeatureNames!$E$101</f>
        <v>TNM_T</v>
      </c>
      <c r="C533" s="4" t="s">
        <v>196</v>
      </c>
      <c r="D533" s="4" t="s">
        <v>75</v>
      </c>
      <c r="E533" s="4" t="s">
        <v>75</v>
      </c>
      <c r="H533" s="4">
        <v>14</v>
      </c>
    </row>
    <row r="534" spans="1:12" ht="26.4" customHeight="1" x14ac:dyDescent="0.3">
      <c r="A534" s="4" t="str">
        <f>TableNames!$B$12</f>
        <v>Staging</v>
      </c>
      <c r="B534" s="4" t="str">
        <f>FeatureNames!$E$101</f>
        <v>TNM_T</v>
      </c>
      <c r="C534" s="4" t="s">
        <v>196</v>
      </c>
      <c r="D534" s="4" t="s">
        <v>76</v>
      </c>
      <c r="E534" s="4" t="s">
        <v>76</v>
      </c>
      <c r="H534" s="4">
        <v>15</v>
      </c>
      <c r="J534" s="5"/>
      <c r="K534" s="5"/>
      <c r="L534" s="5"/>
    </row>
    <row r="535" spans="1:12" ht="26.4" customHeight="1" x14ac:dyDescent="0.3">
      <c r="A535" s="4" t="str">
        <f>TableNames!$B$12</f>
        <v>Staging</v>
      </c>
      <c r="B535" s="4" t="str">
        <f>FeatureNames!$E$101</f>
        <v>TNM_T</v>
      </c>
      <c r="C535" s="4" t="s">
        <v>196</v>
      </c>
      <c r="D535" s="4" t="s">
        <v>77</v>
      </c>
      <c r="E535" s="4" t="s">
        <v>77</v>
      </c>
      <c r="H535" s="4">
        <v>16</v>
      </c>
      <c r="J535" s="5"/>
      <c r="K535" s="5"/>
      <c r="L535" s="5"/>
    </row>
    <row r="536" spans="1:12" ht="26.4" customHeight="1" x14ac:dyDescent="0.3">
      <c r="A536" s="4" t="str">
        <f>TableNames!$B$12</f>
        <v>Staging</v>
      </c>
      <c r="B536" s="4" t="str">
        <f>FeatureNames!$E$101</f>
        <v>TNM_T</v>
      </c>
      <c r="C536" s="4" t="s">
        <v>196</v>
      </c>
      <c r="D536" s="4" t="s">
        <v>78</v>
      </c>
      <c r="E536" s="4" t="s">
        <v>78</v>
      </c>
      <c r="H536" s="4">
        <v>17</v>
      </c>
      <c r="J536" s="5"/>
      <c r="K536" s="5"/>
      <c r="L536" s="5"/>
    </row>
    <row r="537" spans="1:12" ht="26.4" customHeight="1" x14ac:dyDescent="0.3">
      <c r="A537" s="4" t="str">
        <f>TableNames!$B$12</f>
        <v>Staging</v>
      </c>
      <c r="B537" s="4" t="str">
        <f>FeatureNames!$E$101</f>
        <v>TNM_T</v>
      </c>
      <c r="C537" s="4" t="s">
        <v>196</v>
      </c>
      <c r="D537" s="4" t="s">
        <v>79</v>
      </c>
      <c r="E537" s="4" t="s">
        <v>79</v>
      </c>
      <c r="H537" s="4">
        <v>18</v>
      </c>
      <c r="J537" s="5"/>
      <c r="K537" s="5"/>
      <c r="L537" s="5"/>
    </row>
    <row r="538" spans="1:12" ht="26.4" customHeight="1" x14ac:dyDescent="0.3">
      <c r="A538" s="4" t="str">
        <f>TableNames!$B$12</f>
        <v>Staging</v>
      </c>
      <c r="B538" s="4" t="str">
        <f>FeatureNames!$E$101</f>
        <v>TNM_T</v>
      </c>
      <c r="C538" s="4" t="s">
        <v>196</v>
      </c>
      <c r="D538" s="4" t="s">
        <v>80</v>
      </c>
      <c r="E538" s="4" t="s">
        <v>80</v>
      </c>
      <c r="H538" s="4">
        <v>19</v>
      </c>
      <c r="J538" s="5"/>
      <c r="K538" s="5"/>
      <c r="L538" s="5"/>
    </row>
    <row r="539" spans="1:12" ht="26.4" customHeight="1" x14ac:dyDescent="0.3">
      <c r="A539" s="4" t="str">
        <f>TableNames!$B$12</f>
        <v>Staging</v>
      </c>
      <c r="B539" s="4" t="str">
        <f>FeatureNames!$E$101</f>
        <v>TNM_T</v>
      </c>
      <c r="C539" s="4" t="s">
        <v>196</v>
      </c>
      <c r="D539" s="4">
        <v>1</v>
      </c>
      <c r="E539" s="4">
        <v>1</v>
      </c>
      <c r="H539" s="4">
        <v>20</v>
      </c>
      <c r="J539" s="5"/>
      <c r="K539" s="5"/>
      <c r="L539" s="5"/>
    </row>
    <row r="540" spans="1:12" ht="26.4" customHeight="1" x14ac:dyDescent="0.3">
      <c r="A540" s="4" t="str">
        <f>TableNames!$B$12</f>
        <v>Staging</v>
      </c>
      <c r="B540" s="4" t="str">
        <f>FeatureNames!$E$101</f>
        <v>TNM_T</v>
      </c>
      <c r="C540" s="4" t="s">
        <v>196</v>
      </c>
      <c r="D540" s="4" t="s">
        <v>81</v>
      </c>
      <c r="E540" s="4" t="s">
        <v>81</v>
      </c>
      <c r="H540" s="4">
        <v>21</v>
      </c>
      <c r="J540" s="5"/>
      <c r="K540" s="5"/>
      <c r="L540" s="5"/>
    </row>
    <row r="541" spans="1:12" ht="26.4" customHeight="1" x14ac:dyDescent="0.3">
      <c r="A541" s="4" t="str">
        <f>TableNames!$B$12</f>
        <v>Staging</v>
      </c>
      <c r="B541" s="4" t="str">
        <f>FeatureNames!$E$101</f>
        <v>TNM_T</v>
      </c>
      <c r="C541" s="4" t="s">
        <v>196</v>
      </c>
      <c r="D541" s="4" t="s">
        <v>82</v>
      </c>
      <c r="E541" s="4" t="s">
        <v>82</v>
      </c>
      <c r="H541" s="4">
        <v>22</v>
      </c>
      <c r="J541" s="5"/>
      <c r="K541" s="5"/>
      <c r="L541" s="5"/>
    </row>
    <row r="542" spans="1:12" ht="26.4" customHeight="1" x14ac:dyDescent="0.3">
      <c r="A542" s="4" t="str">
        <f>TableNames!$B$12</f>
        <v>Staging</v>
      </c>
      <c r="B542" s="4" t="str">
        <f>FeatureNames!$E$101</f>
        <v>TNM_T</v>
      </c>
      <c r="C542" s="4" t="s">
        <v>196</v>
      </c>
      <c r="D542" s="4" t="s">
        <v>83</v>
      </c>
      <c r="E542" s="4" t="s">
        <v>83</v>
      </c>
      <c r="H542" s="4">
        <v>23</v>
      </c>
      <c r="J542" s="5"/>
      <c r="K542" s="5"/>
      <c r="L542" s="5"/>
    </row>
    <row r="543" spans="1:12" ht="26.4" customHeight="1" x14ac:dyDescent="0.3">
      <c r="A543" s="4" t="str">
        <f>TableNames!$B$12</f>
        <v>Staging</v>
      </c>
      <c r="B543" s="4" t="str">
        <f>FeatureNames!$E$101</f>
        <v>TNM_T</v>
      </c>
      <c r="C543" s="4" t="s">
        <v>196</v>
      </c>
      <c r="D543" s="4" t="s">
        <v>84</v>
      </c>
      <c r="E543" s="4" t="s">
        <v>84</v>
      </c>
      <c r="H543" s="4">
        <v>24</v>
      </c>
      <c r="I543" s="5"/>
      <c r="J543" s="5"/>
    </row>
    <row r="544" spans="1:12" ht="26.4" customHeight="1" x14ac:dyDescent="0.3">
      <c r="A544" s="4" t="str">
        <f>TableNames!$B$12</f>
        <v>Staging</v>
      </c>
      <c r="B544" s="4" t="str">
        <f>FeatureNames!$E$101</f>
        <v>TNM_T</v>
      </c>
      <c r="C544" s="4" t="s">
        <v>196</v>
      </c>
      <c r="D544" s="4" t="s">
        <v>85</v>
      </c>
      <c r="E544" s="4" t="s">
        <v>85</v>
      </c>
      <c r="H544" s="4">
        <v>25</v>
      </c>
      <c r="I544" s="5"/>
      <c r="J544" s="5"/>
    </row>
    <row r="545" spans="1:11" ht="26.4" customHeight="1" x14ac:dyDescent="0.3">
      <c r="A545" s="4" t="str">
        <f>TableNames!$B$12</f>
        <v>Staging</v>
      </c>
      <c r="B545" s="4" t="str">
        <f>FeatureNames!$E$101</f>
        <v>TNM_T</v>
      </c>
      <c r="C545" s="4" t="s">
        <v>196</v>
      </c>
      <c r="D545" s="4" t="s">
        <v>86</v>
      </c>
      <c r="E545" s="4" t="s">
        <v>86</v>
      </c>
      <c r="H545" s="4">
        <v>26</v>
      </c>
      <c r="I545" s="5"/>
      <c r="J545" s="5"/>
    </row>
    <row r="546" spans="1:11" ht="26.4" customHeight="1" x14ac:dyDescent="0.3">
      <c r="A546" s="4" t="str">
        <f>TableNames!$B$12</f>
        <v>Staging</v>
      </c>
      <c r="B546" s="4" t="str">
        <f>FeatureNames!$E$101</f>
        <v>TNM_T</v>
      </c>
      <c r="C546" s="4" t="s">
        <v>196</v>
      </c>
      <c r="D546" s="4">
        <v>2</v>
      </c>
      <c r="E546" s="4">
        <v>2</v>
      </c>
      <c r="H546" s="4">
        <v>27</v>
      </c>
      <c r="I546" s="5"/>
      <c r="J546" s="5"/>
    </row>
    <row r="547" spans="1:11" ht="26.4" customHeight="1" x14ac:dyDescent="0.3">
      <c r="A547" s="4" t="str">
        <f>TableNames!$B$12</f>
        <v>Staging</v>
      </c>
      <c r="B547" s="4" t="str">
        <f>FeatureNames!$E$101</f>
        <v>TNM_T</v>
      </c>
      <c r="C547" s="4" t="s">
        <v>196</v>
      </c>
      <c r="D547" s="4" t="s">
        <v>87</v>
      </c>
      <c r="E547" s="4" t="s">
        <v>87</v>
      </c>
      <c r="H547" s="4">
        <v>28</v>
      </c>
      <c r="I547" s="5"/>
      <c r="J547" s="5"/>
    </row>
    <row r="548" spans="1:11" ht="26.4" customHeight="1" x14ac:dyDescent="0.3">
      <c r="A548" s="4" t="str">
        <f>TableNames!$B$12</f>
        <v>Staging</v>
      </c>
      <c r="B548" s="4" t="str">
        <f>FeatureNames!$E$101</f>
        <v>TNM_T</v>
      </c>
      <c r="C548" s="4" t="s">
        <v>196</v>
      </c>
      <c r="D548" s="4" t="s">
        <v>88</v>
      </c>
      <c r="E548" s="4" t="s">
        <v>88</v>
      </c>
      <c r="H548" s="4">
        <v>29</v>
      </c>
      <c r="I548" s="5"/>
      <c r="J548" s="5"/>
    </row>
    <row r="549" spans="1:11" ht="26.4" customHeight="1" x14ac:dyDescent="0.3">
      <c r="A549" s="4" t="str">
        <f>TableNames!$B$12</f>
        <v>Staging</v>
      </c>
      <c r="B549" s="4" t="str">
        <f>FeatureNames!$E$101</f>
        <v>TNM_T</v>
      </c>
      <c r="C549" s="4" t="s">
        <v>196</v>
      </c>
      <c r="D549" s="4" t="s">
        <v>89</v>
      </c>
      <c r="E549" s="4" t="s">
        <v>89</v>
      </c>
      <c r="H549" s="4">
        <v>30</v>
      </c>
      <c r="I549" s="5"/>
      <c r="J549" s="5"/>
    </row>
    <row r="550" spans="1:11" ht="26.4" customHeight="1" x14ac:dyDescent="0.3">
      <c r="A550" s="4" t="str">
        <f>TableNames!$B$12</f>
        <v>Staging</v>
      </c>
      <c r="B550" s="4" t="str">
        <f>FeatureNames!$E$101</f>
        <v>TNM_T</v>
      </c>
      <c r="C550" s="4" t="s">
        <v>196</v>
      </c>
      <c r="D550" s="4" t="s">
        <v>90</v>
      </c>
      <c r="E550" s="4" t="s">
        <v>90</v>
      </c>
      <c r="H550" s="4">
        <v>31</v>
      </c>
      <c r="I550" s="5"/>
      <c r="J550" s="5"/>
    </row>
    <row r="551" spans="1:11" ht="26.4" customHeight="1" x14ac:dyDescent="0.3">
      <c r="A551" s="4" t="str">
        <f>TableNames!$B$12</f>
        <v>Staging</v>
      </c>
      <c r="B551" s="4" t="str">
        <f>FeatureNames!$E$101</f>
        <v>TNM_T</v>
      </c>
      <c r="C551" s="4" t="s">
        <v>196</v>
      </c>
      <c r="D551" s="4">
        <v>3</v>
      </c>
      <c r="E551" s="4">
        <v>3</v>
      </c>
      <c r="H551" s="4">
        <v>32</v>
      </c>
      <c r="I551" s="5"/>
      <c r="J551" s="5"/>
      <c r="K551" s="5"/>
    </row>
    <row r="552" spans="1:11" ht="26.4" customHeight="1" x14ac:dyDescent="0.3">
      <c r="A552" s="4" t="str">
        <f>TableNames!$B$12</f>
        <v>Staging</v>
      </c>
      <c r="B552" s="4" t="str">
        <f>FeatureNames!$E$101</f>
        <v>TNM_T</v>
      </c>
      <c r="C552" s="4" t="s">
        <v>196</v>
      </c>
      <c r="D552" s="4" t="s">
        <v>91</v>
      </c>
      <c r="E552" s="4" t="s">
        <v>91</v>
      </c>
      <c r="H552" s="4">
        <v>33</v>
      </c>
      <c r="I552" s="5"/>
      <c r="J552" s="5"/>
      <c r="K552" s="5"/>
    </row>
    <row r="553" spans="1:11" ht="26.4" customHeight="1" x14ac:dyDescent="0.3">
      <c r="A553" s="4" t="str">
        <f>TableNames!$B$12</f>
        <v>Staging</v>
      </c>
      <c r="B553" s="4" t="str">
        <f>FeatureNames!$E$101</f>
        <v>TNM_T</v>
      </c>
      <c r="C553" s="4" t="s">
        <v>196</v>
      </c>
      <c r="D553" s="4" t="s">
        <v>92</v>
      </c>
      <c r="E553" s="4" t="s">
        <v>92</v>
      </c>
      <c r="H553" s="4">
        <v>34</v>
      </c>
      <c r="I553" s="5"/>
      <c r="J553" s="5"/>
      <c r="K553" s="5"/>
    </row>
    <row r="554" spans="1:11" ht="26.4" customHeight="1" x14ac:dyDescent="0.3">
      <c r="A554" s="4" t="str">
        <f>TableNames!$B$12</f>
        <v>Staging</v>
      </c>
      <c r="B554" s="4" t="str">
        <f>FeatureNames!$E$101</f>
        <v>TNM_T</v>
      </c>
      <c r="C554" s="4" t="s">
        <v>196</v>
      </c>
      <c r="D554" s="4" t="s">
        <v>93</v>
      </c>
      <c r="E554" s="4" t="s">
        <v>93</v>
      </c>
      <c r="H554" s="4">
        <v>35</v>
      </c>
      <c r="I554" s="5"/>
      <c r="J554" s="5"/>
      <c r="K554" s="5"/>
    </row>
    <row r="555" spans="1:11" ht="26.4" customHeight="1" x14ac:dyDescent="0.3">
      <c r="A555" s="4" t="str">
        <f>TableNames!$B$12</f>
        <v>Staging</v>
      </c>
      <c r="B555" s="4" t="str">
        <f>FeatureNames!$E$101</f>
        <v>TNM_T</v>
      </c>
      <c r="C555" s="4" t="s">
        <v>196</v>
      </c>
      <c r="D555" s="4" t="s">
        <v>94</v>
      </c>
      <c r="E555" s="4" t="s">
        <v>94</v>
      </c>
      <c r="H555" s="4">
        <v>36</v>
      </c>
      <c r="I555" s="5"/>
      <c r="J555" s="5"/>
      <c r="K555" s="5"/>
    </row>
    <row r="556" spans="1:11" ht="26.4" customHeight="1" x14ac:dyDescent="0.3">
      <c r="A556" s="4" t="str">
        <f>TableNames!$B$12</f>
        <v>Staging</v>
      </c>
      <c r="B556" s="4" t="str">
        <f>FeatureNames!$E$101</f>
        <v>TNM_T</v>
      </c>
      <c r="C556" s="4" t="s">
        <v>196</v>
      </c>
      <c r="D556" s="4" t="s">
        <v>95</v>
      </c>
      <c r="E556" s="4" t="s">
        <v>95</v>
      </c>
      <c r="H556" s="4">
        <v>37</v>
      </c>
      <c r="I556" s="5"/>
      <c r="J556" s="5"/>
      <c r="K556" s="5"/>
    </row>
    <row r="557" spans="1:11" ht="26.4" customHeight="1" x14ac:dyDescent="0.3">
      <c r="A557" s="4" t="str">
        <f>TableNames!$B$12</f>
        <v>Staging</v>
      </c>
      <c r="B557" s="4" t="str">
        <f>FeatureNames!$E$101</f>
        <v>TNM_T</v>
      </c>
      <c r="C557" s="4" t="s">
        <v>196</v>
      </c>
      <c r="D557" s="4">
        <v>4</v>
      </c>
      <c r="E557" s="4">
        <v>4</v>
      </c>
      <c r="H557" s="4">
        <v>38</v>
      </c>
      <c r="I557" s="5"/>
      <c r="J557" s="5"/>
      <c r="K557" s="5"/>
    </row>
    <row r="558" spans="1:11" ht="26.4" customHeight="1" x14ac:dyDescent="0.3">
      <c r="A558" s="4" t="str">
        <f>TableNames!$B$12</f>
        <v>Staging</v>
      </c>
      <c r="B558" s="4" t="str">
        <f>FeatureNames!$E$104</f>
        <v>TNM_T_Prefix</v>
      </c>
      <c r="C558" s="4" t="s">
        <v>195</v>
      </c>
      <c r="D558" s="4" t="s">
        <v>133</v>
      </c>
      <c r="E558" s="4" t="s">
        <v>133</v>
      </c>
      <c r="F558" s="8" t="s">
        <v>136</v>
      </c>
      <c r="H558" s="4">
        <v>1</v>
      </c>
      <c r="I558" s="5"/>
      <c r="J558" s="5"/>
      <c r="K558" s="5"/>
    </row>
    <row r="559" spans="1:11" ht="26.4" customHeight="1" x14ac:dyDescent="0.3">
      <c r="A559" s="4" t="str">
        <f>TableNames!$B$12</f>
        <v>Staging</v>
      </c>
      <c r="B559" s="4" t="str">
        <f>FeatureNames!$E$104</f>
        <v>TNM_T_Prefix</v>
      </c>
      <c r="C559" s="4" t="s">
        <v>195</v>
      </c>
      <c r="D559" s="4" t="s">
        <v>131</v>
      </c>
      <c r="E559" s="4" t="s">
        <v>131</v>
      </c>
      <c r="F559" s="8" t="s">
        <v>134</v>
      </c>
      <c r="H559" s="4">
        <v>2</v>
      </c>
      <c r="J559" s="5"/>
    </row>
    <row r="560" spans="1:11" ht="26.4" customHeight="1" x14ac:dyDescent="0.3">
      <c r="A560" s="4" t="str">
        <f>TableNames!$B$12</f>
        <v>Staging</v>
      </c>
      <c r="B560" s="4" t="str">
        <f>FeatureNames!$E$104</f>
        <v>TNM_T_Prefix</v>
      </c>
      <c r="C560" s="4" t="s">
        <v>195</v>
      </c>
      <c r="D560" s="4" t="s">
        <v>132</v>
      </c>
      <c r="E560" s="4" t="s">
        <v>132</v>
      </c>
      <c r="F560" s="8" t="s">
        <v>135</v>
      </c>
      <c r="H560" s="4">
        <v>3</v>
      </c>
      <c r="J560" s="5"/>
    </row>
    <row r="561" spans="1:10" ht="26.4" customHeight="1" x14ac:dyDescent="0.3">
      <c r="A561" s="4" t="str">
        <f>TableNames!$B$12</f>
        <v>Staging</v>
      </c>
      <c r="B561" s="4" t="str">
        <f>FeatureNames!$E$107</f>
        <v>TNM_ySymbol</v>
      </c>
      <c r="C561" s="4" t="s">
        <v>195</v>
      </c>
      <c r="D561" s="4" t="s">
        <v>455</v>
      </c>
      <c r="E561" s="4" t="s">
        <v>455</v>
      </c>
      <c r="F561" s="8" t="s">
        <v>456</v>
      </c>
      <c r="J561" s="5"/>
    </row>
    <row r="562" spans="1:10" ht="26.4" customHeight="1" x14ac:dyDescent="0.3">
      <c r="A562" s="4" t="str">
        <f>TableNames!$B$12</f>
        <v>Staging</v>
      </c>
      <c r="B562" s="4" t="str">
        <f>FeatureNames!$E$111</f>
        <v>TNM_L</v>
      </c>
      <c r="C562" s="4" t="s">
        <v>195</v>
      </c>
      <c r="D562" s="4" t="s">
        <v>883</v>
      </c>
      <c r="E562" s="4" t="s">
        <v>883</v>
      </c>
      <c r="F562" s="1" t="s">
        <v>884</v>
      </c>
      <c r="H562" s="1"/>
    </row>
    <row r="563" spans="1:10" ht="26.4" customHeight="1" x14ac:dyDescent="0.3">
      <c r="A563" s="4" t="str">
        <f>TableNames!$B$12</f>
        <v>Staging</v>
      </c>
      <c r="B563" s="4" t="str">
        <f>FeatureNames!$E$111</f>
        <v>TNM_L</v>
      </c>
      <c r="C563" s="4" t="s">
        <v>195</v>
      </c>
      <c r="D563" s="4" t="s">
        <v>885</v>
      </c>
      <c r="E563" s="4" t="s">
        <v>885</v>
      </c>
      <c r="F563" s="1" t="s">
        <v>886</v>
      </c>
      <c r="H563" s="1"/>
    </row>
    <row r="564" spans="1:10" ht="26.4" customHeight="1" x14ac:dyDescent="0.3">
      <c r="A564" s="4" t="str">
        <f>TableNames!$B$12</f>
        <v>Staging</v>
      </c>
      <c r="B564" s="4" t="str">
        <f>FeatureNames!$E$111</f>
        <v>TNM_L</v>
      </c>
      <c r="C564" s="4" t="s">
        <v>195</v>
      </c>
      <c r="D564" s="4" t="s">
        <v>887</v>
      </c>
      <c r="E564" s="4" t="s">
        <v>887</v>
      </c>
      <c r="F564" s="1" t="s">
        <v>888</v>
      </c>
      <c r="H564" s="1"/>
    </row>
    <row r="565" spans="1:10" ht="26.4" customHeight="1" x14ac:dyDescent="0.3">
      <c r="A565" s="4" t="str">
        <f>TableNames!$B$12</f>
        <v>Staging</v>
      </c>
      <c r="B565" s="4" t="str">
        <f>FeatureNames!$E$113</f>
        <v>TNM_Pn</v>
      </c>
      <c r="C565" s="4" t="s">
        <v>195</v>
      </c>
      <c r="D565" s="4" t="s">
        <v>899</v>
      </c>
      <c r="E565" s="4" t="s">
        <v>899</v>
      </c>
      <c r="F565" s="1" t="s">
        <v>900</v>
      </c>
      <c r="H565" s="1"/>
    </row>
    <row r="566" spans="1:10" ht="26.4" customHeight="1" x14ac:dyDescent="0.3">
      <c r="A566" s="4" t="str">
        <f>TableNames!$B$12</f>
        <v>Staging</v>
      </c>
      <c r="B566" s="4" t="str">
        <f>FeatureNames!$E$113</f>
        <v>TNM_Pn</v>
      </c>
      <c r="C566" s="4" t="s">
        <v>195</v>
      </c>
      <c r="D566" s="4" t="s">
        <v>901</v>
      </c>
      <c r="E566" s="4" t="s">
        <v>901</v>
      </c>
      <c r="F566" s="1" t="s">
        <v>902</v>
      </c>
      <c r="H566" s="1"/>
    </row>
    <row r="567" spans="1:10" ht="26.4" customHeight="1" x14ac:dyDescent="0.3">
      <c r="A567" s="4" t="str">
        <f>TableNames!$B$12</f>
        <v>Staging</v>
      </c>
      <c r="B567" s="4" t="str">
        <f>FeatureNames!$E$113</f>
        <v>TNM_Pn</v>
      </c>
      <c r="C567" s="4" t="s">
        <v>195</v>
      </c>
      <c r="D567" s="4" t="s">
        <v>903</v>
      </c>
      <c r="E567" s="4" t="s">
        <v>903</v>
      </c>
      <c r="F567" s="1" t="s">
        <v>904</v>
      </c>
      <c r="H567" s="1"/>
    </row>
    <row r="568" spans="1:10" ht="26.4" customHeight="1" x14ac:dyDescent="0.3">
      <c r="A568" s="4" t="str">
        <f>TableNames!$B$12</f>
        <v>Staging</v>
      </c>
      <c r="B568" s="4" t="str">
        <f>FeatureNames!$E$114</f>
        <v>TNM_S</v>
      </c>
      <c r="C568" s="4" t="s">
        <v>195</v>
      </c>
      <c r="D568" s="4" t="s">
        <v>905</v>
      </c>
      <c r="E568" s="4" t="s">
        <v>905</v>
      </c>
      <c r="F568" s="1"/>
      <c r="H568" s="1"/>
    </row>
    <row r="569" spans="1:10" ht="26.4" customHeight="1" x14ac:dyDescent="0.3">
      <c r="A569" s="4" t="str">
        <f>TableNames!$B$12</f>
        <v>Staging</v>
      </c>
      <c r="B569" s="4" t="str">
        <f>FeatureNames!$E$114</f>
        <v>TNM_S</v>
      </c>
      <c r="C569" s="4" t="s">
        <v>195</v>
      </c>
      <c r="D569" s="4" t="s">
        <v>906</v>
      </c>
      <c r="E569" s="4" t="s">
        <v>906</v>
      </c>
      <c r="F569" s="1"/>
      <c r="H569" s="1"/>
    </row>
    <row r="570" spans="1:10" ht="26.4" customHeight="1" x14ac:dyDescent="0.3">
      <c r="A570" s="4" t="str">
        <f>TableNames!$B$12</f>
        <v>Staging</v>
      </c>
      <c r="B570" s="4" t="str">
        <f>FeatureNames!$E$114</f>
        <v>TNM_S</v>
      </c>
      <c r="C570" s="4" t="s">
        <v>195</v>
      </c>
      <c r="D570" s="4" t="s">
        <v>907</v>
      </c>
      <c r="E570" s="4" t="s">
        <v>907</v>
      </c>
      <c r="F570" s="1"/>
      <c r="H570" s="1"/>
    </row>
    <row r="571" spans="1:10" ht="26.4" customHeight="1" x14ac:dyDescent="0.3">
      <c r="A571" s="4" t="str">
        <f>TableNames!$B$12</f>
        <v>Staging</v>
      </c>
      <c r="B571" s="4" t="str">
        <f>FeatureNames!$E$114</f>
        <v>TNM_S</v>
      </c>
      <c r="C571" s="4" t="s">
        <v>195</v>
      </c>
      <c r="D571" s="4" t="s">
        <v>908</v>
      </c>
      <c r="E571" s="4" t="s">
        <v>908</v>
      </c>
      <c r="F571" s="1"/>
      <c r="H571" s="1"/>
    </row>
    <row r="572" spans="1:10" ht="26.4" customHeight="1" x14ac:dyDescent="0.3">
      <c r="A572" s="4" t="str">
        <f>TableNames!$B$12</f>
        <v>Staging</v>
      </c>
      <c r="B572" s="4" t="str">
        <f>FeatureNames!$E$114</f>
        <v>TNM_S</v>
      </c>
      <c r="C572" s="4" t="s">
        <v>195</v>
      </c>
      <c r="D572" s="4" t="s">
        <v>909</v>
      </c>
      <c r="E572" s="4" t="s">
        <v>909</v>
      </c>
      <c r="F572" s="1"/>
      <c r="H572" s="1"/>
    </row>
    <row r="573" spans="1:10" ht="26.4" customHeight="1" x14ac:dyDescent="0.3">
      <c r="A573" s="4" t="str">
        <f>TableNames!$B$12</f>
        <v>Staging</v>
      </c>
      <c r="B573" s="4" t="str">
        <f>FeatureNames!$E$112</f>
        <v>TNM_V</v>
      </c>
      <c r="C573" s="4" t="s">
        <v>195</v>
      </c>
      <c r="D573" s="4" t="s">
        <v>913</v>
      </c>
      <c r="E573" s="4" t="s">
        <v>913</v>
      </c>
      <c r="F573" s="1" t="s">
        <v>914</v>
      </c>
      <c r="G573" s="1" t="s">
        <v>914</v>
      </c>
      <c r="H573" s="1"/>
    </row>
    <row r="574" spans="1:10" ht="26.4" customHeight="1" x14ac:dyDescent="0.3">
      <c r="A574" s="4" t="str">
        <f>TableNames!$B$12</f>
        <v>Staging</v>
      </c>
      <c r="B574" s="4" t="str">
        <f>FeatureNames!$E$112</f>
        <v>TNM_V</v>
      </c>
      <c r="C574" s="4" t="s">
        <v>195</v>
      </c>
      <c r="D574" s="4" t="s">
        <v>915</v>
      </c>
      <c r="E574" s="4" t="s">
        <v>915</v>
      </c>
      <c r="F574" s="1" t="s">
        <v>916</v>
      </c>
      <c r="G574" s="1" t="s">
        <v>916</v>
      </c>
      <c r="H574" s="1"/>
    </row>
    <row r="575" spans="1:10" ht="26.4" customHeight="1" x14ac:dyDescent="0.3">
      <c r="A575" s="4" t="str">
        <f>TableNames!$B$12</f>
        <v>Staging</v>
      </c>
      <c r="B575" s="4" t="str">
        <f>FeatureNames!$E$112</f>
        <v>TNM_V</v>
      </c>
      <c r="C575" s="4" t="s">
        <v>195</v>
      </c>
      <c r="D575" s="4" t="s">
        <v>917</v>
      </c>
      <c r="E575" s="4" t="s">
        <v>917</v>
      </c>
      <c r="F575" s="1" t="s">
        <v>918</v>
      </c>
      <c r="G575" s="1" t="s">
        <v>918</v>
      </c>
      <c r="H575" s="1"/>
    </row>
    <row r="576" spans="1:10" ht="26.4" customHeight="1" x14ac:dyDescent="0.3">
      <c r="A576" s="4" t="str">
        <f>TableNames!$B$12</f>
        <v>Staging</v>
      </c>
      <c r="B576" s="4" t="str">
        <f>FeatureNames!$E$112</f>
        <v>TNM_V</v>
      </c>
      <c r="C576" s="4" t="s">
        <v>195</v>
      </c>
      <c r="D576" s="4" t="s">
        <v>919</v>
      </c>
      <c r="E576" s="4" t="s">
        <v>919</v>
      </c>
      <c r="F576" s="1" t="s">
        <v>920</v>
      </c>
      <c r="G576" s="1" t="s">
        <v>920</v>
      </c>
      <c r="H576" s="1"/>
    </row>
    <row r="577" spans="1:10" ht="26.4" customHeight="1" x14ac:dyDescent="0.3">
      <c r="A577" s="4" t="str">
        <f>TableNames!$B$12</f>
        <v>Staging</v>
      </c>
      <c r="B577" s="4" t="str">
        <f>FeatureNames!$E$109</f>
        <v>TNM_mSymbol</v>
      </c>
      <c r="C577" s="4" t="s">
        <v>195</v>
      </c>
      <c r="D577" s="4" t="s">
        <v>898</v>
      </c>
      <c r="F577" s="1"/>
      <c r="H577" s="1"/>
    </row>
    <row r="578" spans="1:10" ht="26.4" customHeight="1" x14ac:dyDescent="0.3">
      <c r="A578" s="4" t="str">
        <f>TableNames!$B$12</f>
        <v>Staging</v>
      </c>
      <c r="B578" s="4" t="str">
        <f>FeatureNames!$E$109</f>
        <v>TNM_mSymbol</v>
      </c>
      <c r="C578" s="4" t="s">
        <v>195</v>
      </c>
      <c r="D578" s="4" t="s">
        <v>626</v>
      </c>
      <c r="F578" s="1" t="s">
        <v>889</v>
      </c>
      <c r="H578" s="1"/>
    </row>
    <row r="579" spans="1:10" ht="26.4" customHeight="1" x14ac:dyDescent="0.3">
      <c r="A579" s="4" t="str">
        <f>TableNames!$B$12</f>
        <v>Staging</v>
      </c>
      <c r="B579" s="4" t="str">
        <f>FeatureNames!$E$109</f>
        <v>TNM_mSymbol</v>
      </c>
      <c r="C579" s="4" t="s">
        <v>195</v>
      </c>
      <c r="D579" s="4" t="s">
        <v>641</v>
      </c>
      <c r="F579" s="1" t="s">
        <v>890</v>
      </c>
      <c r="H579" s="1"/>
    </row>
    <row r="580" spans="1:10" ht="26.4" customHeight="1" x14ac:dyDescent="0.3">
      <c r="A580" s="4" t="str">
        <f>TableNames!$B$12</f>
        <v>Staging</v>
      </c>
      <c r="B580" s="4" t="str">
        <f>FeatureNames!$E$109</f>
        <v>TNM_mSymbol</v>
      </c>
      <c r="C580" s="4" t="s">
        <v>195</v>
      </c>
      <c r="D580" s="4" t="s">
        <v>628</v>
      </c>
      <c r="F580" s="1" t="s">
        <v>891</v>
      </c>
      <c r="H580" s="1"/>
    </row>
    <row r="581" spans="1:10" ht="26.4" customHeight="1" x14ac:dyDescent="0.3">
      <c r="A581" s="4" t="str">
        <f>TableNames!$B$12</f>
        <v>Staging</v>
      </c>
      <c r="B581" s="4" t="str">
        <f>FeatureNames!$E$109</f>
        <v>TNM_mSymbol</v>
      </c>
      <c r="C581" s="4" t="s">
        <v>195</v>
      </c>
      <c r="D581" s="4" t="s">
        <v>630</v>
      </c>
      <c r="F581" s="1" t="s">
        <v>892</v>
      </c>
      <c r="H581" s="1"/>
    </row>
    <row r="582" spans="1:10" ht="26.4" customHeight="1" x14ac:dyDescent="0.3">
      <c r="A582" s="4" t="str">
        <f>TableNames!$B$12</f>
        <v>Staging</v>
      </c>
      <c r="B582" s="4" t="str">
        <f>FeatureNames!$E$109</f>
        <v>TNM_mSymbol</v>
      </c>
      <c r="C582" s="4" t="s">
        <v>195</v>
      </c>
      <c r="D582" s="4" t="s">
        <v>632</v>
      </c>
      <c r="F582" s="1" t="s">
        <v>893</v>
      </c>
      <c r="H582" s="1"/>
    </row>
    <row r="583" spans="1:10" ht="26.4" customHeight="1" x14ac:dyDescent="0.3">
      <c r="A583" s="4" t="str">
        <f>TableNames!$B$12</f>
        <v>Staging</v>
      </c>
      <c r="B583" s="4" t="str">
        <f>FeatureNames!$E$109</f>
        <v>TNM_mSymbol</v>
      </c>
      <c r="C583" s="4" t="s">
        <v>195</v>
      </c>
      <c r="D583" s="4" t="s">
        <v>634</v>
      </c>
      <c r="F583" s="1" t="s">
        <v>894</v>
      </c>
      <c r="H583" s="1"/>
    </row>
    <row r="584" spans="1:10" ht="26.4" customHeight="1" x14ac:dyDescent="0.3">
      <c r="A584" s="4" t="str">
        <f>TableNames!$B$12</f>
        <v>Staging</v>
      </c>
      <c r="B584" s="4" t="str">
        <f>FeatureNames!$E$109</f>
        <v>TNM_mSymbol</v>
      </c>
      <c r="C584" s="4" t="s">
        <v>195</v>
      </c>
      <c r="D584" s="4" t="s">
        <v>895</v>
      </c>
      <c r="F584" s="1" t="s">
        <v>896</v>
      </c>
      <c r="H584" s="1"/>
    </row>
    <row r="585" spans="1:10" ht="26.4" customHeight="1" x14ac:dyDescent="0.3">
      <c r="A585" s="4" t="str">
        <f>TableNames!$B$12</f>
        <v>Staging</v>
      </c>
      <c r="B585" s="4" t="str">
        <f>FeatureNames!$E$109</f>
        <v>TNM_mSymbol</v>
      </c>
      <c r="C585" s="4" t="s">
        <v>195</v>
      </c>
      <c r="D585" s="4" t="s">
        <v>636</v>
      </c>
      <c r="F585" s="1" t="s">
        <v>897</v>
      </c>
      <c r="H585" s="1"/>
    </row>
    <row r="586" spans="1:10" ht="26.4" customHeight="1" x14ac:dyDescent="0.3">
      <c r="A586" s="4" t="str">
        <f>TableNames!$B$12</f>
        <v>Staging</v>
      </c>
      <c r="B586" s="4" t="str">
        <f>FeatureNames!$E$100</f>
        <v>UICCStage</v>
      </c>
      <c r="C586" s="4" t="s">
        <v>196</v>
      </c>
      <c r="D586" s="4">
        <v>0</v>
      </c>
      <c r="E586" s="4">
        <v>0</v>
      </c>
      <c r="H586" s="4">
        <v>1</v>
      </c>
      <c r="J586" s="5"/>
    </row>
    <row r="587" spans="1:10" ht="26.4" customHeight="1" x14ac:dyDescent="0.3">
      <c r="A587" s="4" t="str">
        <f>TableNames!$B$12</f>
        <v>Staging</v>
      </c>
      <c r="B587" s="4" t="str">
        <f>FeatureNames!$E$100</f>
        <v>UICCStage</v>
      </c>
      <c r="C587" s="4" t="s">
        <v>196</v>
      </c>
      <c r="D587" s="4" t="s">
        <v>35</v>
      </c>
      <c r="E587" s="4" t="s">
        <v>35</v>
      </c>
      <c r="H587" s="4">
        <v>2</v>
      </c>
      <c r="J587" s="5"/>
    </row>
    <row r="588" spans="1:10" ht="26.4" customHeight="1" x14ac:dyDescent="0.3">
      <c r="A588" s="4" t="str">
        <f>TableNames!$B$12</f>
        <v>Staging</v>
      </c>
      <c r="B588" s="4" t="str">
        <f>FeatureNames!$E$100</f>
        <v>UICCStage</v>
      </c>
      <c r="C588" s="4" t="s">
        <v>196</v>
      </c>
      <c r="D588" s="4" t="s">
        <v>36</v>
      </c>
      <c r="E588" s="4" t="s">
        <v>36</v>
      </c>
      <c r="H588" s="4">
        <v>3</v>
      </c>
      <c r="J588" s="5"/>
    </row>
    <row r="589" spans="1:10" ht="26.4" customHeight="1" x14ac:dyDescent="0.3">
      <c r="A589" s="4" t="str">
        <f>TableNames!$B$12</f>
        <v>Staging</v>
      </c>
      <c r="B589" s="4" t="str">
        <f>FeatureNames!$E$100</f>
        <v>UICCStage</v>
      </c>
      <c r="C589" s="4" t="s">
        <v>196</v>
      </c>
      <c r="D589" s="4" t="s">
        <v>37</v>
      </c>
      <c r="E589" s="4" t="s">
        <v>37</v>
      </c>
      <c r="H589" s="4">
        <v>4</v>
      </c>
      <c r="J589" s="5"/>
    </row>
    <row r="590" spans="1:10" ht="26.4" customHeight="1" x14ac:dyDescent="0.3">
      <c r="A590" s="4" t="str">
        <f>TableNames!$B$12</f>
        <v>Staging</v>
      </c>
      <c r="B590" s="4" t="str">
        <f>FeatureNames!$E$100</f>
        <v>UICCStage</v>
      </c>
      <c r="C590" s="4" t="s">
        <v>196</v>
      </c>
      <c r="D590" s="4" t="s">
        <v>38</v>
      </c>
      <c r="E590" s="4" t="s">
        <v>38</v>
      </c>
      <c r="H590" s="4">
        <v>5</v>
      </c>
      <c r="J590" s="5"/>
    </row>
    <row r="591" spans="1:10" ht="26.4" customHeight="1" x14ac:dyDescent="0.3">
      <c r="A591" s="4" t="str">
        <f>TableNames!$B$12</f>
        <v>Staging</v>
      </c>
      <c r="B591" s="4" t="str">
        <f>FeatureNames!$E$100</f>
        <v>UICCStage</v>
      </c>
      <c r="C591" s="4" t="s">
        <v>196</v>
      </c>
      <c r="D591" s="4" t="s">
        <v>39</v>
      </c>
      <c r="E591" s="4" t="s">
        <v>39</v>
      </c>
      <c r="H591" s="4">
        <v>6</v>
      </c>
      <c r="J591" s="5"/>
    </row>
    <row r="592" spans="1:10" ht="26.4" customHeight="1" x14ac:dyDescent="0.3">
      <c r="A592" s="4" t="str">
        <f>TableNames!$B$12</f>
        <v>Staging</v>
      </c>
      <c r="B592" s="4" t="str">
        <f>FeatureNames!$E$100</f>
        <v>UICCStage</v>
      </c>
      <c r="C592" s="4" t="s">
        <v>196</v>
      </c>
      <c r="D592" s="4" t="s">
        <v>40</v>
      </c>
      <c r="E592" s="4" t="s">
        <v>40</v>
      </c>
      <c r="H592" s="4">
        <v>7</v>
      </c>
    </row>
    <row r="593" spans="1:12" ht="26.4" customHeight="1" x14ac:dyDescent="0.3">
      <c r="A593" s="4" t="str">
        <f>TableNames!$B$12</f>
        <v>Staging</v>
      </c>
      <c r="B593" s="4" t="str">
        <f>FeatureNames!$E$100</f>
        <v>UICCStage</v>
      </c>
      <c r="C593" s="4" t="s">
        <v>196</v>
      </c>
      <c r="D593" s="4" t="s">
        <v>41</v>
      </c>
      <c r="E593" s="4" t="s">
        <v>41</v>
      </c>
      <c r="H593" s="4">
        <v>8</v>
      </c>
      <c r="J593" s="5"/>
      <c r="L593" s="5"/>
    </row>
    <row r="594" spans="1:12" ht="26.4" customHeight="1" x14ac:dyDescent="0.3">
      <c r="A594" s="4" t="str">
        <f>TableNames!$B$12</f>
        <v>Staging</v>
      </c>
      <c r="B594" s="4" t="str">
        <f>FeatureNames!$E$100</f>
        <v>UICCStage</v>
      </c>
      <c r="C594" s="4" t="s">
        <v>196</v>
      </c>
      <c r="D594" s="4" t="s">
        <v>42</v>
      </c>
      <c r="E594" s="4" t="s">
        <v>42</v>
      </c>
      <c r="H594" s="4">
        <v>9</v>
      </c>
      <c r="J594" s="5"/>
      <c r="K594" s="5"/>
      <c r="L594" s="5"/>
    </row>
    <row r="595" spans="1:12" ht="26.4" customHeight="1" x14ac:dyDescent="0.3">
      <c r="A595" s="4" t="str">
        <f>TableNames!$B$12</f>
        <v>Staging</v>
      </c>
      <c r="B595" s="4" t="str">
        <f>FeatureNames!$E$100</f>
        <v>UICCStage</v>
      </c>
      <c r="C595" s="4" t="s">
        <v>196</v>
      </c>
      <c r="D595" s="4" t="s">
        <v>43</v>
      </c>
      <c r="E595" s="4" t="s">
        <v>43</v>
      </c>
      <c r="H595" s="4">
        <v>10</v>
      </c>
      <c r="J595" s="5"/>
      <c r="K595" s="5"/>
      <c r="L595" s="5"/>
    </row>
    <row r="596" spans="1:12" ht="26.4" customHeight="1" x14ac:dyDescent="0.3">
      <c r="A596" s="4" t="str">
        <f>TableNames!$B$12</f>
        <v>Staging</v>
      </c>
      <c r="B596" s="4" t="str">
        <f>FeatureNames!$E$100</f>
        <v>UICCStage</v>
      </c>
      <c r="C596" s="4" t="s">
        <v>196</v>
      </c>
      <c r="D596" s="4" t="s">
        <v>44</v>
      </c>
      <c r="E596" s="4" t="s">
        <v>44</v>
      </c>
      <c r="H596" s="4">
        <v>11</v>
      </c>
      <c r="J596" s="5"/>
      <c r="K596" s="5"/>
      <c r="L596" s="5"/>
    </row>
    <row r="597" spans="1:12" ht="26.4" customHeight="1" x14ac:dyDescent="0.3">
      <c r="A597" s="4" t="str">
        <f>TableNames!$B$12</f>
        <v>Staging</v>
      </c>
      <c r="B597" s="4" t="str">
        <f>FeatureNames!$E$100</f>
        <v>UICCStage</v>
      </c>
      <c r="C597" s="4" t="s">
        <v>196</v>
      </c>
      <c r="D597" s="4" t="s">
        <v>45</v>
      </c>
      <c r="E597" s="4" t="s">
        <v>45</v>
      </c>
      <c r="H597" s="4">
        <v>12</v>
      </c>
      <c r="J597" s="5"/>
      <c r="K597" s="5"/>
      <c r="L597" s="5"/>
    </row>
    <row r="598" spans="1:12" ht="26.4" customHeight="1" x14ac:dyDescent="0.3">
      <c r="A598" s="4" t="str">
        <f>TableNames!$B$12</f>
        <v>Staging</v>
      </c>
      <c r="B598" s="4" t="str">
        <f>FeatureNames!$E$100</f>
        <v>UICCStage</v>
      </c>
      <c r="C598" s="4" t="s">
        <v>196</v>
      </c>
      <c r="D598" s="4" t="s">
        <v>46</v>
      </c>
      <c r="E598" s="4" t="s">
        <v>46</v>
      </c>
      <c r="H598" s="4">
        <v>13</v>
      </c>
      <c r="J598" s="5"/>
    </row>
    <row r="599" spans="1:12" ht="26.4" customHeight="1" x14ac:dyDescent="0.3">
      <c r="A599" s="4" t="str">
        <f>TableNames!$B$12</f>
        <v>Staging</v>
      </c>
      <c r="B599" s="4" t="str">
        <f>FeatureNames!$E$100</f>
        <v>UICCStage</v>
      </c>
      <c r="C599" s="4" t="s">
        <v>196</v>
      </c>
      <c r="D599" s="4" t="s">
        <v>47</v>
      </c>
      <c r="E599" s="4" t="s">
        <v>47</v>
      </c>
      <c r="H599" s="4">
        <v>14</v>
      </c>
      <c r="J599" s="5"/>
    </row>
    <row r="600" spans="1:12" ht="26.4" customHeight="1" x14ac:dyDescent="0.3">
      <c r="A600" s="4" t="str">
        <f>TableNames!$B$12</f>
        <v>Staging</v>
      </c>
      <c r="B600" s="4" t="str">
        <f>FeatureNames!$E$100</f>
        <v>UICCStage</v>
      </c>
      <c r="C600" s="4" t="s">
        <v>196</v>
      </c>
      <c r="D600" s="4" t="s">
        <v>48</v>
      </c>
      <c r="E600" s="4" t="s">
        <v>48</v>
      </c>
      <c r="H600" s="4">
        <v>15</v>
      </c>
      <c r="J600" s="5"/>
    </row>
    <row r="601" spans="1:12" ht="26.4" customHeight="1" x14ac:dyDescent="0.3">
      <c r="A601" s="4" t="str">
        <f>TableNames!$B$12</f>
        <v>Staging</v>
      </c>
      <c r="B601" s="4" t="str">
        <f>FeatureNames!$E$100</f>
        <v>UICCStage</v>
      </c>
      <c r="C601" s="4" t="s">
        <v>196</v>
      </c>
      <c r="D601" s="4" t="s">
        <v>49</v>
      </c>
      <c r="E601" s="4" t="s">
        <v>49</v>
      </c>
      <c r="H601" s="4">
        <v>16</v>
      </c>
      <c r="J601" s="5"/>
    </row>
    <row r="602" spans="1:12" ht="26.4" customHeight="1" x14ac:dyDescent="0.3">
      <c r="A602" s="4" t="str">
        <f>TableNames!$B$12</f>
        <v>Staging</v>
      </c>
      <c r="B602" s="4" t="str">
        <f>FeatureNames!$E$100</f>
        <v>UICCStage</v>
      </c>
      <c r="C602" s="4" t="s">
        <v>196</v>
      </c>
      <c r="D602" s="4" t="s">
        <v>50</v>
      </c>
      <c r="E602" s="4" t="s">
        <v>50</v>
      </c>
      <c r="H602" s="4">
        <v>17</v>
      </c>
      <c r="J602" s="5"/>
    </row>
    <row r="603" spans="1:12" ht="26.4" customHeight="1" x14ac:dyDescent="0.3">
      <c r="A603" s="4" t="str">
        <f>TableNames!$B$12</f>
        <v>Staging</v>
      </c>
      <c r="B603" s="4" t="str">
        <f>FeatureNames!$E$100</f>
        <v>UICCStage</v>
      </c>
      <c r="C603" s="4" t="s">
        <v>196</v>
      </c>
      <c r="D603" s="4" t="s">
        <v>51</v>
      </c>
      <c r="E603" s="4" t="s">
        <v>51</v>
      </c>
      <c r="H603" s="4">
        <v>18</v>
      </c>
      <c r="J603" s="5"/>
    </row>
    <row r="604" spans="1:12" ht="26.4" customHeight="1" x14ac:dyDescent="0.3">
      <c r="A604" s="4" t="str">
        <f>TableNames!$B$12</f>
        <v>Staging</v>
      </c>
      <c r="B604" s="4" t="str">
        <f>FeatureNames!$E$100</f>
        <v>UICCStage</v>
      </c>
      <c r="C604" s="4" t="s">
        <v>196</v>
      </c>
      <c r="D604" s="4" t="s">
        <v>52</v>
      </c>
      <c r="E604" s="4" t="s">
        <v>52</v>
      </c>
      <c r="H604" s="4">
        <v>19</v>
      </c>
    </row>
    <row r="605" spans="1:12" ht="26.4" customHeight="1" x14ac:dyDescent="0.3">
      <c r="A605" s="4" t="str">
        <f>TableNames!$B$12</f>
        <v>Staging</v>
      </c>
      <c r="B605" s="4" t="str">
        <f>FeatureNames!$E$100</f>
        <v>UICCStage</v>
      </c>
      <c r="C605" s="4" t="s">
        <v>196</v>
      </c>
      <c r="D605" s="4" t="s">
        <v>53</v>
      </c>
      <c r="E605" s="4" t="s">
        <v>53</v>
      </c>
      <c r="H605" s="4">
        <v>20</v>
      </c>
    </row>
    <row r="606" spans="1:12" ht="26.4" customHeight="1" x14ac:dyDescent="0.3">
      <c r="A606" s="4" t="str">
        <f>TableNames!$B$12</f>
        <v>Staging</v>
      </c>
      <c r="B606" s="4" t="str">
        <f>FeatureNames!$E$100</f>
        <v>UICCStage</v>
      </c>
      <c r="C606" s="4" t="s">
        <v>196</v>
      </c>
      <c r="D606" s="4" t="s">
        <v>54</v>
      </c>
      <c r="E606" s="4" t="s">
        <v>54</v>
      </c>
      <c r="H606" s="4">
        <v>21</v>
      </c>
    </row>
    <row r="607" spans="1:12" ht="26.4" customHeight="1" x14ac:dyDescent="0.3">
      <c r="A607" s="4" t="str">
        <f>TableNames!$B$12</f>
        <v>Staging</v>
      </c>
      <c r="B607" s="4" t="str">
        <f>FeatureNames!$E$100</f>
        <v>UICCStage</v>
      </c>
      <c r="C607" s="4" t="s">
        <v>196</v>
      </c>
      <c r="D607" s="4" t="s">
        <v>55</v>
      </c>
      <c r="E607" s="4" t="s">
        <v>55</v>
      </c>
      <c r="H607" s="4">
        <v>22</v>
      </c>
    </row>
    <row r="608" spans="1:12" ht="26.4" customHeight="1" x14ac:dyDescent="0.3">
      <c r="A608" s="4" t="str">
        <f>TableNames!$B$12</f>
        <v>Staging</v>
      </c>
      <c r="B608" s="4" t="str">
        <f>FeatureNames!$E$100</f>
        <v>UICCStage</v>
      </c>
      <c r="C608" s="4" t="s">
        <v>196</v>
      </c>
      <c r="D608" s="4" t="s">
        <v>56</v>
      </c>
      <c r="E608" s="4" t="s">
        <v>56</v>
      </c>
      <c r="H608" s="4">
        <v>23</v>
      </c>
    </row>
    <row r="609" spans="1:12" ht="26.4" customHeight="1" x14ac:dyDescent="0.3">
      <c r="A609" s="4" t="str">
        <f>TableNames!$B$12</f>
        <v>Staging</v>
      </c>
      <c r="B609" s="4" t="str">
        <f>FeatureNames!$E$100</f>
        <v>UICCStage</v>
      </c>
      <c r="C609" s="4" t="s">
        <v>196</v>
      </c>
      <c r="D609" s="4" t="s">
        <v>57</v>
      </c>
      <c r="E609" s="4" t="s">
        <v>57</v>
      </c>
      <c r="H609" s="4">
        <v>24</v>
      </c>
    </row>
    <row r="610" spans="1:12" ht="26.4" customHeight="1" x14ac:dyDescent="0.3">
      <c r="A610" s="4" t="str">
        <f>TableNames!$B$12</f>
        <v>Staging</v>
      </c>
      <c r="B610" s="4" t="str">
        <f>FeatureNames!$E$100</f>
        <v>UICCStage</v>
      </c>
      <c r="C610" s="4" t="s">
        <v>196</v>
      </c>
      <c r="D610" s="4" t="s">
        <v>58</v>
      </c>
      <c r="E610" s="4" t="s">
        <v>58</v>
      </c>
      <c r="H610" s="4">
        <v>25</v>
      </c>
    </row>
    <row r="611" spans="1:12" ht="26.4" customHeight="1" x14ac:dyDescent="0.3">
      <c r="A611" s="4" t="str">
        <f>TableNames!$B$12</f>
        <v>Staging</v>
      </c>
      <c r="B611" s="4" t="str">
        <f>FeatureNames!$E$100</f>
        <v>UICCStage</v>
      </c>
      <c r="C611" s="4" t="s">
        <v>196</v>
      </c>
      <c r="D611" s="4" t="s">
        <v>59</v>
      </c>
      <c r="E611" s="4" t="s">
        <v>59</v>
      </c>
      <c r="H611" s="4">
        <v>26</v>
      </c>
    </row>
    <row r="612" spans="1:12" ht="26.4" customHeight="1" x14ac:dyDescent="0.3">
      <c r="A612" s="4" t="str">
        <f>TableNames!$B$12</f>
        <v>Staging</v>
      </c>
      <c r="B612" s="4" t="str">
        <f>FeatureNames!$E$100</f>
        <v>UICCStage</v>
      </c>
      <c r="C612" s="4" t="s">
        <v>196</v>
      </c>
      <c r="D612" s="4" t="s">
        <v>60</v>
      </c>
      <c r="E612" s="4" t="s">
        <v>60</v>
      </c>
      <c r="H612" s="4">
        <v>27</v>
      </c>
    </row>
    <row r="613" spans="1:12" ht="26.4" customHeight="1" x14ac:dyDescent="0.3">
      <c r="A613" s="4" t="str">
        <f>TableNames!$B$12</f>
        <v>Staging</v>
      </c>
      <c r="B613" s="4" t="str">
        <f>FeatureNames!$E$100</f>
        <v>UICCStage</v>
      </c>
      <c r="C613" s="4" t="s">
        <v>196</v>
      </c>
      <c r="D613" s="4" t="s">
        <v>61</v>
      </c>
      <c r="E613" s="4" t="s">
        <v>61</v>
      </c>
      <c r="H613" s="4">
        <v>28</v>
      </c>
    </row>
    <row r="614" spans="1:12" ht="26.4" customHeight="1" x14ac:dyDescent="0.3">
      <c r="A614" s="4" t="str">
        <f>TableNames!$B$12</f>
        <v>Staging</v>
      </c>
      <c r="B614" s="4" t="str">
        <f>FeatureNames!$E$100</f>
        <v>UICCStage</v>
      </c>
      <c r="C614" s="4" t="s">
        <v>196</v>
      </c>
      <c r="D614" s="4" t="s">
        <v>62</v>
      </c>
      <c r="E614" s="4" t="s">
        <v>62</v>
      </c>
      <c r="H614" s="4">
        <v>29</v>
      </c>
    </row>
    <row r="615" spans="1:12" ht="26.4" customHeight="1" x14ac:dyDescent="0.3">
      <c r="A615" s="4" t="str">
        <f>TableNames!$B$12</f>
        <v>Staging</v>
      </c>
      <c r="B615" s="4" t="str">
        <f>FeatureNames!$E$100</f>
        <v>UICCStage</v>
      </c>
      <c r="C615" s="4" t="s">
        <v>196</v>
      </c>
      <c r="D615" s="4" t="s">
        <v>63</v>
      </c>
      <c r="E615" s="4" t="s">
        <v>63</v>
      </c>
      <c r="H615" s="4">
        <v>30</v>
      </c>
    </row>
    <row r="616" spans="1:12" ht="26.4" customHeight="1" x14ac:dyDescent="0.3">
      <c r="A616" s="4" t="str">
        <f>TableNames!$B$13</f>
        <v>Surgery</v>
      </c>
      <c r="B616" s="4" t="str">
        <f>FeatureNames!$E$122</f>
        <v>ResidualAssessmentLocal</v>
      </c>
      <c r="C616" s="4" t="s">
        <v>196</v>
      </c>
      <c r="D616" s="6" t="s">
        <v>257</v>
      </c>
      <c r="E616" s="6" t="s">
        <v>257</v>
      </c>
      <c r="F616" s="8" t="s">
        <v>269</v>
      </c>
      <c r="G616" s="5" t="s">
        <v>258</v>
      </c>
      <c r="H616" s="6">
        <v>1</v>
      </c>
    </row>
    <row r="617" spans="1:12" ht="26.4" customHeight="1" x14ac:dyDescent="0.3">
      <c r="A617" s="4" t="str">
        <f>TableNames!$B$13</f>
        <v>Surgery</v>
      </c>
      <c r="B617" s="4" t="str">
        <f>FeatureNames!$E$122</f>
        <v>ResidualAssessmentLocal</v>
      </c>
      <c r="C617" s="4" t="s">
        <v>196</v>
      </c>
      <c r="D617" s="6" t="s">
        <v>263</v>
      </c>
      <c r="E617" s="6" t="s">
        <v>263</v>
      </c>
      <c r="F617" s="8" t="s">
        <v>272</v>
      </c>
      <c r="G617" s="5" t="s">
        <v>264</v>
      </c>
      <c r="H617" s="6">
        <v>2</v>
      </c>
    </row>
    <row r="618" spans="1:12" ht="26.4" customHeight="1" x14ac:dyDescent="0.3">
      <c r="A618" s="4" t="str">
        <f>TableNames!$B$13</f>
        <v>Surgery</v>
      </c>
      <c r="B618" s="4" t="str">
        <f>FeatureNames!$E$122</f>
        <v>ResidualAssessmentLocal</v>
      </c>
      <c r="C618" s="4" t="s">
        <v>196</v>
      </c>
      <c r="D618" s="6" t="s">
        <v>265</v>
      </c>
      <c r="E618" s="6" t="s">
        <v>265</v>
      </c>
      <c r="F618" s="8" t="s">
        <v>273</v>
      </c>
      <c r="G618" s="5" t="s">
        <v>266</v>
      </c>
      <c r="H618" s="6">
        <v>3</v>
      </c>
    </row>
    <row r="619" spans="1:12" ht="26.4" customHeight="1" x14ac:dyDescent="0.3">
      <c r="A619" s="4" t="str">
        <f>TableNames!$B$13</f>
        <v>Surgery</v>
      </c>
      <c r="B619" s="4" t="str">
        <f>FeatureNames!$E$122</f>
        <v>ResidualAssessmentLocal</v>
      </c>
      <c r="C619" s="4" t="s">
        <v>196</v>
      </c>
      <c r="D619" s="6" t="s">
        <v>259</v>
      </c>
      <c r="E619" s="6" t="s">
        <v>259</v>
      </c>
      <c r="F619" s="8" t="s">
        <v>270</v>
      </c>
      <c r="G619" s="5" t="s">
        <v>260</v>
      </c>
      <c r="H619" s="6">
        <v>4</v>
      </c>
      <c r="J619" s="5"/>
      <c r="L619" s="5"/>
    </row>
    <row r="620" spans="1:12" ht="26.4" customHeight="1" x14ac:dyDescent="0.3">
      <c r="A620" s="4" t="str">
        <f>TableNames!$B$13</f>
        <v>Surgery</v>
      </c>
      <c r="B620" s="4" t="str">
        <f>FeatureNames!$E$122</f>
        <v>ResidualAssessmentLocal</v>
      </c>
      <c r="C620" s="4" t="s">
        <v>196</v>
      </c>
      <c r="D620" s="6" t="s">
        <v>261</v>
      </c>
      <c r="E620" s="6" t="s">
        <v>261</v>
      </c>
      <c r="F620" s="8" t="s">
        <v>469</v>
      </c>
      <c r="G620" s="5" t="s">
        <v>262</v>
      </c>
      <c r="H620" s="6">
        <v>5</v>
      </c>
    </row>
    <row r="621" spans="1:12" ht="26.4" customHeight="1" x14ac:dyDescent="0.3">
      <c r="A621" s="4" t="str">
        <f>TableNames!$B$13</f>
        <v>Surgery</v>
      </c>
      <c r="B621" s="4" t="str">
        <f>FeatureNames!$E$122</f>
        <v>ResidualAssessmentLocal</v>
      </c>
      <c r="C621" s="4" t="s">
        <v>196</v>
      </c>
      <c r="D621" s="6" t="s">
        <v>267</v>
      </c>
      <c r="E621" s="6" t="s">
        <v>267</v>
      </c>
      <c r="F621" s="8" t="s">
        <v>210</v>
      </c>
      <c r="G621" s="5" t="s">
        <v>268</v>
      </c>
      <c r="H621" s="6">
        <v>6</v>
      </c>
    </row>
    <row r="622" spans="1:12" ht="26.4" customHeight="1" x14ac:dyDescent="0.3">
      <c r="A622" s="4" t="str">
        <f>TableNames!$B$13</f>
        <v>Surgery</v>
      </c>
      <c r="B622" s="4" t="str">
        <f>FeatureNames!$E$123</f>
        <v>ResidualAssessmentTotal</v>
      </c>
      <c r="C622" s="4" t="s">
        <v>196</v>
      </c>
      <c r="D622" s="6" t="s">
        <v>257</v>
      </c>
      <c r="E622" s="6" t="s">
        <v>257</v>
      </c>
      <c r="F622" s="8" t="s">
        <v>269</v>
      </c>
      <c r="G622" s="5" t="s">
        <v>258</v>
      </c>
      <c r="H622" s="6">
        <v>1</v>
      </c>
    </row>
    <row r="623" spans="1:12" ht="26.4" customHeight="1" x14ac:dyDescent="0.3">
      <c r="A623" s="4" t="str">
        <f>TableNames!$B$13</f>
        <v>Surgery</v>
      </c>
      <c r="B623" s="4" t="str">
        <f>FeatureNames!$E$123</f>
        <v>ResidualAssessmentTotal</v>
      </c>
      <c r="C623" s="4" t="s">
        <v>196</v>
      </c>
      <c r="D623" s="6" t="s">
        <v>263</v>
      </c>
      <c r="E623" s="6" t="s">
        <v>263</v>
      </c>
      <c r="F623" s="8" t="s">
        <v>272</v>
      </c>
      <c r="G623" s="5" t="s">
        <v>264</v>
      </c>
      <c r="H623" s="6">
        <v>2</v>
      </c>
      <c r="J623" s="5"/>
      <c r="L623" s="5"/>
    </row>
    <row r="624" spans="1:12" ht="26.4" customHeight="1" x14ac:dyDescent="0.3">
      <c r="A624" s="4" t="str">
        <f>TableNames!$B$13</f>
        <v>Surgery</v>
      </c>
      <c r="B624" s="4" t="str">
        <f>FeatureNames!$E$123</f>
        <v>ResidualAssessmentTotal</v>
      </c>
      <c r="C624" s="4" t="s">
        <v>196</v>
      </c>
      <c r="D624" s="6" t="s">
        <v>265</v>
      </c>
      <c r="E624" s="6" t="s">
        <v>265</v>
      </c>
      <c r="F624" s="8" t="s">
        <v>273</v>
      </c>
      <c r="G624" s="5" t="s">
        <v>266</v>
      </c>
      <c r="H624" s="6">
        <v>3</v>
      </c>
      <c r="J624" s="5"/>
      <c r="L624" s="5"/>
    </row>
    <row r="625" spans="1:12" ht="26.4" customHeight="1" x14ac:dyDescent="0.3">
      <c r="A625" s="4" t="str">
        <f>TableNames!$B$13</f>
        <v>Surgery</v>
      </c>
      <c r="B625" s="4" t="str">
        <f>FeatureNames!$E$123</f>
        <v>ResidualAssessmentTotal</v>
      </c>
      <c r="C625" s="4" t="s">
        <v>196</v>
      </c>
      <c r="D625" s="6" t="s">
        <v>259</v>
      </c>
      <c r="E625" s="6" t="s">
        <v>259</v>
      </c>
      <c r="F625" s="8" t="s">
        <v>270</v>
      </c>
      <c r="G625" s="5" t="s">
        <v>260</v>
      </c>
      <c r="H625" s="6">
        <v>4</v>
      </c>
      <c r="J625" s="5"/>
      <c r="L625" s="5"/>
    </row>
    <row r="626" spans="1:12" ht="26.4" customHeight="1" x14ac:dyDescent="0.3">
      <c r="A626" s="4" t="str">
        <f>TableNames!$B$13</f>
        <v>Surgery</v>
      </c>
      <c r="B626" s="4" t="str">
        <f>FeatureNames!$E$123</f>
        <v>ResidualAssessmentTotal</v>
      </c>
      <c r="C626" s="4" t="s">
        <v>196</v>
      </c>
      <c r="D626" s="6" t="s">
        <v>261</v>
      </c>
      <c r="E626" s="6" t="s">
        <v>261</v>
      </c>
      <c r="F626" s="8" t="s">
        <v>271</v>
      </c>
      <c r="G626" s="5" t="s">
        <v>262</v>
      </c>
      <c r="H626" s="6">
        <v>5</v>
      </c>
      <c r="J626" s="5"/>
      <c r="L626" s="5"/>
    </row>
    <row r="627" spans="1:12" ht="26.4" customHeight="1" x14ac:dyDescent="0.3">
      <c r="A627" s="4" t="str">
        <f>TableNames!$B$13</f>
        <v>Surgery</v>
      </c>
      <c r="B627" s="4" t="str">
        <f>FeatureNames!$E$123</f>
        <v>ResidualAssessmentTotal</v>
      </c>
      <c r="C627" s="4" t="s">
        <v>196</v>
      </c>
      <c r="D627" s="6" t="s">
        <v>267</v>
      </c>
      <c r="E627" s="6" t="s">
        <v>267</v>
      </c>
      <c r="F627" s="8" t="s">
        <v>210</v>
      </c>
      <c r="G627" s="5" t="s">
        <v>268</v>
      </c>
      <c r="H627" s="6">
        <v>6</v>
      </c>
      <c r="J627" s="5"/>
      <c r="L627" s="5"/>
    </row>
    <row r="628" spans="1:12" ht="26.4" customHeight="1" x14ac:dyDescent="0.3">
      <c r="A628" s="4" t="str">
        <f>TableNames!$B$13</f>
        <v>Surgery</v>
      </c>
      <c r="B628" s="4" t="str">
        <f>FeatureNames!$E$121</f>
        <v>Intention</v>
      </c>
      <c r="C628" s="4" t="s">
        <v>195</v>
      </c>
      <c r="D628" s="4" t="s">
        <v>174</v>
      </c>
      <c r="E628" s="6" t="s">
        <v>180</v>
      </c>
      <c r="F628" s="9" t="s">
        <v>177</v>
      </c>
      <c r="G628" s="5"/>
      <c r="I628" s="5"/>
      <c r="J628" s="5"/>
    </row>
    <row r="629" spans="1:12" ht="26.4" customHeight="1" x14ac:dyDescent="0.3">
      <c r="A629" s="4" t="str">
        <f>TableNames!$B$13</f>
        <v>Surgery</v>
      </c>
      <c r="B629" s="4" t="str">
        <f>FeatureNames!$E$121</f>
        <v>Intention</v>
      </c>
      <c r="C629" s="4" t="s">
        <v>195</v>
      </c>
      <c r="D629" s="6" t="s">
        <v>0</v>
      </c>
      <c r="E629" s="6" t="s">
        <v>0</v>
      </c>
      <c r="F629" s="9" t="s">
        <v>179</v>
      </c>
      <c r="G629" s="5"/>
      <c r="I629" s="5"/>
      <c r="J629" s="5"/>
    </row>
    <row r="630" spans="1:12" ht="26.4" customHeight="1" x14ac:dyDescent="0.3">
      <c r="A630" s="4" t="str">
        <f>TableNames!$B$13</f>
        <v>Surgery</v>
      </c>
      <c r="B630" s="4" t="str">
        <f>FeatureNames!$E$121</f>
        <v>Intention</v>
      </c>
      <c r="C630" s="4" t="s">
        <v>195</v>
      </c>
      <c r="D630" s="4" t="s">
        <v>176</v>
      </c>
      <c r="E630" s="6" t="s">
        <v>182</v>
      </c>
      <c r="F630" s="9" t="s">
        <v>181</v>
      </c>
      <c r="G630" s="5"/>
      <c r="J630" s="5"/>
    </row>
    <row r="631" spans="1:12" ht="26.4" customHeight="1" x14ac:dyDescent="0.3">
      <c r="A631" s="4" t="str">
        <f>TableNames!$B$13</f>
        <v>Surgery</v>
      </c>
      <c r="B631" s="4" t="str">
        <f>FeatureNames!$E$121</f>
        <v>Intention</v>
      </c>
      <c r="C631" s="4" t="s">
        <v>195</v>
      </c>
      <c r="D631" s="6" t="s">
        <v>175</v>
      </c>
      <c r="E631" s="6" t="s">
        <v>175</v>
      </c>
      <c r="F631" s="9" t="s">
        <v>178</v>
      </c>
      <c r="G631" s="5"/>
      <c r="J631" s="5"/>
    </row>
    <row r="632" spans="1:12" ht="26.4" customHeight="1" x14ac:dyDescent="0.3">
      <c r="A632" s="4" t="str">
        <f>TableNames!$B$13</f>
        <v>Surgery</v>
      </c>
      <c r="B632" s="4" t="str">
        <f>FeatureNames!$E$121</f>
        <v>Intention</v>
      </c>
      <c r="C632" s="4" t="s">
        <v>195</v>
      </c>
      <c r="D632" s="6" t="s">
        <v>163</v>
      </c>
      <c r="E632" s="6" t="s">
        <v>163</v>
      </c>
      <c r="F632" s="9" t="s">
        <v>186</v>
      </c>
      <c r="G632" s="5"/>
      <c r="J632" s="5"/>
    </row>
    <row r="633" spans="1:12" ht="26.4" customHeight="1" x14ac:dyDescent="0.3">
      <c r="A633" s="4" t="str">
        <f>TableNames!$B$13</f>
        <v>Surgery</v>
      </c>
      <c r="B633" s="4" t="str">
        <f>FeatureNames!$E$119</f>
        <v>OPSVersion</v>
      </c>
      <c r="C633" s="4" t="s">
        <v>195</v>
      </c>
      <c r="D633" s="4" t="s">
        <v>653</v>
      </c>
      <c r="E633" s="4" t="s">
        <v>653</v>
      </c>
      <c r="F633" s="1" t="s">
        <v>654</v>
      </c>
      <c r="H633" s="1"/>
    </row>
    <row r="634" spans="1:12" ht="26.4" customHeight="1" x14ac:dyDescent="0.3">
      <c r="A634" s="4" t="str">
        <f>TableNames!$B$13</f>
        <v>Surgery</v>
      </c>
      <c r="B634" s="4" t="str">
        <f>FeatureNames!$E$119</f>
        <v>OPSVersion</v>
      </c>
      <c r="C634" s="4" t="s">
        <v>195</v>
      </c>
      <c r="D634" s="4" t="s">
        <v>655</v>
      </c>
      <c r="E634" s="4" t="s">
        <v>655</v>
      </c>
      <c r="F634" s="1" t="s">
        <v>656</v>
      </c>
      <c r="H634" s="1"/>
    </row>
    <row r="635" spans="1:12" ht="26.4" customHeight="1" x14ac:dyDescent="0.3">
      <c r="A635" s="4" t="str">
        <f>TableNames!$B$13</f>
        <v>Surgery</v>
      </c>
      <c r="B635" s="4" t="str">
        <f>FeatureNames!$E$119</f>
        <v>OPSVersion</v>
      </c>
      <c r="C635" s="4" t="s">
        <v>195</v>
      </c>
      <c r="D635" s="4" t="s">
        <v>657</v>
      </c>
      <c r="E635" s="4" t="s">
        <v>657</v>
      </c>
      <c r="F635" s="1" t="s">
        <v>658</v>
      </c>
      <c r="H635" s="1"/>
    </row>
    <row r="636" spans="1:12" ht="26.4" customHeight="1" x14ac:dyDescent="0.3">
      <c r="A636" s="4" t="str">
        <f>TableNames!$B$13</f>
        <v>Surgery</v>
      </c>
      <c r="B636" s="4" t="str">
        <f>FeatureNames!$E$125</f>
        <v>SurgeryComplicationsADT</v>
      </c>
      <c r="C636" s="4" t="s">
        <v>195</v>
      </c>
      <c r="D636" s="4" t="s">
        <v>188</v>
      </c>
      <c r="E636" s="4" t="s">
        <v>670</v>
      </c>
      <c r="F636" s="1" t="s">
        <v>671</v>
      </c>
      <c r="H636" s="1"/>
    </row>
    <row r="637" spans="1:12" ht="26.4" customHeight="1" x14ac:dyDescent="0.3">
      <c r="A637" s="4" t="str">
        <f>TableNames!$B$13</f>
        <v>Surgery</v>
      </c>
      <c r="B637" s="4" t="str">
        <f>FeatureNames!$E$125</f>
        <v>SurgeryComplicationsADT</v>
      </c>
      <c r="C637" s="4" t="s">
        <v>195</v>
      </c>
      <c r="D637" s="4" t="s">
        <v>672</v>
      </c>
      <c r="E637" s="4" t="s">
        <v>672</v>
      </c>
      <c r="F637" s="1" t="s">
        <v>673</v>
      </c>
      <c r="H637" s="1"/>
    </row>
    <row r="638" spans="1:12" ht="26.4" customHeight="1" x14ac:dyDescent="0.3">
      <c r="A638" s="4" t="str">
        <f>TableNames!$B$13</f>
        <v>Surgery</v>
      </c>
      <c r="B638" s="4" t="str">
        <f>FeatureNames!$E$125</f>
        <v>SurgeryComplicationsADT</v>
      </c>
      <c r="C638" s="4" t="s">
        <v>195</v>
      </c>
      <c r="D638" s="4" t="s">
        <v>674</v>
      </c>
      <c r="E638" s="4" t="s">
        <v>674</v>
      </c>
      <c r="F638" s="1" t="s">
        <v>675</v>
      </c>
      <c r="H638" s="1"/>
    </row>
    <row r="639" spans="1:12" ht="26.4" customHeight="1" x14ac:dyDescent="0.3">
      <c r="A639" s="4" t="str">
        <f>TableNames!$B$13</f>
        <v>Surgery</v>
      </c>
      <c r="B639" s="4" t="str">
        <f>FeatureNames!$E$125</f>
        <v>SurgeryComplicationsADT</v>
      </c>
      <c r="C639" s="4" t="s">
        <v>195</v>
      </c>
      <c r="D639" s="4" t="s">
        <v>676</v>
      </c>
      <c r="E639" s="4" t="s">
        <v>676</v>
      </c>
      <c r="F639" s="1" t="s">
        <v>677</v>
      </c>
      <c r="H639" s="1"/>
    </row>
    <row r="640" spans="1:12" ht="26.4" customHeight="1" x14ac:dyDescent="0.3">
      <c r="A640" s="4" t="str">
        <f>TableNames!$B$13</f>
        <v>Surgery</v>
      </c>
      <c r="B640" s="4" t="str">
        <f>FeatureNames!$E$125</f>
        <v>SurgeryComplicationsADT</v>
      </c>
      <c r="C640" s="4" t="s">
        <v>195</v>
      </c>
      <c r="D640" s="4" t="s">
        <v>678</v>
      </c>
      <c r="E640" s="4" t="s">
        <v>678</v>
      </c>
      <c r="F640" s="1" t="s">
        <v>679</v>
      </c>
      <c r="H640" s="1"/>
    </row>
    <row r="641" spans="1:8" ht="26.4" customHeight="1" x14ac:dyDescent="0.3">
      <c r="A641" s="4" t="str">
        <f>TableNames!$B$13</f>
        <v>Surgery</v>
      </c>
      <c r="B641" s="4" t="str">
        <f>FeatureNames!$E$125</f>
        <v>SurgeryComplicationsADT</v>
      </c>
      <c r="C641" s="4" t="s">
        <v>195</v>
      </c>
      <c r="D641" s="4" t="s">
        <v>680</v>
      </c>
      <c r="E641" s="4" t="s">
        <v>680</v>
      </c>
      <c r="F641" s="1" t="s">
        <v>681</v>
      </c>
      <c r="H641" s="1"/>
    </row>
    <row r="642" spans="1:8" ht="26.4" customHeight="1" x14ac:dyDescent="0.3">
      <c r="A642" s="4" t="str">
        <f>TableNames!$B$13</f>
        <v>Surgery</v>
      </c>
      <c r="B642" s="4" t="str">
        <f>FeatureNames!$E$125</f>
        <v>SurgeryComplicationsADT</v>
      </c>
      <c r="C642" s="4" t="s">
        <v>195</v>
      </c>
      <c r="D642" s="4" t="s">
        <v>682</v>
      </c>
      <c r="E642" s="4" t="s">
        <v>682</v>
      </c>
      <c r="F642" s="1" t="s">
        <v>683</v>
      </c>
      <c r="H642" s="1"/>
    </row>
    <row r="643" spans="1:8" ht="26.4" customHeight="1" x14ac:dyDescent="0.3">
      <c r="A643" s="4" t="str">
        <f>TableNames!$B$13</f>
        <v>Surgery</v>
      </c>
      <c r="B643" s="4" t="str">
        <f>FeatureNames!$E$125</f>
        <v>SurgeryComplicationsADT</v>
      </c>
      <c r="C643" s="4" t="s">
        <v>195</v>
      </c>
      <c r="D643" s="4" t="s">
        <v>684</v>
      </c>
      <c r="E643" s="4" t="s">
        <v>684</v>
      </c>
      <c r="F643" s="1" t="s">
        <v>685</v>
      </c>
      <c r="H643" s="1"/>
    </row>
    <row r="644" spans="1:8" ht="26.4" customHeight="1" x14ac:dyDescent="0.3">
      <c r="A644" s="4" t="str">
        <f>TableNames!$B$13</f>
        <v>Surgery</v>
      </c>
      <c r="B644" s="4" t="str">
        <f>FeatureNames!$E$125</f>
        <v>SurgeryComplicationsADT</v>
      </c>
      <c r="C644" s="4" t="s">
        <v>195</v>
      </c>
      <c r="D644" s="4" t="s">
        <v>686</v>
      </c>
      <c r="E644" s="4" t="s">
        <v>686</v>
      </c>
      <c r="F644" s="1" t="s">
        <v>687</v>
      </c>
      <c r="H644" s="1"/>
    </row>
    <row r="645" spans="1:8" ht="26.4" customHeight="1" x14ac:dyDescent="0.3">
      <c r="A645" s="4" t="str">
        <f>TableNames!$B$13</f>
        <v>Surgery</v>
      </c>
      <c r="B645" s="4" t="str">
        <f>FeatureNames!$E$125</f>
        <v>SurgeryComplicationsADT</v>
      </c>
      <c r="C645" s="4" t="s">
        <v>195</v>
      </c>
      <c r="D645" s="4" t="s">
        <v>688</v>
      </c>
      <c r="E645" s="4" t="s">
        <v>688</v>
      </c>
      <c r="F645" s="1" t="s">
        <v>689</v>
      </c>
      <c r="H645" s="1"/>
    </row>
    <row r="646" spans="1:8" ht="26.4" customHeight="1" x14ac:dyDescent="0.3">
      <c r="A646" s="4" t="str">
        <f>TableNames!$B$13</f>
        <v>Surgery</v>
      </c>
      <c r="B646" s="4" t="str">
        <f>FeatureNames!$E$125</f>
        <v>SurgeryComplicationsADT</v>
      </c>
      <c r="C646" s="4" t="s">
        <v>195</v>
      </c>
      <c r="D646" s="4" t="s">
        <v>690</v>
      </c>
      <c r="E646" s="4" t="s">
        <v>690</v>
      </c>
      <c r="F646" s="1" t="s">
        <v>691</v>
      </c>
      <c r="H646" s="1"/>
    </row>
    <row r="647" spans="1:8" ht="26.4" customHeight="1" x14ac:dyDescent="0.3">
      <c r="A647" s="4" t="str">
        <f>TableNames!$B$13</f>
        <v>Surgery</v>
      </c>
      <c r="B647" s="4" t="str">
        <f>FeatureNames!$E$125</f>
        <v>SurgeryComplicationsADT</v>
      </c>
      <c r="C647" s="4" t="s">
        <v>195</v>
      </c>
      <c r="D647" s="4" t="s">
        <v>692</v>
      </c>
      <c r="E647" s="4" t="s">
        <v>692</v>
      </c>
      <c r="F647" s="1" t="s">
        <v>693</v>
      </c>
      <c r="H647" s="1"/>
    </row>
    <row r="648" spans="1:8" ht="26.4" customHeight="1" x14ac:dyDescent="0.3">
      <c r="A648" s="4" t="str">
        <f>TableNames!$B$13</f>
        <v>Surgery</v>
      </c>
      <c r="B648" s="4" t="str">
        <f>FeatureNames!$E$125</f>
        <v>SurgeryComplicationsADT</v>
      </c>
      <c r="C648" s="4" t="s">
        <v>195</v>
      </c>
      <c r="D648" s="4" t="s">
        <v>694</v>
      </c>
      <c r="E648" s="4" t="s">
        <v>694</v>
      </c>
      <c r="F648" s="1" t="s">
        <v>695</v>
      </c>
      <c r="H648" s="1"/>
    </row>
    <row r="649" spans="1:8" ht="26.4" customHeight="1" x14ac:dyDescent="0.3">
      <c r="A649" s="4" t="str">
        <f>TableNames!$B$13</f>
        <v>Surgery</v>
      </c>
      <c r="B649" s="4" t="str">
        <f>FeatureNames!$E$125</f>
        <v>SurgeryComplicationsADT</v>
      </c>
      <c r="C649" s="4" t="s">
        <v>195</v>
      </c>
      <c r="D649" s="4" t="s">
        <v>696</v>
      </c>
      <c r="E649" s="4" t="s">
        <v>696</v>
      </c>
      <c r="F649" s="1" t="s">
        <v>697</v>
      </c>
      <c r="H649" s="1"/>
    </row>
    <row r="650" spans="1:8" ht="26.4" customHeight="1" x14ac:dyDescent="0.3">
      <c r="A650" s="4" t="str">
        <f>TableNames!$B$13</f>
        <v>Surgery</v>
      </c>
      <c r="B650" s="4" t="str">
        <f>FeatureNames!$E$125</f>
        <v>SurgeryComplicationsADT</v>
      </c>
      <c r="C650" s="4" t="s">
        <v>195</v>
      </c>
      <c r="D650" s="4" t="s">
        <v>698</v>
      </c>
      <c r="E650" s="4" t="s">
        <v>698</v>
      </c>
      <c r="F650" s="1" t="s">
        <v>699</v>
      </c>
      <c r="H650" s="1"/>
    </row>
    <row r="651" spans="1:8" ht="26.4" customHeight="1" x14ac:dyDescent="0.3">
      <c r="A651" s="4" t="str">
        <f>TableNames!$B$13</f>
        <v>Surgery</v>
      </c>
      <c r="B651" s="4" t="str">
        <f>FeatureNames!$E$125</f>
        <v>SurgeryComplicationsADT</v>
      </c>
      <c r="C651" s="4" t="s">
        <v>195</v>
      </c>
      <c r="D651" s="4" t="s">
        <v>700</v>
      </c>
      <c r="E651" s="4" t="s">
        <v>700</v>
      </c>
      <c r="F651" s="1" t="s">
        <v>701</v>
      </c>
      <c r="H651" s="1"/>
    </row>
    <row r="652" spans="1:8" ht="26.4" customHeight="1" x14ac:dyDescent="0.3">
      <c r="A652" s="4" t="str">
        <f>TableNames!$B$13</f>
        <v>Surgery</v>
      </c>
      <c r="B652" s="4" t="str">
        <f>FeatureNames!$E$125</f>
        <v>SurgeryComplicationsADT</v>
      </c>
      <c r="C652" s="4" t="s">
        <v>195</v>
      </c>
      <c r="D652" s="4" t="s">
        <v>702</v>
      </c>
      <c r="E652" s="4" t="s">
        <v>702</v>
      </c>
      <c r="F652" s="1" t="s">
        <v>703</v>
      </c>
      <c r="H652" s="1"/>
    </row>
    <row r="653" spans="1:8" ht="26.4" customHeight="1" x14ac:dyDescent="0.3">
      <c r="A653" s="4" t="str">
        <f>TableNames!$B$13</f>
        <v>Surgery</v>
      </c>
      <c r="B653" s="4" t="str">
        <f>FeatureNames!$E$125</f>
        <v>SurgeryComplicationsADT</v>
      </c>
      <c r="C653" s="4" t="s">
        <v>195</v>
      </c>
      <c r="D653" s="4" t="s">
        <v>704</v>
      </c>
      <c r="E653" s="4" t="s">
        <v>704</v>
      </c>
      <c r="F653" s="1" t="s">
        <v>705</v>
      </c>
      <c r="H653" s="1"/>
    </row>
    <row r="654" spans="1:8" ht="26.4" customHeight="1" x14ac:dyDescent="0.3">
      <c r="A654" s="4" t="str">
        <f>TableNames!$B$13</f>
        <v>Surgery</v>
      </c>
      <c r="B654" s="4" t="str">
        <f>FeatureNames!$E$125</f>
        <v>SurgeryComplicationsADT</v>
      </c>
      <c r="C654" s="4" t="s">
        <v>195</v>
      </c>
      <c r="D654" s="4" t="s">
        <v>706</v>
      </c>
      <c r="E654" s="4" t="s">
        <v>706</v>
      </c>
      <c r="F654" s="1" t="s">
        <v>707</v>
      </c>
      <c r="H654" s="1"/>
    </row>
    <row r="655" spans="1:8" ht="26.4" customHeight="1" x14ac:dyDescent="0.3">
      <c r="A655" s="4" t="str">
        <f>TableNames!$B$13</f>
        <v>Surgery</v>
      </c>
      <c r="B655" s="4" t="str">
        <f>FeatureNames!$E$125</f>
        <v>SurgeryComplicationsADT</v>
      </c>
      <c r="C655" s="4" t="s">
        <v>195</v>
      </c>
      <c r="D655" s="4" t="s">
        <v>708</v>
      </c>
      <c r="E655" s="4" t="s">
        <v>708</v>
      </c>
      <c r="F655" s="1" t="s">
        <v>709</v>
      </c>
      <c r="H655" s="1"/>
    </row>
    <row r="656" spans="1:8" ht="26.4" customHeight="1" x14ac:dyDescent="0.3">
      <c r="A656" s="4" t="str">
        <f>TableNames!$B$13</f>
        <v>Surgery</v>
      </c>
      <c r="B656" s="4" t="str">
        <f>FeatureNames!$E$125</f>
        <v>SurgeryComplicationsADT</v>
      </c>
      <c r="C656" s="4" t="s">
        <v>195</v>
      </c>
      <c r="D656" s="4" t="s">
        <v>710</v>
      </c>
      <c r="E656" s="4" t="s">
        <v>710</v>
      </c>
      <c r="F656" s="1" t="s">
        <v>711</v>
      </c>
      <c r="H656" s="1"/>
    </row>
    <row r="657" spans="1:8" ht="26.4" customHeight="1" x14ac:dyDescent="0.3">
      <c r="A657" s="4" t="str">
        <f>TableNames!$B$13</f>
        <v>Surgery</v>
      </c>
      <c r="B657" s="4" t="str">
        <f>FeatureNames!$E$125</f>
        <v>SurgeryComplicationsADT</v>
      </c>
      <c r="C657" s="4" t="s">
        <v>195</v>
      </c>
      <c r="D657" s="4" t="s">
        <v>712</v>
      </c>
      <c r="E657" s="4" t="s">
        <v>712</v>
      </c>
      <c r="F657" s="1" t="s">
        <v>713</v>
      </c>
      <c r="H657" s="1"/>
    </row>
    <row r="658" spans="1:8" ht="26.4" customHeight="1" x14ac:dyDescent="0.3">
      <c r="A658" s="4" t="str">
        <f>TableNames!$B$13</f>
        <v>Surgery</v>
      </c>
      <c r="B658" s="4" t="str">
        <f>FeatureNames!$E$125</f>
        <v>SurgeryComplicationsADT</v>
      </c>
      <c r="C658" s="4" t="s">
        <v>195</v>
      </c>
      <c r="D658" s="4" t="s">
        <v>714</v>
      </c>
      <c r="E658" s="4" t="s">
        <v>714</v>
      </c>
      <c r="F658" s="1" t="s">
        <v>715</v>
      </c>
      <c r="H658" s="1"/>
    </row>
    <row r="659" spans="1:8" ht="26.4" customHeight="1" x14ac:dyDescent="0.3">
      <c r="A659" s="4" t="str">
        <f>TableNames!$B$13</f>
        <v>Surgery</v>
      </c>
      <c r="B659" s="4" t="str">
        <f>FeatureNames!$E$125</f>
        <v>SurgeryComplicationsADT</v>
      </c>
      <c r="C659" s="4" t="s">
        <v>195</v>
      </c>
      <c r="D659" s="4" t="s">
        <v>716</v>
      </c>
      <c r="E659" s="4" t="s">
        <v>716</v>
      </c>
      <c r="F659" s="1" t="s">
        <v>717</v>
      </c>
      <c r="H659" s="1"/>
    </row>
    <row r="660" spans="1:8" ht="26.4" customHeight="1" x14ac:dyDescent="0.3">
      <c r="A660" s="4" t="str">
        <f>TableNames!$B$13</f>
        <v>Surgery</v>
      </c>
      <c r="B660" s="4" t="str">
        <f>FeatureNames!$E$125</f>
        <v>SurgeryComplicationsADT</v>
      </c>
      <c r="C660" s="4" t="s">
        <v>195</v>
      </c>
      <c r="D660" s="4" t="s">
        <v>718</v>
      </c>
      <c r="E660" s="4" t="s">
        <v>718</v>
      </c>
      <c r="F660" s="1" t="s">
        <v>719</v>
      </c>
      <c r="H660" s="1"/>
    </row>
    <row r="661" spans="1:8" ht="26.4" customHeight="1" x14ac:dyDescent="0.3">
      <c r="A661" s="4" t="str">
        <f>TableNames!$B$13</f>
        <v>Surgery</v>
      </c>
      <c r="B661" s="4" t="str">
        <f>FeatureNames!$E$125</f>
        <v>SurgeryComplicationsADT</v>
      </c>
      <c r="C661" s="4" t="s">
        <v>195</v>
      </c>
      <c r="D661" s="4" t="s">
        <v>720</v>
      </c>
      <c r="E661" s="4" t="s">
        <v>720</v>
      </c>
      <c r="F661" s="1" t="s">
        <v>721</v>
      </c>
      <c r="H661" s="1"/>
    </row>
    <row r="662" spans="1:8" ht="26.4" customHeight="1" x14ac:dyDescent="0.3">
      <c r="A662" s="4" t="str">
        <f>TableNames!$B$13</f>
        <v>Surgery</v>
      </c>
      <c r="B662" s="4" t="str">
        <f>FeatureNames!$E$125</f>
        <v>SurgeryComplicationsADT</v>
      </c>
      <c r="C662" s="4" t="s">
        <v>195</v>
      </c>
      <c r="D662" s="4" t="s">
        <v>722</v>
      </c>
      <c r="E662" s="4" t="s">
        <v>722</v>
      </c>
      <c r="F662" s="1" t="s">
        <v>723</v>
      </c>
      <c r="H662" s="1"/>
    </row>
    <row r="663" spans="1:8" ht="26.4" customHeight="1" x14ac:dyDescent="0.3">
      <c r="A663" s="4" t="str">
        <f>TableNames!$B$13</f>
        <v>Surgery</v>
      </c>
      <c r="B663" s="4" t="str">
        <f>FeatureNames!$E$125</f>
        <v>SurgeryComplicationsADT</v>
      </c>
      <c r="C663" s="4" t="s">
        <v>195</v>
      </c>
      <c r="D663" s="4" t="s">
        <v>724</v>
      </c>
      <c r="E663" s="4" t="s">
        <v>724</v>
      </c>
      <c r="F663" s="1" t="s">
        <v>725</v>
      </c>
      <c r="H663" s="1"/>
    </row>
    <row r="664" spans="1:8" ht="26.4" customHeight="1" x14ac:dyDescent="0.3">
      <c r="A664" s="4" t="str">
        <f>TableNames!$B$13</f>
        <v>Surgery</v>
      </c>
      <c r="B664" s="4" t="str">
        <f>FeatureNames!$E$125</f>
        <v>SurgeryComplicationsADT</v>
      </c>
      <c r="C664" s="4" t="s">
        <v>195</v>
      </c>
      <c r="D664" s="4" t="s">
        <v>726</v>
      </c>
      <c r="E664" s="4" t="s">
        <v>726</v>
      </c>
      <c r="F664" s="1" t="s">
        <v>727</v>
      </c>
      <c r="H664" s="1"/>
    </row>
    <row r="665" spans="1:8" ht="26.4" customHeight="1" x14ac:dyDescent="0.3">
      <c r="A665" s="4" t="str">
        <f>TableNames!$B$13</f>
        <v>Surgery</v>
      </c>
      <c r="B665" s="4" t="str">
        <f>FeatureNames!$E$125</f>
        <v>SurgeryComplicationsADT</v>
      </c>
      <c r="C665" s="4" t="s">
        <v>195</v>
      </c>
      <c r="D665" s="4" t="s">
        <v>728</v>
      </c>
      <c r="E665" s="4" t="s">
        <v>728</v>
      </c>
      <c r="F665" s="1" t="s">
        <v>729</v>
      </c>
      <c r="H665" s="1"/>
    </row>
    <row r="666" spans="1:8" ht="26.4" customHeight="1" x14ac:dyDescent="0.3">
      <c r="A666" s="4" t="str">
        <f>TableNames!$B$13</f>
        <v>Surgery</v>
      </c>
      <c r="B666" s="4" t="str">
        <f>FeatureNames!$E$125</f>
        <v>SurgeryComplicationsADT</v>
      </c>
      <c r="C666" s="4" t="s">
        <v>195</v>
      </c>
      <c r="D666" s="4" t="s">
        <v>730</v>
      </c>
      <c r="E666" s="4" t="s">
        <v>730</v>
      </c>
      <c r="F666" s="1" t="s">
        <v>731</v>
      </c>
      <c r="H666" s="1"/>
    </row>
    <row r="667" spans="1:8" ht="26.4" customHeight="1" x14ac:dyDescent="0.3">
      <c r="A667" s="4" t="str">
        <f>TableNames!$B$13</f>
        <v>Surgery</v>
      </c>
      <c r="B667" s="4" t="str">
        <f>FeatureNames!$E$125</f>
        <v>SurgeryComplicationsADT</v>
      </c>
      <c r="C667" s="4" t="s">
        <v>195</v>
      </c>
      <c r="D667" s="4" t="s">
        <v>732</v>
      </c>
      <c r="E667" s="4" t="s">
        <v>732</v>
      </c>
      <c r="F667" s="1" t="s">
        <v>733</v>
      </c>
      <c r="H667" s="1"/>
    </row>
    <row r="668" spans="1:8" ht="26.4" customHeight="1" x14ac:dyDescent="0.3">
      <c r="A668" s="4" t="str">
        <f>TableNames!$B$13</f>
        <v>Surgery</v>
      </c>
      <c r="B668" s="4" t="str">
        <f>FeatureNames!$E$125</f>
        <v>SurgeryComplicationsADT</v>
      </c>
      <c r="C668" s="4" t="s">
        <v>195</v>
      </c>
      <c r="D668" s="4" t="s">
        <v>734</v>
      </c>
      <c r="E668" s="4" t="s">
        <v>734</v>
      </c>
      <c r="F668" s="1" t="s">
        <v>735</v>
      </c>
      <c r="H668" s="1"/>
    </row>
    <row r="669" spans="1:8" ht="26.4" customHeight="1" x14ac:dyDescent="0.3">
      <c r="A669" s="4" t="str">
        <f>TableNames!$B$13</f>
        <v>Surgery</v>
      </c>
      <c r="B669" s="4" t="str">
        <f>FeatureNames!$E$125</f>
        <v>SurgeryComplicationsADT</v>
      </c>
      <c r="C669" s="4" t="s">
        <v>195</v>
      </c>
      <c r="D669" s="4" t="s">
        <v>736</v>
      </c>
      <c r="E669" s="4" t="s">
        <v>736</v>
      </c>
      <c r="F669" s="1" t="s">
        <v>737</v>
      </c>
      <c r="H669" s="1"/>
    </row>
    <row r="670" spans="1:8" ht="26.4" customHeight="1" x14ac:dyDescent="0.3">
      <c r="A670" s="4" t="str">
        <f>TableNames!$B$13</f>
        <v>Surgery</v>
      </c>
      <c r="B670" s="4" t="str">
        <f>FeatureNames!$E$125</f>
        <v>SurgeryComplicationsADT</v>
      </c>
      <c r="C670" s="4" t="s">
        <v>195</v>
      </c>
      <c r="D670" s="4" t="s">
        <v>738</v>
      </c>
      <c r="E670" s="4" t="s">
        <v>738</v>
      </c>
      <c r="F670" s="1" t="s">
        <v>739</v>
      </c>
      <c r="H670" s="1"/>
    </row>
    <row r="671" spans="1:8" ht="26.4" customHeight="1" x14ac:dyDescent="0.3">
      <c r="A671" s="4" t="str">
        <f>TableNames!$B$13</f>
        <v>Surgery</v>
      </c>
      <c r="B671" s="4" t="str">
        <f>FeatureNames!$E$125</f>
        <v>SurgeryComplicationsADT</v>
      </c>
      <c r="C671" s="4" t="s">
        <v>195</v>
      </c>
      <c r="D671" s="4" t="s">
        <v>740</v>
      </c>
      <c r="E671" s="4" t="s">
        <v>740</v>
      </c>
      <c r="F671" s="1" t="s">
        <v>741</v>
      </c>
      <c r="H671" s="1"/>
    </row>
    <row r="672" spans="1:8" ht="26.4" customHeight="1" x14ac:dyDescent="0.3">
      <c r="A672" s="4" t="str">
        <f>TableNames!$B$13</f>
        <v>Surgery</v>
      </c>
      <c r="B672" s="4" t="str">
        <f>FeatureNames!$E$125</f>
        <v>SurgeryComplicationsADT</v>
      </c>
      <c r="C672" s="4" t="s">
        <v>195</v>
      </c>
      <c r="D672" s="4" t="s">
        <v>742</v>
      </c>
      <c r="E672" s="4" t="s">
        <v>742</v>
      </c>
      <c r="F672" s="1" t="s">
        <v>743</v>
      </c>
      <c r="H672" s="1"/>
    </row>
    <row r="673" spans="1:8" ht="26.4" customHeight="1" x14ac:dyDescent="0.3">
      <c r="A673" s="4" t="str">
        <f>TableNames!$B$13</f>
        <v>Surgery</v>
      </c>
      <c r="B673" s="4" t="str">
        <f>FeatureNames!$E$125</f>
        <v>SurgeryComplicationsADT</v>
      </c>
      <c r="C673" s="4" t="s">
        <v>195</v>
      </c>
      <c r="D673" s="4" t="s">
        <v>744</v>
      </c>
      <c r="E673" s="4" t="s">
        <v>744</v>
      </c>
      <c r="F673" s="1" t="s">
        <v>745</v>
      </c>
      <c r="H673" s="1"/>
    </row>
    <row r="674" spans="1:8" ht="26.4" customHeight="1" x14ac:dyDescent="0.3">
      <c r="A674" s="4" t="str">
        <f>TableNames!$B$13</f>
        <v>Surgery</v>
      </c>
      <c r="B674" s="4" t="str">
        <f>FeatureNames!$E$125</f>
        <v>SurgeryComplicationsADT</v>
      </c>
      <c r="C674" s="4" t="s">
        <v>195</v>
      </c>
      <c r="D674" s="4" t="s">
        <v>746</v>
      </c>
      <c r="E674" s="4" t="s">
        <v>746</v>
      </c>
      <c r="F674" s="1" t="s">
        <v>747</v>
      </c>
      <c r="H674" s="1"/>
    </row>
    <row r="675" spans="1:8" ht="26.4" customHeight="1" x14ac:dyDescent="0.3">
      <c r="A675" s="4" t="str">
        <f>TableNames!$B$13</f>
        <v>Surgery</v>
      </c>
      <c r="B675" s="4" t="str">
        <f>FeatureNames!$E$125</f>
        <v>SurgeryComplicationsADT</v>
      </c>
      <c r="C675" s="4" t="s">
        <v>195</v>
      </c>
      <c r="D675" s="4" t="s">
        <v>748</v>
      </c>
      <c r="E675" s="4" t="s">
        <v>748</v>
      </c>
      <c r="F675" s="1" t="s">
        <v>749</v>
      </c>
      <c r="H675" s="1"/>
    </row>
    <row r="676" spans="1:8" ht="26.4" customHeight="1" x14ac:dyDescent="0.3">
      <c r="A676" s="4" t="str">
        <f>TableNames!$B$13</f>
        <v>Surgery</v>
      </c>
      <c r="B676" s="4" t="str">
        <f>FeatureNames!$E$125</f>
        <v>SurgeryComplicationsADT</v>
      </c>
      <c r="C676" s="4" t="s">
        <v>195</v>
      </c>
      <c r="D676" s="4" t="s">
        <v>750</v>
      </c>
      <c r="E676" s="4" t="s">
        <v>750</v>
      </c>
      <c r="F676" s="1" t="s">
        <v>751</v>
      </c>
      <c r="H676" s="1"/>
    </row>
    <row r="677" spans="1:8" ht="26.4" customHeight="1" x14ac:dyDescent="0.3">
      <c r="A677" s="4" t="str">
        <f>TableNames!$B$13</f>
        <v>Surgery</v>
      </c>
      <c r="B677" s="4" t="str">
        <f>FeatureNames!$E$125</f>
        <v>SurgeryComplicationsADT</v>
      </c>
      <c r="C677" s="4" t="s">
        <v>195</v>
      </c>
      <c r="D677" s="4" t="s">
        <v>752</v>
      </c>
      <c r="E677" s="4" t="s">
        <v>752</v>
      </c>
      <c r="F677" s="1" t="s">
        <v>753</v>
      </c>
      <c r="H677" s="1"/>
    </row>
    <row r="678" spans="1:8" ht="26.4" customHeight="1" x14ac:dyDescent="0.3">
      <c r="A678" s="4" t="str">
        <f>TableNames!$B$13</f>
        <v>Surgery</v>
      </c>
      <c r="B678" s="4" t="str">
        <f>FeatureNames!$E$125</f>
        <v>SurgeryComplicationsADT</v>
      </c>
      <c r="C678" s="4" t="s">
        <v>195</v>
      </c>
      <c r="D678" s="4" t="s">
        <v>754</v>
      </c>
      <c r="E678" s="4" t="s">
        <v>754</v>
      </c>
      <c r="F678" s="1" t="s">
        <v>755</v>
      </c>
      <c r="H678" s="1"/>
    </row>
    <row r="679" spans="1:8" ht="26.4" customHeight="1" x14ac:dyDescent="0.3">
      <c r="A679" s="4" t="str">
        <f>TableNames!$B$13</f>
        <v>Surgery</v>
      </c>
      <c r="B679" s="4" t="str">
        <f>FeatureNames!$E$125</f>
        <v>SurgeryComplicationsADT</v>
      </c>
      <c r="C679" s="4" t="s">
        <v>195</v>
      </c>
      <c r="D679" s="4" t="s">
        <v>756</v>
      </c>
      <c r="E679" s="4" t="s">
        <v>756</v>
      </c>
      <c r="F679" s="1" t="s">
        <v>757</v>
      </c>
      <c r="H679" s="1"/>
    </row>
    <row r="680" spans="1:8" ht="26.4" customHeight="1" x14ac:dyDescent="0.3">
      <c r="A680" s="4" t="str">
        <f>TableNames!$B$13</f>
        <v>Surgery</v>
      </c>
      <c r="B680" s="4" t="str">
        <f>FeatureNames!$E$125</f>
        <v>SurgeryComplicationsADT</v>
      </c>
      <c r="C680" s="4" t="s">
        <v>195</v>
      </c>
      <c r="D680" s="4" t="s">
        <v>758</v>
      </c>
      <c r="E680" s="4" t="s">
        <v>758</v>
      </c>
      <c r="F680" s="1" t="s">
        <v>759</v>
      </c>
      <c r="H680" s="1"/>
    </row>
    <row r="681" spans="1:8" ht="26.4" customHeight="1" x14ac:dyDescent="0.3">
      <c r="A681" s="4" t="str">
        <f>TableNames!$B$13</f>
        <v>Surgery</v>
      </c>
      <c r="B681" s="4" t="str">
        <f>FeatureNames!$E$125</f>
        <v>SurgeryComplicationsADT</v>
      </c>
      <c r="C681" s="4" t="s">
        <v>195</v>
      </c>
      <c r="D681" s="4" t="s">
        <v>760</v>
      </c>
      <c r="E681" s="4" t="s">
        <v>760</v>
      </c>
      <c r="F681" s="1" t="s">
        <v>761</v>
      </c>
      <c r="H681" s="1"/>
    </row>
    <row r="682" spans="1:8" ht="26.4" customHeight="1" x14ac:dyDescent="0.3">
      <c r="A682" s="4" t="str">
        <f>TableNames!$B$13</f>
        <v>Surgery</v>
      </c>
      <c r="B682" s="4" t="str">
        <f>FeatureNames!$E$125</f>
        <v>SurgeryComplicationsADT</v>
      </c>
      <c r="C682" s="4" t="s">
        <v>195</v>
      </c>
      <c r="D682" s="4" t="s">
        <v>762</v>
      </c>
      <c r="E682" s="4" t="s">
        <v>762</v>
      </c>
      <c r="F682" s="1" t="s">
        <v>763</v>
      </c>
      <c r="H682" s="1"/>
    </row>
    <row r="683" spans="1:8" ht="26.4" customHeight="1" x14ac:dyDescent="0.3">
      <c r="A683" s="4" t="str">
        <f>TableNames!$B$13</f>
        <v>Surgery</v>
      </c>
      <c r="B683" s="4" t="str">
        <f>FeatureNames!$E$125</f>
        <v>SurgeryComplicationsADT</v>
      </c>
      <c r="C683" s="4" t="s">
        <v>195</v>
      </c>
      <c r="D683" s="4" t="s">
        <v>764</v>
      </c>
      <c r="E683" s="4" t="s">
        <v>764</v>
      </c>
      <c r="F683" s="1" t="s">
        <v>765</v>
      </c>
      <c r="H683" s="1"/>
    </row>
    <row r="684" spans="1:8" ht="26.4" customHeight="1" x14ac:dyDescent="0.3">
      <c r="A684" s="4" t="str">
        <f>TableNames!$B$13</f>
        <v>Surgery</v>
      </c>
      <c r="B684" s="4" t="str">
        <f>FeatureNames!$E$125</f>
        <v>SurgeryComplicationsADT</v>
      </c>
      <c r="C684" s="4" t="s">
        <v>195</v>
      </c>
      <c r="D684" s="4" t="s">
        <v>766</v>
      </c>
      <c r="E684" s="4" t="s">
        <v>766</v>
      </c>
      <c r="F684" s="1" t="s">
        <v>767</v>
      </c>
      <c r="H684" s="1"/>
    </row>
    <row r="685" spans="1:8" ht="26.4" customHeight="1" x14ac:dyDescent="0.3">
      <c r="A685" s="4" t="str">
        <f>TableNames!$B$13</f>
        <v>Surgery</v>
      </c>
      <c r="B685" s="4" t="str">
        <f>FeatureNames!$E$125</f>
        <v>SurgeryComplicationsADT</v>
      </c>
      <c r="C685" s="4" t="s">
        <v>195</v>
      </c>
      <c r="D685" s="4" t="s">
        <v>768</v>
      </c>
      <c r="E685" s="4" t="s">
        <v>768</v>
      </c>
      <c r="F685" s="1" t="s">
        <v>769</v>
      </c>
      <c r="H685" s="1"/>
    </row>
    <row r="686" spans="1:8" ht="26.4" customHeight="1" x14ac:dyDescent="0.3">
      <c r="A686" s="4" t="str">
        <f>TableNames!$B$13</f>
        <v>Surgery</v>
      </c>
      <c r="B686" s="4" t="str">
        <f>FeatureNames!$E$125</f>
        <v>SurgeryComplicationsADT</v>
      </c>
      <c r="C686" s="4" t="s">
        <v>195</v>
      </c>
      <c r="D686" s="4" t="s">
        <v>770</v>
      </c>
      <c r="E686" s="4" t="s">
        <v>770</v>
      </c>
      <c r="F686" s="1" t="s">
        <v>771</v>
      </c>
      <c r="H686" s="1"/>
    </row>
    <row r="687" spans="1:8" ht="26.4" customHeight="1" x14ac:dyDescent="0.3">
      <c r="A687" s="4" t="str">
        <f>TableNames!$B$13</f>
        <v>Surgery</v>
      </c>
      <c r="B687" s="4" t="str">
        <f>FeatureNames!$E$125</f>
        <v>SurgeryComplicationsADT</v>
      </c>
      <c r="C687" s="4" t="s">
        <v>195</v>
      </c>
      <c r="D687" s="4" t="s">
        <v>772</v>
      </c>
      <c r="E687" s="4" t="s">
        <v>772</v>
      </c>
      <c r="F687" s="1" t="s">
        <v>773</v>
      </c>
      <c r="H687" s="1"/>
    </row>
    <row r="688" spans="1:8" ht="26.4" customHeight="1" x14ac:dyDescent="0.3">
      <c r="A688" s="4" t="str">
        <f>TableNames!$B$13</f>
        <v>Surgery</v>
      </c>
      <c r="B688" s="4" t="str">
        <f>FeatureNames!$E$125</f>
        <v>SurgeryComplicationsADT</v>
      </c>
      <c r="C688" s="4" t="s">
        <v>195</v>
      </c>
      <c r="D688" s="4" t="s">
        <v>774</v>
      </c>
      <c r="E688" s="4" t="s">
        <v>774</v>
      </c>
      <c r="F688" s="1" t="s">
        <v>775</v>
      </c>
      <c r="H688" s="1"/>
    </row>
    <row r="689" spans="1:8" ht="26.4" customHeight="1" x14ac:dyDescent="0.3">
      <c r="A689" s="4" t="str">
        <f>TableNames!$B$13</f>
        <v>Surgery</v>
      </c>
      <c r="B689" s="4" t="str">
        <f>FeatureNames!$E$125</f>
        <v>SurgeryComplicationsADT</v>
      </c>
      <c r="C689" s="4" t="s">
        <v>195</v>
      </c>
      <c r="D689" s="4" t="s">
        <v>776</v>
      </c>
      <c r="E689" s="4" t="s">
        <v>776</v>
      </c>
      <c r="F689" s="1" t="s">
        <v>777</v>
      </c>
      <c r="H689" s="1"/>
    </row>
    <row r="690" spans="1:8" ht="26.4" customHeight="1" x14ac:dyDescent="0.3">
      <c r="A690" s="4" t="str">
        <f>TableNames!$B$13</f>
        <v>Surgery</v>
      </c>
      <c r="B690" s="4" t="str">
        <f>FeatureNames!$E$125</f>
        <v>SurgeryComplicationsADT</v>
      </c>
      <c r="C690" s="4" t="s">
        <v>195</v>
      </c>
      <c r="D690" s="4" t="s">
        <v>778</v>
      </c>
      <c r="E690" s="4" t="s">
        <v>778</v>
      </c>
      <c r="F690" s="1" t="s">
        <v>779</v>
      </c>
      <c r="H690" s="1"/>
    </row>
    <row r="691" spans="1:8" ht="26.4" customHeight="1" x14ac:dyDescent="0.3">
      <c r="A691" s="4" t="str">
        <f>TableNames!$B$13</f>
        <v>Surgery</v>
      </c>
      <c r="B691" s="4" t="str">
        <f>FeatureNames!$E$125</f>
        <v>SurgeryComplicationsADT</v>
      </c>
      <c r="C691" s="4" t="s">
        <v>195</v>
      </c>
      <c r="D691" s="4" t="s">
        <v>780</v>
      </c>
      <c r="E691" s="4" t="s">
        <v>780</v>
      </c>
      <c r="F691" s="1" t="s">
        <v>781</v>
      </c>
      <c r="H691" s="1"/>
    </row>
    <row r="692" spans="1:8" ht="26.4" customHeight="1" x14ac:dyDescent="0.3">
      <c r="A692" s="4" t="str">
        <f>TableNames!$B$13</f>
        <v>Surgery</v>
      </c>
      <c r="B692" s="4" t="str">
        <f>FeatureNames!$E$125</f>
        <v>SurgeryComplicationsADT</v>
      </c>
      <c r="C692" s="4" t="s">
        <v>195</v>
      </c>
      <c r="D692" s="4" t="s">
        <v>782</v>
      </c>
      <c r="E692" s="4" t="s">
        <v>782</v>
      </c>
      <c r="F692" s="1" t="s">
        <v>783</v>
      </c>
      <c r="H692" s="1"/>
    </row>
    <row r="693" spans="1:8" ht="26.4" customHeight="1" x14ac:dyDescent="0.3">
      <c r="A693" s="4" t="str">
        <f>TableNames!$B$13</f>
        <v>Surgery</v>
      </c>
      <c r="B693" s="4" t="str">
        <f>FeatureNames!$E$125</f>
        <v>SurgeryComplicationsADT</v>
      </c>
      <c r="C693" s="4" t="s">
        <v>195</v>
      </c>
      <c r="D693" s="4" t="s">
        <v>784</v>
      </c>
      <c r="E693" s="4" t="s">
        <v>784</v>
      </c>
      <c r="F693" s="1" t="s">
        <v>785</v>
      </c>
      <c r="H693" s="1"/>
    </row>
    <row r="694" spans="1:8" ht="26.4" customHeight="1" x14ac:dyDescent="0.3">
      <c r="A694" s="4" t="str">
        <f>TableNames!$B$13</f>
        <v>Surgery</v>
      </c>
      <c r="B694" s="4" t="str">
        <f>FeatureNames!$E$125</f>
        <v>SurgeryComplicationsADT</v>
      </c>
      <c r="C694" s="4" t="s">
        <v>195</v>
      </c>
      <c r="D694" s="4" t="s">
        <v>786</v>
      </c>
      <c r="E694" s="4" t="s">
        <v>786</v>
      </c>
      <c r="F694" s="1" t="s">
        <v>787</v>
      </c>
      <c r="H694" s="1"/>
    </row>
    <row r="695" spans="1:8" ht="26.4" customHeight="1" x14ac:dyDescent="0.3">
      <c r="A695" s="4" t="str">
        <f>TableNames!$B$13</f>
        <v>Surgery</v>
      </c>
      <c r="B695" s="4" t="str">
        <f>FeatureNames!$E$125</f>
        <v>SurgeryComplicationsADT</v>
      </c>
      <c r="C695" s="4" t="s">
        <v>195</v>
      </c>
      <c r="D695" s="4" t="s">
        <v>152</v>
      </c>
      <c r="E695" s="4" t="s">
        <v>152</v>
      </c>
      <c r="F695" s="1" t="s">
        <v>788</v>
      </c>
      <c r="H695" s="1"/>
    </row>
    <row r="696" spans="1:8" ht="26.4" customHeight="1" x14ac:dyDescent="0.3">
      <c r="A696" s="4" t="str">
        <f>TableNames!$B$13</f>
        <v>Surgery</v>
      </c>
      <c r="B696" s="4" t="str">
        <f>FeatureNames!$E$125</f>
        <v>SurgeryComplicationsADT</v>
      </c>
      <c r="C696" s="4" t="s">
        <v>195</v>
      </c>
      <c r="D696" s="4" t="s">
        <v>789</v>
      </c>
      <c r="E696" s="4" t="s">
        <v>789</v>
      </c>
      <c r="F696" s="1" t="s">
        <v>790</v>
      </c>
      <c r="H696" s="1"/>
    </row>
    <row r="697" spans="1:8" ht="26.4" customHeight="1" x14ac:dyDescent="0.3">
      <c r="A697" s="4" t="str">
        <f>TableNames!$B$13</f>
        <v>Surgery</v>
      </c>
      <c r="B697" s="4" t="str">
        <f>FeatureNames!$E$125</f>
        <v>SurgeryComplicationsADT</v>
      </c>
      <c r="C697" s="4" t="s">
        <v>195</v>
      </c>
      <c r="D697" s="4" t="s">
        <v>791</v>
      </c>
      <c r="E697" s="4" t="s">
        <v>791</v>
      </c>
      <c r="F697" s="1" t="s">
        <v>792</v>
      </c>
      <c r="H697" s="1"/>
    </row>
    <row r="698" spans="1:8" ht="26.4" customHeight="1" x14ac:dyDescent="0.3">
      <c r="A698" s="4" t="str">
        <f>TableNames!$B$13</f>
        <v>Surgery</v>
      </c>
      <c r="B698" s="4" t="str">
        <f>FeatureNames!$E$125</f>
        <v>SurgeryComplicationsADT</v>
      </c>
      <c r="C698" s="4" t="s">
        <v>195</v>
      </c>
      <c r="D698" s="4" t="s">
        <v>150</v>
      </c>
      <c r="E698" s="4" t="s">
        <v>150</v>
      </c>
      <c r="F698" s="1" t="s">
        <v>793</v>
      </c>
      <c r="H698" s="1"/>
    </row>
    <row r="699" spans="1:8" ht="26.4" customHeight="1" x14ac:dyDescent="0.3">
      <c r="A699" s="4" t="str">
        <f>TableNames!$B$13</f>
        <v>Surgery</v>
      </c>
      <c r="B699" s="4" t="str">
        <f>FeatureNames!$E$125</f>
        <v>SurgeryComplicationsADT</v>
      </c>
      <c r="C699" s="4" t="s">
        <v>195</v>
      </c>
      <c r="D699" s="4" t="s">
        <v>794</v>
      </c>
      <c r="E699" s="4" t="s">
        <v>794</v>
      </c>
      <c r="F699" s="1" t="s">
        <v>795</v>
      </c>
      <c r="H699" s="1"/>
    </row>
    <row r="700" spans="1:8" ht="26.4" customHeight="1" x14ac:dyDescent="0.3">
      <c r="A700" s="4" t="str">
        <f>TableNames!$B$13</f>
        <v>Surgery</v>
      </c>
      <c r="B700" s="4" t="str">
        <f>FeatureNames!$E$125</f>
        <v>SurgeryComplicationsADT</v>
      </c>
      <c r="C700" s="4" t="s">
        <v>195</v>
      </c>
      <c r="D700" s="4" t="s">
        <v>796</v>
      </c>
      <c r="E700" s="4" t="s">
        <v>796</v>
      </c>
      <c r="F700" s="1" t="s">
        <v>797</v>
      </c>
      <c r="H700" s="1"/>
    </row>
    <row r="701" spans="1:8" ht="26.4" customHeight="1" x14ac:dyDescent="0.3">
      <c r="A701" s="4" t="str">
        <f>TableNames!$B$13</f>
        <v>Surgery</v>
      </c>
      <c r="B701" s="4" t="str">
        <f>FeatureNames!$E$125</f>
        <v>SurgeryComplicationsADT</v>
      </c>
      <c r="C701" s="4" t="s">
        <v>195</v>
      </c>
      <c r="D701" s="4" t="s">
        <v>798</v>
      </c>
      <c r="E701" s="4" t="s">
        <v>798</v>
      </c>
      <c r="F701" s="1" t="s">
        <v>799</v>
      </c>
      <c r="H701" s="1"/>
    </row>
    <row r="702" spans="1:8" ht="26.4" customHeight="1" x14ac:dyDescent="0.3">
      <c r="A702" s="4" t="str">
        <f>TableNames!$B$13</f>
        <v>Surgery</v>
      </c>
      <c r="B702" s="4" t="str">
        <f>FeatureNames!$E$125</f>
        <v>SurgeryComplicationsADT</v>
      </c>
      <c r="C702" s="4" t="s">
        <v>195</v>
      </c>
      <c r="D702" s="4" t="s">
        <v>800</v>
      </c>
      <c r="E702" s="4" t="s">
        <v>800</v>
      </c>
      <c r="F702" s="1" t="s">
        <v>801</v>
      </c>
      <c r="H702" s="1"/>
    </row>
    <row r="703" spans="1:8" ht="26.4" customHeight="1" x14ac:dyDescent="0.3">
      <c r="A703" s="4" t="str">
        <f>TableNames!$B$13</f>
        <v>Surgery</v>
      </c>
      <c r="B703" s="4" t="str">
        <f>FeatureNames!$E$125</f>
        <v>SurgeryComplicationsADT</v>
      </c>
      <c r="C703" s="4" t="s">
        <v>195</v>
      </c>
      <c r="D703" s="4" t="s">
        <v>802</v>
      </c>
      <c r="E703" s="4" t="s">
        <v>802</v>
      </c>
      <c r="F703" s="1" t="s">
        <v>803</v>
      </c>
      <c r="H703" s="1"/>
    </row>
    <row r="704" spans="1:8" ht="26.4" customHeight="1" x14ac:dyDescent="0.3">
      <c r="A704" s="4" t="str">
        <f>TableNames!$B$13</f>
        <v>Surgery</v>
      </c>
      <c r="B704" s="4" t="str">
        <f>FeatureNames!$E$125</f>
        <v>SurgeryComplicationsADT</v>
      </c>
      <c r="C704" s="4" t="s">
        <v>195</v>
      </c>
      <c r="D704" s="4" t="s">
        <v>804</v>
      </c>
      <c r="E704" s="4" t="s">
        <v>804</v>
      </c>
      <c r="F704" s="1" t="s">
        <v>805</v>
      </c>
      <c r="H704" s="1"/>
    </row>
    <row r="705" spans="1:10" ht="26.4" customHeight="1" x14ac:dyDescent="0.3">
      <c r="A705" s="4" t="str">
        <f>TableNames!$B$13</f>
        <v>Surgery</v>
      </c>
      <c r="B705" s="4" t="str">
        <f>FeatureNames!$E$125</f>
        <v>SurgeryComplicationsADT</v>
      </c>
      <c r="C705" s="4" t="s">
        <v>195</v>
      </c>
      <c r="D705" s="4" t="s">
        <v>156</v>
      </c>
      <c r="E705" s="4" t="s">
        <v>156</v>
      </c>
      <c r="F705" s="1" t="s">
        <v>806</v>
      </c>
      <c r="H705" s="1"/>
    </row>
    <row r="706" spans="1:10" ht="26.4" customHeight="1" x14ac:dyDescent="0.3">
      <c r="A706" s="4" t="str">
        <f>TableNames!$B$13</f>
        <v>Surgery</v>
      </c>
      <c r="B706" s="4" t="str">
        <f>FeatureNames!$E$125</f>
        <v>SurgeryComplicationsADT</v>
      </c>
      <c r="C706" s="4" t="s">
        <v>195</v>
      </c>
      <c r="D706" s="4" t="s">
        <v>807</v>
      </c>
      <c r="E706" s="4" t="s">
        <v>807</v>
      </c>
      <c r="F706" s="1" t="s">
        <v>808</v>
      </c>
      <c r="H706" s="1"/>
    </row>
    <row r="707" spans="1:10" ht="26.4" customHeight="1" x14ac:dyDescent="0.3">
      <c r="A707" s="4" t="str">
        <f>TableNames!$B$13</f>
        <v>Surgery</v>
      </c>
      <c r="B707" s="4" t="str">
        <f>FeatureNames!$E$125</f>
        <v>SurgeryComplicationsADT</v>
      </c>
      <c r="C707" s="4" t="s">
        <v>195</v>
      </c>
      <c r="D707" s="4" t="s">
        <v>809</v>
      </c>
      <c r="E707" s="4" t="s">
        <v>809</v>
      </c>
      <c r="F707" s="1" t="s">
        <v>810</v>
      </c>
      <c r="H707" s="1"/>
    </row>
    <row r="708" spans="1:10" ht="26.4" customHeight="1" x14ac:dyDescent="0.3">
      <c r="A708" s="4" t="str">
        <f>TableNames!$B$13</f>
        <v>Surgery</v>
      </c>
      <c r="B708" s="4" t="str">
        <f>FeatureNames!$E$125</f>
        <v>SurgeryComplicationsADT</v>
      </c>
      <c r="C708" s="4" t="s">
        <v>195</v>
      </c>
      <c r="D708" s="4" t="s">
        <v>811</v>
      </c>
      <c r="E708" s="4" t="s">
        <v>811</v>
      </c>
      <c r="F708" s="1" t="s">
        <v>812</v>
      </c>
      <c r="H708" s="1"/>
    </row>
    <row r="709" spans="1:10" ht="26.4" customHeight="1" x14ac:dyDescent="0.3">
      <c r="A709" s="4" t="str">
        <f>TableNames!$B$13</f>
        <v>Surgery</v>
      </c>
      <c r="B709" s="4" t="str">
        <f>FeatureNames!$E$125</f>
        <v>SurgeryComplicationsADT</v>
      </c>
      <c r="C709" s="4" t="s">
        <v>195</v>
      </c>
      <c r="D709" s="4" t="s">
        <v>813</v>
      </c>
      <c r="E709" s="4" t="s">
        <v>813</v>
      </c>
      <c r="F709" s="1" t="s">
        <v>814</v>
      </c>
      <c r="H709" s="1"/>
    </row>
    <row r="710" spans="1:10" ht="26.4" customHeight="1" x14ac:dyDescent="0.3">
      <c r="A710" s="4" t="str">
        <f>TableNames!$B$13</f>
        <v>Surgery</v>
      </c>
      <c r="B710" s="4" t="str">
        <f>FeatureNames!$E$125</f>
        <v>SurgeryComplicationsADT</v>
      </c>
      <c r="C710" s="4" t="s">
        <v>195</v>
      </c>
      <c r="D710" s="4" t="s">
        <v>815</v>
      </c>
      <c r="E710" s="4" t="s">
        <v>815</v>
      </c>
      <c r="F710" s="1" t="s">
        <v>816</v>
      </c>
      <c r="H710" s="1"/>
    </row>
    <row r="711" spans="1:10" ht="26.4" customHeight="1" x14ac:dyDescent="0.3">
      <c r="A711" s="4" t="str">
        <f>TableNames!$B$13</f>
        <v>Surgery</v>
      </c>
      <c r="B711" s="4" t="str">
        <f>FeatureNames!$E$125</f>
        <v>SurgeryComplicationsADT</v>
      </c>
      <c r="C711" s="4" t="s">
        <v>195</v>
      </c>
      <c r="D711" s="4" t="s">
        <v>817</v>
      </c>
      <c r="E711" s="4" t="s">
        <v>817</v>
      </c>
      <c r="F711" s="1" t="s">
        <v>818</v>
      </c>
      <c r="H711" s="1"/>
    </row>
    <row r="712" spans="1:10" ht="26.4" customHeight="1" x14ac:dyDescent="0.3">
      <c r="A712" s="4" t="str">
        <f>TableNames!$B$13</f>
        <v>Surgery</v>
      </c>
      <c r="B712" s="4" t="str">
        <f>FeatureNames!$E$125</f>
        <v>SurgeryComplicationsADT</v>
      </c>
      <c r="C712" s="4" t="s">
        <v>195</v>
      </c>
      <c r="D712" s="4" t="s">
        <v>819</v>
      </c>
      <c r="E712" s="4" t="s">
        <v>819</v>
      </c>
      <c r="F712" s="1" t="s">
        <v>820</v>
      </c>
      <c r="H712" s="1"/>
    </row>
    <row r="713" spans="1:10" ht="26.4" customHeight="1" x14ac:dyDescent="0.3">
      <c r="A713" s="4" t="str">
        <f>TableNames!$B$13</f>
        <v>Surgery</v>
      </c>
      <c r="B713" s="4" t="str">
        <f>FeatureNames!$E$125</f>
        <v>SurgeryComplicationsADT</v>
      </c>
      <c r="C713" s="4" t="s">
        <v>195</v>
      </c>
      <c r="D713" s="4" t="s">
        <v>821</v>
      </c>
      <c r="E713" s="4" t="s">
        <v>821</v>
      </c>
      <c r="F713" s="1" t="s">
        <v>822</v>
      </c>
      <c r="H713" s="1"/>
    </row>
    <row r="714" spans="1:10" ht="26.4" customHeight="1" x14ac:dyDescent="0.3">
      <c r="A714" s="4" t="str">
        <f>TableNames!$B$14</f>
        <v>SystemicTherapy</v>
      </c>
      <c r="B714" s="4" t="str">
        <f>FeatureNames!$E$130</f>
        <v>Intention</v>
      </c>
      <c r="C714" s="4" t="s">
        <v>195</v>
      </c>
      <c r="D714" s="4" t="s">
        <v>174</v>
      </c>
      <c r="E714" s="4" t="s">
        <v>180</v>
      </c>
      <c r="F714" s="8" t="s">
        <v>177</v>
      </c>
      <c r="J714" s="5"/>
    </row>
    <row r="715" spans="1:10" ht="26.4" customHeight="1" x14ac:dyDescent="0.3">
      <c r="A715" s="4" t="str">
        <f>TableNames!$B$14</f>
        <v>SystemicTherapy</v>
      </c>
      <c r="B715" s="4" t="str">
        <f>FeatureNames!$E$130</f>
        <v>Intention</v>
      </c>
      <c r="C715" s="4" t="s">
        <v>195</v>
      </c>
      <c r="D715" s="4" t="s">
        <v>176</v>
      </c>
      <c r="E715" s="4" t="s">
        <v>182</v>
      </c>
      <c r="F715" s="8" t="s">
        <v>181</v>
      </c>
      <c r="J715" s="5"/>
    </row>
    <row r="716" spans="1:10" ht="26.4" customHeight="1" x14ac:dyDescent="0.3">
      <c r="A716" s="4" t="str">
        <f>TableNames!$B$14</f>
        <v>SystemicTherapy</v>
      </c>
      <c r="B716" s="4" t="str">
        <f>FeatureNames!$E$130</f>
        <v>Intention</v>
      </c>
      <c r="C716" s="4" t="s">
        <v>195</v>
      </c>
      <c r="D716" s="4" t="s">
        <v>175</v>
      </c>
      <c r="E716" s="4" t="s">
        <v>175</v>
      </c>
      <c r="F716" s="8" t="s">
        <v>178</v>
      </c>
      <c r="J716" s="5"/>
    </row>
    <row r="717" spans="1:10" ht="26.4" customHeight="1" x14ac:dyDescent="0.3">
      <c r="A717" s="4" t="str">
        <f>TableNames!$B$14</f>
        <v>SystemicTherapy</v>
      </c>
      <c r="B717" s="4" t="str">
        <f>FeatureNames!$E$131</f>
        <v>Type</v>
      </c>
      <c r="C717" s="4" t="s">
        <v>195</v>
      </c>
      <c r="D717" s="4" t="s">
        <v>853</v>
      </c>
      <c r="E717" s="4" t="s">
        <v>853</v>
      </c>
      <c r="F717" s="1" t="s">
        <v>854</v>
      </c>
      <c r="G717" s="1" t="s">
        <v>854</v>
      </c>
      <c r="H717" s="1"/>
    </row>
    <row r="718" spans="1:10" ht="26.4" customHeight="1" x14ac:dyDescent="0.3">
      <c r="A718" s="4" t="str">
        <f>TableNames!$B$14</f>
        <v>SystemicTherapy</v>
      </c>
      <c r="B718" s="4" t="str">
        <f>FeatureNames!$E$131</f>
        <v>Type</v>
      </c>
      <c r="C718" s="4" t="s">
        <v>195</v>
      </c>
      <c r="D718" s="4" t="s">
        <v>855</v>
      </c>
      <c r="E718" s="4" t="s">
        <v>855</v>
      </c>
      <c r="F718" s="1" t="s">
        <v>856</v>
      </c>
      <c r="G718" s="1" t="s">
        <v>856</v>
      </c>
      <c r="H718" s="1"/>
    </row>
    <row r="719" spans="1:10" ht="26.4" customHeight="1" x14ac:dyDescent="0.3">
      <c r="A719" s="4" t="str">
        <f>TableNames!$B$14</f>
        <v>SystemicTherapy</v>
      </c>
      <c r="B719" s="4" t="str">
        <f>FeatureNames!$E$131</f>
        <v>Type</v>
      </c>
      <c r="C719" s="4" t="s">
        <v>195</v>
      </c>
      <c r="D719" s="4" t="s">
        <v>857</v>
      </c>
      <c r="E719" s="4" t="s">
        <v>857</v>
      </c>
      <c r="F719" s="1" t="s">
        <v>858</v>
      </c>
      <c r="G719" s="1" t="s">
        <v>858</v>
      </c>
      <c r="H719" s="1"/>
    </row>
    <row r="720" spans="1:10" ht="26.4" customHeight="1" x14ac:dyDescent="0.3">
      <c r="A720" s="4" t="str">
        <f>TableNames!$B$14</f>
        <v>SystemicTherapy</v>
      </c>
      <c r="B720" s="4" t="str">
        <f>FeatureNames!$E$131</f>
        <v>Type</v>
      </c>
      <c r="C720" s="4" t="s">
        <v>195</v>
      </c>
      <c r="D720" s="4" t="s">
        <v>859</v>
      </c>
      <c r="E720" s="4" t="s">
        <v>859</v>
      </c>
      <c r="F720" s="1" t="s">
        <v>860</v>
      </c>
      <c r="G720" s="1" t="s">
        <v>860</v>
      </c>
      <c r="H720" s="1"/>
    </row>
    <row r="721" spans="1:10" ht="26.4" customHeight="1" x14ac:dyDescent="0.3">
      <c r="A721" s="4" t="str">
        <f>TableNames!$B$14</f>
        <v>SystemicTherapy</v>
      </c>
      <c r="B721" s="4" t="str">
        <f>FeatureNames!$E$131</f>
        <v>Type</v>
      </c>
      <c r="C721" s="4" t="s">
        <v>195</v>
      </c>
      <c r="D721" s="4" t="s">
        <v>861</v>
      </c>
      <c r="E721" s="4" t="s">
        <v>861</v>
      </c>
      <c r="F721" s="1" t="s">
        <v>862</v>
      </c>
      <c r="G721" s="1" t="s">
        <v>862</v>
      </c>
      <c r="H721" s="1"/>
    </row>
    <row r="722" spans="1:10" ht="26.4" customHeight="1" x14ac:dyDescent="0.3">
      <c r="A722" s="4" t="str">
        <f>TableNames!$B$14</f>
        <v>SystemicTherapy</v>
      </c>
      <c r="B722" s="4" t="str">
        <f>FeatureNames!$E$131</f>
        <v>Type</v>
      </c>
      <c r="C722" s="4" t="s">
        <v>195</v>
      </c>
      <c r="D722" s="4" t="s">
        <v>863</v>
      </c>
      <c r="E722" s="4" t="s">
        <v>863</v>
      </c>
      <c r="F722" s="1" t="s">
        <v>864</v>
      </c>
      <c r="G722" s="1" t="s">
        <v>864</v>
      </c>
      <c r="H722" s="1"/>
    </row>
    <row r="723" spans="1:10" ht="26.4" customHeight="1" x14ac:dyDescent="0.3">
      <c r="A723" s="4" t="str">
        <f>TableNames!$B$14</f>
        <v>SystemicTherapy</v>
      </c>
      <c r="B723" s="4" t="str">
        <f>FeatureNames!$E$131</f>
        <v>Type</v>
      </c>
      <c r="C723" s="4" t="s">
        <v>195</v>
      </c>
      <c r="D723" s="4" t="s">
        <v>865</v>
      </c>
      <c r="E723" s="4" t="s">
        <v>865</v>
      </c>
      <c r="F723" s="1" t="s">
        <v>866</v>
      </c>
      <c r="G723" s="1" t="s">
        <v>866</v>
      </c>
      <c r="H723" s="1"/>
    </row>
    <row r="724" spans="1:10" ht="26.4" customHeight="1" x14ac:dyDescent="0.3">
      <c r="A724" s="4" t="str">
        <f>TableNames!$B$14</f>
        <v>SystemicTherapy</v>
      </c>
      <c r="B724" s="4" t="str">
        <f>FeatureNames!$E$131</f>
        <v>Type</v>
      </c>
      <c r="C724" s="4" t="s">
        <v>195</v>
      </c>
      <c r="D724" s="4" t="s">
        <v>836</v>
      </c>
      <c r="E724" s="4" t="s">
        <v>836</v>
      </c>
      <c r="F724" s="1" t="s">
        <v>590</v>
      </c>
      <c r="G724" s="1" t="s">
        <v>590</v>
      </c>
      <c r="H724" s="1"/>
    </row>
    <row r="725" spans="1:10" ht="26.4" customHeight="1" x14ac:dyDescent="0.3">
      <c r="A725" s="4" t="str">
        <f>TableNames!$B$14</f>
        <v>SystemicTherapy</v>
      </c>
      <c r="B725" s="4" t="str">
        <f>FeatureNames!$E$131</f>
        <v>Type</v>
      </c>
      <c r="C725" s="4" t="s">
        <v>195</v>
      </c>
      <c r="D725" s="4" t="s">
        <v>595</v>
      </c>
      <c r="E725" s="4" t="s">
        <v>595</v>
      </c>
      <c r="F725" s="1" t="s">
        <v>867</v>
      </c>
      <c r="G725" s="1" t="s">
        <v>867</v>
      </c>
      <c r="H725" s="1"/>
    </row>
    <row r="726" spans="1:10" ht="26.4" customHeight="1" x14ac:dyDescent="0.3">
      <c r="A726" s="4" t="str">
        <f>TableNames!$B$14</f>
        <v>SystemicTherapy</v>
      </c>
      <c r="B726" s="4" t="str">
        <f>FeatureNames!$E$131</f>
        <v>Type</v>
      </c>
      <c r="C726" s="4" t="s">
        <v>195</v>
      </c>
      <c r="D726" s="4" t="s">
        <v>868</v>
      </c>
      <c r="E726" s="4" t="s">
        <v>868</v>
      </c>
      <c r="F726" s="1" t="s">
        <v>869</v>
      </c>
      <c r="G726" s="1" t="s">
        <v>869</v>
      </c>
      <c r="H726" s="1"/>
    </row>
    <row r="727" spans="1:10" ht="26.4" customHeight="1" x14ac:dyDescent="0.3">
      <c r="A727" s="4" t="str">
        <f>TableNames!$B$14</f>
        <v>SystemicTherapy</v>
      </c>
      <c r="B727" s="4" t="str">
        <f>FeatureNames!$E$131</f>
        <v>Type</v>
      </c>
      <c r="C727" s="4" t="s">
        <v>195</v>
      </c>
      <c r="D727" s="4" t="s">
        <v>870</v>
      </c>
      <c r="E727" s="4" t="s">
        <v>870</v>
      </c>
      <c r="F727" s="1" t="s">
        <v>871</v>
      </c>
      <c r="G727" s="1" t="s">
        <v>871</v>
      </c>
      <c r="H727" s="1"/>
    </row>
    <row r="728" spans="1:10" ht="26.4" customHeight="1" x14ac:dyDescent="0.3">
      <c r="A728" s="4" t="str">
        <f>TableNames!$B$14</f>
        <v>SystemicTherapy</v>
      </c>
      <c r="B728" s="4" t="str">
        <f>FeatureNames!$E$131</f>
        <v>Type</v>
      </c>
      <c r="C728" s="4" t="s">
        <v>195</v>
      </c>
      <c r="D728" s="4" t="s">
        <v>872</v>
      </c>
      <c r="E728" s="4" t="s">
        <v>872</v>
      </c>
      <c r="F728" s="1" t="s">
        <v>873</v>
      </c>
      <c r="G728" s="1" t="s">
        <v>873</v>
      </c>
      <c r="H728" s="1"/>
    </row>
    <row r="729" spans="1:10" ht="26.4" customHeight="1" x14ac:dyDescent="0.3">
      <c r="A729" s="4" t="str">
        <f>TableNames!$B$14</f>
        <v>SystemicTherapy</v>
      </c>
      <c r="B729" s="4" t="str">
        <f>FeatureNames!$E$131</f>
        <v>Type</v>
      </c>
      <c r="C729" s="4" t="s">
        <v>195</v>
      </c>
      <c r="D729" s="4" t="s">
        <v>874</v>
      </c>
      <c r="E729" s="4" t="s">
        <v>874</v>
      </c>
      <c r="F729" s="1" t="s">
        <v>875</v>
      </c>
      <c r="G729" s="1" t="s">
        <v>875</v>
      </c>
      <c r="H729" s="1"/>
    </row>
    <row r="730" spans="1:10" ht="26.4" customHeight="1" x14ac:dyDescent="0.3">
      <c r="A730" s="4" t="str">
        <f>TableNames!$B$14</f>
        <v>SystemicTherapy</v>
      </c>
      <c r="B730" s="4" t="str">
        <f>FeatureNames!$E$131</f>
        <v>Type</v>
      </c>
      <c r="C730" s="4" t="s">
        <v>195</v>
      </c>
      <c r="D730" s="4" t="s">
        <v>876</v>
      </c>
      <c r="E730" s="4" t="s">
        <v>876</v>
      </c>
      <c r="F730" s="1" t="s">
        <v>877</v>
      </c>
      <c r="G730" s="1" t="s">
        <v>877</v>
      </c>
      <c r="H730" s="1"/>
    </row>
    <row r="731" spans="1:10" ht="26.4" customHeight="1" x14ac:dyDescent="0.3">
      <c r="A731" s="4" t="str">
        <f>TableNames!$B$14</f>
        <v>SystemicTherapy</v>
      </c>
      <c r="B731" s="4" t="str">
        <f>FeatureNames!$E$131</f>
        <v>Type</v>
      </c>
      <c r="C731" s="4" t="s">
        <v>195</v>
      </c>
      <c r="D731" s="4" t="s">
        <v>878</v>
      </c>
      <c r="E731" s="4" t="s">
        <v>878</v>
      </c>
      <c r="F731" s="1" t="s">
        <v>879</v>
      </c>
      <c r="G731" s="1" t="s">
        <v>879</v>
      </c>
      <c r="H731" s="1"/>
    </row>
    <row r="732" spans="1:10" ht="26.4" customHeight="1" x14ac:dyDescent="0.3">
      <c r="A732" s="4" t="str">
        <f>TableNames!$B$14</f>
        <v>SystemicTherapy</v>
      </c>
      <c r="B732" s="4" t="str">
        <f>FeatureNames!$E$129</f>
        <v>RelationToSurgery</v>
      </c>
      <c r="C732" s="4" t="s">
        <v>195</v>
      </c>
      <c r="D732" s="6" t="s">
        <v>187</v>
      </c>
      <c r="E732" s="6" t="s">
        <v>187</v>
      </c>
      <c r="F732" s="9" t="s">
        <v>189</v>
      </c>
      <c r="G732" s="5"/>
      <c r="J732" s="5"/>
    </row>
    <row r="733" spans="1:10" ht="26.4" customHeight="1" x14ac:dyDescent="0.3">
      <c r="A733" s="4" t="str">
        <f>TableNames!$B$14</f>
        <v>SystemicTherapy</v>
      </c>
      <c r="B733" s="4" t="str">
        <f>FeatureNames!$E$129</f>
        <v>RelationToSurgery</v>
      </c>
      <c r="C733" s="4" t="s">
        <v>195</v>
      </c>
      <c r="D733" s="6" t="s">
        <v>46</v>
      </c>
      <c r="E733" s="6" t="s">
        <v>46</v>
      </c>
      <c r="F733" s="9" t="s">
        <v>468</v>
      </c>
      <c r="G733" s="5"/>
      <c r="J733" s="5"/>
    </row>
    <row r="734" spans="1:10" ht="26.4" customHeight="1" x14ac:dyDescent="0.3">
      <c r="A734" s="4" t="str">
        <f>TableNames!$B$14</f>
        <v>SystemicTherapy</v>
      </c>
      <c r="B734" s="4" t="str">
        <f>FeatureNames!$E$129</f>
        <v>RelationToSurgery</v>
      </c>
      <c r="C734" s="4" t="s">
        <v>195</v>
      </c>
      <c r="D734" s="6" t="s">
        <v>188</v>
      </c>
      <c r="E734" s="6" t="s">
        <v>188</v>
      </c>
      <c r="F734" s="9" t="s">
        <v>190</v>
      </c>
      <c r="G734" s="5"/>
      <c r="J734" s="5"/>
    </row>
    <row r="735" spans="1:10" ht="26.4" customHeight="1" x14ac:dyDescent="0.3">
      <c r="A735" s="4" t="str">
        <f>TableNames!$B$14</f>
        <v>SystemicTherapy</v>
      </c>
      <c r="B735" s="4" t="str">
        <f>FeatureNames!$E$129</f>
        <v>RelationToSurgery</v>
      </c>
      <c r="C735" s="4" t="s">
        <v>195</v>
      </c>
      <c r="D735" s="4" t="s">
        <v>176</v>
      </c>
      <c r="E735" s="6" t="s">
        <v>182</v>
      </c>
      <c r="F735" s="9" t="s">
        <v>181</v>
      </c>
      <c r="G735" s="5"/>
    </row>
    <row r="736" spans="1:10" ht="26.4" customHeight="1" x14ac:dyDescent="0.3">
      <c r="A736" s="4" t="str">
        <f>TableNames!$B$14</f>
        <v>SystemicTherapy</v>
      </c>
      <c r="B736" s="4" t="str">
        <f>FeatureNames!$E$129</f>
        <v>RelationToSurgery</v>
      </c>
      <c r="C736" s="4" t="s">
        <v>195</v>
      </c>
      <c r="D736" s="4" t="s">
        <v>182</v>
      </c>
      <c r="E736" s="6" t="s">
        <v>183</v>
      </c>
      <c r="F736" s="9" t="s">
        <v>192</v>
      </c>
      <c r="G736" s="5"/>
    </row>
    <row r="737" spans="1:8" ht="26.4" customHeight="1" x14ac:dyDescent="0.3">
      <c r="A737" s="4" t="str">
        <f>TableNames!$B$14</f>
        <v>SystemicTherapy</v>
      </c>
      <c r="B737" s="4" t="str">
        <f>FeatureNames!$D$143</f>
        <v>CTCAEGrade</v>
      </c>
      <c r="C737" s="4" t="s">
        <v>196</v>
      </c>
      <c r="D737" s="4" t="s">
        <v>174</v>
      </c>
      <c r="E737" s="4" t="s">
        <v>670</v>
      </c>
      <c r="F737" s="1" t="s">
        <v>664</v>
      </c>
      <c r="H737" s="1"/>
    </row>
    <row r="738" spans="1:8" ht="26.4" customHeight="1" x14ac:dyDescent="0.3">
      <c r="A738" s="4" t="str">
        <f>TableNames!$B$14</f>
        <v>SystemicTherapy</v>
      </c>
      <c r="B738" s="4" t="str">
        <f>FeatureNames!$D$143</f>
        <v>CTCAEGrade</v>
      </c>
      <c r="C738" s="4" t="s">
        <v>196</v>
      </c>
      <c r="D738" s="4" t="s">
        <v>624</v>
      </c>
      <c r="E738" s="4">
        <v>1</v>
      </c>
      <c r="F738" s="1" t="s">
        <v>665</v>
      </c>
      <c r="H738" s="1"/>
    </row>
    <row r="739" spans="1:8" ht="26.4" customHeight="1" x14ac:dyDescent="0.3">
      <c r="A739" s="4" t="str">
        <f>TableNames!$B$14</f>
        <v>SystemicTherapy</v>
      </c>
      <c r="B739" s="4" t="str">
        <f>FeatureNames!$D$143</f>
        <v>CTCAEGrade</v>
      </c>
      <c r="C739" s="4" t="s">
        <v>196</v>
      </c>
      <c r="D739" s="4" t="s">
        <v>626</v>
      </c>
      <c r="E739" s="4">
        <v>2</v>
      </c>
      <c r="F739" s="1" t="s">
        <v>666</v>
      </c>
      <c r="H739" s="1"/>
    </row>
    <row r="740" spans="1:8" ht="26.4" customHeight="1" x14ac:dyDescent="0.3">
      <c r="A740" s="4" t="str">
        <f>TableNames!$B$14</f>
        <v>SystemicTherapy</v>
      </c>
      <c r="B740" s="4" t="str">
        <f>FeatureNames!$D$143</f>
        <v>CTCAEGrade</v>
      </c>
      <c r="C740" s="4" t="s">
        <v>196</v>
      </c>
      <c r="D740" s="4" t="s">
        <v>641</v>
      </c>
      <c r="E740" s="4">
        <v>3</v>
      </c>
      <c r="F740" s="1" t="s">
        <v>667</v>
      </c>
      <c r="H740" s="1"/>
    </row>
    <row r="741" spans="1:8" ht="26.4" customHeight="1" x14ac:dyDescent="0.3">
      <c r="A741" s="4" t="str">
        <f>TableNames!$B$14</f>
        <v>SystemicTherapy</v>
      </c>
      <c r="B741" s="4" t="str">
        <f>FeatureNames!$D$143</f>
        <v>CTCAEGrade</v>
      </c>
      <c r="C741" s="4" t="s">
        <v>196</v>
      </c>
      <c r="D741" s="4" t="s">
        <v>628</v>
      </c>
      <c r="E741" s="4">
        <v>4</v>
      </c>
      <c r="F741" s="1" t="s">
        <v>668</v>
      </c>
      <c r="H741" s="1"/>
    </row>
    <row r="742" spans="1:8" ht="26.4" customHeight="1" x14ac:dyDescent="0.3">
      <c r="A742" s="4" t="str">
        <f>TableNames!$B$14</f>
        <v>SystemicTherapy</v>
      </c>
      <c r="B742" s="4" t="str">
        <f>FeatureNames!$D$143</f>
        <v>CTCAEGrade</v>
      </c>
      <c r="C742" s="4" t="s">
        <v>196</v>
      </c>
      <c r="D742" s="4" t="s">
        <v>630</v>
      </c>
      <c r="E742" s="4">
        <v>5</v>
      </c>
      <c r="F742" s="1" t="s">
        <v>669</v>
      </c>
      <c r="H742" s="1"/>
    </row>
    <row r="743" spans="1:8" ht="26.4" customHeight="1" x14ac:dyDescent="0.3">
      <c r="A743" s="4" t="str">
        <f>TableNames!$B$15</f>
        <v>TherapyRecommendation</v>
      </c>
      <c r="B743" s="4" t="str">
        <f>FeatureNames!$E$149</f>
        <v>Type</v>
      </c>
      <c r="C743" s="4" t="s">
        <v>195</v>
      </c>
      <c r="D743" s="4" t="s">
        <v>853</v>
      </c>
      <c r="E743" s="4" t="s">
        <v>853</v>
      </c>
      <c r="F743" s="1" t="s">
        <v>854</v>
      </c>
      <c r="H743" s="1"/>
    </row>
    <row r="744" spans="1:8" ht="26.4" customHeight="1" x14ac:dyDescent="0.3">
      <c r="A744" s="4" t="str">
        <f>TableNames!$B$15</f>
        <v>TherapyRecommendation</v>
      </c>
      <c r="B744" s="4" t="str">
        <f>FeatureNames!$E$149</f>
        <v>Type</v>
      </c>
      <c r="C744" s="4" t="s">
        <v>195</v>
      </c>
      <c r="D744" s="4" t="s">
        <v>855</v>
      </c>
      <c r="E744" s="4" t="s">
        <v>855</v>
      </c>
      <c r="F744" s="1" t="s">
        <v>856</v>
      </c>
      <c r="H744" s="1"/>
    </row>
    <row r="745" spans="1:8" ht="26.4" customHeight="1" x14ac:dyDescent="0.3">
      <c r="A745" s="4" t="str">
        <f>TableNames!$B$15</f>
        <v>TherapyRecommendation</v>
      </c>
      <c r="B745" s="4" t="str">
        <f>FeatureNames!$E$149</f>
        <v>Type</v>
      </c>
      <c r="C745" s="4" t="s">
        <v>195</v>
      </c>
      <c r="D745" s="4" t="s">
        <v>857</v>
      </c>
      <c r="E745" s="4" t="s">
        <v>857</v>
      </c>
      <c r="F745" s="1" t="s">
        <v>858</v>
      </c>
      <c r="H745" s="1"/>
    </row>
    <row r="746" spans="1:8" ht="26.4" customHeight="1" x14ac:dyDescent="0.3">
      <c r="A746" s="4" t="str">
        <f>TableNames!$B$15</f>
        <v>TherapyRecommendation</v>
      </c>
      <c r="B746" s="4" t="str">
        <f>FeatureNames!$E$149</f>
        <v>Type</v>
      </c>
      <c r="C746" s="4" t="s">
        <v>195</v>
      </c>
      <c r="D746" s="4" t="s">
        <v>859</v>
      </c>
      <c r="E746" s="4" t="s">
        <v>859</v>
      </c>
      <c r="F746" s="1" t="s">
        <v>1463</v>
      </c>
      <c r="H746" s="1"/>
    </row>
    <row r="747" spans="1:8" ht="26.4" customHeight="1" x14ac:dyDescent="0.3">
      <c r="A747" s="4" t="str">
        <f>TableNames!$B$15</f>
        <v>TherapyRecommendation</v>
      </c>
      <c r="B747" s="4" t="str">
        <f>FeatureNames!$E$149</f>
        <v>Type</v>
      </c>
      <c r="C747" s="4" t="s">
        <v>195</v>
      </c>
      <c r="D747" s="4" t="s">
        <v>861</v>
      </c>
      <c r="E747" s="4" t="s">
        <v>861</v>
      </c>
      <c r="F747" s="1" t="s">
        <v>862</v>
      </c>
      <c r="H747" s="1"/>
    </row>
    <row r="748" spans="1:8" ht="26.4" customHeight="1" x14ac:dyDescent="0.3">
      <c r="A748" s="4" t="str">
        <f>TableNames!$B$15</f>
        <v>TherapyRecommendation</v>
      </c>
      <c r="B748" s="4" t="str">
        <f>FeatureNames!$E$149</f>
        <v>Type</v>
      </c>
      <c r="C748" s="4" t="s">
        <v>195</v>
      </c>
      <c r="D748" s="4" t="s">
        <v>863</v>
      </c>
      <c r="E748" s="4" t="s">
        <v>863</v>
      </c>
      <c r="F748" s="1" t="s">
        <v>864</v>
      </c>
      <c r="H748" s="1"/>
    </row>
    <row r="749" spans="1:8" ht="26.4" customHeight="1" x14ac:dyDescent="0.3">
      <c r="A749" s="4" t="str">
        <f>TableNames!$B$15</f>
        <v>TherapyRecommendation</v>
      </c>
      <c r="B749" s="4" t="str">
        <f>FeatureNames!$E$149</f>
        <v>Type</v>
      </c>
      <c r="C749" s="4" t="s">
        <v>195</v>
      </c>
      <c r="D749" s="4" t="s">
        <v>865</v>
      </c>
      <c r="E749" s="4" t="s">
        <v>865</v>
      </c>
      <c r="F749" s="1" t="s">
        <v>866</v>
      </c>
      <c r="H749" s="1"/>
    </row>
    <row r="750" spans="1:8" ht="26.4" customHeight="1" x14ac:dyDescent="0.3">
      <c r="A750" s="4" t="str">
        <f>TableNames!$B$15</f>
        <v>TherapyRecommendation</v>
      </c>
      <c r="B750" s="4" t="str">
        <f>FeatureNames!$E$149</f>
        <v>Type</v>
      </c>
      <c r="C750" s="4" t="s">
        <v>195</v>
      </c>
      <c r="D750" s="4" t="s">
        <v>836</v>
      </c>
      <c r="E750" s="4" t="s">
        <v>836</v>
      </c>
      <c r="F750" s="1" t="s">
        <v>590</v>
      </c>
      <c r="H750" s="1"/>
    </row>
    <row r="751" spans="1:8" ht="26.4" customHeight="1" x14ac:dyDescent="0.3">
      <c r="A751" s="4" t="str">
        <f>TableNames!$B$15</f>
        <v>TherapyRecommendation</v>
      </c>
      <c r="B751" s="4" t="str">
        <f>FeatureNames!$E$149</f>
        <v>Type</v>
      </c>
      <c r="C751" s="4" t="s">
        <v>195</v>
      </c>
      <c r="D751" s="4" t="s">
        <v>880</v>
      </c>
      <c r="E751" s="4" t="s">
        <v>880</v>
      </c>
      <c r="F751" s="1" t="s">
        <v>881</v>
      </c>
      <c r="H751" s="1"/>
    </row>
    <row r="752" spans="1:8" ht="26.4" customHeight="1" x14ac:dyDescent="0.3">
      <c r="A752" s="4" t="str">
        <f>TableNames!$B$15</f>
        <v>TherapyRecommendation</v>
      </c>
      <c r="B752" s="4" t="str">
        <f>FeatureNames!$E$149</f>
        <v>Type</v>
      </c>
      <c r="C752" s="4" t="s">
        <v>195</v>
      </c>
      <c r="D752" s="4" t="s">
        <v>595</v>
      </c>
      <c r="E752" s="4" t="s">
        <v>595</v>
      </c>
      <c r="F752" s="1" t="s">
        <v>867</v>
      </c>
      <c r="H752" s="1"/>
    </row>
    <row r="753" spans="1:8" ht="26.4" customHeight="1" x14ac:dyDescent="0.3">
      <c r="A753" s="4" t="str">
        <f>TableNames!$B$15</f>
        <v>TherapyRecommendation</v>
      </c>
      <c r="B753" s="4" t="str">
        <f>FeatureNames!$E$149</f>
        <v>Type</v>
      </c>
      <c r="C753" s="4" t="s">
        <v>195</v>
      </c>
      <c r="D753" s="4" t="s">
        <v>868</v>
      </c>
      <c r="E753" s="4" t="s">
        <v>868</v>
      </c>
      <c r="F753" s="1" t="s">
        <v>869</v>
      </c>
      <c r="H753" s="1"/>
    </row>
    <row r="754" spans="1:8" ht="26.4" customHeight="1" x14ac:dyDescent="0.3">
      <c r="A754" s="4" t="str">
        <f>TableNames!$B$15</f>
        <v>TherapyRecommendation</v>
      </c>
      <c r="B754" s="4" t="str">
        <f>FeatureNames!$E$150</f>
        <v>Deviation</v>
      </c>
      <c r="C754" s="4" t="s">
        <v>663</v>
      </c>
      <c r="D754" s="4" t="s">
        <v>615</v>
      </c>
      <c r="E754" s="4" t="s">
        <v>661</v>
      </c>
      <c r="F754" s="1" t="s">
        <v>659</v>
      </c>
      <c r="H754" s="1"/>
    </row>
    <row r="755" spans="1:8" ht="26.4" customHeight="1" x14ac:dyDescent="0.3">
      <c r="A755" s="4" t="str">
        <f>TableNames!$B$15</f>
        <v>TherapyRecommendation</v>
      </c>
      <c r="B755" s="4" t="str">
        <f>FeatureNames!$E$150</f>
        <v>Deviation</v>
      </c>
      <c r="C755" s="4" t="s">
        <v>663</v>
      </c>
      <c r="D755" s="4" t="s">
        <v>188</v>
      </c>
      <c r="E755" s="4" t="s">
        <v>662</v>
      </c>
      <c r="F755" s="1" t="s">
        <v>660</v>
      </c>
      <c r="H755" s="1"/>
    </row>
    <row r="756" spans="1:8" ht="26.4" customHeight="1" x14ac:dyDescent="0.3"/>
    <row r="757" spans="1:8" ht="26.4" customHeight="1" x14ac:dyDescent="0.3"/>
  </sheetData>
  <sortState xmlns:xlrd2="http://schemas.microsoft.com/office/spreadsheetml/2017/richdata2" ref="A35:L48">
    <sortCondition ref="D35:D48"/>
    <sortCondition ref="B35:B48"/>
    <sortCondition ref="H35:H48"/>
    <sortCondition ref="E35:E48"/>
  </sortState>
  <conditionalFormatting sqref="E452:E519 E71:E139 E714:E716 E732:E736 E586:E632 E521:E561 E33:E48 E53:E58 E2:E12">
    <cfRule type="expression" dxfId="97" priority="13">
      <formula>($D2&lt;&gt;$E2)</formula>
    </cfRule>
  </conditionalFormatting>
  <conditionalFormatting sqref="D452:D519 D71:D139 D714:D716 D732:D736 D586:D632 D521:D561 D33:D48 D53:D58 D2:D12">
    <cfRule type="expression" dxfId="96" priority="14">
      <formula>($D2&lt;&gt;$E2)</formula>
    </cfRule>
  </conditionalFormatting>
  <conditionalFormatting sqref="E520">
    <cfRule type="expression" dxfId="95" priority="3">
      <formula>($D520&lt;&gt;$E520)</formula>
    </cfRule>
  </conditionalFormatting>
  <conditionalFormatting sqref="D520">
    <cfRule type="expression" dxfId="94" priority="4">
      <formula>($D520&lt;&gt;$E520)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B6E1-E803-4A1A-868A-1ECB971E76C9}">
  <dimension ref="A1:Z28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D11" sqref="D11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0.109375" style="6" customWidth="1"/>
    <col min="3" max="3" width="18.88671875" style="6" customWidth="1"/>
    <col min="4" max="4" width="12.5546875" style="6" customWidth="1"/>
    <col min="5" max="5" width="17" style="6" customWidth="1"/>
    <col min="6" max="7" width="11.33203125" style="6" customWidth="1"/>
    <col min="8" max="8" width="12.109375" style="17" customWidth="1"/>
    <col min="9" max="10" width="11.33203125" style="6" customWidth="1"/>
    <col min="11" max="11" width="11.33203125" style="17" customWidth="1"/>
    <col min="12" max="13" width="11.33203125" style="6" customWidth="1"/>
    <col min="14" max="14" width="11.33203125" style="17" customWidth="1"/>
    <col min="15" max="16" width="11.33203125" style="6" customWidth="1"/>
    <col min="17" max="17" width="11.33203125" style="17" customWidth="1"/>
    <col min="18" max="19" width="11.33203125" style="6" customWidth="1"/>
    <col min="20" max="20" width="11.33203125" style="17" customWidth="1"/>
    <col min="21" max="21" width="11.33203125" style="6" customWidth="1"/>
    <col min="22" max="22" width="21.33203125" style="6" customWidth="1"/>
    <col min="23" max="23" width="11.33203125" style="17" customWidth="1"/>
    <col min="24" max="25" width="11.33203125" style="6" customWidth="1"/>
    <col min="26" max="26" width="11.33203125" style="17" customWidth="1"/>
    <col min="27" max="16384" width="16.33203125" style="6"/>
  </cols>
  <sheetData>
    <row r="1" spans="1:26" ht="25.2" customHeight="1" x14ac:dyDescent="0.3">
      <c r="A1" s="11"/>
      <c r="B1" s="11"/>
      <c r="C1" s="11"/>
      <c r="D1" s="11"/>
      <c r="E1" s="11"/>
      <c r="F1" s="24" t="s">
        <v>302</v>
      </c>
      <c r="G1" s="24"/>
      <c r="H1" s="25"/>
      <c r="I1" s="23" t="s">
        <v>312</v>
      </c>
      <c r="J1" s="24"/>
      <c r="K1" s="25"/>
      <c r="L1" s="23" t="s">
        <v>313</v>
      </c>
      <c r="M1" s="24"/>
      <c r="N1" s="25"/>
      <c r="O1" s="23" t="s">
        <v>314</v>
      </c>
      <c r="P1" s="24"/>
      <c r="Q1" s="25"/>
      <c r="R1" s="23" t="s">
        <v>317</v>
      </c>
      <c r="S1" s="24"/>
      <c r="T1" s="25"/>
      <c r="U1" s="23" t="s">
        <v>329</v>
      </c>
      <c r="V1" s="24"/>
      <c r="W1" s="25"/>
      <c r="X1" s="23" t="s">
        <v>305</v>
      </c>
      <c r="Y1" s="24"/>
      <c r="Z1" s="25"/>
    </row>
    <row r="2" spans="1:26" ht="25.2" customHeight="1" x14ac:dyDescent="0.3">
      <c r="A2" s="11"/>
      <c r="B2" s="11"/>
      <c r="C2" s="11"/>
      <c r="D2" s="11"/>
      <c r="E2" s="11"/>
      <c r="F2" s="12" t="s">
        <v>1466</v>
      </c>
      <c r="G2" s="12" t="s">
        <v>1467</v>
      </c>
      <c r="H2" s="13" t="s">
        <v>1468</v>
      </c>
      <c r="I2" s="12" t="s">
        <v>1466</v>
      </c>
      <c r="J2" s="12" t="s">
        <v>1467</v>
      </c>
      <c r="K2" s="13" t="s">
        <v>1468</v>
      </c>
      <c r="L2" s="12" t="s">
        <v>1466</v>
      </c>
      <c r="M2" s="12" t="s">
        <v>1467</v>
      </c>
      <c r="N2" s="13" t="s">
        <v>1468</v>
      </c>
      <c r="O2" s="12" t="s">
        <v>1466</v>
      </c>
      <c r="P2" s="12" t="s">
        <v>1467</v>
      </c>
      <c r="Q2" s="13" t="s">
        <v>1468</v>
      </c>
      <c r="R2" s="12" t="s">
        <v>1466</v>
      </c>
      <c r="S2" s="12" t="s">
        <v>1467</v>
      </c>
      <c r="T2" s="13" t="s">
        <v>1468</v>
      </c>
      <c r="U2" s="12" t="s">
        <v>1466</v>
      </c>
      <c r="V2" s="12" t="s">
        <v>1467</v>
      </c>
      <c r="W2" s="13" t="s">
        <v>1468</v>
      </c>
      <c r="X2" s="12" t="s">
        <v>1466</v>
      </c>
      <c r="Y2" s="12" t="s">
        <v>1467</v>
      </c>
      <c r="Z2" s="13" t="s">
        <v>1468</v>
      </c>
    </row>
    <row r="3" spans="1:26" ht="25.2" customHeight="1" x14ac:dyDescent="0.3">
      <c r="A3" s="14" t="s">
        <v>1469</v>
      </c>
      <c r="B3" s="14" t="s">
        <v>473</v>
      </c>
      <c r="C3" s="14" t="s">
        <v>472</v>
      </c>
      <c r="D3" s="14" t="s">
        <v>566</v>
      </c>
      <c r="E3" s="14" t="s">
        <v>1470</v>
      </c>
      <c r="F3" s="15" t="str">
        <f>F1&amp;"_"&amp;F2</f>
        <v>patient-id_f</v>
      </c>
      <c r="G3" s="15" t="str">
        <f>F1&amp;"_"&amp;G2</f>
        <v>patient-id_eq</v>
      </c>
      <c r="H3" s="16" t="str">
        <f>F1&amp;"_"&amp;H2</f>
        <v>patient-id_Conn</v>
      </c>
      <c r="I3" s="15" t="str">
        <f>I1&amp;"_"&amp;I2</f>
        <v>diagnosis-id_f</v>
      </c>
      <c r="J3" s="15" t="str">
        <f>I1&amp;"_"&amp;J2</f>
        <v>diagnosis-id_eq</v>
      </c>
      <c r="K3" s="16" t="str">
        <f>I1&amp;"_"&amp;K2</f>
        <v>diagnosis-id_Conn</v>
      </c>
      <c r="L3" s="15" t="str">
        <f>L1&amp;"_"&amp;L2</f>
        <v>primaerdiagnose_f</v>
      </c>
      <c r="M3" s="15" t="str">
        <f>L1&amp;"_"&amp;M2</f>
        <v>primaerdiagnose_eq</v>
      </c>
      <c r="N3" s="16" t="str">
        <f>L1&amp;"_"&amp;N2</f>
        <v>primaerdiagnose_Conn</v>
      </c>
      <c r="O3" s="15" t="str">
        <f>O1&amp;"_"&amp;O2</f>
        <v>tumor_diagnosedatum_f</v>
      </c>
      <c r="P3" s="15" t="str">
        <f>O1&amp;"_"&amp;P2</f>
        <v>tumor_diagnosedatum_eq</v>
      </c>
      <c r="Q3" s="16" t="str">
        <f>O1&amp;"_"&amp;Q2</f>
        <v>tumor_diagnosedatum_Conn</v>
      </c>
      <c r="R3" s="15" t="str">
        <f>R1&amp;"_"&amp;R2</f>
        <v>lokalisation_f</v>
      </c>
      <c r="S3" s="15" t="str">
        <f>R1&amp;"_"&amp;S2</f>
        <v>lokalisation_eq</v>
      </c>
      <c r="T3" s="16" t="str">
        <f>R1&amp;"_"&amp;T2</f>
        <v>lokalisation_Conn</v>
      </c>
      <c r="U3" s="15" t="str">
        <f>U1&amp;"_"&amp;U2</f>
        <v>morphologie_f</v>
      </c>
      <c r="V3" s="15" t="str">
        <f>U1&amp;"_"&amp;V2</f>
        <v>morphologie_eq</v>
      </c>
      <c r="W3" s="16" t="str">
        <f>U1&amp;"_"&amp;W2</f>
        <v>morphologie_Conn</v>
      </c>
      <c r="X3" s="15" t="str">
        <f>X1&amp;"_"&amp;X2</f>
        <v>geburtsdatum_f</v>
      </c>
      <c r="Y3" s="15" t="str">
        <f>X1&amp;"_"&amp;Y2</f>
        <v>geburtsdatum_eq</v>
      </c>
      <c r="Z3" s="16" t="str">
        <f>X1&amp;"_"&amp;Z2</f>
        <v>geburtsdatum_Conn</v>
      </c>
    </row>
    <row r="4" spans="1:26" ht="25.2" customHeight="1" x14ac:dyDescent="0.3">
      <c r="A4" s="6" t="s">
        <v>1471</v>
      </c>
      <c r="B4" s="6" t="str">
        <f>TableNames!$B$2</f>
        <v>BioSampling</v>
      </c>
      <c r="C4" s="6" t="s">
        <v>1472</v>
      </c>
      <c r="D4" s="6" t="s">
        <v>661</v>
      </c>
      <c r="E4" s="6">
        <v>1</v>
      </c>
      <c r="F4" s="6" t="s">
        <v>1473</v>
      </c>
      <c r="H4" s="17" t="s">
        <v>1474</v>
      </c>
      <c r="I4" s="6" t="s">
        <v>1473</v>
      </c>
    </row>
    <row r="5" spans="1:26" ht="25.2" customHeight="1" x14ac:dyDescent="0.3">
      <c r="A5" s="6" t="s">
        <v>1471</v>
      </c>
      <c r="B5" s="6" t="s">
        <v>300</v>
      </c>
      <c r="C5" s="6" t="s">
        <v>1472</v>
      </c>
      <c r="D5" s="6" t="s">
        <v>661</v>
      </c>
      <c r="E5" s="6">
        <v>1</v>
      </c>
      <c r="F5" s="6" t="s">
        <v>1473</v>
      </c>
      <c r="H5" s="17" t="s">
        <v>1474</v>
      </c>
      <c r="I5" s="6" t="s">
        <v>1473</v>
      </c>
      <c r="K5" s="17" t="s">
        <v>1474</v>
      </c>
      <c r="L5" s="6" t="s">
        <v>1473</v>
      </c>
      <c r="N5" s="17" t="s">
        <v>1474</v>
      </c>
      <c r="O5" s="6" t="s">
        <v>1473</v>
      </c>
      <c r="Q5" s="17" t="s">
        <v>1474</v>
      </c>
      <c r="R5" s="6" t="s">
        <v>1473</v>
      </c>
    </row>
    <row r="6" spans="1:26" ht="25.2" customHeight="1" x14ac:dyDescent="0.3">
      <c r="A6" s="6" t="s">
        <v>1471</v>
      </c>
      <c r="B6" s="6" t="s">
        <v>169</v>
      </c>
      <c r="C6" s="6" t="s">
        <v>1472</v>
      </c>
      <c r="D6" s="6" t="s">
        <v>661</v>
      </c>
      <c r="E6" s="6">
        <v>1</v>
      </c>
      <c r="F6" s="6" t="s">
        <v>1473</v>
      </c>
      <c r="H6" s="17" t="s">
        <v>1474</v>
      </c>
      <c r="I6" s="6" t="s">
        <v>1473</v>
      </c>
      <c r="K6" s="17" t="s">
        <v>1474</v>
      </c>
      <c r="U6" s="6" t="s">
        <v>1473</v>
      </c>
    </row>
    <row r="7" spans="1:26" ht="25.2" customHeight="1" x14ac:dyDescent="0.3">
      <c r="A7" s="6" t="s">
        <v>1471</v>
      </c>
      <c r="B7" s="6" t="s">
        <v>169</v>
      </c>
      <c r="C7" s="6" t="s">
        <v>1472</v>
      </c>
      <c r="D7" s="6" t="s">
        <v>661</v>
      </c>
      <c r="E7" s="6">
        <v>2</v>
      </c>
      <c r="V7" s="6" t="str">
        <f>"== '/'"</f>
        <v>== '/'</v>
      </c>
    </row>
    <row r="8" spans="1:26" ht="25.2" customHeight="1" x14ac:dyDescent="0.3">
      <c r="A8" s="6" t="s">
        <v>1471</v>
      </c>
      <c r="B8" s="6" t="s">
        <v>171</v>
      </c>
      <c r="C8" s="6" t="s">
        <v>1472</v>
      </c>
      <c r="D8" s="6" t="s">
        <v>661</v>
      </c>
      <c r="E8" s="6">
        <v>1</v>
      </c>
      <c r="F8" s="6" t="s">
        <v>1473</v>
      </c>
      <c r="H8" s="17" t="s">
        <v>1474</v>
      </c>
      <c r="I8" s="6" t="s">
        <v>1473</v>
      </c>
    </row>
    <row r="9" spans="1:26" ht="25.2" customHeight="1" x14ac:dyDescent="0.3">
      <c r="A9" s="6" t="s">
        <v>1471</v>
      </c>
      <c r="B9" s="6" t="s">
        <v>439</v>
      </c>
      <c r="C9" s="6" t="s">
        <v>1472</v>
      </c>
      <c r="D9" s="6" t="s">
        <v>661</v>
      </c>
      <c r="E9" s="6">
        <v>1</v>
      </c>
      <c r="F9" s="6" t="s">
        <v>1473</v>
      </c>
      <c r="H9" s="17" t="s">
        <v>1474</v>
      </c>
      <c r="I9" s="6" t="s">
        <v>1473</v>
      </c>
    </row>
    <row r="24" spans="4:4" ht="25.2" customHeight="1" x14ac:dyDescent="0.3">
      <c r="D24" s="18"/>
    </row>
    <row r="28" spans="4:4" ht="46.8" customHeight="1" x14ac:dyDescent="0.3"/>
  </sheetData>
  <mergeCells count="7">
    <mergeCell ref="X1:Z1"/>
    <mergeCell ref="F1:H1"/>
    <mergeCell ref="I1:K1"/>
    <mergeCell ref="L1:N1"/>
    <mergeCell ref="O1:Q1"/>
    <mergeCell ref="R1:T1"/>
    <mergeCell ref="U1:W1"/>
  </mergeCells>
  <conditionalFormatting sqref="F4:Z7 F10:Z190 L8:Z9">
    <cfRule type="expression" dxfId="93" priority="3">
      <formula>NOT(ISBLANK(F4))</formula>
    </cfRule>
  </conditionalFormatting>
  <conditionalFormatting sqref="F8:K8">
    <cfRule type="expression" dxfId="92" priority="2">
      <formula>NOT(ISBLANK(F8))</formula>
    </cfRule>
  </conditionalFormatting>
  <conditionalFormatting sqref="F9:K9">
    <cfRule type="expression" dxfId="91" priority="1">
      <formula>NOT(ISBLANK(F9))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1F5DC0-22DC-4B63-8F1B-0283305A65C2}">
          <x14:formula1>
            <xm:f>TableNames!$B$2:$B$15</xm:f>
          </x14:formula1>
          <xm:sqref>B4:B9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H68"/>
  <sheetViews>
    <sheetView zoomScale="97" workbookViewId="0">
      <pane xSplit="4" ySplit="1" topLeftCell="E2" activePane="bottomRight" state="frozen"/>
      <selection pane="topRight" activeCell="G1" sqref="G1"/>
      <selection pane="bottomLeft" activeCell="A4" sqref="A4"/>
      <selection pane="bottomRight" activeCell="C3" sqref="C3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14.77734375" style="6" customWidth="1"/>
    <col min="3" max="3" width="24.109375" style="6" customWidth="1"/>
    <col min="4" max="4" width="17.44140625" style="6" customWidth="1"/>
    <col min="5" max="5" width="94.33203125" style="6" customWidth="1"/>
    <col min="6" max="6" width="17.6640625" style="6" customWidth="1"/>
    <col min="7" max="7" width="18" style="6" customWidth="1"/>
    <col min="8" max="8" width="63.6640625" style="19" customWidth="1"/>
    <col min="9" max="16384" width="16.33203125" style="6"/>
  </cols>
  <sheetData>
    <row r="1" spans="1:8" ht="25.2" customHeight="1" x14ac:dyDescent="0.3">
      <c r="A1" s="21" t="s">
        <v>1469</v>
      </c>
      <c r="B1" s="21" t="s">
        <v>473</v>
      </c>
      <c r="C1" s="21" t="s">
        <v>472</v>
      </c>
      <c r="D1" s="21" t="s">
        <v>1470</v>
      </c>
      <c r="E1" s="21" t="s">
        <v>869</v>
      </c>
      <c r="F1" s="21" t="s">
        <v>1515</v>
      </c>
      <c r="G1" s="21" t="s">
        <v>1514</v>
      </c>
      <c r="H1" s="20" t="s">
        <v>1513</v>
      </c>
    </row>
    <row r="2" spans="1:8" ht="25.2" customHeight="1" x14ac:dyDescent="0.3">
      <c r="A2" s="6" t="s">
        <v>1471</v>
      </c>
      <c r="B2" s="6" t="str">
        <f>TableNames!$B$3</f>
        <v>Diagnosis</v>
      </c>
      <c r="C2" s="6" t="str">
        <f>FeatureNames!$E$21</f>
        <v>LocalizationSide</v>
      </c>
      <c r="D2" s="6">
        <v>1</v>
      </c>
      <c r="E2" s="6" t="s">
        <v>1507</v>
      </c>
      <c r="H2" s="19" t="s">
        <v>1512</v>
      </c>
    </row>
    <row r="3" spans="1:8" ht="25.2" customHeight="1" x14ac:dyDescent="0.3">
      <c r="A3" s="6" t="s">
        <v>1471</v>
      </c>
      <c r="B3" s="6" t="str">
        <f>TableNames!$B$3</f>
        <v>Diagnosis</v>
      </c>
      <c r="C3" s="6" t="str">
        <f>FeatureNames!$E$21</f>
        <v>LocalizationSide</v>
      </c>
      <c r="D3" s="6">
        <v>2</v>
      </c>
      <c r="E3" s="6" t="s">
        <v>1511</v>
      </c>
      <c r="H3" s="19" t="s">
        <v>1510</v>
      </c>
    </row>
    <row r="4" spans="1:8" ht="25.2" customHeight="1" x14ac:dyDescent="0.3">
      <c r="A4" s="6" t="s">
        <v>1471</v>
      </c>
      <c r="B4" s="6" t="str">
        <f>TableNames!$B$5</f>
        <v>Histology</v>
      </c>
      <c r="C4" s="6" t="str">
        <f>FeatureNames!$E$35</f>
        <v>Grading</v>
      </c>
      <c r="D4" s="6">
        <v>1</v>
      </c>
      <c r="E4" s="6" t="s">
        <v>1507</v>
      </c>
    </row>
    <row r="5" spans="1:8" ht="25.2" customHeight="1" x14ac:dyDescent="0.3">
      <c r="A5" s="6" t="s">
        <v>1471</v>
      </c>
      <c r="B5" s="6" t="str">
        <f>TableNames!$B$5</f>
        <v>Histology</v>
      </c>
      <c r="C5" s="6" t="str">
        <f>FeatureNames!$E$35</f>
        <v>Grading</v>
      </c>
      <c r="D5" s="6">
        <v>2</v>
      </c>
      <c r="E5" s="6" t="s">
        <v>1482</v>
      </c>
    </row>
    <row r="6" spans="1:8" ht="25.2" customHeight="1" x14ac:dyDescent="0.3">
      <c r="A6" s="6" t="s">
        <v>1471</v>
      </c>
      <c r="B6" s="6" t="str">
        <f>TableNames!$B$5</f>
        <v>Histology</v>
      </c>
      <c r="C6" s="6" t="str">
        <f>FeatureNames!$E$35</f>
        <v>Grading</v>
      </c>
      <c r="D6" s="6">
        <v>3</v>
      </c>
      <c r="E6" s="6" t="s">
        <v>1476</v>
      </c>
      <c r="F6" s="6" t="s">
        <v>1474</v>
      </c>
      <c r="G6" s="6" t="s">
        <v>46</v>
      </c>
      <c r="H6" s="19" t="s">
        <v>1503</v>
      </c>
    </row>
    <row r="7" spans="1:8" ht="25.2" customHeight="1" x14ac:dyDescent="0.3">
      <c r="A7" s="6" t="s">
        <v>1471</v>
      </c>
      <c r="B7" s="6" t="str">
        <f>TableNames!$B$6</f>
        <v>Metastasis</v>
      </c>
      <c r="C7" s="6" t="str">
        <f>FeatureNames!$E$45</f>
        <v>Localization</v>
      </c>
      <c r="D7" s="6">
        <v>1</v>
      </c>
      <c r="E7" s="6" t="s">
        <v>1507</v>
      </c>
    </row>
    <row r="8" spans="1:8" ht="25.2" customHeight="1" x14ac:dyDescent="0.3">
      <c r="A8" s="6" t="s">
        <v>1471</v>
      </c>
      <c r="B8" s="6" t="str">
        <f>TableNames!$B$6</f>
        <v>Metastasis</v>
      </c>
      <c r="C8" s="6" t="str">
        <f>FeatureNames!$E$45</f>
        <v>Localization</v>
      </c>
      <c r="D8" s="6">
        <v>2</v>
      </c>
      <c r="E8" s="6" t="s">
        <v>1482</v>
      </c>
    </row>
    <row r="9" spans="1:8" ht="25.2" customHeight="1" x14ac:dyDescent="0.3">
      <c r="A9" s="6" t="s">
        <v>1471</v>
      </c>
      <c r="B9" s="6" t="str">
        <f>TableNames!$B$9</f>
        <v>Patient</v>
      </c>
      <c r="C9" s="6" t="str">
        <f>FeatureNames!$E$63</f>
        <v>Gender</v>
      </c>
      <c r="D9" s="6">
        <v>1</v>
      </c>
      <c r="E9" s="6" t="s">
        <v>1507</v>
      </c>
    </row>
    <row r="10" spans="1:8" ht="25.2" customHeight="1" x14ac:dyDescent="0.3">
      <c r="A10" s="6" t="s">
        <v>1471</v>
      </c>
      <c r="B10" s="6" t="str">
        <f>TableNames!$B$9</f>
        <v>Patient</v>
      </c>
      <c r="C10" s="6" t="str">
        <f>FeatureNames!$E$63</f>
        <v>Gender</v>
      </c>
      <c r="D10" s="6">
        <v>2</v>
      </c>
      <c r="E10" s="6" t="s">
        <v>1482</v>
      </c>
    </row>
    <row r="11" spans="1:8" ht="25.2" customHeight="1" x14ac:dyDescent="0.3">
      <c r="A11" s="6" t="s">
        <v>1471</v>
      </c>
      <c r="B11" s="6" t="str">
        <f>TableNames!$B$9</f>
        <v>Patient</v>
      </c>
      <c r="C11" s="6" t="str">
        <f>FeatureNames!$E$63</f>
        <v>Gender</v>
      </c>
      <c r="D11" s="6">
        <v>3</v>
      </c>
      <c r="E11" s="6" t="s">
        <v>1476</v>
      </c>
      <c r="F11" s="6" t="s">
        <v>1509</v>
      </c>
      <c r="G11" s="6" t="s">
        <v>5</v>
      </c>
    </row>
    <row r="12" spans="1:8" ht="25.2" customHeight="1" x14ac:dyDescent="0.3">
      <c r="A12" s="6" t="s">
        <v>1471</v>
      </c>
      <c r="B12" s="6" t="str">
        <f>TableNames!$B$9</f>
        <v>Patient</v>
      </c>
      <c r="C12" s="6" t="str">
        <f>FeatureNames!$E$63</f>
        <v>Gender</v>
      </c>
      <c r="D12" s="6">
        <v>4</v>
      </c>
      <c r="E12" s="6" t="s">
        <v>1476</v>
      </c>
      <c r="F12" s="6" t="s">
        <v>1508</v>
      </c>
      <c r="G12" s="6" t="s">
        <v>6</v>
      </c>
    </row>
    <row r="13" spans="1:8" ht="25.2" customHeight="1" x14ac:dyDescent="0.3">
      <c r="A13" s="6" t="s">
        <v>1471</v>
      </c>
      <c r="B13" s="6" t="str">
        <f>TableNames!$B$9</f>
        <v>Patient</v>
      </c>
      <c r="C13" s="6" t="str">
        <f>FeatureNames!$E$65</f>
        <v>LastVitalStatus</v>
      </c>
      <c r="D13" s="6">
        <v>1</v>
      </c>
      <c r="E13" s="6" t="s">
        <v>1476</v>
      </c>
      <c r="F13" s="6" t="s">
        <v>184</v>
      </c>
      <c r="G13" s="6" t="s">
        <v>9</v>
      </c>
    </row>
    <row r="14" spans="1:8" ht="25.2" customHeight="1" x14ac:dyDescent="0.3">
      <c r="A14" s="6" t="s">
        <v>1471</v>
      </c>
      <c r="B14" s="6" t="str">
        <f>TableNames!$B$9</f>
        <v>Patient</v>
      </c>
      <c r="C14" s="6" t="str">
        <f>FeatureNames!$E$65</f>
        <v>LastVitalStatus</v>
      </c>
      <c r="D14" s="6">
        <v>2</v>
      </c>
      <c r="E14" s="6" t="s">
        <v>1476</v>
      </c>
      <c r="F14" s="6" t="s">
        <v>185</v>
      </c>
      <c r="G14" s="6" t="s">
        <v>10</v>
      </c>
    </row>
    <row r="15" spans="1:8" ht="25.2" customHeight="1" x14ac:dyDescent="0.3">
      <c r="A15" s="6" t="s">
        <v>1471</v>
      </c>
      <c r="B15" s="6" t="str">
        <f>TableNames!$B$12</f>
        <v>Staging</v>
      </c>
      <c r="C15" s="6" t="str">
        <f>FeatureNames!$E$100</f>
        <v>UICCStage</v>
      </c>
      <c r="D15" s="6">
        <v>1</v>
      </c>
      <c r="E15" s="6" t="s">
        <v>1507</v>
      </c>
    </row>
    <row r="16" spans="1:8" ht="25.2" customHeight="1" x14ac:dyDescent="0.3">
      <c r="A16" s="6" t="s">
        <v>1471</v>
      </c>
      <c r="B16" s="6" t="str">
        <f>TableNames!$B$12</f>
        <v>Staging</v>
      </c>
      <c r="C16" s="6" t="str">
        <f>FeatureNames!$E$100</f>
        <v>UICCStage</v>
      </c>
      <c r="D16" s="6">
        <v>2</v>
      </c>
      <c r="E16" s="6" t="s">
        <v>1482</v>
      </c>
    </row>
    <row r="17" spans="1:8" ht="25.2" customHeight="1" x14ac:dyDescent="0.3">
      <c r="A17" s="6" t="s">
        <v>1471</v>
      </c>
      <c r="B17" s="6" t="str">
        <f>TableNames!$B$12</f>
        <v>Staging</v>
      </c>
      <c r="C17" s="6" t="str">
        <f>FeatureNames!$E$100</f>
        <v>UICCStage</v>
      </c>
      <c r="D17" s="6">
        <v>3</v>
      </c>
      <c r="E17" s="6" t="s">
        <v>1476</v>
      </c>
      <c r="F17" s="18" t="s">
        <v>1506</v>
      </c>
      <c r="G17" s="6" t="s">
        <v>36</v>
      </c>
      <c r="H17" s="19" t="s">
        <v>1505</v>
      </c>
    </row>
    <row r="18" spans="1:8" ht="25.2" customHeight="1" x14ac:dyDescent="0.3">
      <c r="A18" s="6" t="s">
        <v>1471</v>
      </c>
      <c r="B18" s="6" t="str">
        <f>TableNames!$B$12</f>
        <v>Staging</v>
      </c>
      <c r="C18" s="6" t="str">
        <f>FeatureNames!$E$100</f>
        <v>UICCStage</v>
      </c>
      <c r="D18" s="6">
        <v>4</v>
      </c>
      <c r="E18" s="6" t="s">
        <v>1476</v>
      </c>
      <c r="F18" s="18" t="s">
        <v>1504</v>
      </c>
      <c r="G18" s="6" t="s">
        <v>35</v>
      </c>
    </row>
    <row r="19" spans="1:8" ht="25.2" customHeight="1" x14ac:dyDescent="0.3">
      <c r="A19" s="6" t="s">
        <v>1471</v>
      </c>
      <c r="B19" s="6" t="str">
        <f>TableNames!$B$12</f>
        <v>Staging</v>
      </c>
      <c r="C19" s="6" t="str">
        <f>FeatureNames!$E$100</f>
        <v>UICCStage</v>
      </c>
      <c r="D19" s="6">
        <v>5</v>
      </c>
      <c r="E19" s="6" t="s">
        <v>1476</v>
      </c>
      <c r="F19" s="6" t="s">
        <v>1474</v>
      </c>
      <c r="G19" s="6" t="s">
        <v>46</v>
      </c>
      <c r="H19" s="19" t="s">
        <v>1503</v>
      </c>
    </row>
    <row r="20" spans="1:8" ht="25.2" customHeight="1" x14ac:dyDescent="0.3">
      <c r="A20" s="6" t="s">
        <v>1471</v>
      </c>
      <c r="B20" s="6" t="str">
        <f>TableNames!$B$12</f>
        <v>Staging</v>
      </c>
      <c r="C20" s="6" t="str">
        <f>FeatureNames!$E$101</f>
        <v>TNM_T</v>
      </c>
      <c r="D20" s="6">
        <v>6</v>
      </c>
      <c r="E20" s="6" t="s">
        <v>1483</v>
      </c>
      <c r="H20" s="19" t="s">
        <v>1502</v>
      </c>
    </row>
    <row r="21" spans="1:8" ht="25.2" customHeight="1" x14ac:dyDescent="0.3">
      <c r="A21" s="6" t="s">
        <v>1471</v>
      </c>
      <c r="B21" s="6" t="str">
        <f>TableNames!$B$12</f>
        <v>Staging</v>
      </c>
      <c r="C21" s="6" t="str">
        <f>FeatureNames!$E$101</f>
        <v>TNM_T</v>
      </c>
      <c r="D21" s="6">
        <v>7</v>
      </c>
      <c r="E21" s="6" t="s">
        <v>1482</v>
      </c>
    </row>
    <row r="22" spans="1:8" ht="25.2" customHeight="1" x14ac:dyDescent="0.3">
      <c r="A22" s="6" t="s">
        <v>1471</v>
      </c>
      <c r="B22" s="6" t="str">
        <f>TableNames!$B$12</f>
        <v>Staging</v>
      </c>
      <c r="C22" s="6" t="str">
        <f>FeatureNames!$E$101</f>
        <v>TNM_T</v>
      </c>
      <c r="D22" s="6">
        <v>8</v>
      </c>
      <c r="E22" s="6" t="s">
        <v>1476</v>
      </c>
      <c r="F22" s="6" t="s">
        <v>1501</v>
      </c>
      <c r="G22" s="6" t="s">
        <v>69</v>
      </c>
      <c r="H22" s="19" t="s">
        <v>1500</v>
      </c>
    </row>
    <row r="23" spans="1:8" ht="25.2" customHeight="1" x14ac:dyDescent="0.3">
      <c r="A23" s="6" t="s">
        <v>1471</v>
      </c>
      <c r="B23" s="6" t="str">
        <f>TableNames!$B$12</f>
        <v>Staging</v>
      </c>
      <c r="C23" s="6" t="str">
        <f>FeatureNames!$E$101</f>
        <v>TNM_T</v>
      </c>
      <c r="D23" s="6">
        <v>9</v>
      </c>
      <c r="E23" s="6" t="s">
        <v>1476</v>
      </c>
      <c r="F23" s="6" t="s">
        <v>1499</v>
      </c>
      <c r="G23" s="6" t="s">
        <v>68</v>
      </c>
    </row>
    <row r="24" spans="1:8" ht="25.2" customHeight="1" x14ac:dyDescent="0.3">
      <c r="A24" s="6" t="s">
        <v>1471</v>
      </c>
      <c r="B24" s="6" t="str">
        <f>TableNames!$B$12</f>
        <v>Staging</v>
      </c>
      <c r="C24" s="6" t="str">
        <f>FeatureNames!$E$101</f>
        <v>TNM_T</v>
      </c>
      <c r="D24" s="6">
        <v>10</v>
      </c>
      <c r="E24" s="6" t="s">
        <v>1476</v>
      </c>
      <c r="F24" s="6" t="s">
        <v>1498</v>
      </c>
      <c r="G24" s="6" t="s">
        <v>66</v>
      </c>
    </row>
    <row r="25" spans="1:8" ht="25.2" customHeight="1" x14ac:dyDescent="0.3">
      <c r="A25" s="6" t="s">
        <v>1471</v>
      </c>
      <c r="B25" s="6" t="str">
        <f>TableNames!$B$12</f>
        <v>Staging</v>
      </c>
      <c r="C25" s="6" t="str">
        <f>FeatureNames!$E$101</f>
        <v>TNM_T</v>
      </c>
      <c r="D25" s="6">
        <v>11</v>
      </c>
      <c r="E25" s="6" t="s">
        <v>1489</v>
      </c>
      <c r="F25" s="6" t="s">
        <v>1488</v>
      </c>
      <c r="G25" s="6" t="s">
        <v>18</v>
      </c>
    </row>
    <row r="26" spans="1:8" ht="25.2" customHeight="1" x14ac:dyDescent="0.3">
      <c r="A26" s="6" t="s">
        <v>1471</v>
      </c>
      <c r="B26" s="6" t="str">
        <f>TableNames!$B$12</f>
        <v>Staging</v>
      </c>
      <c r="C26" s="6" t="str">
        <f>FeatureNames!$E$101</f>
        <v>TNM_T</v>
      </c>
      <c r="D26" s="6">
        <v>12</v>
      </c>
      <c r="E26" s="6" t="s">
        <v>1476</v>
      </c>
      <c r="F26" s="6" t="s">
        <v>1497</v>
      </c>
      <c r="G26" s="6" t="s">
        <v>76</v>
      </c>
      <c r="H26" s="19" t="s">
        <v>1496</v>
      </c>
    </row>
    <row r="27" spans="1:8" ht="25.2" customHeight="1" x14ac:dyDescent="0.3">
      <c r="A27" s="6" t="s">
        <v>1471</v>
      </c>
      <c r="B27" s="6" t="str">
        <f>TableNames!$B$12</f>
        <v>Staging</v>
      </c>
      <c r="C27" s="6" t="str">
        <f>FeatureNames!$E$101</f>
        <v>TNM_T</v>
      </c>
      <c r="D27" s="6">
        <v>13</v>
      </c>
      <c r="E27" s="6" t="s">
        <v>1476</v>
      </c>
      <c r="F27" s="6" t="s">
        <v>1495</v>
      </c>
      <c r="G27" s="6" t="s">
        <v>76</v>
      </c>
    </row>
    <row r="28" spans="1:8" ht="25.2" customHeight="1" x14ac:dyDescent="0.3">
      <c r="A28" s="6" t="s">
        <v>1471</v>
      </c>
      <c r="B28" s="6" t="str">
        <f>TableNames!$B$12</f>
        <v>Staging</v>
      </c>
      <c r="C28" s="6" t="str">
        <f>FeatureNames!$E$101</f>
        <v>TNM_T</v>
      </c>
      <c r="D28" s="6">
        <v>14</v>
      </c>
      <c r="E28" s="6" t="s">
        <v>1476</v>
      </c>
      <c r="F28" s="6" t="s">
        <v>1494</v>
      </c>
      <c r="G28" s="6" t="s">
        <v>76</v>
      </c>
    </row>
    <row r="29" spans="1:8" ht="25.2" customHeight="1" x14ac:dyDescent="0.3">
      <c r="A29" s="6" t="s">
        <v>1471</v>
      </c>
      <c r="B29" s="6" t="str">
        <f>TableNames!$B$12</f>
        <v>Staging</v>
      </c>
      <c r="C29" s="6" t="str">
        <f>FeatureNames!$E$101</f>
        <v>TNM_T</v>
      </c>
      <c r="D29" s="6">
        <v>15</v>
      </c>
      <c r="E29" s="6" t="s">
        <v>1476</v>
      </c>
      <c r="F29" s="6" t="s">
        <v>1493</v>
      </c>
      <c r="G29" s="6" t="s">
        <v>76</v>
      </c>
    </row>
    <row r="30" spans="1:8" ht="25.2" customHeight="1" x14ac:dyDescent="0.3">
      <c r="A30" s="6" t="s">
        <v>1471</v>
      </c>
      <c r="B30" s="6" t="str">
        <f>TableNames!$B$12</f>
        <v>Staging</v>
      </c>
      <c r="C30" s="6" t="str">
        <f>FeatureNames!$E$101</f>
        <v>TNM_T</v>
      </c>
      <c r="D30" s="6">
        <v>16</v>
      </c>
      <c r="E30" s="6" t="s">
        <v>1476</v>
      </c>
      <c r="F30" s="6" t="s">
        <v>1492</v>
      </c>
      <c r="G30" s="6" t="s">
        <v>76</v>
      </c>
    </row>
    <row r="31" spans="1:8" ht="25.2" customHeight="1" x14ac:dyDescent="0.3">
      <c r="A31" s="6" t="s">
        <v>1471</v>
      </c>
      <c r="B31" s="6" t="str">
        <f>TableNames!$B$12</f>
        <v>Staging</v>
      </c>
      <c r="C31" s="6" t="str">
        <f>FeatureNames!$E$102</f>
        <v>TNM_N</v>
      </c>
      <c r="D31" s="6">
        <v>17</v>
      </c>
      <c r="E31" s="6" t="s">
        <v>1483</v>
      </c>
    </row>
    <row r="32" spans="1:8" ht="25.2" customHeight="1" x14ac:dyDescent="0.3">
      <c r="A32" s="6" t="s">
        <v>1471</v>
      </c>
      <c r="B32" s="6" t="str">
        <f>TableNames!$B$12</f>
        <v>Staging</v>
      </c>
      <c r="C32" s="6" t="str">
        <f>FeatureNames!$E$102</f>
        <v>TNM_N</v>
      </c>
      <c r="D32" s="6">
        <v>18</v>
      </c>
      <c r="E32" s="6" t="s">
        <v>1482</v>
      </c>
    </row>
    <row r="33" spans="1:8" ht="25.2" customHeight="1" x14ac:dyDescent="0.3">
      <c r="A33" s="6" t="s">
        <v>1471</v>
      </c>
      <c r="B33" s="6" t="str">
        <f>TableNames!$B$12</f>
        <v>Staging</v>
      </c>
      <c r="C33" s="6" t="str">
        <f>FeatureNames!$E$102</f>
        <v>TNM_N</v>
      </c>
      <c r="D33" s="6">
        <v>19</v>
      </c>
      <c r="E33" s="6" t="s">
        <v>1489</v>
      </c>
      <c r="F33" s="6" t="s">
        <v>1488</v>
      </c>
      <c r="G33" s="6" t="s">
        <v>18</v>
      </c>
    </row>
    <row r="34" spans="1:8" ht="25.2" customHeight="1" x14ac:dyDescent="0.3">
      <c r="A34" s="6" t="s">
        <v>1471</v>
      </c>
      <c r="B34" s="6" t="str">
        <f>TableNames!$B$12</f>
        <v>Staging</v>
      </c>
      <c r="C34" s="6" t="str">
        <f>FeatureNames!$E$102</f>
        <v>TNM_N</v>
      </c>
      <c r="D34" s="6">
        <v>20</v>
      </c>
      <c r="E34" s="6" t="s">
        <v>1476</v>
      </c>
      <c r="F34" s="6" t="s">
        <v>1491</v>
      </c>
      <c r="G34" s="6" t="s">
        <v>96</v>
      </c>
    </row>
    <row r="35" spans="1:8" ht="25.2" customHeight="1" x14ac:dyDescent="0.3">
      <c r="A35" s="6" t="s">
        <v>1471</v>
      </c>
      <c r="B35" s="6" t="str">
        <f>TableNames!$B$12</f>
        <v>Staging</v>
      </c>
      <c r="C35" s="6" t="str">
        <f>FeatureNames!$E$102</f>
        <v>TNM_N</v>
      </c>
      <c r="D35" s="6">
        <v>21</v>
      </c>
      <c r="E35" s="6" t="s">
        <v>1476</v>
      </c>
      <c r="F35" s="6" t="s">
        <v>1490</v>
      </c>
      <c r="G35" s="6" t="s">
        <v>106</v>
      </c>
    </row>
    <row r="36" spans="1:8" ht="25.2" customHeight="1" x14ac:dyDescent="0.3">
      <c r="A36" s="6" t="s">
        <v>1471</v>
      </c>
      <c r="B36" s="6" t="str">
        <f>TableNames!$B$12</f>
        <v>Staging</v>
      </c>
      <c r="C36" s="6" t="str">
        <f>FeatureNames!$E$103</f>
        <v>TNM_M</v>
      </c>
      <c r="D36" s="6">
        <v>22</v>
      </c>
      <c r="E36" s="6" t="s">
        <v>1483</v>
      </c>
    </row>
    <row r="37" spans="1:8" ht="25.2" customHeight="1" x14ac:dyDescent="0.3">
      <c r="A37" s="6" t="s">
        <v>1471</v>
      </c>
      <c r="B37" s="6" t="str">
        <f>TableNames!$B$12</f>
        <v>Staging</v>
      </c>
      <c r="C37" s="6" t="str">
        <f>FeatureNames!$E$103</f>
        <v>TNM_M</v>
      </c>
      <c r="D37" s="6">
        <v>23</v>
      </c>
      <c r="E37" s="6" t="s">
        <v>1482</v>
      </c>
    </row>
    <row r="38" spans="1:8" ht="25.2" customHeight="1" x14ac:dyDescent="0.3">
      <c r="A38" s="6" t="s">
        <v>1471</v>
      </c>
      <c r="B38" s="6" t="str">
        <f>TableNames!$B$12</f>
        <v>Staging</v>
      </c>
      <c r="C38" s="6" t="str">
        <f>FeatureNames!$E$103</f>
        <v>TNM_M</v>
      </c>
      <c r="D38" s="6">
        <v>24</v>
      </c>
      <c r="E38" s="6" t="s">
        <v>1489</v>
      </c>
      <c r="F38" s="6" t="s">
        <v>1488</v>
      </c>
      <c r="G38" s="6" t="s">
        <v>18</v>
      </c>
    </row>
    <row r="39" spans="1:8" ht="25.2" customHeight="1" x14ac:dyDescent="0.3">
      <c r="A39" s="6" t="s">
        <v>1471</v>
      </c>
      <c r="B39" s="6" t="str">
        <f>TableNames!$B$12</f>
        <v>Staging</v>
      </c>
      <c r="C39" s="6" t="str">
        <f>FeatureNames!$E$107</f>
        <v>TNM_ySymbol</v>
      </c>
      <c r="D39" s="6">
        <v>25</v>
      </c>
      <c r="E39" s="6" t="s">
        <v>1483</v>
      </c>
    </row>
    <row r="40" spans="1:8" ht="25.2" customHeight="1" x14ac:dyDescent="0.3">
      <c r="A40" s="6" t="s">
        <v>1471</v>
      </c>
      <c r="B40" s="6" t="str">
        <f>TableNames!$B$12</f>
        <v>Staging</v>
      </c>
      <c r="C40" s="6" t="str">
        <f>FeatureNames!$E$107</f>
        <v>TNM_ySymbol</v>
      </c>
      <c r="D40" s="6">
        <v>26</v>
      </c>
      <c r="E40" s="6" t="s">
        <v>1482</v>
      </c>
    </row>
    <row r="41" spans="1:8" ht="32.4" customHeight="1" x14ac:dyDescent="0.3">
      <c r="A41" s="6" t="s">
        <v>1471</v>
      </c>
      <c r="B41" s="6" t="str">
        <f>TableNames!$B$12</f>
        <v>Staging</v>
      </c>
      <c r="C41" s="6" t="str">
        <f>FeatureNames!$E$107</f>
        <v>TNM_ySymbol</v>
      </c>
      <c r="D41" s="6">
        <v>27</v>
      </c>
      <c r="E41" s="6" t="s">
        <v>1487</v>
      </c>
      <c r="H41" s="19" t="s">
        <v>1486</v>
      </c>
    </row>
    <row r="42" spans="1:8" ht="25.2" customHeight="1" x14ac:dyDescent="0.3">
      <c r="A42" s="6" t="s">
        <v>1471</v>
      </c>
      <c r="B42" s="6" t="str">
        <f>TableNames!$B$12</f>
        <v>Staging</v>
      </c>
      <c r="C42" s="6" t="str">
        <f>FeatureNames!$E$108</f>
        <v>TNM_rSymbol</v>
      </c>
      <c r="D42" s="6">
        <v>28</v>
      </c>
      <c r="E42" s="6" t="s">
        <v>1483</v>
      </c>
    </row>
    <row r="43" spans="1:8" ht="25.2" customHeight="1" x14ac:dyDescent="0.3">
      <c r="A43" s="6" t="s">
        <v>1471</v>
      </c>
      <c r="B43" s="6" t="str">
        <f>TableNames!$B$12</f>
        <v>Staging</v>
      </c>
      <c r="C43" s="6" t="str">
        <f>FeatureNames!$E$108</f>
        <v>TNM_rSymbol</v>
      </c>
      <c r="D43" s="6">
        <v>29</v>
      </c>
      <c r="E43" s="6" t="s">
        <v>1482</v>
      </c>
    </row>
    <row r="44" spans="1:8" ht="35.4" customHeight="1" x14ac:dyDescent="0.3">
      <c r="A44" s="6" t="s">
        <v>1471</v>
      </c>
      <c r="B44" s="6" t="str">
        <f>TableNames!$B$12</f>
        <v>Staging</v>
      </c>
      <c r="C44" s="6" t="str">
        <f>FeatureNames!$E$108</f>
        <v>TNM_rSymbol</v>
      </c>
      <c r="D44" s="6">
        <v>30</v>
      </c>
      <c r="E44" s="6" t="s">
        <v>1485</v>
      </c>
      <c r="H44" s="19" t="s">
        <v>1484</v>
      </c>
    </row>
    <row r="45" spans="1:8" ht="25.2" customHeight="1" x14ac:dyDescent="0.3">
      <c r="A45" s="6" t="s">
        <v>1471</v>
      </c>
      <c r="B45" s="6" t="str">
        <f>TableNames!$B$12</f>
        <v>Staging</v>
      </c>
      <c r="C45" s="6" t="str">
        <f>FeatureNames!$E$104</f>
        <v>TNM_T_Prefix</v>
      </c>
      <c r="D45" s="6">
        <v>31</v>
      </c>
      <c r="E45" s="6" t="s">
        <v>1483</v>
      </c>
    </row>
    <row r="46" spans="1:8" ht="25.2" customHeight="1" x14ac:dyDescent="0.3">
      <c r="A46" s="6" t="s">
        <v>1471</v>
      </c>
      <c r="B46" s="6" t="str">
        <f>TableNames!$B$12</f>
        <v>Staging</v>
      </c>
      <c r="C46" s="6" t="str">
        <f>FeatureNames!$E$104</f>
        <v>TNM_T_Prefix</v>
      </c>
      <c r="D46" s="6">
        <v>32</v>
      </c>
      <c r="E46" s="6" t="s">
        <v>1482</v>
      </c>
    </row>
    <row r="47" spans="1:8" ht="25.2" customHeight="1" x14ac:dyDescent="0.3">
      <c r="A47" s="6" t="s">
        <v>1471</v>
      </c>
      <c r="B47" s="6" t="str">
        <f>TableNames!$B$12</f>
        <v>Staging</v>
      </c>
      <c r="C47" s="6" t="str">
        <f>FeatureNames!$E$104</f>
        <v>TNM_T_Prefix</v>
      </c>
      <c r="D47" s="6">
        <v>33</v>
      </c>
      <c r="E47" s="6" t="s">
        <v>1476</v>
      </c>
      <c r="F47" s="6" t="s">
        <v>1481</v>
      </c>
      <c r="G47" s="6" t="s">
        <v>131</v>
      </c>
    </row>
    <row r="48" spans="1:8" ht="25.2" customHeight="1" x14ac:dyDescent="0.3">
      <c r="A48" s="6" t="s">
        <v>1471</v>
      </c>
      <c r="B48" s="6" t="str">
        <f>TableNames!$B$12</f>
        <v>Staging</v>
      </c>
      <c r="C48" s="6" t="str">
        <f>FeatureNames!$E$104</f>
        <v>TNM_T_Prefix</v>
      </c>
      <c r="D48" s="6">
        <v>34</v>
      </c>
      <c r="E48" s="6" t="s">
        <v>1476</v>
      </c>
      <c r="F48" s="6" t="s">
        <v>1480</v>
      </c>
      <c r="G48" s="6" t="s">
        <v>132</v>
      </c>
    </row>
    <row r="49" spans="1:7" ht="25.2" customHeight="1" x14ac:dyDescent="0.3">
      <c r="A49" s="6" t="s">
        <v>1471</v>
      </c>
      <c r="B49" s="6" t="str">
        <f>TableNames!$B$12</f>
        <v>Staging</v>
      </c>
      <c r="C49" s="6" t="str">
        <f>FeatureNames!$E$104</f>
        <v>TNM_T_Prefix</v>
      </c>
      <c r="D49" s="6">
        <v>35</v>
      </c>
      <c r="E49" s="6" t="s">
        <v>1476</v>
      </c>
      <c r="F49" s="6" t="s">
        <v>1479</v>
      </c>
      <c r="G49" s="6" t="s">
        <v>133</v>
      </c>
    </row>
    <row r="50" spans="1:7" ht="25.2" customHeight="1" x14ac:dyDescent="0.3">
      <c r="A50" s="6" t="s">
        <v>1471</v>
      </c>
      <c r="B50" s="6" t="str">
        <f>TableNames!$B$12</f>
        <v>Staging</v>
      </c>
      <c r="C50" s="6" t="str">
        <f>FeatureNames!$E$104</f>
        <v>TNM_T_Prefix</v>
      </c>
      <c r="D50" s="6">
        <v>35</v>
      </c>
      <c r="E50" s="6" t="s">
        <v>1476</v>
      </c>
      <c r="F50" s="6" t="s">
        <v>1478</v>
      </c>
      <c r="G50" s="6" t="s">
        <v>131</v>
      </c>
    </row>
    <row r="51" spans="1:7" ht="25.2" customHeight="1" x14ac:dyDescent="0.3">
      <c r="A51" s="6" t="s">
        <v>1471</v>
      </c>
      <c r="B51" s="6" t="str">
        <f>TableNames!$B$12</f>
        <v>Staging</v>
      </c>
      <c r="C51" s="6" t="str">
        <f>FeatureNames!$E$104</f>
        <v>TNM_T_Prefix</v>
      </c>
      <c r="D51" s="6">
        <v>35</v>
      </c>
      <c r="E51" s="6" t="s">
        <v>1476</v>
      </c>
      <c r="F51" s="6" t="s">
        <v>1477</v>
      </c>
      <c r="G51" s="6" t="s">
        <v>132</v>
      </c>
    </row>
    <row r="52" spans="1:7" ht="25.2" customHeight="1" x14ac:dyDescent="0.3">
      <c r="A52" s="6" t="s">
        <v>1471</v>
      </c>
      <c r="B52" s="6" t="str">
        <f>TableNames!$B$12</f>
        <v>Staging</v>
      </c>
      <c r="C52" s="6" t="str">
        <f>FeatureNames!$E$104</f>
        <v>TNM_T_Prefix</v>
      </c>
      <c r="D52" s="6">
        <v>35</v>
      </c>
      <c r="E52" s="6" t="s">
        <v>1476</v>
      </c>
      <c r="F52" s="6" t="s">
        <v>1475</v>
      </c>
      <c r="G52" s="6" t="s">
        <v>133</v>
      </c>
    </row>
    <row r="53" spans="1:7" ht="25.2" customHeight="1" x14ac:dyDescent="0.3">
      <c r="A53" s="6" t="s">
        <v>1471</v>
      </c>
      <c r="B53" s="6" t="str">
        <f>TableNames!$B$12</f>
        <v>Staging</v>
      </c>
      <c r="C53" s="6" t="str">
        <f>FeatureNames!$E$105</f>
        <v>TNM_N_Prefix</v>
      </c>
      <c r="D53" s="6">
        <v>36</v>
      </c>
      <c r="E53" s="6" t="s">
        <v>1483</v>
      </c>
    </row>
    <row r="54" spans="1:7" ht="25.2" customHeight="1" x14ac:dyDescent="0.3">
      <c r="A54" s="6" t="s">
        <v>1471</v>
      </c>
      <c r="B54" s="6" t="str">
        <f>TableNames!$B$12</f>
        <v>Staging</v>
      </c>
      <c r="C54" s="6" t="str">
        <f>FeatureNames!$E$105</f>
        <v>TNM_N_Prefix</v>
      </c>
      <c r="D54" s="6">
        <v>37</v>
      </c>
      <c r="E54" s="6" t="s">
        <v>1482</v>
      </c>
    </row>
    <row r="55" spans="1:7" ht="25.2" customHeight="1" x14ac:dyDescent="0.3">
      <c r="A55" s="6" t="s">
        <v>1471</v>
      </c>
      <c r="B55" s="6" t="str">
        <f>TableNames!$B$12</f>
        <v>Staging</v>
      </c>
      <c r="C55" s="6" t="str">
        <f>FeatureNames!$E$105</f>
        <v>TNM_N_Prefix</v>
      </c>
      <c r="D55" s="6">
        <v>38</v>
      </c>
      <c r="E55" s="6" t="s">
        <v>1476</v>
      </c>
      <c r="F55" s="6" t="s">
        <v>1481</v>
      </c>
      <c r="G55" s="6" t="s">
        <v>131</v>
      </c>
    </row>
    <row r="56" spans="1:7" ht="25.2" customHeight="1" x14ac:dyDescent="0.3">
      <c r="A56" s="6" t="s">
        <v>1471</v>
      </c>
      <c r="B56" s="6" t="str">
        <f>TableNames!$B$12</f>
        <v>Staging</v>
      </c>
      <c r="C56" s="6" t="str">
        <f>FeatureNames!$E$105</f>
        <v>TNM_N_Prefix</v>
      </c>
      <c r="D56" s="6">
        <v>39</v>
      </c>
      <c r="E56" s="6" t="s">
        <v>1476</v>
      </c>
      <c r="F56" s="6" t="s">
        <v>1480</v>
      </c>
      <c r="G56" s="6" t="s">
        <v>132</v>
      </c>
    </row>
    <row r="57" spans="1:7" ht="25.2" customHeight="1" x14ac:dyDescent="0.3">
      <c r="A57" s="6" t="s">
        <v>1471</v>
      </c>
      <c r="B57" s="6" t="str">
        <f>TableNames!$B$12</f>
        <v>Staging</v>
      </c>
      <c r="C57" s="6" t="str">
        <f>FeatureNames!$E$105</f>
        <v>TNM_N_Prefix</v>
      </c>
      <c r="D57" s="6">
        <v>40</v>
      </c>
      <c r="E57" s="6" t="s">
        <v>1476</v>
      </c>
      <c r="F57" s="6" t="s">
        <v>1479</v>
      </c>
      <c r="G57" s="6" t="s">
        <v>133</v>
      </c>
    </row>
    <row r="58" spans="1:7" ht="25.2" customHeight="1" x14ac:dyDescent="0.3">
      <c r="A58" s="6" t="s">
        <v>1471</v>
      </c>
      <c r="B58" s="6" t="str">
        <f>TableNames!$B$12</f>
        <v>Staging</v>
      </c>
      <c r="C58" s="6" t="str">
        <f>FeatureNames!$E$105</f>
        <v>TNM_N_Prefix</v>
      </c>
      <c r="D58" s="6">
        <v>38</v>
      </c>
      <c r="E58" s="6" t="s">
        <v>1476</v>
      </c>
      <c r="F58" s="6" t="s">
        <v>1478</v>
      </c>
      <c r="G58" s="6" t="s">
        <v>131</v>
      </c>
    </row>
    <row r="59" spans="1:7" ht="25.2" customHeight="1" x14ac:dyDescent="0.3">
      <c r="A59" s="6" t="s">
        <v>1471</v>
      </c>
      <c r="B59" s="6" t="str">
        <f>TableNames!$B$12</f>
        <v>Staging</v>
      </c>
      <c r="C59" s="6" t="str">
        <f>FeatureNames!$E$105</f>
        <v>TNM_N_Prefix</v>
      </c>
      <c r="D59" s="6">
        <v>39</v>
      </c>
      <c r="E59" s="6" t="s">
        <v>1476</v>
      </c>
      <c r="F59" s="6" t="s">
        <v>1477</v>
      </c>
      <c r="G59" s="6" t="s">
        <v>132</v>
      </c>
    </row>
    <row r="60" spans="1:7" ht="25.2" customHeight="1" x14ac:dyDescent="0.3">
      <c r="A60" s="6" t="s">
        <v>1471</v>
      </c>
      <c r="B60" s="6" t="str">
        <f>TableNames!$B$12</f>
        <v>Staging</v>
      </c>
      <c r="C60" s="6" t="str">
        <f>FeatureNames!$E$105</f>
        <v>TNM_N_Prefix</v>
      </c>
      <c r="D60" s="6">
        <v>40</v>
      </c>
      <c r="E60" s="6" t="s">
        <v>1476</v>
      </c>
      <c r="F60" s="6" t="s">
        <v>1475</v>
      </c>
      <c r="G60" s="6" t="s">
        <v>133</v>
      </c>
    </row>
    <row r="61" spans="1:7" ht="25.2" customHeight="1" x14ac:dyDescent="0.3">
      <c r="A61" s="6" t="s">
        <v>1471</v>
      </c>
      <c r="B61" s="6" t="str">
        <f>TableNames!$B$12</f>
        <v>Staging</v>
      </c>
      <c r="C61" s="6" t="str">
        <f>FeatureNames!$E$106</f>
        <v>TNM_M_Prefix</v>
      </c>
      <c r="D61" s="6">
        <v>41</v>
      </c>
      <c r="E61" s="6" t="s">
        <v>1483</v>
      </c>
    </row>
    <row r="62" spans="1:7" ht="25.2" customHeight="1" x14ac:dyDescent="0.3">
      <c r="A62" s="6" t="s">
        <v>1471</v>
      </c>
      <c r="B62" s="6" t="str">
        <f>TableNames!$B$12</f>
        <v>Staging</v>
      </c>
      <c r="C62" s="6" t="s">
        <v>34</v>
      </c>
      <c r="D62" s="6">
        <v>42</v>
      </c>
      <c r="E62" s="6" t="s">
        <v>1482</v>
      </c>
    </row>
    <row r="63" spans="1:7" ht="25.2" customHeight="1" x14ac:dyDescent="0.3">
      <c r="A63" s="6" t="s">
        <v>1471</v>
      </c>
      <c r="B63" s="6" t="str">
        <f>TableNames!$B$12</f>
        <v>Staging</v>
      </c>
      <c r="C63" s="6" t="s">
        <v>34</v>
      </c>
      <c r="D63" s="6">
        <v>43</v>
      </c>
      <c r="E63" s="6" t="s">
        <v>1476</v>
      </c>
      <c r="F63" s="6" t="s">
        <v>1481</v>
      </c>
      <c r="G63" s="6" t="s">
        <v>131</v>
      </c>
    </row>
    <row r="64" spans="1:7" ht="25.2" customHeight="1" x14ac:dyDescent="0.3">
      <c r="A64" s="6" t="s">
        <v>1471</v>
      </c>
      <c r="B64" s="6" t="str">
        <f>TableNames!$B$12</f>
        <v>Staging</v>
      </c>
      <c r="C64" s="6" t="s">
        <v>34</v>
      </c>
      <c r="D64" s="6">
        <v>44</v>
      </c>
      <c r="E64" s="6" t="s">
        <v>1476</v>
      </c>
      <c r="F64" s="6" t="s">
        <v>1480</v>
      </c>
      <c r="G64" s="6" t="s">
        <v>132</v>
      </c>
    </row>
    <row r="65" spans="1:7" ht="25.2" customHeight="1" x14ac:dyDescent="0.3">
      <c r="A65" s="6" t="s">
        <v>1471</v>
      </c>
      <c r="B65" s="6" t="str">
        <f>TableNames!$B$12</f>
        <v>Staging</v>
      </c>
      <c r="C65" s="6" t="s">
        <v>34</v>
      </c>
      <c r="D65" s="6">
        <v>45</v>
      </c>
      <c r="E65" s="6" t="s">
        <v>1476</v>
      </c>
      <c r="F65" s="6" t="s">
        <v>1479</v>
      </c>
      <c r="G65" s="6" t="s">
        <v>133</v>
      </c>
    </row>
    <row r="66" spans="1:7" ht="25.2" customHeight="1" x14ac:dyDescent="0.3">
      <c r="A66" s="6" t="s">
        <v>1471</v>
      </c>
      <c r="B66" s="6" t="str">
        <f>TableNames!$B$12</f>
        <v>Staging</v>
      </c>
      <c r="C66" s="6" t="s">
        <v>34</v>
      </c>
      <c r="D66" s="6">
        <v>43</v>
      </c>
      <c r="E66" s="6" t="s">
        <v>1476</v>
      </c>
      <c r="F66" s="6" t="s">
        <v>1478</v>
      </c>
      <c r="G66" s="6" t="s">
        <v>131</v>
      </c>
    </row>
    <row r="67" spans="1:7" ht="25.2" customHeight="1" x14ac:dyDescent="0.3">
      <c r="A67" s="6" t="s">
        <v>1471</v>
      </c>
      <c r="B67" s="6" t="str">
        <f>TableNames!$B$12</f>
        <v>Staging</v>
      </c>
      <c r="C67" s="6" t="s">
        <v>34</v>
      </c>
      <c r="D67" s="6">
        <v>44</v>
      </c>
      <c r="E67" s="6" t="s">
        <v>1476</v>
      </c>
      <c r="F67" s="6" t="s">
        <v>1477</v>
      </c>
      <c r="G67" s="6" t="s">
        <v>132</v>
      </c>
    </row>
    <row r="68" spans="1:7" ht="25.2" customHeight="1" x14ac:dyDescent="0.3">
      <c r="A68" s="6" t="s">
        <v>1471</v>
      </c>
      <c r="B68" s="6" t="str">
        <f>TableNames!$B$12</f>
        <v>Staging</v>
      </c>
      <c r="C68" s="6" t="s">
        <v>34</v>
      </c>
      <c r="D68" s="6">
        <v>45</v>
      </c>
      <c r="E68" s="6" t="s">
        <v>1476</v>
      </c>
      <c r="F68" s="6" t="s">
        <v>1475</v>
      </c>
      <c r="G68" s="6" t="s">
        <v>133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30" width="12.88671875" style="6" customWidth="1"/>
    <col min="31" max="31" width="12.88671875" style="17" customWidth="1"/>
    <col min="32" max="32" width="12.109375" style="6" customWidth="1"/>
    <col min="33" max="35" width="11.33203125" style="6" customWidth="1"/>
    <col min="36" max="36" width="1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16384" width="16.33203125" style="6"/>
  </cols>
  <sheetData>
    <row r="1" spans="1:46" ht="25.2" customHeight="1" x14ac:dyDescent="0.3">
      <c r="A1" s="11"/>
      <c r="B1" s="11"/>
      <c r="C1" s="11"/>
      <c r="D1" s="11"/>
      <c r="E1" s="11"/>
      <c r="F1" s="11"/>
      <c r="G1" s="24" t="s">
        <v>1516</v>
      </c>
      <c r="H1" s="24"/>
      <c r="I1" s="24"/>
      <c r="J1" s="24"/>
      <c r="K1" s="24"/>
      <c r="L1" s="24" t="s">
        <v>1546</v>
      </c>
      <c r="M1" s="24"/>
      <c r="N1" s="24"/>
      <c r="O1" s="24"/>
      <c r="P1" s="24"/>
      <c r="Q1" s="24" t="s">
        <v>397</v>
      </c>
      <c r="R1" s="24"/>
      <c r="S1" s="24"/>
      <c r="T1" s="24"/>
      <c r="U1" s="24"/>
      <c r="V1" s="23" t="s">
        <v>396</v>
      </c>
      <c r="W1" s="24"/>
      <c r="X1" s="24"/>
      <c r="Y1" s="24"/>
      <c r="Z1" s="24"/>
      <c r="AA1" s="23" t="s">
        <v>164</v>
      </c>
      <c r="AB1" s="24"/>
      <c r="AC1" s="24"/>
      <c r="AD1" s="24"/>
      <c r="AE1" s="24"/>
      <c r="AF1" s="23" t="s">
        <v>451</v>
      </c>
      <c r="AG1" s="24"/>
      <c r="AH1" s="24"/>
      <c r="AI1" s="24"/>
      <c r="AJ1" s="24"/>
      <c r="AK1" s="23" t="s">
        <v>404</v>
      </c>
      <c r="AL1" s="24"/>
      <c r="AM1" s="24"/>
      <c r="AN1" s="24"/>
      <c r="AO1" s="24"/>
      <c r="AP1" s="23" t="s">
        <v>11</v>
      </c>
      <c r="AQ1" s="24"/>
      <c r="AR1" s="24"/>
      <c r="AS1" s="24"/>
      <c r="AT1" s="25"/>
    </row>
    <row r="2" spans="1:46" ht="25.2" customHeight="1" x14ac:dyDescent="0.3">
      <c r="A2" s="11"/>
      <c r="B2" s="11"/>
      <c r="C2" s="11"/>
      <c r="D2" s="11"/>
      <c r="E2" s="11"/>
      <c r="F2" s="11"/>
      <c r="G2" s="12" t="s">
        <v>1517</v>
      </c>
      <c r="H2" s="12" t="s">
        <v>1518</v>
      </c>
      <c r="I2" s="12" t="s">
        <v>1468</v>
      </c>
      <c r="J2" s="12" t="s">
        <v>1519</v>
      </c>
      <c r="K2" s="13" t="s">
        <v>1520</v>
      </c>
      <c r="L2" s="12" t="s">
        <v>1517</v>
      </c>
      <c r="M2" s="12" t="s">
        <v>1518</v>
      </c>
      <c r="N2" s="12" t="s">
        <v>1468</v>
      </c>
      <c r="O2" s="12" t="s">
        <v>1519</v>
      </c>
      <c r="P2" s="13" t="s">
        <v>1520</v>
      </c>
      <c r="Q2" s="12" t="s">
        <v>1517</v>
      </c>
      <c r="R2" s="12" t="s">
        <v>1518</v>
      </c>
      <c r="S2" s="12" t="s">
        <v>1468</v>
      </c>
      <c r="T2" s="12" t="s">
        <v>1519</v>
      </c>
      <c r="U2" s="13" t="s">
        <v>1520</v>
      </c>
      <c r="V2" s="12" t="s">
        <v>1517</v>
      </c>
      <c r="W2" s="12" t="s">
        <v>1518</v>
      </c>
      <c r="X2" s="12" t="s">
        <v>1468</v>
      </c>
      <c r="Y2" s="12" t="s">
        <v>1519</v>
      </c>
      <c r="Z2" s="13" t="s">
        <v>1520</v>
      </c>
      <c r="AA2" s="12" t="s">
        <v>1517</v>
      </c>
      <c r="AB2" s="12" t="s">
        <v>1518</v>
      </c>
      <c r="AC2" s="12" t="s">
        <v>1468</v>
      </c>
      <c r="AD2" s="12" t="s">
        <v>1519</v>
      </c>
      <c r="AE2" s="13" t="s">
        <v>1520</v>
      </c>
      <c r="AF2" s="12" t="s">
        <v>1517</v>
      </c>
      <c r="AG2" s="12" t="s">
        <v>1518</v>
      </c>
      <c r="AH2" s="12" t="s">
        <v>1468</v>
      </c>
      <c r="AI2" s="12" t="s">
        <v>1519</v>
      </c>
      <c r="AJ2" s="13" t="s">
        <v>1520</v>
      </c>
      <c r="AK2" s="12" t="s">
        <v>1517</v>
      </c>
      <c r="AL2" s="12" t="s">
        <v>1518</v>
      </c>
      <c r="AM2" s="12" t="s">
        <v>1468</v>
      </c>
      <c r="AN2" s="12" t="s">
        <v>1519</v>
      </c>
      <c r="AO2" s="13" t="s">
        <v>1520</v>
      </c>
      <c r="AP2" s="12" t="s">
        <v>1517</v>
      </c>
      <c r="AQ2" s="12" t="s">
        <v>1518</v>
      </c>
      <c r="AR2" s="12" t="s">
        <v>1468</v>
      </c>
      <c r="AS2" s="12" t="s">
        <v>1519</v>
      </c>
      <c r="AT2" s="13" t="s">
        <v>1520</v>
      </c>
    </row>
    <row r="3" spans="1:46" ht="25.2" customHeight="1" x14ac:dyDescent="0.3">
      <c r="A3" s="14" t="s">
        <v>1469</v>
      </c>
      <c r="B3" s="14" t="s">
        <v>472</v>
      </c>
      <c r="C3" s="14" t="s">
        <v>566</v>
      </c>
      <c r="D3" s="14" t="s">
        <v>1521</v>
      </c>
      <c r="E3" s="14" t="s">
        <v>1470</v>
      </c>
      <c r="F3" s="14" t="s">
        <v>1522</v>
      </c>
      <c r="G3" s="15" t="str">
        <f>G1&amp;"_"&amp;G2</f>
        <v>CountDeviatingValues_Ref_f</v>
      </c>
      <c r="H3" s="15" t="str">
        <f>G1&amp;"_"&amp;H2</f>
        <v>CountDeviatingValues_Ref_expr</v>
      </c>
      <c r="I3" s="15" t="str">
        <f>G1&amp;"_"&amp;I2</f>
        <v>CountDeviatingValues_Conn</v>
      </c>
      <c r="J3" s="15" t="str">
        <f>G1&amp;"_"&amp;J2</f>
        <v>CountDeviatingValues_Cand_f</v>
      </c>
      <c r="K3" s="16" t="str">
        <f>G1&amp;"_"&amp;K2</f>
        <v>CountDeviatingValues_Cand_expr</v>
      </c>
      <c r="L3" s="15" t="str">
        <f>L1&amp;"_"&amp;L2</f>
        <v>DiagnosisDate_Ref_f</v>
      </c>
      <c r="M3" s="15" t="str">
        <f>L1&amp;"_"&amp;M2</f>
        <v>DiagnosisDate_Ref_expr</v>
      </c>
      <c r="N3" s="15" t="str">
        <f>L1&amp;"_"&amp;N2</f>
        <v>DiagnosisDate_Conn</v>
      </c>
      <c r="O3" s="15" t="str">
        <f>L1&amp;"_"&amp;O2</f>
        <v>DiagnosisDate_Cand_f</v>
      </c>
      <c r="P3" s="16" t="str">
        <f>L1&amp;"_"&amp;P2</f>
        <v>DiagnosisDate_Cand_expr</v>
      </c>
      <c r="Q3" s="15" t="str">
        <f>Q1&amp;"_"&amp;Q2</f>
        <v>ICD10Code_Ref_f</v>
      </c>
      <c r="R3" s="15" t="str">
        <f>Q1&amp;"_"&amp;R2</f>
        <v>ICD10Code_Ref_expr</v>
      </c>
      <c r="S3" s="15" t="str">
        <f>Q1&amp;"_"&amp;S2</f>
        <v>ICD10Code_Conn</v>
      </c>
      <c r="T3" s="15" t="str">
        <f>Q1&amp;"_"&amp;T2</f>
        <v>ICD10Code_Cand_f</v>
      </c>
      <c r="U3" s="16" t="str">
        <f>Q1&amp;"_"&amp;U2</f>
        <v>ICD10Code_Cand_expr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LocalizationSide_Ref_f</v>
      </c>
      <c r="AB3" s="15" t="str">
        <f>AA1&amp;"_"&amp;AB2</f>
        <v>LocalizationSide_Ref_expr</v>
      </c>
      <c r="AC3" s="15" t="str">
        <f>AA1&amp;"_"&amp;AC2</f>
        <v>LocalizationSide_Conn</v>
      </c>
      <c r="AD3" s="15" t="str">
        <f>AA1&amp;"_"&amp;AD2</f>
        <v>LocalizationSide_Cand_f</v>
      </c>
      <c r="AE3" s="16" t="str">
        <f>AA1&amp;"_"&amp;AE2</f>
        <v>LocalizationSide_Cand_expr</v>
      </c>
      <c r="AF3" s="15" t="str">
        <f>AF1&amp;"_"&amp;AF2</f>
        <v>HistologyDate_Ref_f</v>
      </c>
      <c r="AG3" s="15" t="str">
        <f>AF1&amp;"_"&amp;AG2</f>
        <v>HistologyDate_Ref_expr</v>
      </c>
      <c r="AH3" s="15" t="str">
        <f>AF1&amp;"_"&amp;AH2</f>
        <v>HistologyDate_Conn</v>
      </c>
      <c r="AI3" s="15" t="str">
        <f>AF1&amp;"_"&amp;AI2</f>
        <v>HistologyDate_Cand_f</v>
      </c>
      <c r="AJ3" s="16" t="str">
        <f>AF1&amp;"_"&amp;AJ2</f>
        <v>HistologyDate_Cand_expr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Grading_Ref_f</v>
      </c>
      <c r="AQ3" s="15" t="str">
        <f>AP1&amp;"_"&amp;AQ2</f>
        <v>Grading_Ref_expr</v>
      </c>
      <c r="AR3" s="15" t="str">
        <f>AP1&amp;"_"&amp;AR2</f>
        <v>Grading_Conn</v>
      </c>
      <c r="AS3" s="15" t="str">
        <f>AP1&amp;"_"&amp;AS2</f>
        <v>Grading_Cand_f</v>
      </c>
      <c r="AT3" s="16" t="str">
        <f>AP1&amp;"_"&amp;AT2</f>
        <v>Grading_Cand_expr</v>
      </c>
    </row>
    <row r="4" spans="1:46" ht="25.2" customHeight="1" x14ac:dyDescent="0.3">
      <c r="A4" s="6" t="s">
        <v>1471</v>
      </c>
      <c r="B4" s="6" t="s">
        <v>1523</v>
      </c>
      <c r="C4" s="6" t="s">
        <v>661</v>
      </c>
      <c r="E4" s="6">
        <v>1</v>
      </c>
      <c r="F4" s="6" t="s">
        <v>1524</v>
      </c>
      <c r="N4" s="6" t="str">
        <f>"=="</f>
        <v>==</v>
      </c>
      <c r="S4" s="6" t="str">
        <f>"=="</f>
        <v>==</v>
      </c>
      <c r="X4" s="6" t="str">
        <f>"=="</f>
        <v>==</v>
      </c>
      <c r="AC4" s="6" t="str">
        <f>"=="</f>
        <v>==</v>
      </c>
      <c r="AH4" s="6" t="str">
        <f>"=="</f>
        <v>==</v>
      </c>
      <c r="AM4" s="6" t="str">
        <f>"=="</f>
        <v>==</v>
      </c>
      <c r="AR4" s="6" t="str">
        <f>"=="</f>
        <v>==</v>
      </c>
    </row>
    <row r="5" spans="1:46" ht="25.2" customHeight="1" x14ac:dyDescent="0.3">
      <c r="A5" s="6" t="s">
        <v>1471</v>
      </c>
      <c r="B5" s="6" t="s">
        <v>1523</v>
      </c>
      <c r="C5" s="18" t="s">
        <v>661</v>
      </c>
      <c r="E5" s="6">
        <v>2</v>
      </c>
      <c r="F5" s="6" t="s">
        <v>1524</v>
      </c>
      <c r="K5" s="17" t="str">
        <f t="shared" ref="K5:K11" si="0">"&lt;= 1"</f>
        <v>&lt;= 1</v>
      </c>
      <c r="L5" s="6" t="s">
        <v>1473</v>
      </c>
      <c r="N5" s="6" t="s">
        <v>1474</v>
      </c>
      <c r="O5" s="6" t="s">
        <v>1473</v>
      </c>
    </row>
    <row r="6" spans="1:46" ht="25.2" customHeight="1" x14ac:dyDescent="0.3">
      <c r="A6" s="6" t="s">
        <v>1471</v>
      </c>
      <c r="B6" s="6" t="s">
        <v>1523</v>
      </c>
      <c r="C6" s="18" t="s">
        <v>661</v>
      </c>
      <c r="E6" s="6">
        <v>3</v>
      </c>
      <c r="F6" s="6" t="s">
        <v>1524</v>
      </c>
      <c r="K6" s="17" t="str">
        <f t="shared" si="0"/>
        <v>&lt;= 1</v>
      </c>
      <c r="Q6" s="6" t="s">
        <v>1473</v>
      </c>
      <c r="S6" s="6" t="s">
        <v>1474</v>
      </c>
      <c r="T6" s="6" t="s">
        <v>1473</v>
      </c>
    </row>
    <row r="7" spans="1:46" ht="25.2" customHeight="1" x14ac:dyDescent="0.3">
      <c r="A7" s="6" t="s">
        <v>1471</v>
      </c>
      <c r="B7" s="6" t="s">
        <v>1523</v>
      </c>
      <c r="C7" s="18" t="s">
        <v>661</v>
      </c>
      <c r="E7" s="6">
        <v>4</v>
      </c>
      <c r="F7" s="6" t="s">
        <v>1524</v>
      </c>
      <c r="K7" s="17" t="str">
        <f t="shared" si="0"/>
        <v>&lt;= 1</v>
      </c>
      <c r="V7" s="6" t="s">
        <v>1473</v>
      </c>
      <c r="X7" s="6" t="s">
        <v>1474</v>
      </c>
      <c r="Y7" s="6" t="s">
        <v>1473</v>
      </c>
    </row>
    <row r="8" spans="1:46" ht="25.2" customHeight="1" x14ac:dyDescent="0.3">
      <c r="A8" s="6" t="s">
        <v>1471</v>
      </c>
      <c r="B8" s="6" t="s">
        <v>1523</v>
      </c>
      <c r="C8" s="18" t="s">
        <v>661</v>
      </c>
      <c r="E8" s="6">
        <v>5</v>
      </c>
      <c r="F8" s="6" t="s">
        <v>1524</v>
      </c>
      <c r="K8" s="17" t="str">
        <f t="shared" si="0"/>
        <v>&lt;= 1</v>
      </c>
      <c r="AA8" s="6" t="s">
        <v>1473</v>
      </c>
      <c r="AC8" s="6" t="s">
        <v>1474</v>
      </c>
      <c r="AD8" s="6" t="s">
        <v>1473</v>
      </c>
    </row>
    <row r="9" spans="1:46" ht="25.2" customHeight="1" x14ac:dyDescent="0.3">
      <c r="A9" s="6" t="s">
        <v>1471</v>
      </c>
      <c r="B9" s="6" t="s">
        <v>1523</v>
      </c>
      <c r="C9" s="18" t="s">
        <v>661</v>
      </c>
      <c r="E9" s="6">
        <v>6</v>
      </c>
      <c r="F9" s="6" t="s">
        <v>1524</v>
      </c>
      <c r="K9" s="17" t="str">
        <f t="shared" si="0"/>
        <v>&lt;= 1</v>
      </c>
      <c r="AF9" s="6" t="s">
        <v>1473</v>
      </c>
      <c r="AH9" s="6" t="s">
        <v>1474</v>
      </c>
      <c r="AI9" s="6" t="s">
        <v>1473</v>
      </c>
    </row>
    <row r="10" spans="1:46" ht="25.2" customHeight="1" x14ac:dyDescent="0.3">
      <c r="A10" s="6" t="s">
        <v>1471</v>
      </c>
      <c r="B10" s="6" t="s">
        <v>1523</v>
      </c>
      <c r="C10" s="18" t="s">
        <v>661</v>
      </c>
      <c r="E10" s="6">
        <v>7</v>
      </c>
      <c r="F10" s="6" t="s">
        <v>1524</v>
      </c>
      <c r="K10" s="17" t="str">
        <f t="shared" si="0"/>
        <v>&lt;= 1</v>
      </c>
      <c r="AK10" s="6" t="s">
        <v>1473</v>
      </c>
      <c r="AM10" s="6" t="s">
        <v>1474</v>
      </c>
      <c r="AN10" s="6" t="s">
        <v>1473</v>
      </c>
    </row>
    <row r="11" spans="1:46" ht="25.2" customHeight="1" x14ac:dyDescent="0.3">
      <c r="A11" s="6" t="s">
        <v>1471</v>
      </c>
      <c r="B11" s="6" t="s">
        <v>1523</v>
      </c>
      <c r="C11" s="18" t="s">
        <v>661</v>
      </c>
      <c r="E11" s="6">
        <v>8</v>
      </c>
      <c r="F11" s="6" t="s">
        <v>1524</v>
      </c>
      <c r="K11" s="17" t="str">
        <f t="shared" si="0"/>
        <v>&lt;= 1</v>
      </c>
      <c r="AP11" s="6" t="s">
        <v>1473</v>
      </c>
      <c r="AR11" s="6" t="s">
        <v>1474</v>
      </c>
      <c r="AS11" s="6" t="s">
        <v>1473</v>
      </c>
    </row>
    <row r="25" spans="3:3" ht="25.2" customHeight="1" x14ac:dyDescent="0.3">
      <c r="C25" s="18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0" priority="82">
      <formula>NOT(ISBLANK(L4))</formula>
    </cfRule>
  </conditionalFormatting>
  <conditionalFormatting sqref="X4">
    <cfRule type="expression" dxfId="89" priority="81">
      <formula>NOT(ISBLANK(X4))</formula>
    </cfRule>
  </conditionalFormatting>
  <conditionalFormatting sqref="AR4:AR5">
    <cfRule type="expression" dxfId="88" priority="80">
      <formula>NOT(ISBLANK(AR4))</formula>
    </cfRule>
  </conditionalFormatting>
  <conditionalFormatting sqref="V5:W5 Y5">
    <cfRule type="expression" dxfId="87" priority="79">
      <formula>NOT(ISBLANK(V5))</formula>
    </cfRule>
  </conditionalFormatting>
  <conditionalFormatting sqref="X5">
    <cfRule type="expression" dxfId="86" priority="78">
      <formula>NOT(ISBLANK(X5))</formula>
    </cfRule>
  </conditionalFormatting>
  <conditionalFormatting sqref="S7">
    <cfRule type="expression" dxfId="85" priority="77">
      <formula>NOT(ISBLANK(S7))</formula>
    </cfRule>
  </conditionalFormatting>
  <conditionalFormatting sqref="AM7">
    <cfRule type="expression" dxfId="84" priority="76">
      <formula>NOT(ISBLANK(AM7))</formula>
    </cfRule>
  </conditionalFormatting>
  <conditionalFormatting sqref="AR7">
    <cfRule type="expression" dxfId="83" priority="75">
      <formula>NOT(ISBLANK(AR7))</formula>
    </cfRule>
  </conditionalFormatting>
  <conditionalFormatting sqref="AK10:AN10">
    <cfRule type="expression" dxfId="82" priority="74">
      <formula>NOT(ISBLANK(AK10))</formula>
    </cfRule>
  </conditionalFormatting>
  <conditionalFormatting sqref="Q8:R8 T8:U8 AE8 AO8 AS8:AT8 Z8">
    <cfRule type="expression" dxfId="81" priority="73">
      <formula>NOT(ISBLANK(Q8))</formula>
    </cfRule>
  </conditionalFormatting>
  <conditionalFormatting sqref="S8">
    <cfRule type="expression" dxfId="80" priority="72">
      <formula>NOT(ISBLANK(S8))</formula>
    </cfRule>
  </conditionalFormatting>
  <conditionalFormatting sqref="AR8">
    <cfRule type="expression" dxfId="79" priority="71">
      <formula>NOT(ISBLANK(AR8))</formula>
    </cfRule>
  </conditionalFormatting>
  <conditionalFormatting sqref="V8:W8 Y8">
    <cfRule type="expression" dxfId="78" priority="70">
      <formula>NOT(ISBLANK(V8))</formula>
    </cfRule>
  </conditionalFormatting>
  <conditionalFormatting sqref="X8">
    <cfRule type="expression" dxfId="77" priority="69">
      <formula>NOT(ISBLANK(X8))</formula>
    </cfRule>
  </conditionalFormatting>
  <conditionalFormatting sqref="AP9:AS9">
    <cfRule type="expression" dxfId="76" priority="68">
      <formula>NOT(ISBLANK(AP9))</formula>
    </cfRule>
  </conditionalFormatting>
  <conditionalFormatting sqref="Q9:R9 T9:U9 AE9 AO9 AT9 Z9">
    <cfRule type="expression" dxfId="75" priority="67">
      <formula>NOT(ISBLANK(Q9))</formula>
    </cfRule>
  </conditionalFormatting>
  <conditionalFormatting sqref="S9">
    <cfRule type="expression" dxfId="74" priority="66">
      <formula>NOT(ISBLANK(S9))</formula>
    </cfRule>
  </conditionalFormatting>
  <conditionalFormatting sqref="V9:W9 Y9">
    <cfRule type="expression" dxfId="73" priority="65">
      <formula>NOT(ISBLANK(V9))</formula>
    </cfRule>
  </conditionalFormatting>
  <conditionalFormatting sqref="X9">
    <cfRule type="expression" dxfId="72" priority="64">
      <formula>NOT(ISBLANK(X9))</formula>
    </cfRule>
  </conditionalFormatting>
  <conditionalFormatting sqref="AN6:AO6 AS6:AT6 Z6 AE6 AK6:AL6">
    <cfRule type="expression" dxfId="71" priority="63">
      <formula>NOT(ISBLANK(Z6))</formula>
    </cfRule>
  </conditionalFormatting>
  <conditionalFormatting sqref="X7">
    <cfRule type="expression" dxfId="70" priority="62">
      <formula>NOT(ISBLANK(X7))</formula>
    </cfRule>
  </conditionalFormatting>
  <conditionalFormatting sqref="AR6">
    <cfRule type="expression" dxfId="69" priority="61">
      <formula>NOT(ISBLANK(AR6))</formula>
    </cfRule>
  </conditionalFormatting>
  <conditionalFormatting sqref="L8:M8 O8:P8">
    <cfRule type="expression" dxfId="68" priority="53">
      <formula>NOT(ISBLANK(L8))</formula>
    </cfRule>
  </conditionalFormatting>
  <conditionalFormatting sqref="N8">
    <cfRule type="expression" dxfId="67" priority="52">
      <formula>NOT(ISBLANK(N8))</formula>
    </cfRule>
  </conditionalFormatting>
  <conditionalFormatting sqref="AH7">
    <cfRule type="expression" dxfId="66" priority="60">
      <formula>NOT(ISBLANK(AH7))</formula>
    </cfRule>
  </conditionalFormatting>
  <conditionalFormatting sqref="AF9:AI9">
    <cfRule type="expression" dxfId="65" priority="59">
      <formula>NOT(ISBLANK(AF9))</formula>
    </cfRule>
  </conditionalFormatting>
  <conditionalFormatting sqref="AJ8">
    <cfRule type="expression" dxfId="64" priority="58">
      <formula>NOT(ISBLANK(AJ8))</formula>
    </cfRule>
  </conditionalFormatting>
  <conditionalFormatting sqref="AJ9">
    <cfRule type="expression" dxfId="63" priority="57">
      <formula>NOT(ISBLANK(AJ9))</formula>
    </cfRule>
  </conditionalFormatting>
  <conditionalFormatting sqref="AI6:AJ6 AF6:AG6">
    <cfRule type="expression" dxfId="62" priority="56">
      <formula>NOT(ISBLANK(AF6))</formula>
    </cfRule>
  </conditionalFormatting>
  <conditionalFormatting sqref="Q10:AE10 AK10:AQ10 AS10:AT10">
    <cfRule type="expression" dxfId="61" priority="49">
      <formula>NOT(ISBLANK(Q10))</formula>
    </cfRule>
  </conditionalFormatting>
  <conditionalFormatting sqref="Q10:R10 T10:U10 AE10 AO10 AT10 Z10">
    <cfRule type="expression" dxfId="60" priority="47">
      <formula>NOT(ISBLANK(Q10))</formula>
    </cfRule>
  </conditionalFormatting>
  <conditionalFormatting sqref="N4:N5">
    <cfRule type="expression" dxfId="59" priority="55">
      <formula>NOT(ISBLANK(N4))</formula>
    </cfRule>
  </conditionalFormatting>
  <conditionalFormatting sqref="N7">
    <cfRule type="expression" dxfId="58" priority="54">
      <formula>NOT(ISBLANK(N7))</formula>
    </cfRule>
  </conditionalFormatting>
  <conditionalFormatting sqref="L9:M9 O9:P9">
    <cfRule type="expression" dxfId="57" priority="51">
      <formula>NOT(ISBLANK(L9))</formula>
    </cfRule>
  </conditionalFormatting>
  <conditionalFormatting sqref="N9">
    <cfRule type="expression" dxfId="56" priority="50">
      <formula>NOT(ISBLANK(N9))</formula>
    </cfRule>
  </conditionalFormatting>
  <conditionalFormatting sqref="L10:M10 O10:P10">
    <cfRule type="expression" dxfId="55" priority="40">
      <formula>NOT(ISBLANK(L10))</formula>
    </cfRule>
  </conditionalFormatting>
  <conditionalFormatting sqref="N10">
    <cfRule type="expression" dxfId="54" priority="39">
      <formula>NOT(ISBLANK(N10))</formula>
    </cfRule>
  </conditionalFormatting>
  <conditionalFormatting sqref="AP10:AQ10 AS10">
    <cfRule type="expression" dxfId="53" priority="48">
      <formula>NOT(ISBLANK(AP10))</formula>
    </cfRule>
  </conditionalFormatting>
  <conditionalFormatting sqref="S10">
    <cfRule type="expression" dxfId="52" priority="46">
      <formula>NOT(ISBLANK(S10))</formula>
    </cfRule>
  </conditionalFormatting>
  <conditionalFormatting sqref="V10:W10 Y10">
    <cfRule type="expression" dxfId="51" priority="45">
      <formula>NOT(ISBLANK(V10))</formula>
    </cfRule>
  </conditionalFormatting>
  <conditionalFormatting sqref="X10">
    <cfRule type="expression" dxfId="50" priority="44">
      <formula>NOT(ISBLANK(X10))</formula>
    </cfRule>
  </conditionalFormatting>
  <conditionalFormatting sqref="V11:W11 Y11">
    <cfRule type="expression" dxfId="49" priority="34">
      <formula>NOT(ISBLANK(V11))</formula>
    </cfRule>
  </conditionalFormatting>
  <conditionalFormatting sqref="X11">
    <cfRule type="expression" dxfId="48" priority="33">
      <formula>NOT(ISBLANK(X11))</formula>
    </cfRule>
  </conditionalFormatting>
  <conditionalFormatting sqref="AF10:AJ10">
    <cfRule type="expression" dxfId="47" priority="43">
      <formula>NOT(ISBLANK(AF10))</formula>
    </cfRule>
  </conditionalFormatting>
  <conditionalFormatting sqref="AJ10">
    <cfRule type="expression" dxfId="46" priority="42">
      <formula>NOT(ISBLANK(AJ10))</formula>
    </cfRule>
  </conditionalFormatting>
  <conditionalFormatting sqref="AF11:AJ11">
    <cfRule type="expression" dxfId="45" priority="32">
      <formula>NOT(ISBLANK(AF11))</formula>
    </cfRule>
  </conditionalFormatting>
  <conditionalFormatting sqref="L10:P10">
    <cfRule type="expression" dxfId="44" priority="41">
      <formula>NOT(ISBLANK(L10))</formula>
    </cfRule>
  </conditionalFormatting>
  <conditionalFormatting sqref="L11:M11 O11:P11">
    <cfRule type="expression" dxfId="43" priority="29">
      <formula>NOT(ISBLANK(L11))</formula>
    </cfRule>
  </conditionalFormatting>
  <conditionalFormatting sqref="N11">
    <cfRule type="expression" dxfId="42" priority="28">
      <formula>NOT(ISBLANK(N11))</formula>
    </cfRule>
  </conditionalFormatting>
  <conditionalFormatting sqref="Q11:AE11 AK11:AT11">
    <cfRule type="expression" dxfId="41" priority="38">
      <formula>NOT(ISBLANK(Q11))</formula>
    </cfRule>
  </conditionalFormatting>
  <conditionalFormatting sqref="AP11:AS11">
    <cfRule type="expression" dxfId="40" priority="37">
      <formula>NOT(ISBLANK(AP11))</formula>
    </cfRule>
  </conditionalFormatting>
  <conditionalFormatting sqref="Q11:R11 T11:U11 AE11 AO11 AT11 Z11">
    <cfRule type="expression" dxfId="39" priority="36">
      <formula>NOT(ISBLANK(Q11))</formula>
    </cfRule>
  </conditionalFormatting>
  <conditionalFormatting sqref="S11">
    <cfRule type="expression" dxfId="38" priority="35">
      <formula>NOT(ISBLANK(S11))</formula>
    </cfRule>
  </conditionalFormatting>
  <conditionalFormatting sqref="X6">
    <cfRule type="expression" dxfId="37" priority="24">
      <formula>NOT(ISBLANK(X6))</formula>
    </cfRule>
  </conditionalFormatting>
  <conditionalFormatting sqref="AC7">
    <cfRule type="expression" dxfId="36" priority="23">
      <formula>NOT(ISBLANK(AC7))</formula>
    </cfRule>
  </conditionalFormatting>
  <conditionalFormatting sqref="AH8">
    <cfRule type="expression" dxfId="35" priority="22">
      <formula>NOT(ISBLANK(AH8))</formula>
    </cfRule>
  </conditionalFormatting>
  <conditionalFormatting sqref="AH8">
    <cfRule type="expression" dxfId="34" priority="21">
      <formula>NOT(ISBLANK(AH8))</formula>
    </cfRule>
  </conditionalFormatting>
  <conditionalFormatting sqref="AJ11">
    <cfRule type="expression" dxfId="33" priority="31">
      <formula>NOT(ISBLANK(AJ11))</formula>
    </cfRule>
  </conditionalFormatting>
  <conditionalFormatting sqref="AM8">
    <cfRule type="expression" dxfId="32" priority="19">
      <formula>NOT(ISBLANK(AM8))</formula>
    </cfRule>
  </conditionalFormatting>
  <conditionalFormatting sqref="L11:P11">
    <cfRule type="expression" dxfId="31" priority="30">
      <formula>NOT(ISBLANK(L11))</formula>
    </cfRule>
  </conditionalFormatting>
  <conditionalFormatting sqref="AR10">
    <cfRule type="expression" dxfId="30" priority="17">
      <formula>NOT(ISBLANK(AR10))</formula>
    </cfRule>
  </conditionalFormatting>
  <conditionalFormatting sqref="AR10">
    <cfRule type="expression" dxfId="29" priority="16">
      <formula>NOT(ISBLANK(AR10))</formula>
    </cfRule>
  </conditionalFormatting>
  <conditionalFormatting sqref="S5">
    <cfRule type="expression" dxfId="28" priority="27">
      <formula>NOT(ISBLANK(S5))</formula>
    </cfRule>
  </conditionalFormatting>
  <conditionalFormatting sqref="S5">
    <cfRule type="expression" dxfId="27" priority="26">
      <formula>NOT(ISBLANK(S5))</formula>
    </cfRule>
  </conditionalFormatting>
  <conditionalFormatting sqref="X6">
    <cfRule type="expression" dxfId="26" priority="25">
      <formula>NOT(ISBLANK(X6))</formula>
    </cfRule>
  </conditionalFormatting>
  <conditionalFormatting sqref="AM8">
    <cfRule type="expression" dxfId="25" priority="20">
      <formula>NOT(ISBLANK(AM8))</formula>
    </cfRule>
  </conditionalFormatting>
  <conditionalFormatting sqref="AR9">
    <cfRule type="expression" dxfId="24" priority="18">
      <formula>NOT(ISBLANK(AR9))</formula>
    </cfRule>
  </conditionalFormatting>
  <conditionalFormatting sqref="K11">
    <cfRule type="expression" dxfId="23" priority="1">
      <formula>NOT(ISBLANK(K11))</formula>
    </cfRule>
  </conditionalFormatting>
  <conditionalFormatting sqref="G12:K998 G4:K9">
    <cfRule type="expression" dxfId="22" priority="15">
      <formula>NOT(ISBLANK(G4))</formula>
    </cfRule>
  </conditionalFormatting>
  <conditionalFormatting sqref="I4:I5">
    <cfRule type="expression" dxfId="21" priority="14">
      <formula>NOT(ISBLANK(I4))</formula>
    </cfRule>
  </conditionalFormatting>
  <conditionalFormatting sqref="I7">
    <cfRule type="expression" dxfId="20" priority="13">
      <formula>NOT(ISBLANK(I7))</formula>
    </cfRule>
  </conditionalFormatting>
  <conditionalFormatting sqref="G8:H8 J8:K8">
    <cfRule type="expression" dxfId="19" priority="12">
      <formula>NOT(ISBLANK(G8))</formula>
    </cfRule>
  </conditionalFormatting>
  <conditionalFormatting sqref="I8">
    <cfRule type="expression" dxfId="18" priority="11">
      <formula>NOT(ISBLANK(I8))</formula>
    </cfRule>
  </conditionalFormatting>
  <conditionalFormatting sqref="G9:H9 J9:K9">
    <cfRule type="expression" dxfId="17" priority="10">
      <formula>NOT(ISBLANK(G9))</formula>
    </cfRule>
  </conditionalFormatting>
  <conditionalFormatting sqref="I9">
    <cfRule type="expression" dxfId="16" priority="9">
      <formula>NOT(ISBLANK(I9))</formula>
    </cfRule>
  </conditionalFormatting>
  <conditionalFormatting sqref="G10:J10">
    <cfRule type="expression" dxfId="15" priority="8">
      <formula>NOT(ISBLANK(G10))</formula>
    </cfRule>
  </conditionalFormatting>
  <conditionalFormatting sqref="G10:H10 J10">
    <cfRule type="expression" dxfId="14" priority="7">
      <formula>NOT(ISBLANK(G10))</formula>
    </cfRule>
  </conditionalFormatting>
  <conditionalFormatting sqref="I10">
    <cfRule type="expression" dxfId="13" priority="6">
      <formula>NOT(ISBLANK(I10))</formula>
    </cfRule>
  </conditionalFormatting>
  <conditionalFormatting sqref="G11:J11">
    <cfRule type="expression" dxfId="12" priority="5">
      <formula>NOT(ISBLANK(G11))</formula>
    </cfRule>
  </conditionalFormatting>
  <conditionalFormatting sqref="G11:H11 J11">
    <cfRule type="expression" dxfId="11" priority="4">
      <formula>NOT(ISBLANK(G11))</formula>
    </cfRule>
  </conditionalFormatting>
  <conditionalFormatting sqref="I11">
    <cfRule type="expression" dxfId="10" priority="3">
      <formula>NOT(ISBLANK(I11))</formula>
    </cfRule>
  </conditionalFormatting>
  <conditionalFormatting sqref="K10">
    <cfRule type="expression" dxfId="9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BD30"/>
  <sheetViews>
    <sheetView zoomScale="97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J5" sqref="J5"/>
    </sheetView>
  </sheetViews>
  <sheetFormatPr baseColWidth="10" defaultColWidth="16.33203125" defaultRowHeight="25.2" customHeight="1" x14ac:dyDescent="0.3"/>
  <cols>
    <col min="1" max="1" width="13.77734375" style="6" customWidth="1"/>
    <col min="2" max="2" width="26.5546875" style="6" customWidth="1"/>
    <col min="3" max="3" width="22.33203125" style="6" customWidth="1"/>
    <col min="4" max="4" width="12.77734375" style="6" customWidth="1"/>
    <col min="5" max="5" width="17" style="6" customWidth="1"/>
    <col min="6" max="6" width="15.6640625" style="6" customWidth="1"/>
    <col min="7" max="7" width="12.109375" style="6" customWidth="1"/>
    <col min="8" max="10" width="11.33203125" style="6" customWidth="1"/>
    <col min="11" max="11" width="11.33203125" style="17" customWidth="1"/>
    <col min="12" max="12" width="12.109375" style="6" customWidth="1"/>
    <col min="13" max="15" width="11.33203125" style="6" customWidth="1"/>
    <col min="16" max="16" width="11.33203125" style="17" customWidth="1"/>
    <col min="17" max="17" width="12.109375" style="6" customWidth="1"/>
    <col min="18" max="20" width="11.33203125" style="6" customWidth="1"/>
    <col min="21" max="21" width="11.33203125" style="17" customWidth="1"/>
    <col min="22" max="22" width="12.109375" style="6" customWidth="1"/>
    <col min="23" max="25" width="11.33203125" style="6" customWidth="1"/>
    <col min="26" max="26" width="11.33203125" style="17" customWidth="1"/>
    <col min="27" max="27" width="12.109375" style="6" customWidth="1"/>
    <col min="28" max="30" width="11.33203125" style="6" customWidth="1"/>
    <col min="31" max="31" width="11.33203125" style="17" customWidth="1"/>
    <col min="32" max="32" width="12.109375" style="6" customWidth="1"/>
    <col min="33" max="33" width="21.88671875" style="6" customWidth="1"/>
    <col min="34" max="35" width="11.33203125" style="6" customWidth="1"/>
    <col min="36" max="36" width="21.33203125" style="17" customWidth="1"/>
    <col min="37" max="37" width="12.109375" style="6" customWidth="1"/>
    <col min="38" max="40" width="11.33203125" style="6" customWidth="1"/>
    <col min="41" max="41" width="11.33203125" style="17" customWidth="1"/>
    <col min="42" max="42" width="12.109375" style="6" customWidth="1"/>
    <col min="43" max="45" width="11.33203125" style="6" customWidth="1"/>
    <col min="46" max="46" width="11.33203125" style="17" customWidth="1"/>
    <col min="47" max="47" width="12.109375" style="6" customWidth="1"/>
    <col min="48" max="50" width="11.33203125" style="6" customWidth="1"/>
    <col min="51" max="51" width="11.33203125" style="17" customWidth="1"/>
    <col min="52" max="52" width="20.109375" style="6" customWidth="1"/>
    <col min="53" max="56" width="27.5546875" style="6" customWidth="1"/>
    <col min="57" max="16384" width="16.33203125" style="6"/>
  </cols>
  <sheetData>
    <row r="1" spans="1:56" ht="25.2" customHeight="1" x14ac:dyDescent="0.3">
      <c r="A1" s="11"/>
      <c r="B1" s="11"/>
      <c r="C1" s="11"/>
      <c r="D1" s="11"/>
      <c r="E1" s="11"/>
      <c r="F1" s="11"/>
      <c r="G1" s="24" t="s">
        <v>397</v>
      </c>
      <c r="H1" s="24"/>
      <c r="I1" s="24"/>
      <c r="J1" s="24"/>
      <c r="K1" s="24"/>
      <c r="L1" s="23" t="s">
        <v>1525</v>
      </c>
      <c r="M1" s="24"/>
      <c r="N1" s="24"/>
      <c r="O1" s="24"/>
      <c r="P1" s="24"/>
      <c r="Q1" s="23" t="s">
        <v>1526</v>
      </c>
      <c r="R1" s="24"/>
      <c r="S1" s="24"/>
      <c r="T1" s="24"/>
      <c r="U1" s="24"/>
      <c r="V1" s="23" t="s">
        <v>396</v>
      </c>
      <c r="W1" s="24"/>
      <c r="X1" s="24"/>
      <c r="Y1" s="24"/>
      <c r="Z1" s="24"/>
      <c r="AA1" s="23" t="s">
        <v>1527</v>
      </c>
      <c r="AB1" s="24"/>
      <c r="AC1" s="24"/>
      <c r="AD1" s="24"/>
      <c r="AE1" s="24"/>
      <c r="AF1" s="23" t="s">
        <v>164</v>
      </c>
      <c r="AG1" s="24"/>
      <c r="AH1" s="24"/>
      <c r="AI1" s="24"/>
      <c r="AJ1" s="24"/>
      <c r="AK1" s="23" t="s">
        <v>404</v>
      </c>
      <c r="AL1" s="24"/>
      <c r="AM1" s="24"/>
      <c r="AN1" s="24"/>
      <c r="AO1" s="24"/>
      <c r="AP1" s="23" t="s">
        <v>1528</v>
      </c>
      <c r="AQ1" s="24"/>
      <c r="AR1" s="24"/>
      <c r="AS1" s="24"/>
      <c r="AT1" s="24"/>
      <c r="AU1" s="23" t="s">
        <v>11</v>
      </c>
      <c r="AV1" s="24"/>
      <c r="AW1" s="24"/>
      <c r="AX1" s="24"/>
      <c r="AY1" s="25"/>
      <c r="AZ1" s="22" t="s">
        <v>1529</v>
      </c>
      <c r="BA1" s="22" t="s">
        <v>1530</v>
      </c>
      <c r="BB1" s="22" t="s">
        <v>1531</v>
      </c>
      <c r="BC1" s="22" t="s">
        <v>1532</v>
      </c>
      <c r="BD1" s="22" t="s">
        <v>1533</v>
      </c>
    </row>
    <row r="2" spans="1:56" ht="25.2" customHeight="1" x14ac:dyDescent="0.3">
      <c r="A2" s="11"/>
      <c r="B2" s="11"/>
      <c r="C2" s="11"/>
      <c r="D2" s="11"/>
      <c r="E2" s="11"/>
      <c r="F2" s="11"/>
      <c r="G2" s="12" t="s">
        <v>1517</v>
      </c>
      <c r="H2" s="12" t="s">
        <v>1518</v>
      </c>
      <c r="I2" s="12" t="s">
        <v>1468</v>
      </c>
      <c r="J2" s="12" t="s">
        <v>1519</v>
      </c>
      <c r="K2" s="13" t="s">
        <v>1520</v>
      </c>
      <c r="L2" s="12" t="s">
        <v>1517</v>
      </c>
      <c r="M2" s="12" t="s">
        <v>1518</v>
      </c>
      <c r="N2" s="12" t="s">
        <v>1468</v>
      </c>
      <c r="O2" s="12" t="s">
        <v>1519</v>
      </c>
      <c r="P2" s="13" t="s">
        <v>1520</v>
      </c>
      <c r="Q2" s="12" t="s">
        <v>1517</v>
      </c>
      <c r="R2" s="12" t="s">
        <v>1518</v>
      </c>
      <c r="S2" s="12" t="s">
        <v>1468</v>
      </c>
      <c r="T2" s="12" t="s">
        <v>1519</v>
      </c>
      <c r="U2" s="13" t="s">
        <v>1520</v>
      </c>
      <c r="V2" s="12" t="s">
        <v>1517</v>
      </c>
      <c r="W2" s="12" t="s">
        <v>1518</v>
      </c>
      <c r="X2" s="12" t="s">
        <v>1468</v>
      </c>
      <c r="Y2" s="12" t="s">
        <v>1519</v>
      </c>
      <c r="Z2" s="13" t="s">
        <v>1520</v>
      </c>
      <c r="AA2" s="12" t="s">
        <v>1517</v>
      </c>
      <c r="AB2" s="12" t="s">
        <v>1518</v>
      </c>
      <c r="AC2" s="12" t="s">
        <v>1468</v>
      </c>
      <c r="AD2" s="12" t="s">
        <v>1519</v>
      </c>
      <c r="AE2" s="13" t="s">
        <v>1520</v>
      </c>
      <c r="AF2" s="12" t="s">
        <v>1517</v>
      </c>
      <c r="AG2" s="12" t="s">
        <v>1518</v>
      </c>
      <c r="AH2" s="12" t="s">
        <v>1468</v>
      </c>
      <c r="AI2" s="12" t="s">
        <v>1519</v>
      </c>
      <c r="AJ2" s="13" t="s">
        <v>1520</v>
      </c>
      <c r="AK2" s="12" t="s">
        <v>1517</v>
      </c>
      <c r="AL2" s="12" t="s">
        <v>1518</v>
      </c>
      <c r="AM2" s="12" t="s">
        <v>1468</v>
      </c>
      <c r="AN2" s="12" t="s">
        <v>1519</v>
      </c>
      <c r="AO2" s="13" t="s">
        <v>1520</v>
      </c>
      <c r="AP2" s="12" t="s">
        <v>1517</v>
      </c>
      <c r="AQ2" s="12" t="s">
        <v>1518</v>
      </c>
      <c r="AR2" s="12" t="s">
        <v>1468</v>
      </c>
      <c r="AS2" s="12" t="s">
        <v>1519</v>
      </c>
      <c r="AT2" s="13" t="s">
        <v>1520</v>
      </c>
      <c r="AU2" s="12" t="s">
        <v>1517</v>
      </c>
      <c r="AV2" s="12" t="s">
        <v>1518</v>
      </c>
      <c r="AW2" s="12" t="s">
        <v>1468</v>
      </c>
      <c r="AX2" s="12" t="s">
        <v>1519</v>
      </c>
      <c r="AY2" s="13" t="s">
        <v>1520</v>
      </c>
      <c r="AZ2" s="12" t="s">
        <v>1534</v>
      </c>
      <c r="BA2" s="12" t="s">
        <v>1534</v>
      </c>
      <c r="BB2" s="12" t="s">
        <v>1534</v>
      </c>
      <c r="BC2" s="12" t="s">
        <v>1534</v>
      </c>
      <c r="BD2" s="12" t="s">
        <v>1534</v>
      </c>
    </row>
    <row r="3" spans="1:56" ht="25.2" customHeight="1" x14ac:dyDescent="0.3">
      <c r="A3" s="14" t="s">
        <v>1469</v>
      </c>
      <c r="B3" s="14" t="s">
        <v>472</v>
      </c>
      <c r="C3" s="14" t="s">
        <v>566</v>
      </c>
      <c r="D3" s="14" t="s">
        <v>1521</v>
      </c>
      <c r="E3" s="14" t="s">
        <v>1470</v>
      </c>
      <c r="F3" s="14" t="s">
        <v>1522</v>
      </c>
      <c r="G3" s="15" t="str">
        <f>G1&amp;"_"&amp;G2</f>
        <v>ICD10Code_Ref_f</v>
      </c>
      <c r="H3" s="15" t="str">
        <f>G1&amp;"_"&amp;H2</f>
        <v>ICD10Code_Ref_expr</v>
      </c>
      <c r="I3" s="15" t="str">
        <f>G1&amp;"_"&amp;I2</f>
        <v>ICD10Code_Conn</v>
      </c>
      <c r="J3" s="15" t="str">
        <f>G1&amp;"_"&amp;J2</f>
        <v>ICD10Code_Cand_f</v>
      </c>
      <c r="K3" s="16" t="str">
        <f>G1&amp;"_"&amp;K2</f>
        <v>ICD10Code_Cand_expr</v>
      </c>
      <c r="L3" s="15" t="str">
        <f>L1&amp;"_"&amp;L2</f>
        <v>ICD10CodeShort_Ref_f</v>
      </c>
      <c r="M3" s="15" t="str">
        <f>L1&amp;"_"&amp;M2</f>
        <v>ICD10CodeShort_Ref_expr</v>
      </c>
      <c r="N3" s="15" t="str">
        <f>L1&amp;"_"&amp;N2</f>
        <v>ICD10CodeShort_Conn</v>
      </c>
      <c r="O3" s="15" t="str">
        <f>L1&amp;"_"&amp;O2</f>
        <v>ICD10CodeShort_Cand_f</v>
      </c>
      <c r="P3" s="16" t="str">
        <f>L1&amp;"_"&amp;P2</f>
        <v>ICD10CodeShort_Cand_expr</v>
      </c>
      <c r="Q3" s="15" t="str">
        <f>Q1&amp;"_"&amp;Q2</f>
        <v>ICD10Group_Ref_f</v>
      </c>
      <c r="R3" s="15" t="str">
        <f>Q1&amp;"_"&amp;R2</f>
        <v>ICD10Group_Ref_expr</v>
      </c>
      <c r="S3" s="15" t="str">
        <f>Q1&amp;"_"&amp;S2</f>
        <v>ICD10Group_Conn</v>
      </c>
      <c r="T3" s="15" t="str">
        <f>Q1&amp;"_"&amp;T2</f>
        <v>ICD10Group_Cand_f</v>
      </c>
      <c r="U3" s="16" t="str">
        <f>Q1&amp;"_"&amp;U2</f>
        <v>ICD10Group_Cand_expr</v>
      </c>
      <c r="V3" s="15" t="str">
        <f>V1&amp;"_"&amp;V2</f>
        <v>ICDOTopographyCode_Ref_f</v>
      </c>
      <c r="W3" s="15" t="str">
        <f>V1&amp;"_"&amp;W2</f>
        <v>ICDOTopographyCode_Ref_expr</v>
      </c>
      <c r="X3" s="15" t="str">
        <f>V1&amp;"_"&amp;X2</f>
        <v>ICDOTopographyCode_Conn</v>
      </c>
      <c r="Y3" s="15" t="str">
        <f>V1&amp;"_"&amp;Y2</f>
        <v>ICDOTopographyCode_Cand_f</v>
      </c>
      <c r="Z3" s="16" t="str">
        <f>V1&amp;"_"&amp;Z2</f>
        <v>ICDOTopographyCode_Cand_expr</v>
      </c>
      <c r="AA3" s="15" t="str">
        <f>AA1&amp;"_"&amp;AA2</f>
        <v>ICDOTopographyCodeShort_Ref_f</v>
      </c>
      <c r="AB3" s="15" t="str">
        <f>AA1&amp;"_"&amp;AB2</f>
        <v>ICDOTopographyCodeShort_Ref_expr</v>
      </c>
      <c r="AC3" s="15" t="str">
        <f>AA1&amp;"_"&amp;AC2</f>
        <v>ICDOTopographyCodeShort_Conn</v>
      </c>
      <c r="AD3" s="15" t="str">
        <f>AA1&amp;"_"&amp;AD2</f>
        <v>ICDOTopographyCodeShort_Cand_f</v>
      </c>
      <c r="AE3" s="16" t="str">
        <f>AA1&amp;"_"&amp;AE2</f>
        <v>ICDOTopographyCodeShort_Cand_expr</v>
      </c>
      <c r="AF3" s="15" t="str">
        <f>AF1&amp;"_"&amp;AF2</f>
        <v>LocalizationSide_Ref_f</v>
      </c>
      <c r="AG3" s="15" t="str">
        <f>AF1&amp;"_"&amp;AG2</f>
        <v>LocalizationSide_Ref_expr</v>
      </c>
      <c r="AH3" s="15" t="str">
        <f>AF1&amp;"_"&amp;AH2</f>
        <v>LocalizationSide_Conn</v>
      </c>
      <c r="AI3" s="15" t="str">
        <f>AF1&amp;"_"&amp;AI2</f>
        <v>LocalizationSide_Cand_f</v>
      </c>
      <c r="AJ3" s="16" t="str">
        <f>AF1&amp;"_"&amp;AJ2</f>
        <v>LocalizationSide_Cand_expr</v>
      </c>
      <c r="AK3" s="15" t="str">
        <f>AK1&amp;"_"&amp;AK2</f>
        <v>ICDOMorphologyCode_Ref_f</v>
      </c>
      <c r="AL3" s="15" t="str">
        <f>AK1&amp;"_"&amp;AL2</f>
        <v>ICDOMorphologyCode_Ref_expr</v>
      </c>
      <c r="AM3" s="15" t="str">
        <f>AK1&amp;"_"&amp;AM2</f>
        <v>ICDOMorphologyCode_Conn</v>
      </c>
      <c r="AN3" s="15" t="str">
        <f>AK1&amp;"_"&amp;AN2</f>
        <v>ICDOMorphologyCode_Cand_f</v>
      </c>
      <c r="AO3" s="16" t="str">
        <f>AK1&amp;"_"&amp;AO2</f>
        <v>ICDOMorphologyCode_Cand_expr</v>
      </c>
      <c r="AP3" s="15" t="str">
        <f>AP1&amp;"_"&amp;AP2</f>
        <v>ICDOMorphologyCodeShort_Ref_f</v>
      </c>
      <c r="AQ3" s="15" t="str">
        <f>AP1&amp;"_"&amp;AQ2</f>
        <v>ICDOMorphologyCodeShort_Ref_expr</v>
      </c>
      <c r="AR3" s="15" t="str">
        <f>AP1&amp;"_"&amp;AR2</f>
        <v>ICDOMorphologyCodeShort_Conn</v>
      </c>
      <c r="AS3" s="15" t="str">
        <f>AP1&amp;"_"&amp;AS2</f>
        <v>ICDOMorphologyCodeShort_Cand_f</v>
      </c>
      <c r="AT3" s="16" t="str">
        <f>AP1&amp;"_"&amp;AT2</f>
        <v>ICDOMorphologyCodeShort_Cand_expr</v>
      </c>
      <c r="AU3" s="15" t="str">
        <f>AU1&amp;"_"&amp;AU2</f>
        <v>Grading_Ref_f</v>
      </c>
      <c r="AV3" s="15" t="str">
        <f>AU1&amp;"_"&amp;AV2</f>
        <v>Grading_Ref_expr</v>
      </c>
      <c r="AW3" s="15" t="str">
        <f>AU1&amp;"_"&amp;AW2</f>
        <v>Grading_Conn</v>
      </c>
      <c r="AX3" s="15" t="str">
        <f>AU1&amp;"_"&amp;AX2</f>
        <v>Grading_Cand_f</v>
      </c>
      <c r="AY3" s="16" t="str">
        <f>AU1&amp;"_"&amp;AY2</f>
        <v>Grading_Cand_expr</v>
      </c>
      <c r="AZ3" s="15" t="str">
        <f t="shared" ref="AZ3:BD3" si="0">AZ1&amp;"_"&amp;AZ2</f>
        <v>Relation_ICD10_expr</v>
      </c>
      <c r="BA3" s="15" t="str">
        <f t="shared" si="0"/>
        <v>Relation_ICDOTopography_expr</v>
      </c>
      <c r="BB3" s="15" t="str">
        <f t="shared" si="0"/>
        <v>Relation_LocalizationSide_expr</v>
      </c>
      <c r="BC3" s="15" t="str">
        <f t="shared" si="0"/>
        <v>Relation_ICDOMorphology_expr</v>
      </c>
      <c r="BD3" s="15" t="str">
        <f t="shared" si="0"/>
        <v>Relation_Grading_expr</v>
      </c>
    </row>
    <row r="4" spans="1:56" ht="25.2" customHeight="1" x14ac:dyDescent="0.3">
      <c r="A4" s="6" t="s">
        <v>1471</v>
      </c>
      <c r="B4" s="6" t="s">
        <v>1535</v>
      </c>
      <c r="C4" s="6" t="s">
        <v>661</v>
      </c>
      <c r="E4" s="6">
        <v>1</v>
      </c>
      <c r="F4" s="6" t="s">
        <v>1524</v>
      </c>
      <c r="N4" s="6" t="str">
        <f>"=="</f>
        <v>==</v>
      </c>
    </row>
    <row r="5" spans="1:56" ht="25.2" customHeight="1" x14ac:dyDescent="0.3">
      <c r="A5" s="6" t="s">
        <v>1471</v>
      </c>
      <c r="B5" s="6" t="s">
        <v>1535</v>
      </c>
      <c r="C5" s="6" t="s">
        <v>661</v>
      </c>
      <c r="E5" s="6">
        <v>2</v>
      </c>
      <c r="F5" s="6" t="s">
        <v>1524</v>
      </c>
      <c r="S5" s="6" t="str">
        <f>"=="</f>
        <v>==</v>
      </c>
    </row>
    <row r="6" spans="1:56" ht="25.2" customHeight="1" x14ac:dyDescent="0.3">
      <c r="A6" s="6" t="s">
        <v>1471</v>
      </c>
      <c r="B6" s="6" t="s">
        <v>1535</v>
      </c>
      <c r="C6" s="6" t="s">
        <v>661</v>
      </c>
      <c r="E6" s="6">
        <v>3</v>
      </c>
      <c r="F6" s="6" t="s">
        <v>1524</v>
      </c>
      <c r="X6" s="6" t="str">
        <f>"=="</f>
        <v>==</v>
      </c>
    </row>
    <row r="7" spans="1:56" ht="25.2" customHeight="1" x14ac:dyDescent="0.3">
      <c r="A7" s="6" t="s">
        <v>1471</v>
      </c>
      <c r="B7" s="6" t="s">
        <v>1535</v>
      </c>
      <c r="C7" s="6" t="s">
        <v>661</v>
      </c>
      <c r="E7" s="6">
        <v>4</v>
      </c>
      <c r="F7" s="6" t="s">
        <v>1524</v>
      </c>
      <c r="AC7" s="6" t="str">
        <f>"=="</f>
        <v>==</v>
      </c>
    </row>
    <row r="8" spans="1:56" ht="25.2" customHeight="1" x14ac:dyDescent="0.3">
      <c r="A8" s="6" t="s">
        <v>1471</v>
      </c>
      <c r="B8" s="6" t="s">
        <v>1529</v>
      </c>
      <c r="C8" s="6" t="str">
        <f>"'Same exactly'"</f>
        <v>'Same exactly'</v>
      </c>
      <c r="D8" s="6">
        <v>100</v>
      </c>
      <c r="E8" s="6">
        <v>1</v>
      </c>
      <c r="F8" s="6" t="s">
        <v>1524</v>
      </c>
      <c r="I8" s="6" t="str">
        <f>"=="</f>
        <v>==</v>
      </c>
    </row>
    <row r="9" spans="1:56" ht="25.2" customHeight="1" x14ac:dyDescent="0.3">
      <c r="A9" s="6" t="s">
        <v>1471</v>
      </c>
      <c r="B9" s="6" t="s">
        <v>1529</v>
      </c>
      <c r="C9" s="6" t="str">
        <f>"'Same organ'"</f>
        <v>'Same organ'</v>
      </c>
      <c r="D9" s="6">
        <v>90</v>
      </c>
      <c r="E9" s="6">
        <v>2</v>
      </c>
      <c r="F9" s="6" t="s">
        <v>1524</v>
      </c>
      <c r="I9" s="6" t="str">
        <f>"!="</f>
        <v>!=</v>
      </c>
      <c r="N9" s="6" t="str">
        <f>"=="</f>
        <v>==</v>
      </c>
    </row>
    <row r="10" spans="1:56" ht="25.2" customHeight="1" x14ac:dyDescent="0.3">
      <c r="A10" s="6" t="s">
        <v>1471</v>
      </c>
      <c r="B10" s="6" t="s">
        <v>1529</v>
      </c>
      <c r="C10" s="6" t="str">
        <f>"'Same ICD10 group'"</f>
        <v>'Same ICD10 group'</v>
      </c>
      <c r="D10" s="6">
        <v>80</v>
      </c>
      <c r="E10" s="6">
        <v>3</v>
      </c>
      <c r="F10" s="6" t="s">
        <v>1524</v>
      </c>
      <c r="N10" s="6" t="str">
        <f>"!="</f>
        <v>!=</v>
      </c>
      <c r="S10" s="6" t="str">
        <f>"=="</f>
        <v>==</v>
      </c>
    </row>
    <row r="11" spans="1:56" ht="25.2" customHeight="1" x14ac:dyDescent="0.3">
      <c r="A11" s="6" t="s">
        <v>1471</v>
      </c>
      <c r="B11" s="6" t="s">
        <v>1529</v>
      </c>
      <c r="C11" s="6" t="str">
        <f>"'Different ICD10 group'"</f>
        <v>'Different ICD10 group'</v>
      </c>
      <c r="D11" s="6">
        <v>0</v>
      </c>
      <c r="E11" s="6">
        <v>4</v>
      </c>
      <c r="F11" s="6" t="s">
        <v>1524</v>
      </c>
      <c r="S11" s="6" t="str">
        <f>"!="</f>
        <v>!=</v>
      </c>
    </row>
    <row r="12" spans="1:56" ht="25.2" customHeight="1" x14ac:dyDescent="0.3">
      <c r="A12" s="6" t="s">
        <v>1471</v>
      </c>
      <c r="B12" s="6" t="s">
        <v>1530</v>
      </c>
      <c r="C12" s="6" t="str">
        <f>"'Same exactly'"</f>
        <v>'Same exactly'</v>
      </c>
      <c r="D12" s="6">
        <v>100</v>
      </c>
      <c r="E12" s="6">
        <v>1</v>
      </c>
      <c r="F12" s="6" t="s">
        <v>1524</v>
      </c>
      <c r="X12" s="6" t="str">
        <f>"=="</f>
        <v>==</v>
      </c>
    </row>
    <row r="13" spans="1:56" ht="25.2" customHeight="1" x14ac:dyDescent="0.3">
      <c r="A13" s="6" t="s">
        <v>1471</v>
      </c>
      <c r="B13" s="6" t="s">
        <v>1530</v>
      </c>
      <c r="C13" s="6" t="str">
        <f>"'Same organ'"</f>
        <v>'Same organ'</v>
      </c>
      <c r="D13" s="6">
        <v>90</v>
      </c>
      <c r="E13" s="6">
        <v>2</v>
      </c>
      <c r="F13" s="6" t="s">
        <v>1524</v>
      </c>
      <c r="X13" s="6" t="str">
        <f>"!="</f>
        <v>!=</v>
      </c>
      <c r="AC13" s="6" t="str">
        <f>"=="</f>
        <v>==</v>
      </c>
    </row>
    <row r="14" spans="1:56" ht="25.2" customHeight="1" x14ac:dyDescent="0.3">
      <c r="A14" s="6" t="s">
        <v>1471</v>
      </c>
      <c r="B14" s="6" t="s">
        <v>1530</v>
      </c>
      <c r="C14" s="6" t="str">
        <f>"'Different'"</f>
        <v>'Different'</v>
      </c>
      <c r="D14" s="6">
        <v>0</v>
      </c>
      <c r="E14" s="6">
        <v>3</v>
      </c>
      <c r="F14" s="6" t="s">
        <v>1524</v>
      </c>
      <c r="AC14" s="6" t="str">
        <f>"!="</f>
        <v>!=</v>
      </c>
    </row>
    <row r="15" spans="1:56" ht="25.2" customHeight="1" x14ac:dyDescent="0.3">
      <c r="A15" s="6" t="s">
        <v>1471</v>
      </c>
      <c r="B15" s="6" t="s">
        <v>1531</v>
      </c>
      <c r="C15" s="6" t="str">
        <f>"'Same side'"</f>
        <v>'Same side'</v>
      </c>
      <c r="E15" s="6">
        <v>1</v>
      </c>
      <c r="F15" s="6" t="s">
        <v>1524</v>
      </c>
      <c r="AH15" s="6" t="s">
        <v>1536</v>
      </c>
    </row>
    <row r="16" spans="1:56" ht="25.2" customHeight="1" x14ac:dyDescent="0.3">
      <c r="A16" s="6" t="s">
        <v>1471</v>
      </c>
      <c r="B16" s="6" t="s">
        <v>1531</v>
      </c>
      <c r="C16" s="6" t="str">
        <f>"'Shift to opposite side'"</f>
        <v>'Shift to opposite side'</v>
      </c>
      <c r="E16" s="6">
        <v>2</v>
      </c>
      <c r="F16" s="6" t="s">
        <v>1524</v>
      </c>
      <c r="AG16" s="6" t="s">
        <v>1537</v>
      </c>
      <c r="AH16" s="6" t="s">
        <v>1524</v>
      </c>
      <c r="AJ16" s="17" t="s">
        <v>1538</v>
      </c>
    </row>
    <row r="17" spans="1:51" ht="25.2" customHeight="1" x14ac:dyDescent="0.3">
      <c r="A17" s="6" t="s">
        <v>1471</v>
      </c>
      <c r="B17" s="6" t="s">
        <v>1531</v>
      </c>
      <c r="C17" s="6" t="str">
        <f>"'Shift to opposite side'"</f>
        <v>'Shift to opposite side'</v>
      </c>
      <c r="E17" s="6">
        <v>3</v>
      </c>
      <c r="F17" s="6" t="s">
        <v>1524</v>
      </c>
      <c r="AG17" s="6" t="s">
        <v>1538</v>
      </c>
      <c r="AH17" s="6" t="s">
        <v>1524</v>
      </c>
      <c r="AJ17" s="17" t="s">
        <v>1537</v>
      </c>
    </row>
    <row r="18" spans="1:51" ht="25.2" customHeight="1" x14ac:dyDescent="0.3">
      <c r="A18" s="6" t="s">
        <v>1471</v>
      </c>
      <c r="B18" s="6" t="s">
        <v>1531</v>
      </c>
      <c r="C18" s="6" t="str">
        <f>"'Shift to midline'"</f>
        <v>'Shift to midline'</v>
      </c>
      <c r="E18" s="6">
        <v>4</v>
      </c>
      <c r="F18" s="6" t="s">
        <v>1524</v>
      </c>
      <c r="AG18" s="6" t="s">
        <v>1539</v>
      </c>
      <c r="AH18" s="6" t="s">
        <v>1524</v>
      </c>
      <c r="AJ18" s="17" t="s">
        <v>1540</v>
      </c>
    </row>
    <row r="19" spans="1:51" ht="25.2" customHeight="1" x14ac:dyDescent="0.3">
      <c r="A19" s="6" t="s">
        <v>1471</v>
      </c>
      <c r="B19" s="6" t="s">
        <v>1531</v>
      </c>
      <c r="C19" s="6" t="str">
        <f>"'Shift to one side'"</f>
        <v>'Shift to one side'</v>
      </c>
      <c r="E19" s="6">
        <v>5</v>
      </c>
      <c r="F19" s="6" t="s">
        <v>1524</v>
      </c>
      <c r="AG19" s="6" t="s">
        <v>1540</v>
      </c>
      <c r="AH19" s="6" t="s">
        <v>1524</v>
      </c>
      <c r="AJ19" s="17" t="s">
        <v>1539</v>
      </c>
    </row>
    <row r="20" spans="1:51" ht="25.2" customHeight="1" x14ac:dyDescent="0.3">
      <c r="A20" s="6" t="s">
        <v>1471</v>
      </c>
      <c r="B20" s="6" t="s">
        <v>1531</v>
      </c>
      <c r="C20" s="6" t="str">
        <f>"'Different'"</f>
        <v>'Different'</v>
      </c>
      <c r="E20" s="6">
        <v>6</v>
      </c>
      <c r="F20" s="6" t="s">
        <v>1524</v>
      </c>
      <c r="AH20" s="6" t="str">
        <f>"!="</f>
        <v>!=</v>
      </c>
    </row>
    <row r="21" spans="1:51" ht="25.2" customHeight="1" x14ac:dyDescent="0.3">
      <c r="A21" s="6" t="s">
        <v>1471</v>
      </c>
      <c r="B21" s="6" t="s">
        <v>1532</v>
      </c>
      <c r="C21" s="6" t="str">
        <f>"'Same exactly'"</f>
        <v>'Same exactly'</v>
      </c>
      <c r="E21" s="6">
        <v>1</v>
      </c>
      <c r="F21" s="6" t="s">
        <v>1524</v>
      </c>
      <c r="AM21" s="6" t="str">
        <f>"=="</f>
        <v>==</v>
      </c>
    </row>
    <row r="22" spans="1:51" ht="25.2" customHeight="1" x14ac:dyDescent="0.3">
      <c r="A22" s="6" t="s">
        <v>1471</v>
      </c>
      <c r="B22" s="6" t="s">
        <v>1532</v>
      </c>
      <c r="C22" s="18" t="str">
        <f>"'Same entity'"</f>
        <v>'Same entity'</v>
      </c>
      <c r="E22" s="6">
        <v>2</v>
      </c>
      <c r="F22" s="6" t="s">
        <v>1524</v>
      </c>
      <c r="AM22" s="6" t="str">
        <f>"!="</f>
        <v>!=</v>
      </c>
      <c r="AR22" s="6" t="str">
        <f>"=="</f>
        <v>==</v>
      </c>
    </row>
    <row r="23" spans="1:51" ht="25.2" customHeight="1" x14ac:dyDescent="0.3">
      <c r="A23" s="6" t="s">
        <v>1471</v>
      </c>
      <c r="B23" s="6" t="s">
        <v>1532</v>
      </c>
      <c r="C23" s="6" t="str">
        <f>"'Different'"</f>
        <v>'Different'</v>
      </c>
      <c r="E23" s="6">
        <v>3</v>
      </c>
      <c r="F23" s="6" t="s">
        <v>1524</v>
      </c>
      <c r="AR23" s="6" t="str">
        <f>"!="</f>
        <v>!=</v>
      </c>
    </row>
    <row r="24" spans="1:51" ht="25.2" customHeight="1" x14ac:dyDescent="0.3">
      <c r="A24" s="6" t="s">
        <v>1471</v>
      </c>
      <c r="B24" s="6" t="s">
        <v>1533</v>
      </c>
      <c r="C24" s="6" t="str">
        <f>"'Same exactly'"</f>
        <v>'Same exactly'</v>
      </c>
      <c r="E24" s="6">
        <v>1</v>
      </c>
      <c r="F24" s="6" t="s">
        <v>1524</v>
      </c>
      <c r="AW24" s="6" t="str">
        <f>"=="</f>
        <v>==</v>
      </c>
    </row>
    <row r="25" spans="1:51" ht="25.2" customHeight="1" x14ac:dyDescent="0.3">
      <c r="A25" s="6" t="s">
        <v>1471</v>
      </c>
      <c r="B25" s="6" t="s">
        <v>1533</v>
      </c>
      <c r="C25" s="6" t="str">
        <f>"'Different'"</f>
        <v>'Different'</v>
      </c>
      <c r="E25" s="6">
        <v>2</v>
      </c>
      <c r="F25" s="6" t="s">
        <v>1524</v>
      </c>
      <c r="AW25" s="6" t="str">
        <f>"!="</f>
        <v>!=</v>
      </c>
    </row>
    <row r="26" spans="1:51" ht="46.8" customHeight="1" x14ac:dyDescent="0.3">
      <c r="A26" s="6" t="s">
        <v>1471</v>
      </c>
      <c r="B26" s="6" t="s">
        <v>1541</v>
      </c>
      <c r="C26" s="6" t="str">
        <f>"'CandidateValue'"</f>
        <v>'CandidateValue'</v>
      </c>
      <c r="E26" s="6">
        <v>1</v>
      </c>
      <c r="F26" s="6" t="s">
        <v>1524</v>
      </c>
      <c r="AG26" s="6" t="str">
        <f>"== 'Unknown'"</f>
        <v>== 'Unknown'</v>
      </c>
      <c r="AH26" s="6" t="s">
        <v>1524</v>
      </c>
      <c r="AJ26" s="17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6" t="s">
        <v>1471</v>
      </c>
      <c r="B27" s="6" t="s">
        <v>1542</v>
      </c>
      <c r="C27" s="6" t="s">
        <v>661</v>
      </c>
      <c r="E27" s="6">
        <v>1</v>
      </c>
      <c r="F27" s="6" t="s">
        <v>1524</v>
      </c>
      <c r="I27" s="6" t="str">
        <f>"=="</f>
        <v>==</v>
      </c>
      <c r="X27" s="6" t="str">
        <f>"=="</f>
        <v>==</v>
      </c>
      <c r="AM27" s="6" t="str">
        <f>"!="</f>
        <v>!=</v>
      </c>
      <c r="AR27" s="18"/>
    </row>
    <row r="28" spans="1:51" ht="25.2" customHeight="1" x14ac:dyDescent="0.3">
      <c r="A28" s="6" t="s">
        <v>1471</v>
      </c>
      <c r="B28" s="6" t="s">
        <v>1543</v>
      </c>
      <c r="C28" s="6" t="s">
        <v>661</v>
      </c>
      <c r="E28" s="6">
        <v>1</v>
      </c>
      <c r="F28" s="6" t="s">
        <v>1524</v>
      </c>
      <c r="AV28" s="6" t="str">
        <f>"== 'Low grade'"</f>
        <v>== 'Low grade'</v>
      </c>
      <c r="AW28" s="6" t="s">
        <v>1524</v>
      </c>
      <c r="AY28" s="17" t="str">
        <f>"== 'High grade'"</f>
        <v>== 'High grade'</v>
      </c>
    </row>
    <row r="29" spans="1:51" ht="25.2" customHeight="1" x14ac:dyDescent="0.3">
      <c r="A29" s="6" t="s">
        <v>1471</v>
      </c>
      <c r="B29" s="6" t="s">
        <v>1544</v>
      </c>
      <c r="C29" s="6" t="str">
        <f>"'Minor inconsistency'"</f>
        <v>'Minor inconsistency'</v>
      </c>
      <c r="E29" s="6">
        <v>1</v>
      </c>
      <c r="F29" s="6" t="s">
        <v>1524</v>
      </c>
      <c r="AG29" s="6" t="str">
        <f>"%in% c('Left', 'Right', 'Midline', 'Bilateral')"</f>
        <v>%in% c('Left', 'Right', 'Midline', 'Bilateral')</v>
      </c>
      <c r="AH29" s="6" t="s">
        <v>1524</v>
      </c>
      <c r="AJ29" s="17" t="str">
        <f>"== 'Unknown'"</f>
        <v>== 'Unknown'</v>
      </c>
    </row>
    <row r="30" spans="1:51" ht="25.2" customHeight="1" x14ac:dyDescent="0.3">
      <c r="A30" s="6" t="s">
        <v>1471</v>
      </c>
      <c r="B30" s="6" t="s">
        <v>1545</v>
      </c>
      <c r="C30" s="6" t="str">
        <f>"'Minor implausibility'"</f>
        <v>'Minor implausibility'</v>
      </c>
      <c r="E30" s="6">
        <v>1</v>
      </c>
      <c r="F30" s="6" t="s">
        <v>1524</v>
      </c>
      <c r="AG30" s="6" t="str">
        <f>"== 'Inapplicable'"</f>
        <v>== 'Inapplicable'</v>
      </c>
      <c r="AH30" s="6" t="s">
        <v>1524</v>
      </c>
      <c r="AJ30" s="17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8" priority="9">
      <formula>NOT(ISBLANK(G4))</formula>
    </cfRule>
  </conditionalFormatting>
  <conditionalFormatting sqref="I4:I188">
    <cfRule type="expression" dxfId="7" priority="8">
      <formula>NOT(ISBLANK(I4))</formula>
    </cfRule>
  </conditionalFormatting>
  <conditionalFormatting sqref="N4:N188">
    <cfRule type="expression" dxfId="6" priority="7">
      <formula>NOT(ISBLANK(N4))</formula>
    </cfRule>
  </conditionalFormatting>
  <conditionalFormatting sqref="S4:S188">
    <cfRule type="expression" dxfId="5" priority="6">
      <formula>NOT(ISBLANK(S4))</formula>
    </cfRule>
  </conditionalFormatting>
  <conditionalFormatting sqref="X4:X188">
    <cfRule type="expression" dxfId="4" priority="5">
      <formula>NOT(ISBLANK(X4))</formula>
    </cfRule>
  </conditionalFormatting>
  <conditionalFormatting sqref="AC4:AC188">
    <cfRule type="expression" dxfId="3" priority="4">
      <formula>NOT(ISBLANK(AC4))</formula>
    </cfRule>
  </conditionalFormatting>
  <conditionalFormatting sqref="AH4:AH188">
    <cfRule type="expression" dxfId="2" priority="3">
      <formula>NOT(ISBLANK(AH4))</formula>
    </cfRule>
  </conditionalFormatting>
  <conditionalFormatting sqref="AR4:AR188">
    <cfRule type="expression" dxfId="1" priority="2">
      <formula>NOT(ISBLANK(AR4))</formula>
    </cfRule>
  </conditionalFormatting>
  <conditionalFormatting sqref="AW4:AW188">
    <cfRule type="expression" dxfId="0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4" customWidth="1"/>
    <col min="2" max="2" width="48.33203125" style="4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3" t="s">
        <v>437</v>
      </c>
      <c r="B1" s="3" t="s">
        <v>444</v>
      </c>
    </row>
    <row r="2" spans="1:2" ht="25.2" customHeight="1" x14ac:dyDescent="0.3">
      <c r="A2" s="4" t="s">
        <v>377</v>
      </c>
      <c r="B2" s="4" t="s">
        <v>275</v>
      </c>
    </row>
    <row r="3" spans="1:2" ht="25.2" customHeight="1" x14ac:dyDescent="0.3">
      <c r="A3" s="4" t="s">
        <v>311</v>
      </c>
      <c r="B3" s="4" t="s">
        <v>300</v>
      </c>
    </row>
    <row r="4" spans="1:2" ht="25.2" customHeight="1" x14ac:dyDescent="0.3">
      <c r="A4" s="4" t="s">
        <v>326</v>
      </c>
      <c r="B4" s="4" t="s">
        <v>169</v>
      </c>
    </row>
    <row r="5" spans="1:2" ht="25.2" customHeight="1" x14ac:dyDescent="0.3">
      <c r="A5" s="4" t="s">
        <v>332</v>
      </c>
      <c r="B5" s="4" t="s">
        <v>171</v>
      </c>
    </row>
    <row r="6" spans="1:2" ht="25.2" customHeight="1" x14ac:dyDescent="0.3">
      <c r="A6" s="4" t="s">
        <v>372</v>
      </c>
      <c r="B6" s="4" t="s">
        <v>439</v>
      </c>
    </row>
    <row r="7" spans="1:2" ht="25.2" customHeight="1" x14ac:dyDescent="0.3">
      <c r="A7" s="4" t="s">
        <v>301</v>
      </c>
      <c r="B7" s="4" t="s">
        <v>441</v>
      </c>
    </row>
    <row r="8" spans="1:2" ht="25.2" customHeight="1" x14ac:dyDescent="0.3">
      <c r="A8" s="4" t="s">
        <v>320</v>
      </c>
      <c r="B8" s="4" t="s">
        <v>172</v>
      </c>
    </row>
    <row r="9" spans="1:2" ht="25.2" customHeight="1" x14ac:dyDescent="0.3">
      <c r="A9" s="4" t="s">
        <v>367</v>
      </c>
      <c r="B9" s="4" t="s">
        <v>438</v>
      </c>
    </row>
    <row r="10" spans="1:2" ht="25.2" customHeight="1" x14ac:dyDescent="0.3">
      <c r="A10" s="4" t="s">
        <v>336</v>
      </c>
      <c r="B10" s="4" t="s">
        <v>170</v>
      </c>
    </row>
    <row r="11" spans="1:2" ht="25.2" customHeight="1" x14ac:dyDescent="0.3">
      <c r="A11" s="4" t="s">
        <v>361</v>
      </c>
      <c r="B11" s="4" t="s">
        <v>255</v>
      </c>
    </row>
    <row r="12" spans="1:2" ht="25.2" customHeight="1" x14ac:dyDescent="0.3">
      <c r="A12" s="4" t="s">
        <v>349</v>
      </c>
      <c r="B12" s="4" t="s">
        <v>409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4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3" t="s">
        <v>437</v>
      </c>
      <c r="B1" s="3" t="s">
        <v>444</v>
      </c>
      <c r="C1" s="3" t="s">
        <v>385</v>
      </c>
      <c r="D1" s="3" t="s">
        <v>440</v>
      </c>
      <c r="E1" s="3" t="s">
        <v>447</v>
      </c>
    </row>
    <row r="2" spans="1:5" ht="25.2" customHeight="1" x14ac:dyDescent="0.3">
      <c r="A2" s="4" t="str">
        <f>TableNames!$A$9</f>
        <v>patient</v>
      </c>
      <c r="B2" s="4" t="str">
        <f>VLOOKUP(A2,TableNames!$A$2:$B$14,2,FALSE)</f>
        <v>Patient</v>
      </c>
      <c r="C2" s="4">
        <v>1</v>
      </c>
      <c r="D2" s="4" t="s">
        <v>474</v>
      </c>
      <c r="E2" s="4" t="s">
        <v>386</v>
      </c>
    </row>
    <row r="3" spans="1:5" ht="25.2" customHeight="1" x14ac:dyDescent="0.3">
      <c r="A3" s="4" t="str">
        <f>TableNames!$A$9</f>
        <v>patient</v>
      </c>
      <c r="B3" s="4" t="str">
        <f>VLOOKUP(A3,TableNames!$A$2:$B$14,2,FALSE)</f>
        <v>Patient</v>
      </c>
      <c r="C3" s="4">
        <v>2</v>
      </c>
      <c r="D3" s="4" t="s">
        <v>303</v>
      </c>
      <c r="E3" s="4" t="s">
        <v>388</v>
      </c>
    </row>
    <row r="4" spans="1:5" ht="25.2" customHeight="1" x14ac:dyDescent="0.3">
      <c r="A4" s="4" t="str">
        <f>TableNames!$A$9</f>
        <v>patient</v>
      </c>
      <c r="B4" s="4" t="str">
        <f>VLOOKUP(A4,TableNames!$A$2:$B$14,2,FALSE)</f>
        <v>Patient</v>
      </c>
      <c r="C4" s="4">
        <v>3</v>
      </c>
      <c r="D4" s="4" t="s">
        <v>304</v>
      </c>
      <c r="E4" s="4" t="s">
        <v>389</v>
      </c>
    </row>
    <row r="5" spans="1:5" ht="25.2" customHeight="1" x14ac:dyDescent="0.3">
      <c r="A5" s="4" t="str">
        <f>TableNames!$A$9</f>
        <v>patient</v>
      </c>
      <c r="B5" s="4" t="str">
        <f>VLOOKUP(A5,TableNames!$A$2:$B$14,2,FALSE)</f>
        <v>Patient</v>
      </c>
      <c r="C5" s="4">
        <v>4</v>
      </c>
      <c r="D5" s="4" t="s">
        <v>305</v>
      </c>
      <c r="E5" s="4" t="s">
        <v>390</v>
      </c>
    </row>
    <row r="6" spans="1:5" ht="25.2" customHeight="1" x14ac:dyDescent="0.3">
      <c r="A6" s="4" t="str">
        <f>TableNames!$A$9</f>
        <v>patient</v>
      </c>
      <c r="B6" s="4" t="str">
        <f>VLOOKUP(A6,TableNames!$A$2:$B$14,2,FALSE)</f>
        <v>Patient</v>
      </c>
      <c r="C6" s="4">
        <v>5</v>
      </c>
      <c r="D6" s="4" t="s">
        <v>306</v>
      </c>
      <c r="E6" s="4" t="s">
        <v>391</v>
      </c>
    </row>
    <row r="7" spans="1:5" ht="25.2" customHeight="1" x14ac:dyDescent="0.3">
      <c r="A7" s="4" t="str">
        <f>TableNames!$A$9</f>
        <v>patient</v>
      </c>
      <c r="B7" s="4" t="str">
        <f>VLOOKUP(A7,TableNames!$A$2:$B$14,2,FALSE)</f>
        <v>Patient</v>
      </c>
      <c r="C7" s="4">
        <v>6</v>
      </c>
      <c r="D7" s="4" t="s">
        <v>307</v>
      </c>
      <c r="E7" s="4" t="s">
        <v>450</v>
      </c>
    </row>
    <row r="8" spans="1:5" ht="25.2" customHeight="1" x14ac:dyDescent="0.3">
      <c r="A8" s="4" t="str">
        <f>TableNames!$A$9</f>
        <v>patient</v>
      </c>
      <c r="B8" s="4" t="str">
        <f>VLOOKUP(A8,TableNames!$A$2:$B$14,2,FALSE)</f>
        <v>Patient</v>
      </c>
      <c r="C8" s="4">
        <v>7</v>
      </c>
      <c r="D8" s="4" t="s">
        <v>308</v>
      </c>
      <c r="E8" s="4" t="s">
        <v>8</v>
      </c>
    </row>
    <row r="9" spans="1:5" ht="25.2" customHeight="1" x14ac:dyDescent="0.3">
      <c r="A9" s="4" t="str">
        <f>TableNames!$A$9</f>
        <v>patient</v>
      </c>
      <c r="B9" s="4" t="str">
        <f>VLOOKUP(A9,TableNames!$A$2:$B$14,2,FALSE)</f>
        <v>Patient</v>
      </c>
      <c r="C9" s="4">
        <v>8</v>
      </c>
      <c r="D9" s="4" t="s">
        <v>309</v>
      </c>
      <c r="E9" s="4" t="s">
        <v>392</v>
      </c>
    </row>
    <row r="10" spans="1:5" ht="25.2" customHeight="1" x14ac:dyDescent="0.3">
      <c r="A10" s="4" t="str">
        <f>TableNames!$A$9</f>
        <v>patient</v>
      </c>
      <c r="B10" s="4" t="str">
        <f>VLOOKUP(A10,TableNames!$A$2:$B$14,2,FALSE)</f>
        <v>Patient</v>
      </c>
      <c r="C10" s="4">
        <v>9</v>
      </c>
      <c r="D10" s="4" t="s">
        <v>310</v>
      </c>
      <c r="E10" s="4" t="s">
        <v>393</v>
      </c>
    </row>
    <row r="11" spans="1:5" ht="25.2" customHeight="1" x14ac:dyDescent="0.3">
      <c r="A11" s="4" t="str">
        <f>TableNames!$A$3</f>
        <v>diagnosis</v>
      </c>
      <c r="B11" s="4" t="str">
        <f>VLOOKUP(A11,TableNames!$A$2:$B$14,2,FALSE)</f>
        <v>Diagnosis</v>
      </c>
      <c r="C11" s="4">
        <v>1</v>
      </c>
      <c r="D11" s="4" t="s">
        <v>474</v>
      </c>
      <c r="E11" s="4" t="s">
        <v>387</v>
      </c>
    </row>
    <row r="12" spans="1:5" ht="25.2" customHeight="1" x14ac:dyDescent="0.3">
      <c r="A12" s="4" t="str">
        <f>TableNames!$A$3</f>
        <v>diagnosis</v>
      </c>
      <c r="B12" s="4" t="str">
        <f>VLOOKUP(A12,TableNames!$A$2:$B$14,2,FALSE)</f>
        <v>Diagnosis</v>
      </c>
      <c r="C12" s="4">
        <v>2</v>
      </c>
      <c r="D12" s="4" t="s">
        <v>302</v>
      </c>
      <c r="E12" s="4" t="s">
        <v>386</v>
      </c>
    </row>
    <row r="13" spans="1:5" ht="25.2" customHeight="1" x14ac:dyDescent="0.3">
      <c r="A13" s="4" t="str">
        <f>TableNames!$A$3</f>
        <v>diagnosis</v>
      </c>
      <c r="B13" s="4" t="str">
        <f>VLOOKUP(A13,TableNames!$A$2:$B$14,2,FALSE)</f>
        <v>Diagnosis</v>
      </c>
      <c r="C13" s="4">
        <v>3</v>
      </c>
      <c r="D13" s="4" t="s">
        <v>313</v>
      </c>
      <c r="E13" s="4" t="s">
        <v>397</v>
      </c>
    </row>
    <row r="14" spans="1:5" ht="25.2" customHeight="1" x14ac:dyDescent="0.3">
      <c r="A14" s="4" t="str">
        <f>TableNames!$A$3</f>
        <v>diagnosis</v>
      </c>
      <c r="B14" s="4" t="str">
        <f>VLOOKUP(A14,TableNames!$A$2:$B$14,2,FALSE)</f>
        <v>Diagnosis</v>
      </c>
      <c r="C14" s="4">
        <v>4</v>
      </c>
      <c r="D14" s="4" t="s">
        <v>314</v>
      </c>
      <c r="E14" s="4" t="s">
        <v>460</v>
      </c>
    </row>
    <row r="15" spans="1:5" ht="25.2" customHeight="1" x14ac:dyDescent="0.3">
      <c r="A15" s="4" t="str">
        <f>TableNames!$A$3</f>
        <v>diagnosis</v>
      </c>
      <c r="B15" s="4" t="str">
        <f>VLOOKUP(A15,TableNames!$A$2:$B$14,2,FALSE)</f>
        <v>Diagnosis</v>
      </c>
      <c r="C15" s="4">
        <v>5</v>
      </c>
      <c r="D15" s="4" t="s">
        <v>315</v>
      </c>
      <c r="E15" s="4" t="s">
        <v>461</v>
      </c>
    </row>
    <row r="16" spans="1:5" ht="25.2" customHeight="1" x14ac:dyDescent="0.3">
      <c r="A16" s="4" t="str">
        <f>TableNames!$A$3</f>
        <v>diagnosis</v>
      </c>
      <c r="B16" s="4" t="str">
        <f>VLOOKUP(A16,TableNames!$A$2:$B$14,2,FALSE)</f>
        <v>Diagnosis</v>
      </c>
      <c r="C16" s="4">
        <v>6</v>
      </c>
      <c r="D16" s="4" t="s">
        <v>316</v>
      </c>
      <c r="E16" s="4" t="s">
        <v>394</v>
      </c>
    </row>
    <row r="17" spans="1:5" ht="25.2" customHeight="1" x14ac:dyDescent="0.3">
      <c r="A17" s="4" t="str">
        <f>TableNames!$A$3</f>
        <v>diagnosis</v>
      </c>
      <c r="B17" s="4" t="str">
        <f>VLOOKUP(A17,TableNames!$A$2:$B$14,2,FALSE)</f>
        <v>Diagnosis</v>
      </c>
      <c r="C17" s="4">
        <v>7</v>
      </c>
      <c r="D17" s="4" t="s">
        <v>317</v>
      </c>
      <c r="E17" s="4" t="s">
        <v>396</v>
      </c>
    </row>
    <row r="18" spans="1:5" ht="25.2" customHeight="1" x14ac:dyDescent="0.3">
      <c r="A18" s="4" t="str">
        <f>TableNames!$A$3</f>
        <v>diagnosis</v>
      </c>
      <c r="B18" s="4" t="str">
        <f>VLOOKUP(A18,TableNames!$A$2:$B$14,2,FALSE)</f>
        <v>Diagnosis</v>
      </c>
      <c r="C18" s="4">
        <v>8</v>
      </c>
      <c r="D18" s="4" t="s">
        <v>318</v>
      </c>
      <c r="E18" s="4" t="s">
        <v>395</v>
      </c>
    </row>
    <row r="19" spans="1:5" ht="25.2" customHeight="1" x14ac:dyDescent="0.3">
      <c r="A19" s="4" t="str">
        <f>TableNames!$A$3</f>
        <v>diagnosis</v>
      </c>
      <c r="B19" s="4" t="str">
        <f>VLOOKUP(A19,TableNames!$A$2:$B$14,2,FALSE)</f>
        <v>Diagnosis</v>
      </c>
      <c r="C19" s="4">
        <v>9</v>
      </c>
      <c r="D19" s="4" t="s">
        <v>319</v>
      </c>
      <c r="E19" s="4" t="s">
        <v>164</v>
      </c>
    </row>
    <row r="20" spans="1:5" ht="25.2" customHeight="1" x14ac:dyDescent="0.3">
      <c r="A20" s="4" t="str">
        <f>TableNames!$A$10</f>
        <v>progress</v>
      </c>
      <c r="B20" s="4" t="str">
        <f>VLOOKUP(A20,TableNames!$A$2:$B$14,2,FALSE)</f>
        <v>Progress</v>
      </c>
      <c r="C20" s="4">
        <v>1</v>
      </c>
      <c r="D20" s="4" t="s">
        <v>474</v>
      </c>
      <c r="E20" s="4" t="s">
        <v>398</v>
      </c>
    </row>
    <row r="21" spans="1:5" ht="25.2" customHeight="1" x14ac:dyDescent="0.3">
      <c r="A21" s="4" t="str">
        <f>TableNames!$A$10</f>
        <v>progress</v>
      </c>
      <c r="B21" s="4" t="str">
        <f>VLOOKUP(A21,TableNames!$A$2:$B$14,2,FALSE)</f>
        <v>Progress</v>
      </c>
      <c r="C21" s="4">
        <v>2</v>
      </c>
      <c r="D21" s="4" t="s">
        <v>312</v>
      </c>
      <c r="E21" s="4" t="s">
        <v>387</v>
      </c>
    </row>
    <row r="22" spans="1:5" ht="25.2" customHeight="1" x14ac:dyDescent="0.3">
      <c r="A22" s="4" t="str">
        <f>TableNames!$A$10</f>
        <v>progress</v>
      </c>
      <c r="B22" s="4" t="str">
        <f>VLOOKUP(A22,TableNames!$A$2:$B$14,2,FALSE)</f>
        <v>Progress</v>
      </c>
      <c r="C22" s="4">
        <v>3</v>
      </c>
      <c r="D22" s="4" t="s">
        <v>302</v>
      </c>
      <c r="E22" s="4" t="s">
        <v>386</v>
      </c>
    </row>
    <row r="23" spans="1:5" ht="25.2" customHeight="1" x14ac:dyDescent="0.3">
      <c r="A23" s="4" t="str">
        <f>TableNames!$A$10</f>
        <v>progress</v>
      </c>
      <c r="B23" s="4" t="str">
        <f>VLOOKUP(A23,TableNames!$A$2:$B$14,2,FALSE)</f>
        <v>Progress</v>
      </c>
      <c r="C23" s="4">
        <v>4</v>
      </c>
      <c r="D23" s="4" t="s">
        <v>321</v>
      </c>
      <c r="E23" s="4" t="s">
        <v>1548</v>
      </c>
    </row>
    <row r="24" spans="1:5" ht="25.2" customHeight="1" x14ac:dyDescent="0.3">
      <c r="A24" s="4" t="str">
        <f>TableNames!$A$10</f>
        <v>progress</v>
      </c>
      <c r="B24" s="4" t="str">
        <f>VLOOKUP(A24,TableNames!$A$2:$B$14,2,FALSE)</f>
        <v>Progress</v>
      </c>
      <c r="C24" s="4">
        <v>5</v>
      </c>
      <c r="D24" s="4" t="s">
        <v>322</v>
      </c>
      <c r="E24" s="4" t="s">
        <v>467</v>
      </c>
    </row>
    <row r="25" spans="1:5" ht="25.2" customHeight="1" x14ac:dyDescent="0.3">
      <c r="A25" s="4" t="str">
        <f>TableNames!$A$10</f>
        <v>progress</v>
      </c>
      <c r="B25" s="4" t="str">
        <f>VLOOKUP(A25,TableNames!$A$2:$B$14,2,FALSE)</f>
        <v>Progress</v>
      </c>
      <c r="C25" s="4">
        <v>6</v>
      </c>
      <c r="D25" s="4" t="s">
        <v>323</v>
      </c>
      <c r="E25" s="4" t="s">
        <v>556</v>
      </c>
    </row>
    <row r="26" spans="1:5" ht="25.2" customHeight="1" x14ac:dyDescent="0.3">
      <c r="A26" s="4" t="str">
        <f>TableNames!$A$10</f>
        <v>progress</v>
      </c>
      <c r="B26" s="4" t="str">
        <f>VLOOKUP(A26,TableNames!$A$2:$B$14,2,FALSE)</f>
        <v>Progress</v>
      </c>
      <c r="C26" s="4">
        <v>7</v>
      </c>
      <c r="D26" s="4" t="s">
        <v>324</v>
      </c>
      <c r="E26" s="4" t="s">
        <v>462</v>
      </c>
    </row>
    <row r="27" spans="1:5" ht="25.2" customHeight="1" x14ac:dyDescent="0.3">
      <c r="A27" s="4" t="str">
        <f>TableNames!$A$10</f>
        <v>progress</v>
      </c>
      <c r="B27" s="4" t="str">
        <f>VLOOKUP(A27,TableNames!$A$2:$B$14,2,FALSE)</f>
        <v>Progress</v>
      </c>
      <c r="C27" s="4">
        <v>8</v>
      </c>
      <c r="D27" s="4" t="s">
        <v>325</v>
      </c>
      <c r="E27" s="4" t="s">
        <v>463</v>
      </c>
    </row>
    <row r="28" spans="1:5" ht="25.2" customHeight="1" x14ac:dyDescent="0.3">
      <c r="A28" s="4" t="str">
        <f>TableNames!$A$5</f>
        <v>histology</v>
      </c>
      <c r="B28" s="4" t="str">
        <f>VLOOKUP(A28,TableNames!$A$2:$B$14,2,FALSE)</f>
        <v>Histology</v>
      </c>
      <c r="C28" s="4">
        <v>1</v>
      </c>
      <c r="D28" s="4" t="s">
        <v>474</v>
      </c>
      <c r="E28" s="4" t="s">
        <v>399</v>
      </c>
    </row>
    <row r="29" spans="1:5" ht="25.2" customHeight="1" x14ac:dyDescent="0.3">
      <c r="A29" s="4" t="str">
        <f>TableNames!$A$5</f>
        <v>histology</v>
      </c>
      <c r="B29" s="4" t="str">
        <f>VLOOKUP(A29,TableNames!$A$2:$B$14,2,FALSE)</f>
        <v>Histology</v>
      </c>
      <c r="C29" s="4">
        <v>2</v>
      </c>
      <c r="D29" s="4" t="s">
        <v>312</v>
      </c>
      <c r="E29" s="4" t="s">
        <v>387</v>
      </c>
    </row>
    <row r="30" spans="1:5" ht="25.2" customHeight="1" x14ac:dyDescent="0.3">
      <c r="A30" s="4" t="str">
        <f>TableNames!$A$5</f>
        <v>histology</v>
      </c>
      <c r="B30" s="4" t="str">
        <f>VLOOKUP(A30,TableNames!$A$2:$B$14,2,FALSE)</f>
        <v>Histology</v>
      </c>
      <c r="C30" s="4">
        <v>3</v>
      </c>
      <c r="D30" s="4" t="s">
        <v>302</v>
      </c>
      <c r="E30" s="4" t="s">
        <v>386</v>
      </c>
    </row>
    <row r="31" spans="1:5" ht="25.2" customHeight="1" x14ac:dyDescent="0.3">
      <c r="A31" s="4" t="str">
        <f>TableNames!$A$5</f>
        <v>histology</v>
      </c>
      <c r="B31" s="4" t="str">
        <f>VLOOKUP(A31,TableNames!$A$2:$B$14,2,FALSE)</f>
        <v>Histology</v>
      </c>
      <c r="C31" s="4">
        <v>4</v>
      </c>
      <c r="D31" s="4" t="s">
        <v>327</v>
      </c>
      <c r="E31" s="4" t="s">
        <v>451</v>
      </c>
    </row>
    <row r="32" spans="1:5" ht="25.2" customHeight="1" x14ac:dyDescent="0.3">
      <c r="A32" s="4" t="str">
        <f>TableNames!$A$5</f>
        <v>histology</v>
      </c>
      <c r="B32" s="4" t="str">
        <f>VLOOKUP(A32,TableNames!$A$2:$B$14,2,FALSE)</f>
        <v>Histology</v>
      </c>
      <c r="C32" s="4">
        <v>5</v>
      </c>
      <c r="D32" s="4" t="s">
        <v>328</v>
      </c>
      <c r="E32" s="4" t="s">
        <v>403</v>
      </c>
    </row>
    <row r="33" spans="1:5" ht="25.2" customHeight="1" x14ac:dyDescent="0.3">
      <c r="A33" s="4" t="str">
        <f>TableNames!$A$5</f>
        <v>histology</v>
      </c>
      <c r="B33" s="4" t="str">
        <f>VLOOKUP(A33,TableNames!$A$2:$B$14,2,FALSE)</f>
        <v>Histology</v>
      </c>
      <c r="C33" s="4">
        <v>6</v>
      </c>
      <c r="D33" s="4" t="s">
        <v>329</v>
      </c>
      <c r="E33" s="4" t="s">
        <v>404</v>
      </c>
    </row>
    <row r="34" spans="1:5" ht="25.2" customHeight="1" x14ac:dyDescent="0.3">
      <c r="A34" s="4" t="str">
        <f>TableNames!$A$5</f>
        <v>histology</v>
      </c>
      <c r="B34" s="4" t="str">
        <f>VLOOKUP(A34,TableNames!$A$2:$B$14,2,FALSE)</f>
        <v>Histology</v>
      </c>
      <c r="C34" s="4">
        <v>7</v>
      </c>
      <c r="D34" s="4" t="s">
        <v>330</v>
      </c>
      <c r="E34" s="4" t="s">
        <v>470</v>
      </c>
    </row>
    <row r="35" spans="1:5" ht="25.2" customHeight="1" x14ac:dyDescent="0.3">
      <c r="A35" s="4" t="str">
        <f>TableNames!$A$5</f>
        <v>histology</v>
      </c>
      <c r="B35" s="4" t="str">
        <f>VLOOKUP(A35,TableNames!$A$2:$B$14,2,FALSE)</f>
        <v>Histology</v>
      </c>
      <c r="C35" s="4">
        <v>8</v>
      </c>
      <c r="D35" s="4" t="s">
        <v>331</v>
      </c>
      <c r="E35" s="4" t="s">
        <v>11</v>
      </c>
    </row>
    <row r="36" spans="1:5" ht="25.2" customHeight="1" x14ac:dyDescent="0.3">
      <c r="A36" s="4" t="str">
        <f>TableNames!$A$6</f>
        <v>metastasis</v>
      </c>
      <c r="B36" s="4" t="str">
        <f>VLOOKUP(A36,TableNames!$A$2:$B$14,2,FALSE)</f>
        <v>Metastasis</v>
      </c>
      <c r="C36" s="4">
        <v>1</v>
      </c>
      <c r="D36" s="4" t="s">
        <v>474</v>
      </c>
      <c r="E36" s="4" t="s">
        <v>400</v>
      </c>
    </row>
    <row r="37" spans="1:5" ht="25.2" customHeight="1" x14ac:dyDescent="0.3">
      <c r="A37" s="4" t="str">
        <f>TableNames!$A$6</f>
        <v>metastasis</v>
      </c>
      <c r="B37" s="4" t="str">
        <f>VLOOKUP(A37,TableNames!$A$2:$B$14,2,FALSE)</f>
        <v>Metastasis</v>
      </c>
      <c r="C37" s="4">
        <v>2</v>
      </c>
      <c r="D37" s="4" t="s">
        <v>312</v>
      </c>
      <c r="E37" s="4" t="s">
        <v>387</v>
      </c>
    </row>
    <row r="38" spans="1:5" ht="25.2" customHeight="1" x14ac:dyDescent="0.3">
      <c r="A38" s="4" t="str">
        <f>TableNames!$A$6</f>
        <v>metastasis</v>
      </c>
      <c r="B38" s="4" t="str">
        <f>VLOOKUP(A38,TableNames!$A$2:$B$14,2,FALSE)</f>
        <v>Metastasis</v>
      </c>
      <c r="C38" s="4">
        <v>3</v>
      </c>
      <c r="D38" s="4" t="s">
        <v>302</v>
      </c>
      <c r="E38" s="4" t="s">
        <v>386</v>
      </c>
    </row>
    <row r="39" spans="1:5" ht="25.2" customHeight="1" x14ac:dyDescent="0.3">
      <c r="A39" s="4" t="str">
        <f>TableNames!$A$6</f>
        <v>metastasis</v>
      </c>
      <c r="B39" s="4" t="str">
        <f>VLOOKUP(A39,TableNames!$A$2:$B$14,2,FALSE)</f>
        <v>Metastasis</v>
      </c>
      <c r="C39" s="4">
        <v>4</v>
      </c>
      <c r="D39" s="4" t="s">
        <v>333</v>
      </c>
      <c r="E39" s="4" t="s">
        <v>1549</v>
      </c>
    </row>
    <row r="40" spans="1:5" ht="25.2" customHeight="1" x14ac:dyDescent="0.3">
      <c r="A40" s="4" t="str">
        <f>TableNames!$A$6</f>
        <v>metastasis</v>
      </c>
      <c r="B40" s="4" t="str">
        <f>VLOOKUP(A40,TableNames!$A$2:$B$14,2,FALSE)</f>
        <v>Metastasis</v>
      </c>
      <c r="C40" s="4">
        <v>5</v>
      </c>
      <c r="D40" s="4" t="s">
        <v>334</v>
      </c>
      <c r="E40" s="4" t="s">
        <v>464</v>
      </c>
    </row>
    <row r="41" spans="1:5" ht="25.2" customHeight="1" x14ac:dyDescent="0.3">
      <c r="A41" s="4" t="str">
        <f>TableNames!$A$6</f>
        <v>metastasis</v>
      </c>
      <c r="B41" s="4" t="str">
        <f>VLOOKUP(A41,TableNames!$A$2:$B$14,2,FALSE)</f>
        <v>Metastasis</v>
      </c>
      <c r="C41" s="4">
        <v>6</v>
      </c>
      <c r="D41" s="4" t="s">
        <v>335</v>
      </c>
      <c r="E41" s="4" t="s">
        <v>465</v>
      </c>
    </row>
    <row r="42" spans="1:5" ht="25.2" customHeight="1" x14ac:dyDescent="0.3">
      <c r="A42" s="4" t="str">
        <f>TableNames!$A$12</f>
        <v>tnm</v>
      </c>
      <c r="B42" s="4" t="str">
        <f>VLOOKUP(A42,TableNames!$A$2:$B$14,2,FALSE)</f>
        <v>Staging</v>
      </c>
      <c r="C42" s="4">
        <v>1</v>
      </c>
      <c r="D42" s="4" t="s">
        <v>474</v>
      </c>
      <c r="E42" s="4" t="s">
        <v>475</v>
      </c>
    </row>
    <row r="43" spans="1:5" ht="25.2" customHeight="1" x14ac:dyDescent="0.3">
      <c r="A43" s="4" t="str">
        <f>TableNames!$A$12</f>
        <v>tnm</v>
      </c>
      <c r="B43" s="4" t="str">
        <f>VLOOKUP(A43,TableNames!$A$2:$B$14,2,FALSE)</f>
        <v>Staging</v>
      </c>
      <c r="C43" s="4">
        <v>2</v>
      </c>
      <c r="D43" s="4" t="s">
        <v>312</v>
      </c>
      <c r="E43" s="4" t="s">
        <v>387</v>
      </c>
    </row>
    <row r="44" spans="1:5" ht="25.2" customHeight="1" x14ac:dyDescent="0.3">
      <c r="A44" s="4" t="str">
        <f>TableNames!$A$12</f>
        <v>tnm</v>
      </c>
      <c r="B44" s="4" t="str">
        <f>VLOOKUP(A44,TableNames!$A$2:$B$14,2,FALSE)</f>
        <v>Staging</v>
      </c>
      <c r="C44" s="4">
        <v>3</v>
      </c>
      <c r="D44" s="4" t="s">
        <v>302</v>
      </c>
      <c r="E44" s="4" t="s">
        <v>386</v>
      </c>
    </row>
    <row r="45" spans="1:5" ht="25.2" customHeight="1" x14ac:dyDescent="0.3">
      <c r="A45" s="4" t="str">
        <f>TableNames!$A$12</f>
        <v>tnm</v>
      </c>
      <c r="B45" s="4" t="str">
        <f>VLOOKUP(A45,TableNames!$A$2:$B$14,2,FALSE)</f>
        <v>Staging</v>
      </c>
      <c r="C45" s="4">
        <v>4</v>
      </c>
      <c r="D45" s="4" t="s">
        <v>337</v>
      </c>
      <c r="E45" s="4" t="s">
        <v>1550</v>
      </c>
    </row>
    <row r="46" spans="1:5" ht="25.2" customHeight="1" x14ac:dyDescent="0.3">
      <c r="A46" s="4" t="str">
        <f>TableNames!$A$12</f>
        <v>tnm</v>
      </c>
      <c r="B46" s="4" t="str">
        <f>VLOOKUP(A46,TableNames!$A$2:$B$14,2,FALSE)</f>
        <v>Staging</v>
      </c>
      <c r="C46" s="4">
        <v>5</v>
      </c>
      <c r="D46" s="4" t="s">
        <v>338</v>
      </c>
      <c r="E46" s="4" t="s">
        <v>28</v>
      </c>
    </row>
    <row r="47" spans="1:5" ht="25.2" customHeight="1" x14ac:dyDescent="0.3">
      <c r="A47" s="4" t="str">
        <f>TableNames!$A$12</f>
        <v>tnm</v>
      </c>
      <c r="B47" s="4" t="str">
        <f>VLOOKUP(A47,TableNames!$A$2:$B$14,2,FALSE)</f>
        <v>Staging</v>
      </c>
      <c r="C47" s="4">
        <v>6</v>
      </c>
      <c r="D47" s="4" t="s">
        <v>339</v>
      </c>
      <c r="E47" s="4" t="s">
        <v>29</v>
      </c>
    </row>
    <row r="48" spans="1:5" ht="25.2" customHeight="1" x14ac:dyDescent="0.3">
      <c r="A48" s="4" t="str">
        <f>TableNames!$A$12</f>
        <v>tnm</v>
      </c>
      <c r="B48" s="4" t="str">
        <f>VLOOKUP(A48,TableNames!$A$2:$B$14,2,FALSE)</f>
        <v>Staging</v>
      </c>
      <c r="C48" s="4">
        <v>7</v>
      </c>
      <c r="D48" s="4" t="s">
        <v>340</v>
      </c>
      <c r="E48" s="4" t="s">
        <v>30</v>
      </c>
    </row>
    <row r="49" spans="1:5" ht="25.2" customHeight="1" x14ac:dyDescent="0.3">
      <c r="A49" s="4" t="str">
        <f>TableNames!$A$12</f>
        <v>tnm</v>
      </c>
      <c r="B49" s="4" t="str">
        <f>VLOOKUP(A49,TableNames!$A$2:$B$14,2,FALSE)</f>
        <v>Staging</v>
      </c>
      <c r="C49" s="4">
        <v>8</v>
      </c>
      <c r="D49" s="4" t="s">
        <v>341</v>
      </c>
      <c r="E49" s="4" t="s">
        <v>31</v>
      </c>
    </row>
    <row r="50" spans="1:5" ht="25.2" customHeight="1" x14ac:dyDescent="0.3">
      <c r="A50" s="4" t="str">
        <f>TableNames!$A$12</f>
        <v>tnm</v>
      </c>
      <c r="B50" s="4" t="str">
        <f>VLOOKUP(A50,TableNames!$A$2:$B$14,2,FALSE)</f>
        <v>Staging</v>
      </c>
      <c r="C50" s="4">
        <v>9</v>
      </c>
      <c r="D50" s="4" t="s">
        <v>342</v>
      </c>
      <c r="E50" s="4" t="s">
        <v>32</v>
      </c>
    </row>
    <row r="51" spans="1:5" ht="25.2" customHeight="1" x14ac:dyDescent="0.3">
      <c r="A51" s="4" t="str">
        <f>TableNames!$A$12</f>
        <v>tnm</v>
      </c>
      <c r="B51" s="4" t="str">
        <f>VLOOKUP(A51,TableNames!$A$2:$B$14,2,FALSE)</f>
        <v>Staging</v>
      </c>
      <c r="C51" s="4">
        <v>10</v>
      </c>
      <c r="D51" s="4" t="s">
        <v>343</v>
      </c>
      <c r="E51" s="4" t="s">
        <v>33</v>
      </c>
    </row>
    <row r="52" spans="1:5" ht="25.2" customHeight="1" x14ac:dyDescent="0.3">
      <c r="A52" s="4" t="str">
        <f>TableNames!$A$12</f>
        <v>tnm</v>
      </c>
      <c r="B52" s="4" t="str">
        <f>VLOOKUP(A52,TableNames!$A$2:$B$14,2,FALSE)</f>
        <v>Staging</v>
      </c>
      <c r="C52" s="4">
        <v>11</v>
      </c>
      <c r="D52" s="4" t="s">
        <v>344</v>
      </c>
      <c r="E52" s="4" t="s">
        <v>34</v>
      </c>
    </row>
    <row r="53" spans="1:5" ht="25.2" customHeight="1" x14ac:dyDescent="0.3">
      <c r="A53" s="4" t="str">
        <f>TableNames!$A$12</f>
        <v>tnm</v>
      </c>
      <c r="B53" s="4" t="str">
        <f>VLOOKUP(A53,TableNames!$A$2:$B$14,2,FALSE)</f>
        <v>Staging</v>
      </c>
      <c r="C53" s="4">
        <v>12</v>
      </c>
      <c r="D53" s="4" t="s">
        <v>345</v>
      </c>
      <c r="E53" s="4" t="s">
        <v>454</v>
      </c>
    </row>
    <row r="54" spans="1:5" ht="25.2" customHeight="1" x14ac:dyDescent="0.3">
      <c r="A54" s="4" t="str">
        <f>TableNames!$A$12</f>
        <v>tnm</v>
      </c>
      <c r="B54" s="4" t="str">
        <f>VLOOKUP(A54,TableNames!$A$2:$B$14,2,FALSE)</f>
        <v>Staging</v>
      </c>
      <c r="C54" s="4">
        <v>13</v>
      </c>
      <c r="D54" s="4" t="s">
        <v>346</v>
      </c>
      <c r="E54" s="4" t="s">
        <v>405</v>
      </c>
    </row>
    <row r="55" spans="1:5" ht="25.2" customHeight="1" x14ac:dyDescent="0.3">
      <c r="A55" s="4" t="str">
        <f>TableNames!$A$12</f>
        <v>tnm</v>
      </c>
      <c r="B55" s="4" t="str">
        <f>VLOOKUP(A55,TableNames!$A$2:$B$14,2,FALSE)</f>
        <v>Staging</v>
      </c>
      <c r="C55" s="4">
        <v>14</v>
      </c>
      <c r="D55" s="4" t="s">
        <v>347</v>
      </c>
      <c r="E55" s="4" t="s">
        <v>406</v>
      </c>
    </row>
    <row r="56" spans="1:5" ht="25.2" customHeight="1" x14ac:dyDescent="0.3">
      <c r="A56" s="4" t="str">
        <f>TableNames!$A$12</f>
        <v>tnm</v>
      </c>
      <c r="B56" s="4" t="str">
        <f>VLOOKUP(A56,TableNames!$A$2:$B$14,2,FALSE)</f>
        <v>Staging</v>
      </c>
      <c r="C56" s="4">
        <v>15</v>
      </c>
      <c r="D56" s="4" t="s">
        <v>348</v>
      </c>
      <c r="E56" s="4" t="s">
        <v>407</v>
      </c>
    </row>
    <row r="57" spans="1:5" ht="25.2" customHeight="1" x14ac:dyDescent="0.3">
      <c r="A57" s="4" t="str">
        <f>TableNames!$A$14</f>
        <v>system-therapy</v>
      </c>
      <c r="B57" s="4" t="str">
        <f>VLOOKUP(A57,TableNames!$A$2:$B$14,2,FALSE)</f>
        <v>SystemicTherapy</v>
      </c>
      <c r="C57" s="4">
        <v>1</v>
      </c>
      <c r="D57" s="4" t="s">
        <v>474</v>
      </c>
      <c r="E57" s="4" t="s">
        <v>408</v>
      </c>
    </row>
    <row r="58" spans="1:5" ht="25.2" customHeight="1" x14ac:dyDescent="0.3">
      <c r="A58" s="4" t="str">
        <f>TableNames!$A$14</f>
        <v>system-therapy</v>
      </c>
      <c r="B58" s="4" t="str">
        <f>VLOOKUP(A58,TableNames!$A$2:$B$14,2,FALSE)</f>
        <v>SystemicTherapy</v>
      </c>
      <c r="C58" s="4">
        <v>2</v>
      </c>
      <c r="D58" s="4" t="s">
        <v>312</v>
      </c>
      <c r="E58" s="4" t="s">
        <v>387</v>
      </c>
    </row>
    <row r="59" spans="1:5" ht="25.2" customHeight="1" x14ac:dyDescent="0.3">
      <c r="A59" s="4" t="str">
        <f>TableNames!$A$14</f>
        <v>system-therapy</v>
      </c>
      <c r="B59" s="4" t="str">
        <f>VLOOKUP(A59,TableNames!$A$2:$B$14,2,FALSE)</f>
        <v>SystemicTherapy</v>
      </c>
      <c r="C59" s="4">
        <v>3</v>
      </c>
      <c r="D59" s="4" t="s">
        <v>302</v>
      </c>
      <c r="E59" s="4" t="s">
        <v>386</v>
      </c>
    </row>
    <row r="60" spans="1:5" ht="25.2" customHeight="1" x14ac:dyDescent="0.3">
      <c r="A60" s="4" t="str">
        <f>TableNames!$A$14</f>
        <v>system-therapy</v>
      </c>
      <c r="B60" s="4" t="str">
        <f>VLOOKUP(A60,TableNames!$A$2:$B$14,2,FALSE)</f>
        <v>SystemicTherapy</v>
      </c>
      <c r="C60" s="4">
        <v>4</v>
      </c>
      <c r="D60" s="4" t="s">
        <v>471</v>
      </c>
      <c r="E60" s="4" t="s">
        <v>421</v>
      </c>
    </row>
    <row r="61" spans="1:5" ht="25.2" customHeight="1" x14ac:dyDescent="0.3">
      <c r="A61" s="4" t="str">
        <f>TableNames!$A$14</f>
        <v>system-therapy</v>
      </c>
      <c r="B61" s="4" t="str">
        <f>VLOOKUP(A61,TableNames!$A$2:$B$14,2,FALSE)</f>
        <v>SystemicTherapy</v>
      </c>
      <c r="C61" s="4">
        <v>5</v>
      </c>
      <c r="D61" s="4" t="s">
        <v>350</v>
      </c>
      <c r="E61" s="4" t="s">
        <v>453</v>
      </c>
    </row>
    <row r="62" spans="1:5" ht="25.2" customHeight="1" x14ac:dyDescent="0.3">
      <c r="A62" s="4" t="str">
        <f>TableNames!$A$14</f>
        <v>system-therapy</v>
      </c>
      <c r="B62" s="4" t="str">
        <f>VLOOKUP(A62,TableNames!$A$2:$B$14,2,FALSE)</f>
        <v>SystemicTherapy</v>
      </c>
      <c r="C62" s="4">
        <v>6</v>
      </c>
      <c r="D62" s="4" t="s">
        <v>351</v>
      </c>
      <c r="E62" s="4" t="s">
        <v>410</v>
      </c>
    </row>
    <row r="63" spans="1:5" ht="25.2" customHeight="1" x14ac:dyDescent="0.3">
      <c r="A63" s="4" t="str">
        <f>TableNames!$A$14</f>
        <v>system-therapy</v>
      </c>
      <c r="B63" s="4" t="str">
        <f>VLOOKUP(A63,TableNames!$A$2:$B$14,2,FALSE)</f>
        <v>SystemicTherapy</v>
      </c>
      <c r="C63" s="4">
        <v>7</v>
      </c>
      <c r="D63" s="4" t="s">
        <v>352</v>
      </c>
      <c r="E63" s="4" t="s">
        <v>411</v>
      </c>
    </row>
    <row r="64" spans="1:5" ht="25.2" customHeight="1" x14ac:dyDescent="0.3">
      <c r="A64" s="4" t="str">
        <f>TableNames!$A$14</f>
        <v>system-therapy</v>
      </c>
      <c r="B64" s="4" t="str">
        <f>VLOOKUP(A64,TableNames!$A$2:$B$14,2,FALSE)</f>
        <v>SystemicTherapy</v>
      </c>
      <c r="C64" s="4">
        <v>8</v>
      </c>
      <c r="D64" s="4" t="s">
        <v>353</v>
      </c>
      <c r="E64" s="4" t="s">
        <v>412</v>
      </c>
    </row>
    <row r="65" spans="1:5" ht="25.2" customHeight="1" x14ac:dyDescent="0.3">
      <c r="A65" s="4" t="str">
        <f>TableNames!$A$14</f>
        <v>system-therapy</v>
      </c>
      <c r="B65" s="4" t="str">
        <f>VLOOKUP(A65,TableNames!$A$2:$B$14,2,FALSE)</f>
        <v>SystemicTherapy</v>
      </c>
      <c r="C65" s="4">
        <v>9</v>
      </c>
      <c r="D65" s="4" t="s">
        <v>354</v>
      </c>
      <c r="E65" s="4" t="s">
        <v>413</v>
      </c>
    </row>
    <row r="66" spans="1:5" ht="25.2" customHeight="1" x14ac:dyDescent="0.3">
      <c r="A66" s="4" t="str">
        <f>TableNames!$A$14</f>
        <v>system-therapy</v>
      </c>
      <c r="B66" s="4" t="str">
        <f>VLOOKUP(A66,TableNames!$A$2:$B$14,2,FALSE)</f>
        <v>SystemicTherapy</v>
      </c>
      <c r="C66" s="4">
        <v>10</v>
      </c>
      <c r="D66" s="4" t="s">
        <v>355</v>
      </c>
      <c r="E66" s="4" t="s">
        <v>414</v>
      </c>
    </row>
    <row r="67" spans="1:5" ht="25.2" customHeight="1" x14ac:dyDescent="0.3">
      <c r="A67" s="4" t="str">
        <f>TableNames!$A$14</f>
        <v>system-therapy</v>
      </c>
      <c r="B67" s="4" t="str">
        <f>VLOOKUP(A67,TableNames!$A$2:$B$14,2,FALSE)</f>
        <v>SystemicTherapy</v>
      </c>
      <c r="C67" s="4">
        <v>11</v>
      </c>
      <c r="D67" s="4" t="s">
        <v>356</v>
      </c>
      <c r="E67" s="4" t="s">
        <v>415</v>
      </c>
    </row>
    <row r="68" spans="1:5" ht="25.2" customHeight="1" x14ac:dyDescent="0.3">
      <c r="A68" s="4" t="str">
        <f>TableNames!$A$14</f>
        <v>system-therapy</v>
      </c>
      <c r="B68" s="4" t="str">
        <f>VLOOKUP(A68,TableNames!$A$2:$B$14,2,FALSE)</f>
        <v>SystemicTherapy</v>
      </c>
      <c r="C68" s="4">
        <v>12</v>
      </c>
      <c r="D68" s="4" t="s">
        <v>357</v>
      </c>
      <c r="E68" s="4" t="s">
        <v>448</v>
      </c>
    </row>
    <row r="69" spans="1:5" ht="25.2" customHeight="1" x14ac:dyDescent="0.3">
      <c r="A69" s="4" t="str">
        <f>TableNames!$A$14</f>
        <v>system-therapy</v>
      </c>
      <c r="B69" s="4" t="str">
        <f>VLOOKUP(A69,TableNames!$A$2:$B$14,2,FALSE)</f>
        <v>SystemicTherapy</v>
      </c>
      <c r="C69" s="4">
        <v>13</v>
      </c>
      <c r="D69" s="4" t="s">
        <v>358</v>
      </c>
      <c r="E69" s="4" t="s">
        <v>416</v>
      </c>
    </row>
    <row r="70" spans="1:5" ht="25.2" customHeight="1" x14ac:dyDescent="0.3">
      <c r="A70" s="4" t="str">
        <f>TableNames!$A$14</f>
        <v>system-therapy</v>
      </c>
      <c r="B70" s="4" t="str">
        <f>VLOOKUP(A70,TableNames!$A$2:$B$14,2,FALSE)</f>
        <v>SystemicTherapy</v>
      </c>
      <c r="C70" s="4">
        <v>14</v>
      </c>
      <c r="D70" s="4" t="s">
        <v>359</v>
      </c>
      <c r="E70" s="4" t="s">
        <v>417</v>
      </c>
    </row>
    <row r="71" spans="1:5" ht="25.2" customHeight="1" x14ac:dyDescent="0.3">
      <c r="A71" s="4" t="str">
        <f>TableNames!$A$14</f>
        <v>system-therapy</v>
      </c>
      <c r="B71" s="4" t="str">
        <f>VLOOKUP(A71,TableNames!$A$2:$B$14,2,FALSE)</f>
        <v>SystemicTherapy</v>
      </c>
      <c r="C71" s="4">
        <v>15</v>
      </c>
      <c r="D71" s="4" t="s">
        <v>360</v>
      </c>
      <c r="E71" s="4" t="s">
        <v>418</v>
      </c>
    </row>
    <row r="72" spans="1:5" ht="25.2" customHeight="1" x14ac:dyDescent="0.3">
      <c r="A72" s="4" t="str">
        <f>TableNames!$A$13</f>
        <v>surgery</v>
      </c>
      <c r="B72" s="4" t="str">
        <f>VLOOKUP(A72,TableNames!$A$2:$B$14,2,FALSE)</f>
        <v>Surgery</v>
      </c>
      <c r="C72" s="4">
        <v>1</v>
      </c>
      <c r="D72" s="4" t="s">
        <v>474</v>
      </c>
      <c r="E72" s="4" t="s">
        <v>401</v>
      </c>
    </row>
    <row r="73" spans="1:5" ht="25.2" customHeight="1" x14ac:dyDescent="0.3">
      <c r="A73" s="4" t="str">
        <f>TableNames!$A$13</f>
        <v>surgery</v>
      </c>
      <c r="B73" s="4" t="str">
        <f>VLOOKUP(A73,TableNames!$A$2:$B$14,2,FALSE)</f>
        <v>Surgery</v>
      </c>
      <c r="C73" s="4">
        <v>2</v>
      </c>
      <c r="D73" s="4" t="s">
        <v>312</v>
      </c>
      <c r="E73" s="4" t="s">
        <v>387</v>
      </c>
    </row>
    <row r="74" spans="1:5" ht="25.2" customHeight="1" x14ac:dyDescent="0.3">
      <c r="A74" s="4" t="str">
        <f>TableNames!$A$13</f>
        <v>surgery</v>
      </c>
      <c r="B74" s="4" t="str">
        <f>VLOOKUP(A74,TableNames!$A$2:$B$14,2,FALSE)</f>
        <v>Surgery</v>
      </c>
      <c r="C74" s="4">
        <v>3</v>
      </c>
      <c r="D74" s="4" t="s">
        <v>302</v>
      </c>
      <c r="E74" s="4" t="s">
        <v>386</v>
      </c>
    </row>
    <row r="75" spans="1:5" ht="25.2" customHeight="1" x14ac:dyDescent="0.3">
      <c r="A75" s="4" t="str">
        <f>TableNames!$A$13</f>
        <v>surgery</v>
      </c>
      <c r="B75" s="4" t="str">
        <f>VLOOKUP(A75,TableNames!$A$2:$B$14,2,FALSE)</f>
        <v>Surgery</v>
      </c>
      <c r="C75" s="4">
        <v>4</v>
      </c>
      <c r="D75" s="4" t="s">
        <v>362</v>
      </c>
      <c r="E75" s="4" t="s">
        <v>419</v>
      </c>
    </row>
    <row r="76" spans="1:5" ht="25.2" customHeight="1" x14ac:dyDescent="0.3">
      <c r="A76" s="4" t="str">
        <f>TableNames!$A$13</f>
        <v>surgery</v>
      </c>
      <c r="B76" s="4" t="str">
        <f>VLOOKUP(A76,TableNames!$A$2:$B$14,2,FALSE)</f>
        <v>Surgery</v>
      </c>
      <c r="C76" s="4">
        <v>5</v>
      </c>
      <c r="D76" s="4" t="s">
        <v>363</v>
      </c>
      <c r="E76" s="4" t="s">
        <v>420</v>
      </c>
    </row>
    <row r="77" spans="1:5" ht="25.2" customHeight="1" x14ac:dyDescent="0.3">
      <c r="A77" s="4" t="str">
        <f>TableNames!$A$13</f>
        <v>surgery</v>
      </c>
      <c r="B77" s="4" t="str">
        <f>VLOOKUP(A77,TableNames!$A$2:$B$14,2,FALSE)</f>
        <v>Surgery</v>
      </c>
      <c r="C77" s="4">
        <v>6</v>
      </c>
      <c r="D77" s="4" t="s">
        <v>364</v>
      </c>
      <c r="E77" s="4" t="s">
        <v>173</v>
      </c>
    </row>
    <row r="78" spans="1:5" ht="25.2" customHeight="1" x14ac:dyDescent="0.3">
      <c r="A78" s="4" t="str">
        <f>TableNames!$A$13</f>
        <v>surgery</v>
      </c>
      <c r="B78" s="4" t="str">
        <f>VLOOKUP(A78,TableNames!$A$2:$B$14,2,FALSE)</f>
        <v>Surgery</v>
      </c>
      <c r="C78" s="4">
        <v>7</v>
      </c>
      <c r="D78" s="4" t="s">
        <v>365</v>
      </c>
      <c r="E78" s="4" t="s">
        <v>256</v>
      </c>
    </row>
    <row r="79" spans="1:5" ht="25.2" customHeight="1" x14ac:dyDescent="0.3">
      <c r="A79" s="4" t="str">
        <f>TableNames!$A$13</f>
        <v>surgery</v>
      </c>
      <c r="B79" s="4" t="str">
        <f>VLOOKUP(A79,TableNames!$A$2:$B$14,2,FALSE)</f>
        <v>Surgery</v>
      </c>
      <c r="C79" s="4">
        <v>8</v>
      </c>
      <c r="D79" s="4" t="s">
        <v>366</v>
      </c>
      <c r="E79" s="4" t="s">
        <v>274</v>
      </c>
    </row>
    <row r="80" spans="1:5" ht="25.2" customHeight="1" x14ac:dyDescent="0.3">
      <c r="A80" s="4" t="str">
        <f>TableNames!$A$11</f>
        <v>radiation-therapy</v>
      </c>
      <c r="B80" s="4" t="str">
        <f>VLOOKUP(A80,TableNames!$A$2:$B$14,2,FALSE)</f>
        <v>RadiationTherapy</v>
      </c>
      <c r="C80" s="4">
        <v>1</v>
      </c>
      <c r="D80" s="4" t="s">
        <v>474</v>
      </c>
      <c r="E80" s="4" t="s">
        <v>422</v>
      </c>
    </row>
    <row r="81" spans="1:5" ht="25.2" customHeight="1" x14ac:dyDescent="0.3">
      <c r="A81" s="4" t="str">
        <f>TableNames!$A$11</f>
        <v>radiation-therapy</v>
      </c>
      <c r="B81" s="4" t="str">
        <f>VLOOKUP(A81,TableNames!$A$2:$B$14,2,FALSE)</f>
        <v>RadiationTherapy</v>
      </c>
      <c r="C81" s="4">
        <v>2</v>
      </c>
      <c r="D81" s="4" t="s">
        <v>312</v>
      </c>
      <c r="E81" s="4" t="s">
        <v>387</v>
      </c>
    </row>
    <row r="82" spans="1:5" ht="25.2" customHeight="1" x14ac:dyDescent="0.3">
      <c r="A82" s="4" t="str">
        <f>TableNames!$A$11</f>
        <v>radiation-therapy</v>
      </c>
      <c r="B82" s="4" t="str">
        <f>VLOOKUP(A82,TableNames!$A$2:$B$14,2,FALSE)</f>
        <v>RadiationTherapy</v>
      </c>
      <c r="C82" s="4">
        <v>3</v>
      </c>
      <c r="D82" s="4" t="s">
        <v>302</v>
      </c>
      <c r="E82" s="4" t="s">
        <v>386</v>
      </c>
    </row>
    <row r="83" spans="1:5" ht="25.2" customHeight="1" x14ac:dyDescent="0.3">
      <c r="A83" s="4" t="str">
        <f>TableNames!$A$11</f>
        <v>radiation-therapy</v>
      </c>
      <c r="B83" s="4" t="str">
        <f>VLOOKUP(A83,TableNames!$A$2:$B$14,2,FALSE)</f>
        <v>RadiationTherapy</v>
      </c>
      <c r="C83" s="4">
        <v>4</v>
      </c>
      <c r="D83" s="4" t="s">
        <v>368</v>
      </c>
      <c r="E83" s="4" t="s">
        <v>423</v>
      </c>
    </row>
    <row r="84" spans="1:5" ht="25.2" customHeight="1" x14ac:dyDescent="0.3">
      <c r="A84" s="4" t="str">
        <f>TableNames!$A$11</f>
        <v>radiation-therapy</v>
      </c>
      <c r="B84" s="4" t="str">
        <f>VLOOKUP(A84,TableNames!$A$2:$B$14,2,FALSE)</f>
        <v>RadiationTherapy</v>
      </c>
      <c r="C84" s="4">
        <v>5</v>
      </c>
      <c r="D84" s="4" t="s">
        <v>369</v>
      </c>
      <c r="E84" s="4" t="s">
        <v>424</v>
      </c>
    </row>
    <row r="85" spans="1:5" ht="25.2" customHeight="1" x14ac:dyDescent="0.3">
      <c r="A85" s="4" t="str">
        <f>TableNames!$A$11</f>
        <v>radiation-therapy</v>
      </c>
      <c r="B85" s="4" t="str">
        <f>VLOOKUP(A85,TableNames!$A$2:$B$14,2,FALSE)</f>
        <v>RadiationTherapy</v>
      </c>
      <c r="C85" s="4">
        <v>6</v>
      </c>
      <c r="D85" s="4" t="s">
        <v>370</v>
      </c>
      <c r="E85" s="4" t="s">
        <v>425</v>
      </c>
    </row>
    <row r="86" spans="1:5" ht="25.2" customHeight="1" x14ac:dyDescent="0.3">
      <c r="A86" s="4" t="str">
        <f>TableNames!$A$11</f>
        <v>radiation-therapy</v>
      </c>
      <c r="B86" s="4" t="str">
        <f>VLOOKUP(A86,TableNames!$A$2:$B$14,2,FALSE)</f>
        <v>RadiationTherapy</v>
      </c>
      <c r="C86" s="4">
        <v>7</v>
      </c>
      <c r="D86" s="4" t="s">
        <v>371</v>
      </c>
      <c r="E86" s="4" t="s">
        <v>426</v>
      </c>
    </row>
    <row r="87" spans="1:5" ht="25.2" customHeight="1" x14ac:dyDescent="0.3">
      <c r="A87" s="4" t="str">
        <f>TableNames!$A$7</f>
        <v>molecular-marker</v>
      </c>
      <c r="B87" s="4" t="str">
        <f>VLOOKUP(A87,TableNames!$A$2:$B$14,2,FALSE)</f>
        <v>MolecularDiagnostics</v>
      </c>
      <c r="C87" s="4">
        <v>1</v>
      </c>
      <c r="D87" s="4" t="s">
        <v>474</v>
      </c>
      <c r="E87" s="4" t="s">
        <v>427</v>
      </c>
    </row>
    <row r="88" spans="1:5" ht="25.2" customHeight="1" x14ac:dyDescent="0.3">
      <c r="A88" s="4" t="str">
        <f>TableNames!$A$7</f>
        <v>molecular-marker</v>
      </c>
      <c r="B88" s="4" t="str">
        <f>VLOOKUP(A88,TableNames!$A$2:$B$14,2,FALSE)</f>
        <v>MolecularDiagnostics</v>
      </c>
      <c r="C88" s="4">
        <v>2</v>
      </c>
      <c r="D88" s="4" t="s">
        <v>312</v>
      </c>
      <c r="E88" s="4" t="s">
        <v>387</v>
      </c>
    </row>
    <row r="89" spans="1:5" ht="25.2" customHeight="1" x14ac:dyDescent="0.3">
      <c r="A89" s="4" t="str">
        <f>TableNames!$A$7</f>
        <v>molecular-marker</v>
      </c>
      <c r="B89" s="4" t="str">
        <f>VLOOKUP(A89,TableNames!$A$2:$B$14,2,FALSE)</f>
        <v>MolecularDiagnostics</v>
      </c>
      <c r="C89" s="4">
        <v>3</v>
      </c>
      <c r="D89" s="4" t="s">
        <v>302</v>
      </c>
      <c r="E89" s="4" t="s">
        <v>386</v>
      </c>
    </row>
    <row r="90" spans="1:5" ht="25.2" customHeight="1" x14ac:dyDescent="0.3">
      <c r="A90" s="4" t="str">
        <f>TableNames!$A$7</f>
        <v>molecular-marker</v>
      </c>
      <c r="B90" s="4" t="str">
        <f>VLOOKUP(A90,TableNames!$A$2:$B$14,2,FALSE)</f>
        <v>MolecularDiagnostics</v>
      </c>
      <c r="C90" s="4">
        <v>4</v>
      </c>
      <c r="D90" s="4" t="s">
        <v>373</v>
      </c>
      <c r="E90" s="4" t="s">
        <v>428</v>
      </c>
    </row>
    <row r="91" spans="1:5" ht="25.2" customHeight="1" x14ac:dyDescent="0.3">
      <c r="A91" s="4" t="str">
        <f>TableNames!$A$7</f>
        <v>molecular-marker</v>
      </c>
      <c r="B91" s="4" t="str">
        <f>VLOOKUP(A91,TableNames!$A$2:$B$14,2,FALSE)</f>
        <v>MolecularDiagnostics</v>
      </c>
      <c r="C91" s="4">
        <v>5</v>
      </c>
      <c r="D91" s="4" t="s">
        <v>374</v>
      </c>
      <c r="E91" s="4" t="s">
        <v>429</v>
      </c>
    </row>
    <row r="92" spans="1:5" ht="25.2" customHeight="1" x14ac:dyDescent="0.3">
      <c r="A92" s="4" t="str">
        <f>TableNames!$A$7</f>
        <v>molecular-marker</v>
      </c>
      <c r="B92" s="4" t="str">
        <f>VLOOKUP(A92,TableNames!$A$2:$B$14,2,FALSE)</f>
        <v>MolecularDiagnostics</v>
      </c>
      <c r="C92" s="4">
        <v>6</v>
      </c>
      <c r="D92" s="4" t="s">
        <v>375</v>
      </c>
      <c r="E92" s="4" t="s">
        <v>430</v>
      </c>
    </row>
    <row r="93" spans="1:5" ht="25.2" customHeight="1" x14ac:dyDescent="0.3">
      <c r="A93" s="4" t="str">
        <f>TableNames!$A$7</f>
        <v>molecular-marker</v>
      </c>
      <c r="B93" s="4" t="str">
        <f>VLOOKUP(A93,TableNames!$A$2:$B$14,2,FALSE)</f>
        <v>MolecularDiagnostics</v>
      </c>
      <c r="C93" s="4">
        <v>7</v>
      </c>
      <c r="D93" s="4" t="s">
        <v>376</v>
      </c>
      <c r="E93" s="4" t="s">
        <v>436</v>
      </c>
    </row>
    <row r="94" spans="1:5" ht="25.2" customHeight="1" x14ac:dyDescent="0.3">
      <c r="A94" s="4" t="str">
        <f>TableNames!$A$2</f>
        <v>sample</v>
      </c>
      <c r="B94" s="4" t="str">
        <f>VLOOKUP(A94,TableNames!$A$2:$B$14,2,FALSE)</f>
        <v>BioSampling</v>
      </c>
      <c r="C94" s="4">
        <v>1</v>
      </c>
      <c r="D94" s="4" t="s">
        <v>474</v>
      </c>
      <c r="E94" s="4" t="s">
        <v>402</v>
      </c>
    </row>
    <row r="95" spans="1:5" ht="25.2" customHeight="1" x14ac:dyDescent="0.3">
      <c r="A95" s="4" t="str">
        <f>TableNames!$A$2</f>
        <v>sample</v>
      </c>
      <c r="B95" s="4" t="str">
        <f>VLOOKUP(A95,TableNames!$A$2:$B$14,2,FALSE)</f>
        <v>BioSampling</v>
      </c>
      <c r="C95" s="4">
        <v>2</v>
      </c>
      <c r="D95" s="4" t="s">
        <v>302</v>
      </c>
      <c r="E95" s="4" t="s">
        <v>386</v>
      </c>
    </row>
    <row r="96" spans="1:5" ht="25.2" customHeight="1" x14ac:dyDescent="0.3">
      <c r="A96" s="4" t="str">
        <f>TableNames!$A$2</f>
        <v>sample</v>
      </c>
      <c r="B96" s="4" t="str">
        <f>VLOOKUP(A96,TableNames!$A$2:$B$14,2,FALSE)</f>
        <v>BioSampling</v>
      </c>
      <c r="C96" s="4">
        <v>3</v>
      </c>
      <c r="D96" s="4" t="s">
        <v>378</v>
      </c>
      <c r="E96" s="4" t="s">
        <v>452</v>
      </c>
    </row>
    <row r="97" spans="1:5" ht="25.2" customHeight="1" x14ac:dyDescent="0.3">
      <c r="A97" s="4" t="str">
        <f>TableNames!$A$2</f>
        <v>sample</v>
      </c>
      <c r="B97" s="4" t="str">
        <f>VLOOKUP(A97,TableNames!$A$2:$B$14,2,FALSE)</f>
        <v>BioSampling</v>
      </c>
      <c r="C97" s="4">
        <v>4</v>
      </c>
      <c r="D97" s="4" t="s">
        <v>379</v>
      </c>
      <c r="E97" s="4" t="s">
        <v>278</v>
      </c>
    </row>
    <row r="98" spans="1:5" ht="25.2" customHeight="1" x14ac:dyDescent="0.3">
      <c r="A98" s="4" t="str">
        <f>TableNames!$A$2</f>
        <v>sample</v>
      </c>
      <c r="B98" s="4" t="s">
        <v>275</v>
      </c>
      <c r="C98" s="4">
        <v>5</v>
      </c>
      <c r="D98" s="10" t="s">
        <v>477</v>
      </c>
      <c r="E98" s="4" t="s">
        <v>477</v>
      </c>
    </row>
    <row r="99" spans="1:5" ht="25.2" customHeight="1" x14ac:dyDescent="0.3">
      <c r="A99" s="4" t="str">
        <f>TableNames!$A$2</f>
        <v>sample</v>
      </c>
      <c r="B99" s="4" t="s">
        <v>275</v>
      </c>
      <c r="C99" s="4">
        <v>6</v>
      </c>
      <c r="D99" s="10" t="s">
        <v>478</v>
      </c>
      <c r="E99" s="4" t="s">
        <v>476</v>
      </c>
    </row>
    <row r="100" spans="1:5" ht="25.2" customHeight="1" x14ac:dyDescent="0.3">
      <c r="A100" s="4" t="str">
        <f>TableNames!$A$2</f>
        <v>sample</v>
      </c>
      <c r="B100" s="4" t="str">
        <f>VLOOKUP(A100,TableNames!$A$2:$B$14,2,FALSE)</f>
        <v>BioSampling</v>
      </c>
      <c r="C100" s="4">
        <v>7</v>
      </c>
      <c r="D100" s="4" t="s">
        <v>380</v>
      </c>
      <c r="E100" s="4" t="s">
        <v>431</v>
      </c>
    </row>
    <row r="101" spans="1:5" ht="25.2" customHeight="1" x14ac:dyDescent="0.3">
      <c r="A101" s="4" t="str">
        <f>TableNames!$A$2</f>
        <v>sample</v>
      </c>
      <c r="B101" s="4" t="str">
        <f>VLOOKUP(A101,TableNames!$A$2:$B$14,2,FALSE)</f>
        <v>BioSampling</v>
      </c>
      <c r="C101" s="4">
        <v>8</v>
      </c>
      <c r="D101" s="4" t="s">
        <v>381</v>
      </c>
      <c r="E101" s="4" t="s">
        <v>432</v>
      </c>
    </row>
    <row r="102" spans="1:5" ht="25.2" customHeight="1" x14ac:dyDescent="0.3">
      <c r="A102" s="4" t="str">
        <f>TableNames!$A$2</f>
        <v>sample</v>
      </c>
      <c r="B102" s="4" t="str">
        <f>VLOOKUP(A102,TableNames!$A$2:$B$14,2,FALSE)</f>
        <v>BioSampling</v>
      </c>
      <c r="C102" s="4">
        <v>9</v>
      </c>
      <c r="D102" s="4" t="s">
        <v>382</v>
      </c>
      <c r="E102" s="4" t="s">
        <v>433</v>
      </c>
    </row>
    <row r="103" spans="1:5" ht="25.2" customHeight="1" x14ac:dyDescent="0.3">
      <c r="A103" s="4" t="str">
        <f>TableNames!$A$2</f>
        <v>sample</v>
      </c>
      <c r="B103" s="4" t="str">
        <f>VLOOKUP(A103,TableNames!$A$2:$B$14,2,FALSE)</f>
        <v>BioSampling</v>
      </c>
      <c r="C103" s="4">
        <v>10</v>
      </c>
      <c r="D103" s="4" t="s">
        <v>383</v>
      </c>
      <c r="E103" s="4" t="s">
        <v>434</v>
      </c>
    </row>
    <row r="104" spans="1:5" ht="25.2" customHeight="1" x14ac:dyDescent="0.3">
      <c r="A104" s="4" t="str">
        <f>TableNames!$A$2</f>
        <v>sample</v>
      </c>
      <c r="B104" s="4" t="str">
        <f>VLOOKUP(A104,TableNames!$A$2:$B$14,2,FALSE)</f>
        <v>BioSampling</v>
      </c>
      <c r="C104" s="4">
        <v>11</v>
      </c>
      <c r="D104" s="4" t="s">
        <v>384</v>
      </c>
      <c r="E104" s="4" t="s">
        <v>435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TableNames</vt:lpstr>
      <vt:lpstr>FeatureNames</vt:lpstr>
      <vt:lpstr>ValueSets</vt:lpstr>
      <vt:lpstr>RawDataExclusion</vt:lpstr>
      <vt:lpstr>RawDataHarmonization</vt:lpstr>
      <vt:lpstr>DiagnosisRedundancy</vt:lpstr>
      <vt:lpstr>DiagnosisAssociation</vt:lpstr>
      <vt:lpstr>TableNames_old</vt:lpstr>
      <vt:lpstr>FeatureNames_old</vt:lpstr>
      <vt:lpstr>FeatureNames_new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2024-11-07T00:53:35Z</dcterms:modified>
</cp:coreProperties>
</file>