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6448B0F9-CC37-4D19-9059-BAF0561ACA7F}" xr6:coauthVersionLast="47" xr6:coauthVersionMax="47" xr10:uidLastSave="{00000000-0000-0000-0000-000000000000}"/>
  <bookViews>
    <workbookView xWindow="-108" yWindow="-108" windowWidth="23256" windowHeight="12456" tabRatio="724" firstSheet="2" activeTab="3" xr2:uid="{035133D3-9E9F-4CDB-BCDC-A149BB1E9383}"/>
  </bookViews>
  <sheets>
    <sheet name="Tables" sheetId="11" r:id="rId1"/>
    <sheet name="Features" sheetId="8" r:id="rId2"/>
    <sheet name="ValueSets" sheetId="1" r:id="rId3"/>
    <sheet name="AugmentEventData" sheetId="24" r:id="rId4"/>
    <sheet name="FeatureObligations" sheetId="23" r:id="rId5"/>
    <sheet name="DataHarmonization" sheetId="15" r:id="rId6"/>
    <sheet name="DiagnosisRedundancy" sheetId="16" r:id="rId7"/>
    <sheet name="DiagnosisAssociation" sheetId="17" r:id="rId8"/>
    <sheet name="TableNames_old" sheetId="13" r:id="rId9"/>
    <sheet name="FeatureNames_old" sheetId="12" r:id="rId10"/>
    <sheet name="FeatureNames_new" sheetId="18" r:id="rId11"/>
    <sheet name="DiagnosisRedundancy_old" sheetId="21" r:id="rId12"/>
    <sheet name="DiagnosisAssociation_old" sheetId="19" r:id="rId13"/>
    <sheet name="DiagnosisAssociation_Zwischenve" sheetId="20" r:id="rId14"/>
    <sheet name="ObligatoryFeatures_RDS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146" i="22"/>
  <c r="A148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2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A148" i="8"/>
  <c r="B148" i="8" s="1"/>
  <c r="A148" i="23" s="1"/>
  <c r="A149" i="8"/>
  <c r="B149" i="8" s="1"/>
  <c r="A149" i="23" s="1"/>
  <c r="A150" i="8"/>
  <c r="A146" i="8"/>
  <c r="B146" i="8" s="1"/>
  <c r="A146" i="23" s="1"/>
  <c r="A24" i="8"/>
  <c r="B24" i="8" s="1"/>
  <c r="A24" i="23" s="1"/>
  <c r="A25" i="8"/>
  <c r="B25" i="8" s="1"/>
  <c r="A25" i="23" s="1"/>
  <c r="A26" i="8"/>
  <c r="B26" i="8" s="1"/>
  <c r="A26" i="23" s="1"/>
  <c r="A27" i="8"/>
  <c r="B27" i="8" s="1"/>
  <c r="A27" i="23" s="1"/>
  <c r="A23" i="8"/>
  <c r="B23" i="8" s="1"/>
  <c r="A23" i="23" s="1"/>
  <c r="A54" i="8"/>
  <c r="B54" i="8" s="1"/>
  <c r="A54" i="23" s="1"/>
  <c r="A55" i="8"/>
  <c r="A56" i="8"/>
  <c r="A57" i="8"/>
  <c r="B57" i="8" s="1"/>
  <c r="A57" i="23" s="1"/>
  <c r="A58" i="8"/>
  <c r="A53" i="8"/>
  <c r="A83" i="8"/>
  <c r="A84" i="8"/>
  <c r="B84" i="8" s="1"/>
  <c r="A84" i="23" s="1"/>
  <c r="A85" i="8"/>
  <c r="B85" i="8" s="1"/>
  <c r="A85" i="23" s="1"/>
  <c r="A86" i="8"/>
  <c r="A87" i="8"/>
  <c r="B87" i="8" s="1"/>
  <c r="A87" i="23" s="1"/>
  <c r="A88" i="8"/>
  <c r="B88" i="8" s="1"/>
  <c r="A88" i="23" s="1"/>
  <c r="A89" i="8"/>
  <c r="B89" i="8" s="1"/>
  <c r="A89" i="23" s="1"/>
  <c r="A90" i="8"/>
  <c r="B90" i="8" s="1"/>
  <c r="A90" i="23" s="1"/>
  <c r="A91" i="8"/>
  <c r="B91" i="8" s="1"/>
  <c r="A91" i="23" s="1"/>
  <c r="A92" i="8"/>
  <c r="B92" i="8" s="1"/>
  <c r="A92" i="23" s="1"/>
  <c r="A93" i="8"/>
  <c r="B93" i="8" s="1"/>
  <c r="A93" i="23" s="1"/>
  <c r="A94" i="8"/>
  <c r="A95" i="8"/>
  <c r="A124" i="8"/>
  <c r="B124" i="8" s="1"/>
  <c r="A124" i="23" s="1"/>
  <c r="A125" i="8"/>
  <c r="A119" i="8"/>
  <c r="A120" i="8"/>
  <c r="A121" i="8"/>
  <c r="B121" i="8" s="1"/>
  <c r="A121" i="23" s="1"/>
  <c r="A122" i="8"/>
  <c r="B122" i="8" s="1"/>
  <c r="A122" i="23" s="1"/>
  <c r="A123" i="8"/>
  <c r="A141" i="8"/>
  <c r="B141" i="8" s="1"/>
  <c r="A141" i="23" s="1"/>
  <c r="A142" i="8"/>
  <c r="B142" i="8" s="1"/>
  <c r="A142" i="23" s="1"/>
  <c r="A143" i="8"/>
  <c r="B143" i="8" s="1"/>
  <c r="A143" i="23" s="1"/>
  <c r="A144" i="8"/>
  <c r="B144" i="8" s="1"/>
  <c r="A144" i="23" s="1"/>
  <c r="A145" i="8"/>
  <c r="B145" i="8" s="1"/>
  <c r="A145" i="23" s="1"/>
  <c r="A111" i="8"/>
  <c r="B111" i="8" s="1"/>
  <c r="A111" i="23" s="1"/>
  <c r="A112" i="8"/>
  <c r="B112" i="8" s="1"/>
  <c r="A112" i="23" s="1"/>
  <c r="A113" i="8"/>
  <c r="A114" i="8"/>
  <c r="A36" i="8"/>
  <c r="B36" i="8" s="1"/>
  <c r="A36" i="23" s="1"/>
  <c r="A37" i="8"/>
  <c r="A38" i="8"/>
  <c r="A39" i="8"/>
  <c r="A22" i="8"/>
  <c r="B22" i="8" s="1"/>
  <c r="A22" i="23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3" i="23" s="1"/>
  <c r="A4" i="8"/>
  <c r="B4" i="8" s="1"/>
  <c r="A4" i="23" s="1"/>
  <c r="A5" i="8"/>
  <c r="A6" i="8"/>
  <c r="A7" i="8"/>
  <c r="B7" i="8" s="1"/>
  <c r="A7" i="23" s="1"/>
  <c r="A8" i="8"/>
  <c r="A9" i="8"/>
  <c r="A10" i="8"/>
  <c r="A11" i="8"/>
  <c r="B11" i="8" s="1"/>
  <c r="A11" i="23" s="1"/>
  <c r="A12" i="8"/>
  <c r="B12" i="8" s="1"/>
  <c r="A12" i="23" s="1"/>
  <c r="A2" i="8"/>
  <c r="A47" i="8"/>
  <c r="B47" i="8" s="1"/>
  <c r="A47" i="23" s="1"/>
  <c r="A48" i="8"/>
  <c r="B48" i="8" s="1"/>
  <c r="A48" i="23" s="1"/>
  <c r="A49" i="8"/>
  <c r="B49" i="8" s="1"/>
  <c r="A49" i="23" s="1"/>
  <c r="A50" i="8"/>
  <c r="B50" i="8" s="1"/>
  <c r="A50" i="23" s="1"/>
  <c r="A51" i="8"/>
  <c r="B51" i="8" s="1"/>
  <c r="A51" i="23" s="1"/>
  <c r="A52" i="8"/>
  <c r="B52" i="8" s="1"/>
  <c r="A52" i="23" s="1"/>
  <c r="A46" i="8"/>
  <c r="B46" i="8" s="1"/>
  <c r="A46" i="23" s="1"/>
  <c r="A77" i="8"/>
  <c r="A78" i="8"/>
  <c r="A79" i="8"/>
  <c r="B79" i="8" s="1"/>
  <c r="A79" i="23" s="1"/>
  <c r="A80" i="8"/>
  <c r="A81" i="8"/>
  <c r="A82" i="8"/>
  <c r="A76" i="8"/>
  <c r="B76" i="8" s="1"/>
  <c r="A76" i="23" s="1"/>
  <c r="A116" i="8"/>
  <c r="B116" i="8" s="1"/>
  <c r="A116" i="23" s="1"/>
  <c r="A117" i="8"/>
  <c r="A118" i="8"/>
  <c r="B118" i="8" s="1"/>
  <c r="A118" i="23" s="1"/>
  <c r="A115" i="8"/>
  <c r="B115" i="8" s="1"/>
  <c r="A115" i="23" s="1"/>
  <c r="A127" i="8"/>
  <c r="B127" i="8" s="1"/>
  <c r="A127" i="23" s="1"/>
  <c r="A128" i="8"/>
  <c r="B128" i="8" s="1"/>
  <c r="A128" i="23" s="1"/>
  <c r="A129" i="8"/>
  <c r="B129" i="8" s="1"/>
  <c r="A129" i="23" s="1"/>
  <c r="A130" i="8"/>
  <c r="B130" i="8" s="1"/>
  <c r="A130" i="23" s="1"/>
  <c r="A131" i="8"/>
  <c r="B131" i="8" s="1"/>
  <c r="A131" i="23" s="1"/>
  <c r="A132" i="8"/>
  <c r="A133" i="8"/>
  <c r="A134" i="8"/>
  <c r="B134" i="8" s="1"/>
  <c r="A134" i="23" s="1"/>
  <c r="A135" i="8"/>
  <c r="A136" i="8"/>
  <c r="A137" i="8"/>
  <c r="A138" i="8"/>
  <c r="B138" i="8" s="1"/>
  <c r="A138" i="23" s="1"/>
  <c r="A139" i="8"/>
  <c r="B139" i="8" s="1"/>
  <c r="A139" i="23" s="1"/>
  <c r="A140" i="8"/>
  <c r="A126" i="8"/>
  <c r="B126" i="8" s="1"/>
  <c r="A126" i="23" s="1"/>
  <c r="A97" i="8"/>
  <c r="B97" i="8" s="1"/>
  <c r="A97" i="23" s="1"/>
  <c r="A98" i="8"/>
  <c r="B98" i="8" s="1"/>
  <c r="A98" i="23" s="1"/>
  <c r="A99" i="8"/>
  <c r="B99" i="8" s="1"/>
  <c r="A99" i="23" s="1"/>
  <c r="A100" i="8"/>
  <c r="B100" i="8" s="1"/>
  <c r="A100" i="23" s="1"/>
  <c r="A101" i="8"/>
  <c r="B101" i="8" s="1"/>
  <c r="A101" i="23" s="1"/>
  <c r="A102" i="8"/>
  <c r="B102" i="8" s="1"/>
  <c r="A102" i="23" s="1"/>
  <c r="A103" i="8"/>
  <c r="A104" i="8"/>
  <c r="A105" i="8"/>
  <c r="B105" i="8" s="1"/>
  <c r="A105" i="23" s="1"/>
  <c r="A106" i="8"/>
  <c r="A107" i="8"/>
  <c r="A108" i="8"/>
  <c r="A109" i="8"/>
  <c r="B109" i="8" s="1"/>
  <c r="A109" i="23" s="1"/>
  <c r="A110" i="8"/>
  <c r="B110" i="8" s="1"/>
  <c r="A110" i="23" s="1"/>
  <c r="A96" i="8"/>
  <c r="A41" i="8"/>
  <c r="B41" i="8" s="1"/>
  <c r="A41" i="23" s="1"/>
  <c r="A42" i="8"/>
  <c r="B42" i="8" s="1"/>
  <c r="A42" i="23" s="1"/>
  <c r="A43" i="8"/>
  <c r="B43" i="8" s="1"/>
  <c r="A43" i="23" s="1"/>
  <c r="A44" i="8"/>
  <c r="B44" i="8" s="1"/>
  <c r="A44" i="23" s="1"/>
  <c r="A45" i="8"/>
  <c r="B45" i="8" s="1"/>
  <c r="A45" i="23" s="1"/>
  <c r="A40" i="8"/>
  <c r="B40" i="8" s="1"/>
  <c r="A40" i="23" s="1"/>
  <c r="A29" i="8"/>
  <c r="B29" i="8" s="1"/>
  <c r="A29" i="23" s="1"/>
  <c r="A30" i="8"/>
  <c r="A31" i="8"/>
  <c r="A32" i="8"/>
  <c r="B32" i="8" s="1"/>
  <c r="A32" i="23" s="1"/>
  <c r="A33" i="8"/>
  <c r="A34" i="8"/>
  <c r="A35" i="8"/>
  <c r="A28" i="8"/>
  <c r="B28" i="8" s="1"/>
  <c r="A28" i="23" s="1"/>
  <c r="A69" i="8"/>
  <c r="B69" i="8" s="1"/>
  <c r="A69" i="23" s="1"/>
  <c r="A70" i="8"/>
  <c r="A71" i="8"/>
  <c r="B71" i="8" s="1"/>
  <c r="A71" i="23" s="1"/>
  <c r="A72" i="8"/>
  <c r="B72" i="8" s="1"/>
  <c r="A72" i="23" s="1"/>
  <c r="A73" i="8"/>
  <c r="B73" i="8" s="1"/>
  <c r="A73" i="23" s="1"/>
  <c r="A74" i="8"/>
  <c r="B74" i="8" s="1"/>
  <c r="A74" i="23" s="1"/>
  <c r="A75" i="8"/>
  <c r="B75" i="8" s="1"/>
  <c r="A75" i="23" s="1"/>
  <c r="A68" i="8"/>
  <c r="B68" i="8" s="1"/>
  <c r="A68" i="23" s="1"/>
  <c r="A14" i="8"/>
  <c r="B14" i="8" s="1"/>
  <c r="A14" i="23" s="1"/>
  <c r="A15" i="8"/>
  <c r="A16" i="8"/>
  <c r="A17" i="8"/>
  <c r="B17" i="8" s="1"/>
  <c r="A17" i="23" s="1"/>
  <c r="A18" i="8"/>
  <c r="A19" i="8"/>
  <c r="A20" i="8"/>
  <c r="A21" i="8"/>
  <c r="B21" i="8" s="1"/>
  <c r="A21" i="23" s="1"/>
  <c r="A13" i="8"/>
  <c r="B13" i="8" s="1"/>
  <c r="A13" i="23" s="1"/>
  <c r="A60" i="8"/>
  <c r="A61" i="8"/>
  <c r="B61" i="8" s="1"/>
  <c r="A61" i="23" s="1"/>
  <c r="A62" i="8"/>
  <c r="B62" i="8" s="1"/>
  <c r="A62" i="23" s="1"/>
  <c r="A63" i="8"/>
  <c r="B63" i="8" s="1"/>
  <c r="A63" i="23" s="1"/>
  <c r="A64" i="8"/>
  <c r="B64" i="8" s="1"/>
  <c r="A64" i="23" s="1"/>
  <c r="A65" i="8"/>
  <c r="B65" i="8" s="1"/>
  <c r="A65" i="23" s="1"/>
  <c r="A66" i="8"/>
  <c r="B66" i="8" s="1"/>
  <c r="A66" i="23" s="1"/>
  <c r="A67" i="8"/>
  <c r="B67" i="8" s="1"/>
  <c r="A67" i="23" s="1"/>
  <c r="A59" i="8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  <c r="B59" i="8" l="1"/>
  <c r="A59" i="23" s="1"/>
  <c r="A59" i="22"/>
  <c r="B30" i="8"/>
  <c r="A30" i="23" s="1"/>
  <c r="A30" i="22"/>
  <c r="B132" i="8"/>
  <c r="A132" i="23" s="1"/>
  <c r="A132" i="22"/>
  <c r="B5" i="8"/>
  <c r="A5" i="23" s="1"/>
  <c r="A5" i="22"/>
  <c r="B94" i="8"/>
  <c r="A94" i="23" s="1"/>
  <c r="A94" i="22"/>
  <c r="B60" i="8"/>
  <c r="A60" i="23" s="1"/>
  <c r="A60" i="22"/>
  <c r="B20" i="8"/>
  <c r="A20" i="23" s="1"/>
  <c r="A20" i="22"/>
  <c r="B35" i="8"/>
  <c r="A35" i="23" s="1"/>
  <c r="A35" i="22"/>
  <c r="B108" i="8"/>
  <c r="A108" i="23" s="1"/>
  <c r="A108" i="22"/>
  <c r="B137" i="8"/>
  <c r="A137" i="23" s="1"/>
  <c r="A137" i="22"/>
  <c r="B82" i="8"/>
  <c r="A82" i="23" s="1"/>
  <c r="A82" i="22"/>
  <c r="B10" i="8"/>
  <c r="A10" i="23" s="1"/>
  <c r="A10" i="22"/>
  <c r="B39" i="8"/>
  <c r="A39" i="23" s="1"/>
  <c r="A39" i="22"/>
  <c r="B120" i="8"/>
  <c r="A120" i="23" s="1"/>
  <c r="A120" i="22"/>
  <c r="B83" i="8"/>
  <c r="A83" i="23" s="1"/>
  <c r="A83" i="22"/>
  <c r="B147" i="8"/>
  <c r="A147" i="23" s="1"/>
  <c r="A147" i="22"/>
  <c r="B19" i="8"/>
  <c r="A19" i="23" s="1"/>
  <c r="A19" i="22"/>
  <c r="B81" i="8"/>
  <c r="A81" i="23" s="1"/>
  <c r="A81" i="22"/>
  <c r="B119" i="8"/>
  <c r="A119" i="23" s="1"/>
  <c r="A119" i="22"/>
  <c r="B18" i="8"/>
  <c r="A18" i="23" s="1"/>
  <c r="A18" i="22"/>
  <c r="B33" i="8"/>
  <c r="A33" i="23" s="1"/>
  <c r="A33" i="22"/>
  <c r="B106" i="8"/>
  <c r="A106" i="23" s="1"/>
  <c r="A106" i="22"/>
  <c r="B135" i="8"/>
  <c r="A135" i="23" s="1"/>
  <c r="A135" i="22"/>
  <c r="B80" i="8"/>
  <c r="A80" i="23" s="1"/>
  <c r="A80" i="22"/>
  <c r="B8" i="8"/>
  <c r="A8" i="23" s="1"/>
  <c r="A8" i="22"/>
  <c r="B37" i="8"/>
  <c r="A37" i="23" s="1"/>
  <c r="A37" i="22"/>
  <c r="B125" i="8"/>
  <c r="A125" i="23" s="1"/>
  <c r="A125" i="22"/>
  <c r="B58" i="8"/>
  <c r="A58" i="23" s="1"/>
  <c r="A58" i="22"/>
  <c r="B34" i="8"/>
  <c r="A34" i="23" s="1"/>
  <c r="A34" i="22"/>
  <c r="B9" i="8"/>
  <c r="A9" i="23" s="1"/>
  <c r="A9" i="22"/>
  <c r="B53" i="8"/>
  <c r="A53" i="23" s="1"/>
  <c r="A53" i="22"/>
  <c r="B70" i="8"/>
  <c r="A70" i="23" s="1"/>
  <c r="A70" i="22"/>
  <c r="B123" i="8"/>
  <c r="A123" i="23" s="1"/>
  <c r="A123" i="22"/>
  <c r="B16" i="8"/>
  <c r="A16" i="23" s="1"/>
  <c r="A16" i="22"/>
  <c r="B31" i="8"/>
  <c r="A31" i="23" s="1"/>
  <c r="A31" i="22"/>
  <c r="B104" i="8"/>
  <c r="A104" i="23" s="1"/>
  <c r="A104" i="22"/>
  <c r="B133" i="8"/>
  <c r="A133" i="23" s="1"/>
  <c r="A133" i="22"/>
  <c r="B78" i="8"/>
  <c r="A78" i="23" s="1"/>
  <c r="A78" i="22"/>
  <c r="B6" i="8"/>
  <c r="A6" i="23" s="1"/>
  <c r="A6" i="22"/>
  <c r="B114" i="8"/>
  <c r="A114" i="23" s="1"/>
  <c r="A114" i="22"/>
  <c r="B95" i="8"/>
  <c r="A95" i="23" s="1"/>
  <c r="A95" i="22"/>
  <c r="B56" i="8"/>
  <c r="A56" i="23" s="1"/>
  <c r="A56" i="22"/>
  <c r="B140" i="8"/>
  <c r="A140" i="23" s="1"/>
  <c r="A140" i="22"/>
  <c r="B96" i="8"/>
  <c r="A96" i="23" s="1"/>
  <c r="A96" i="22"/>
  <c r="B86" i="8"/>
  <c r="A86" i="23" s="1"/>
  <c r="A86" i="22"/>
  <c r="B107" i="8"/>
  <c r="A107" i="23" s="1"/>
  <c r="A107" i="22"/>
  <c r="B117" i="8"/>
  <c r="A117" i="23" s="1"/>
  <c r="A117" i="22"/>
  <c r="B136" i="8"/>
  <c r="A136" i="23" s="1"/>
  <c r="A136" i="22"/>
  <c r="B38" i="8"/>
  <c r="A38" i="23" s="1"/>
  <c r="A38" i="22"/>
  <c r="B15" i="8"/>
  <c r="A15" i="23" s="1"/>
  <c r="A15" i="22"/>
  <c r="B77" i="8"/>
  <c r="A77" i="23" s="1"/>
  <c r="A77" i="22"/>
  <c r="B55" i="8"/>
  <c r="A55" i="23" s="1"/>
  <c r="A55" i="22"/>
  <c r="B2" i="8"/>
  <c r="A2" i="23" s="1"/>
  <c r="A2" i="22"/>
  <c r="B150" i="8"/>
  <c r="A150" i="23" s="1"/>
  <c r="A150" i="22"/>
  <c r="B103" i="8"/>
  <c r="A103" i="23" s="1"/>
  <c r="A103" i="22"/>
  <c r="B113" i="8"/>
  <c r="A113" i="23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</calcChain>
</file>

<file path=xl/sharedStrings.xml><?xml version="1.0" encoding="utf-8"?>
<sst xmlns="http://schemas.openxmlformats.org/spreadsheetml/2006/main" count="4870" uniqueCount="1603">
  <si>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</si>
  <si>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</si>
  <si>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</si>
  <si>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</si>
  <si>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</si>
  <si>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</si>
  <si>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</si>
  <si>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</si>
  <si>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</si>
  <si>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</si>
  <si>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</si>
  <si>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</si>
  <si>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</si>
  <si>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</si>
  <si>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</si>
  <si>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</si>
  <si>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</si>
  <si>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</si>
  <si>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</si>
  <si>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</si>
  <si>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</si>
  <si>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</si>
  <si>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</si>
  <si>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</si>
  <si>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</si>
  <si>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</si>
  <si>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</si>
  <si>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</si>
  <si>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</si>
  <si>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</si>
  <si>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</si>
  <si>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</si>
  <si>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</si>
  <si>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</si>
  <si>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</si>
  <si>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</si>
  <si>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</si>
  <si>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</si>
  <si>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</si>
  <si>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</si>
  <si>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</si>
  <si>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</si>
  <si>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</si>
  <si>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</si>
  <si>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</si>
  <si>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</si>
  <si>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</si>
  <si>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</si>
  <si>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</si>
  <si>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</si>
  <si>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</si>
  <si>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</si>
  <si>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</si>
  <si>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</si>
  <si>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</si>
  <si>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</si>
  <si>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</si>
  <si>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</si>
  <si>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</si>
  <si>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</si>
  <si>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</si>
  <si>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</si>
  <si>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</si>
  <si>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</si>
  <si>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</si>
  <si>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</si>
  <si>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</si>
  <si>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</si>
  <si>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</si>
  <si>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</si>
  <si>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</si>
  <si>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</si>
  <si>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</si>
  <si>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</si>
  <si>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</si>
  <si>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</si>
  <si>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</si>
  <si>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</si>
  <si>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</si>
  <si>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</si>
  <si>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</si>
  <si>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</si>
  <si>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</si>
  <si>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</si>
  <si>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</si>
  <si>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</si>
  <si>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</si>
  <si>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</si>
  <si>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</si>
  <si>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</si>
  <si>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</si>
  <si>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</si>
  <si>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</si>
  <si>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</si>
  <si>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</si>
  <si>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</si>
  <si>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</si>
  <si>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</si>
  <si>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</si>
  <si>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</si>
  <si>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</si>
  <si>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</si>
  <si>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</si>
  <si>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</si>
  <si>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</si>
  <si>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</si>
  <si>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</si>
  <si>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</si>
  <si>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</si>
  <si>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</si>
  <si>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</si>
  <si>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</si>
  <si>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</si>
  <si>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</si>
  <si>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</si>
  <si>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</si>
  <si>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</si>
  <si>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</si>
  <si>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</si>
  <si>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</si>
  <si>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</si>
  <si>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</si>
  <si>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</si>
  <si>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</si>
  <si>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</si>
  <si>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</si>
  <si>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</si>
  <si>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</si>
  <si>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</si>
  <si>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</si>
  <si>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</si>
  <si>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</si>
  <si>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</si>
  <si>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</si>
  <si>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</si>
  <si>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</si>
  <si>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</si>
  <si>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</si>
  <si>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</si>
  <si>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</si>
  <si>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</si>
  <si>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</si>
  <si>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</si>
  <si>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</si>
  <si>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</si>
  <si>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</si>
  <si>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</si>
  <si>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</si>
  <si>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</si>
  <si>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</si>
  <si>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</si>
  <si>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</si>
  <si>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</si>
  <si>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</si>
  <si>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</si>
  <si>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</si>
  <si>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</si>
  <si>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</si>
  <si>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</si>
  <si>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</si>
  <si>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</si>
  <si>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</si>
  <si>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</si>
  <si>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</si>
  <si>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</si>
  <si>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</si>
  <si>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</si>
  <si>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</si>
  <si>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</si>
  <si>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</si>
  <si>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</si>
  <si>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</si>
  <si>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</si>
  <si>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</si>
  <si>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</si>
  <si>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</si>
  <si>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</si>
  <si>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</si>
  <si>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</si>
  <si>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</si>
  <si>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</si>
  <si>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</si>
  <si>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</si>
  <si>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</si>
  <si>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</si>
  <si>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</si>
  <si>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</si>
  <si>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</si>
  <si>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</si>
  <si>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</si>
  <si>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</si>
  <si>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</si>
  <si>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</si>
  <si>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</si>
  <si>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</si>
  <si>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</si>
  <si>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</si>
  <si>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</si>
  <si>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</si>
  <si>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</si>
  <si>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</si>
  <si>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</si>
  <si>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</si>
  <si>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</si>
  <si>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</si>
  <si>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</si>
  <si>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</si>
  <si>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</si>
  <si>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</si>
  <si>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</si>
  <si>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</si>
  <si>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</si>
  <si>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</si>
  <si>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</si>
  <si>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</si>
  <si>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</si>
  <si>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</si>
  <si>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</si>
  <si>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</si>
  <si>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</si>
  <si>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</si>
  <si>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</si>
  <si>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</si>
  <si>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</si>
  <si>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</si>
  <si>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</si>
  <si>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</si>
  <si>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</si>
  <si>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</si>
  <si>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</si>
  <si>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</si>
  <si>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</si>
  <si>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</si>
  <si>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</si>
  <si>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</si>
  <si>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</si>
  <si>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</si>
  <si>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</si>
  <si>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</si>
  <si>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</si>
  <si>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</si>
  <si>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</si>
  <si>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</si>
  <si>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</si>
  <si>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</si>
  <si>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</si>
  <si>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</si>
  <si>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</si>
  <si>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</si>
  <si>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</si>
  <si>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</si>
  <si>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</si>
  <si>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</si>
  <si>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</si>
  <si>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</si>
  <si>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</si>
  <si>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</si>
  <si>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</si>
  <si>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</si>
  <si>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</si>
  <si>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</si>
  <si>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</si>
  <si>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</si>
  <si>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</si>
  <si>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</si>
  <si>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</si>
  <si>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</si>
  <si>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</si>
  <si>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</si>
  <si>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</si>
  <si>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</si>
  <si>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</si>
  <si>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</si>
  <si>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</si>
  <si>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</si>
  <si>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</si>
  <si>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</si>
  <si>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</si>
  <si>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</si>
  <si>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</si>
  <si>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</si>
  <si>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</si>
  <si>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</si>
  <si>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</si>
  <si>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</si>
  <si>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</si>
  <si>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</si>
  <si>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</si>
  <si>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</si>
  <si>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</si>
  <si>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</si>
  <si>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</si>
  <si>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</si>
  <si>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</si>
  <si>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</si>
  <si>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</si>
  <si>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</si>
  <si>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</si>
  <si>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</si>
  <si>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</si>
  <si>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</si>
  <si>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</si>
  <si>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</si>
  <si>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</si>
  <si>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</si>
  <si>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</si>
  <si>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</si>
  <si>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</si>
  <si>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</si>
  <si>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</si>
  <si>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</si>
  <si>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</si>
  <si>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</si>
  <si>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</si>
  <si>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</si>
  <si>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</si>
  <si>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</si>
  <si>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</si>
  <si>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</si>
  <si>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</si>
  <si>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</si>
  <si>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</si>
  <si>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</si>
  <si>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</si>
  <si>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</si>
  <si>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</si>
  <si>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</si>
  <si>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</si>
  <si>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</si>
  <si>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</si>
  <si>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</si>
  <si>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</si>
  <si>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</si>
  <si>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</si>
  <si>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</si>
  <si>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</si>
  <si>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</si>
  <si>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</si>
  <si>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</si>
  <si>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</si>
  <si>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</si>
  <si>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</si>
  <si>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</si>
  <si>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</si>
  <si>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</si>
  <si>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</si>
  <si>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</si>
  <si>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</si>
  <si>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</si>
  <si>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</si>
  <si>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</si>
  <si>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</si>
  <si>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</si>
  <si>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</si>
  <si>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</si>
  <si>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</si>
  <si>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</si>
  <si>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</si>
  <si>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</si>
  <si>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</si>
  <si>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</si>
  <si>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</si>
  <si>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</si>
  <si>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</si>
  <si>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</si>
  <si>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</si>
  <si>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</si>
  <si>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</si>
  <si>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</si>
  <si>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</si>
  <si>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</si>
  <si>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</si>
  <si>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</si>
  <si>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</si>
  <si>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</si>
  <si>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</si>
  <si>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</si>
  <si>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</si>
  <si>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</si>
  <si>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</si>
  <si>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</si>
  <si>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</si>
  <si>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</si>
  <si>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</si>
  <si>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</si>
  <si>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</si>
  <si>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</si>
  <si>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</si>
  <si>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</si>
  <si>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</si>
  <si>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</si>
  <si>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</si>
  <si>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</si>
  <si>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</si>
  <si>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</si>
  <si>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</si>
  <si>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</si>
  <si>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</si>
  <si>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</si>
  <si>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</si>
  <si>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</si>
  <si>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</si>
  <si>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</si>
  <si>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</si>
  <si>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</si>
  <si>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</si>
  <si>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</si>
  <si>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</si>
  <si>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</si>
  <si>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</si>
  <si>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</si>
  <si>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</si>
  <si>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</si>
  <si>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</si>
  <si>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</si>
  <si>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</si>
  <si>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</si>
  <si>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</si>
  <si>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</si>
  <si>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</si>
  <si>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</si>
  <si>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</si>
  <si>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</si>
  <si>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</si>
  <si>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</si>
  <si>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</si>
  <si>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</si>
  <si>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</si>
  <si>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</si>
  <si>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</si>
  <si>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</si>
  <si>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</si>
  <si>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</si>
  <si>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</si>
  <si>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</si>
  <si>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</si>
  <si>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</si>
  <si>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</si>
  <si>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</si>
  <si>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</si>
  <si>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</si>
  <si>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</si>
  <si>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</si>
  <si>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</si>
  <si>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</si>
  <si>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</si>
  <si>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</si>
  <si>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</si>
  <si>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</si>
  <si>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</si>
  <si>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</si>
  <si>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</si>
  <si>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</si>
  <si>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</si>
  <si>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</si>
  <si>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</si>
  <si>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</si>
  <si>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</si>
  <si>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</si>
  <si>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</si>
  <si>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</si>
  <si>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</si>
  <si>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</si>
  <si>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</si>
  <si>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</si>
  <si>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</si>
  <si>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</si>
  <si>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</si>
  <si>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</si>
  <si>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</si>
  <si>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</si>
  <si>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</si>
  <si>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</si>
  <si>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</si>
  <si>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</si>
  <si>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</si>
  <si>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</si>
  <si>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</si>
  <si>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</si>
  <si>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</si>
  <si>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</si>
  <si>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</si>
  <si>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</si>
  <si>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</si>
  <si>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</si>
  <si>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</si>
  <si>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</si>
  <si>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</si>
  <si>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</si>
  <si>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</si>
  <si>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</si>
  <si>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</si>
  <si>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</si>
  <si>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</si>
  <si>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</si>
  <si>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</si>
  <si>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</si>
  <si>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</si>
  <si>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</si>
  <si>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</si>
  <si>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</si>
  <si>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</si>
  <si>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</si>
  <si>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</si>
  <si>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</si>
  <si>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</si>
  <si>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</si>
  <si>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</si>
  <si>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</si>
  <si>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</si>
  <si>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</si>
  <si>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</si>
  <si>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</si>
  <si>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</si>
  <si>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</si>
  <si>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</si>
  <si>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</si>
  <si>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</si>
  <si>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</si>
  <si>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</si>
  <si>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</si>
  <si>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</si>
  <si>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</si>
  <si>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</si>
  <si>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</si>
  <si>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</si>
  <si>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</si>
  <si>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</si>
  <si>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</si>
  <si>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</si>
  <si>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</si>
  <si>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</si>
  <si>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</si>
  <si>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</si>
  <si>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</si>
  <si>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</si>
  <si>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</si>
  <si>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</si>
  <si>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</si>
  <si>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</si>
  <si>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</si>
  <si>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</si>
  <si>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</si>
  <si>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</si>
  <si>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</si>
  <si>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</si>
  <si>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</si>
  <si>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</si>
  <si>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</si>
  <si>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</si>
  <si>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</si>
  <si>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</si>
  <si>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</si>
  <si>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</si>
  <si>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</si>
  <si>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</si>
  <si>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</si>
  <si>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</si>
  <si>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</si>
  <si>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</si>
  <si>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</si>
  <si>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</si>
  <si>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</si>
  <si>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</si>
  <si>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</si>
  <si>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</si>
  <si>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</si>
  <si>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</si>
  <si>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</si>
  <si>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</si>
  <si>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</si>
  <si>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</si>
  <si>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</si>
  <si>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</si>
  <si>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</si>
  <si>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</si>
  <si>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</si>
  <si>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</si>
  <si>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</si>
  <si>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</si>
  <si>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</si>
  <si>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</si>
  <si>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</si>
  <si>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</si>
  <si>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</si>
  <si>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</si>
  <si>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</si>
  <si>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</si>
  <si>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</si>
  <si>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</si>
  <si>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</si>
  <si>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</si>
  <si>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</si>
  <si>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</si>
  <si>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</si>
  <si>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</si>
  <si>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</si>
  <si>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</si>
  <si>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</si>
  <si>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</si>
  <si>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</si>
  <si>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</si>
  <si>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</si>
  <si>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</si>
  <si>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</si>
  <si>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</si>
  <si>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</si>
  <si>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</si>
  <si>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</si>
  <si>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</si>
  <si>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</si>
  <si>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</si>
  <si>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</si>
  <si>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</si>
  <si>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</si>
  <si>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</si>
  <si>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</si>
  <si>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</si>
  <si>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</si>
  <si>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</si>
  <si>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</si>
  <si>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</si>
  <si>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</si>
  <si>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</si>
  <si>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</si>
  <si>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</si>
  <si>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</si>
  <si>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</si>
  <si>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</si>
  <si>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</si>
  <si>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</si>
  <si>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</si>
  <si>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</si>
  <si>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</si>
  <si>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</si>
  <si>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</si>
  <si>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</si>
  <si>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</si>
  <si>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</si>
  <si>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</si>
  <si>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</si>
  <si>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</si>
  <si>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</si>
  <si>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</si>
  <si>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</si>
  <si>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</si>
  <si>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</si>
  <si>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</si>
  <si>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</si>
  <si>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</si>
  <si>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</si>
  <si>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</si>
  <si>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</si>
  <si>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</si>
  <si>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</si>
  <si>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</si>
  <si>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</si>
  <si>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</si>
  <si>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</si>
  <si>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</si>
  <si>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</si>
  <si>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</si>
  <si>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</si>
  <si>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</si>
  <si>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</si>
  <si>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</si>
  <si>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</si>
  <si>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</si>
  <si>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</si>
  <si>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</si>
  <si>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</si>
  <si>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</si>
  <si>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</si>
  <si>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</si>
  <si>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</si>
  <si>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</si>
  <si>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</si>
  <si>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</si>
  <si>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</si>
  <si>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</si>
  <si>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</si>
  <si>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</si>
  <si>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</si>
  <si>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</si>
  <si>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</si>
  <si>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</si>
  <si>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</si>
  <si>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</si>
  <si>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</si>
  <si>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</si>
  <si>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</si>
  <si>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</si>
  <si>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</si>
  <si>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</si>
  <si>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</si>
  <si>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</si>
  <si>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</si>
  <si>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</si>
  <si>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</si>
  <si>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</si>
  <si>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</si>
  <si>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</si>
  <si>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</si>
  <si>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</si>
  <si>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</si>
  <si>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</si>
  <si>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</si>
  <si>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</si>
  <si>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</si>
  <si>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</si>
  <si>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</si>
  <si>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</si>
  <si>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</si>
  <si>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</si>
  <si>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</si>
  <si>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</si>
  <si>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</si>
  <si>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</si>
  <si>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</si>
  <si>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</si>
  <si>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</si>
  <si>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</si>
  <si>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</si>
  <si>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</si>
  <si>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</si>
  <si>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</si>
  <si>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</si>
  <si>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</si>
  <si>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</si>
  <si>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</si>
  <si>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</si>
  <si>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</si>
  <si>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</si>
  <si>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</si>
  <si>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</si>
  <si>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</si>
  <si>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</si>
  <si>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</si>
  <si>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</si>
  <si>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</si>
  <si>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</si>
  <si>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</si>
  <si>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</si>
  <si>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</si>
  <si>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</si>
  <si>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</si>
  <si>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</si>
  <si>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</si>
  <si>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</si>
  <si>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</si>
  <si>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</si>
  <si>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</si>
  <si>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</si>
  <si>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</si>
  <si>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</si>
  <si>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</si>
  <si>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</si>
  <si>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</si>
  <si>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</si>
  <si>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</si>
  <si>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</si>
  <si>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</si>
  <si>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</si>
  <si>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</si>
  <si>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</si>
  <si>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</si>
  <si>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</si>
  <si>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</si>
  <si>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</si>
  <si>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</si>
  <si>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</si>
  <si>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</si>
  <si>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</si>
  <si>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</si>
  <si>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</si>
  <si>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</si>
  <si>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</si>
  <si>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</si>
  <si>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</si>
  <si>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</si>
  <si>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</si>
  <si>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</si>
  <si>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</si>
  <si>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</si>
  <si>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</si>
  <si>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</si>
  <si>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</si>
  <si>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</si>
  <si>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</si>
  <si>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</si>
  <si>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</si>
  <si>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</si>
  <si>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</si>
  <si>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</si>
  <si>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</si>
  <si>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</si>
  <si>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</si>
  <si>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</si>
  <si>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</si>
  <si>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</si>
  <si>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</si>
  <si>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</si>
  <si>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</si>
  <si>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</si>
  <si>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</si>
  <si>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</si>
  <si>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</si>
  <si>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</si>
  <si>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</si>
  <si>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</si>
  <si>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</si>
  <si>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</si>
  <si>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</si>
  <si>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</si>
  <si>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</si>
  <si>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</si>
  <si>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</si>
  <si>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</si>
  <si>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</si>
  <si>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</si>
  <si>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</si>
  <si>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</si>
  <si>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</si>
  <si>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</si>
  <si>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</si>
  <si>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</si>
  <si>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</si>
  <si>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</si>
  <si>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</si>
  <si>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</si>
  <si>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</si>
  <si>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</si>
  <si>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</si>
  <si>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</si>
  <si>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</si>
  <si>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</si>
  <si>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</si>
  <si>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</si>
  <si>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</si>
  <si>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</si>
  <si>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</si>
  <si>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</si>
  <si>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</si>
  <si>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</si>
  <si>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</si>
  <si>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</si>
  <si>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</si>
  <si>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</si>
  <si>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</si>
  <si>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</si>
  <si>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</si>
  <si>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</si>
  <si>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</si>
  <si>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</si>
  <si>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</si>
  <si>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</si>
  <si>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</si>
  <si>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</si>
  <si>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</si>
  <si>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</si>
  <si>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</si>
  <si>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</si>
  <si>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</si>
  <si>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</si>
  <si>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</si>
  <si>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</si>
  <si>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</si>
  <si>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</si>
  <si>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</si>
  <si>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</si>
  <si>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</si>
  <si>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</si>
  <si>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</si>
  <si>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</si>
  <si>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</si>
  <si>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</si>
  <si>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</si>
  <si>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</si>
  <si>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</si>
  <si>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</si>
  <si>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</si>
  <si>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</si>
  <si>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</si>
  <si>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</si>
  <si>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</si>
  <si>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</si>
  <si>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</si>
  <si>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</si>
  <si>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</si>
  <si>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</si>
  <si>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</si>
  <si>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</si>
  <si>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</si>
  <si>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</si>
  <si>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</si>
  <si>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</si>
  <si>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</si>
  <si>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</si>
  <si>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</si>
  <si>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</si>
  <si>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</si>
  <si>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</si>
  <si>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</si>
  <si>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</si>
  <si>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</si>
  <si>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</si>
  <si>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</si>
  <si>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</si>
  <si>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</si>
  <si>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</si>
  <si>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</si>
  <si>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</si>
  <si>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</si>
  <si>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</si>
  <si>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</si>
  <si>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</si>
  <si>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</si>
  <si>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</si>
  <si>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</si>
  <si>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</si>
  <si>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</si>
  <si>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</si>
  <si>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</si>
  <si>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</si>
  <si>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</si>
  <si>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</si>
  <si>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</si>
  <si>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</si>
  <si>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</si>
  <si>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</si>
  <si>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</si>
  <si>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</si>
  <si>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</si>
  <si>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</si>
  <si>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</si>
  <si>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</si>
  <si>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</si>
  <si>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</si>
  <si>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</si>
  <si>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</si>
  <si>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</si>
  <si>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</si>
  <si>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</si>
  <si>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</si>
  <si>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</si>
  <si>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</si>
  <si>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</si>
  <si>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</si>
  <si>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</si>
  <si>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</si>
  <si>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</si>
  <si>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</si>
  <si>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</si>
  <si>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</si>
  <si>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</si>
  <si>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</si>
  <si>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</si>
  <si>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</si>
  <si>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</si>
  <si>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</si>
  <si>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</si>
  <si>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</si>
  <si>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</si>
  <si>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</si>
  <si>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</si>
  <si>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</si>
  <si>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</si>
  <si>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</si>
  <si>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</si>
  <si>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</si>
  <si>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</si>
  <si>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</si>
  <si>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</si>
  <si>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</si>
  <si>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</si>
  <si>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</si>
  <si>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</si>
  <si>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</si>
  <si>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</si>
  <si>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</si>
  <si>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</si>
  <si>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</si>
  <si>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</si>
  <si>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</si>
  <si>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</si>
  <si>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</si>
  <si>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</si>
  <si>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</si>
  <si>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</si>
  <si>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</si>
  <si>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</si>
  <si>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</si>
  <si>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</si>
  <si>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</si>
  <si>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</si>
  <si>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</si>
  <si>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</si>
  <si>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</si>
  <si>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</si>
  <si>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</si>
  <si>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</si>
  <si>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</si>
  <si>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</si>
  <si>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</si>
  <si>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</si>
  <si>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</si>
  <si>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</si>
  <si>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</si>
  <si>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</si>
  <si>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</si>
  <si>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</si>
  <si>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</si>
  <si>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</si>
  <si>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</si>
  <si>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</si>
  <si>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</si>
  <si>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</si>
  <si>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</si>
  <si>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</si>
  <si>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</si>
  <si>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</si>
  <si>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</si>
  <si>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</si>
  <si>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</si>
  <si>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</si>
  <si>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</si>
  <si>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</si>
  <si>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</si>
  <si>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</si>
  <si>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</si>
  <si>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</si>
  <si>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</si>
  <si>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</si>
  <si>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</si>
  <si>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</si>
  <si>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</si>
  <si>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</si>
  <si>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</si>
  <si>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</si>
  <si>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</si>
  <si>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</si>
  <si>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</si>
  <si>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</si>
  <si>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</si>
  <si>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</si>
  <si>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</si>
  <si>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</si>
  <si>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</si>
  <si>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</si>
  <si>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</si>
  <si>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</si>
  <si>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</si>
  <si>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</si>
  <si>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</si>
  <si>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</si>
  <si>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</si>
  <si>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</si>
  <si>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</si>
  <si>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</si>
  <si>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</si>
  <si>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</si>
  <si>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</si>
  <si>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</si>
  <si>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</si>
  <si>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</si>
  <si>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</si>
  <si>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</si>
  <si>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</si>
  <si>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</si>
  <si>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</si>
  <si>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</si>
  <si>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</si>
  <si>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</si>
  <si>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</si>
  <si>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</si>
  <si>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</si>
  <si>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</si>
  <si>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</si>
  <si>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</si>
  <si>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</si>
  <si>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</si>
  <si>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</si>
  <si>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</si>
  <si>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</si>
  <si>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</si>
  <si>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</si>
  <si>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</si>
  <si>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</si>
  <si>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</si>
  <si>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</si>
  <si>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</si>
  <si>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</si>
  <si>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</si>
  <si>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</si>
  <si>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</si>
  <si>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</si>
  <si>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</si>
  <si>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</si>
  <si>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</si>
  <si>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</si>
  <si>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</si>
  <si>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</si>
  <si>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</si>
  <si>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</si>
  <si>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</si>
  <si>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</si>
  <si>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</si>
  <si>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</si>
  <si>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</si>
  <si>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</si>
  <si>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</si>
  <si>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</si>
  <si>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</si>
  <si>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</si>
  <si>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</si>
  <si>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</si>
  <si>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</si>
  <si>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</si>
  <si>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</si>
  <si>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</si>
  <si>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</si>
  <si>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</si>
  <si>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</si>
  <si>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</si>
  <si>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</si>
  <si>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</si>
  <si>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</si>
  <si>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</si>
  <si>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</si>
  <si>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</si>
  <si>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</si>
  <si>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</si>
  <si>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</si>
  <si>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</si>
  <si>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</si>
  <si>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</si>
  <si>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</si>
  <si>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</si>
  <si>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</si>
  <si>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</si>
  <si>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</si>
  <si>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</si>
  <si>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</si>
  <si>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</si>
  <si>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</si>
  <si>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</si>
  <si>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</si>
  <si>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</si>
  <si>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</si>
  <si>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</si>
  <si>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</si>
  <si>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</si>
  <si>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</si>
  <si>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</si>
  <si>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</si>
  <si>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</si>
  <si>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</si>
  <si>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</si>
  <si>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</si>
  <si>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</si>
  <si>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</si>
  <si>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</si>
  <si>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</si>
  <si>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</si>
  <si>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</si>
  <si>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</si>
  <si>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</si>
  <si>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</si>
  <si>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</si>
  <si>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</si>
  <si>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</si>
  <si>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</si>
  <si>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</si>
  <si>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</si>
  <si>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</si>
  <si>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</si>
  <si>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</si>
  <si>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</si>
  <si>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</si>
  <si>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</si>
  <si>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</si>
  <si>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</si>
  <si>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</si>
  <si>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</si>
  <si>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</si>
  <si>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</si>
  <si>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</si>
  <si>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</si>
  <si>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</si>
  <si>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</si>
  <si>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</si>
  <si>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</si>
  <si>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</si>
  <si>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</si>
  <si>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</si>
  <si>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</si>
  <si>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</si>
  <si>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</si>
  <si>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</si>
  <si>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</si>
  <si>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</si>
  <si>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</si>
  <si>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</si>
  <si>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</si>
  <si>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</si>
  <si>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</si>
  <si>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</si>
  <si>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</si>
  <si>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</si>
  <si>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</si>
  <si>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</si>
  <si>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</si>
  <si>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</si>
  <si>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</si>
  <si>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</si>
  <si>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</si>
  <si>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</si>
  <si>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</si>
  <si>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</si>
  <si>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</si>
  <si>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</si>
  <si>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</si>
  <si>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</si>
  <si>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</si>
  <si>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</si>
  <si>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</si>
  <si>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</si>
  <si>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</si>
  <si>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</si>
  <si>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</si>
  <si>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</si>
  <si>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</si>
  <si>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</si>
  <si>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</si>
  <si>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</si>
  <si>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</si>
  <si>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</si>
  <si>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</si>
  <si>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</si>
  <si>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</si>
  <si>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</si>
  <si>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</si>
  <si>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</si>
  <si>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</si>
  <si>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</si>
  <si>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</si>
  <si>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</si>
  <si>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</si>
  <si>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</si>
  <si>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</si>
  <si>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</si>
  <si>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</si>
  <si>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</si>
  <si>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</si>
  <si>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</si>
  <si>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</si>
  <si>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</si>
  <si>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</si>
  <si>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</si>
  <si>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</si>
  <si>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</si>
  <si>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</si>
  <si>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</si>
  <si>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</si>
  <si>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</si>
  <si>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</si>
  <si>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</si>
  <si>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</si>
  <si>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</si>
  <si>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</si>
  <si>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</si>
  <si>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</si>
  <si>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</si>
  <si>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</si>
  <si>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</si>
  <si>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</si>
  <si>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</si>
  <si>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</si>
  <si>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</si>
  <si>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</si>
  <si>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</si>
  <si>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</si>
  <si>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</si>
  <si>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</si>
  <si>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</si>
  <si>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</si>
  <si>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</si>
  <si>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</si>
  <si>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</si>
  <si>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</si>
  <si>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</si>
  <si>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</si>
  <si>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</si>
  <si>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</si>
  <si>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</si>
  <si>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</si>
  <si>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</si>
  <si>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</si>
  <si>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</si>
  <si>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</si>
  <si>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</si>
  <si>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</si>
  <si>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</si>
  <si>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</si>
  <si>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</si>
  <si>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</si>
  <si>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</si>
  <si>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</si>
  <si>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</si>
  <si>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</si>
  <si>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</si>
  <si>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</si>
  <si>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</si>
  <si>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</si>
  <si>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</si>
  <si>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</si>
  <si>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</si>
  <si>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</si>
  <si>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</si>
  <si>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</si>
  <si>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</si>
  <si>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</si>
  <si>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</si>
  <si>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</si>
  <si>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</si>
  <si>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</si>
  <si>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</si>
  <si>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</si>
  <si>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</si>
  <si>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</si>
  <si>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</si>
  <si>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</si>
  <si>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</si>
  <si>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</si>
  <si>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</si>
  <si>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</si>
  <si>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</si>
  <si>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</si>
  <si>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</si>
  <si>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</si>
  <si>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</si>
  <si>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</si>
  <si>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</si>
  <si>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</si>
  <si>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</si>
  <si>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</si>
  <si>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</si>
  <si>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</si>
  <si>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</si>
  <si>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</si>
  <si>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</si>
  <si>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</si>
  <si>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</si>
  <si>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</si>
  <si>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</si>
  <si>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</si>
  <si>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</si>
  <si>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</si>
  <si>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</si>
  <si>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</si>
  <si>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</si>
  <si>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</si>
  <si>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</si>
  <si>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</si>
  <si>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</si>
  <si>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</si>
  <si>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</si>
  <si>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</si>
  <si>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</si>
  <si>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</si>
  <si>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</si>
  <si>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</si>
  <si>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</si>
  <si>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</si>
  <si>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</si>
  <si>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</si>
  <si>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</si>
  <si>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</si>
  <si>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</si>
  <si>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</si>
  <si>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</si>
  <si>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</si>
  <si>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</si>
  <si>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</si>
  <si>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</si>
  <si>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</si>
  <si>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</si>
  <si>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</si>
  <si>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</si>
  <si>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</si>
  <si>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</si>
  <si>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</si>
  <si>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</si>
  <si>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</si>
  <si>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</si>
  <si>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</si>
  <si>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</si>
  <si>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</si>
  <si>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</si>
  <si>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</si>
  <si>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</si>
  <si>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</si>
  <si>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</si>
  <si>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</si>
  <si>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</si>
  <si>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</si>
  <si>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</si>
  <si>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</si>
  <si>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</si>
  <si>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</si>
  <si>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</si>
  <si>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</si>
  <si>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</si>
  <si>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</si>
  <si>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</si>
  <si>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</si>
  <si>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</si>
  <si>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</si>
  <si>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</si>
  <si>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</si>
  <si>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</si>
  <si>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</si>
  <si>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</si>
  <si>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</si>
  <si>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</si>
  <si>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</si>
  <si>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</si>
  <si>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</si>
  <si>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</si>
  <si>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</si>
  <si>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</si>
  <si>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</si>
  <si>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</si>
  <si>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</si>
  <si>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</si>
  <si>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</si>
  <si>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</si>
  <si>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</si>
  <si>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</si>
  <si>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</si>
  <si>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</si>
  <si>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</si>
  <si>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</si>
  <si>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</si>
  <si>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</si>
  <si>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</si>
  <si>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</si>
  <si>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</si>
  <si>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</si>
  <si>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</si>
  <si>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</si>
  <si>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</si>
  <si>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</si>
  <si>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</si>
  <si>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</si>
  <si>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</si>
  <si>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</si>
  <si>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</si>
  <si>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</si>
  <si>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</si>
  <si>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</si>
  <si>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</si>
  <si>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</si>
  <si>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</si>
  <si>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</si>
  <si>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</si>
  <si>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</si>
  <si>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</si>
  <si>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</si>
  <si>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</si>
  <si>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</si>
  <si>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</si>
  <si>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</si>
  <si>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</si>
  <si>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</si>
  <si>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</si>
  <si>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</si>
  <si>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</si>
  <si>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</si>
  <si>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</si>
  <si>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</si>
  <si>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</si>
  <si>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</si>
  <si>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</si>
  <si>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</si>
  <si>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</si>
  <si>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</si>
  <si>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</si>
  <si>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</si>
  <si>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</si>
  <si>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</si>
  <si>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</si>
  <si>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</si>
  <si>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</si>
  <si>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</si>
  <si>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</si>
  <si>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</si>
  <si>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</si>
  <si>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</si>
  <si>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</si>
  <si>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</si>
  <si>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</si>
  <si>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</si>
  <si>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</si>
  <si>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</si>
  <si>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</si>
  <si>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</si>
  <si>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</si>
  <si>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</si>
  <si>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</si>
  <si>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</si>
  <si>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</si>
  <si>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</si>
  <si>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</si>
  <si>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</si>
  <si>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</si>
  <si>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</si>
  <si>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</si>
  <si>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</si>
  <si>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</si>
  <si>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</si>
  <si>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</si>
  <si>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</si>
  <si>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</si>
  <si>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</si>
  <si>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</si>
  <si>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</si>
  <si>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</si>
  <si>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</si>
  <si>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</si>
  <si>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</si>
  <si>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</si>
  <si>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</si>
  <si>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</si>
  <si>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</si>
  <si>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</si>
  <si>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</si>
  <si>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</si>
  <si>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</si>
  <si>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</si>
  <si>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</si>
  <si>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</si>
  <si>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</si>
  <si>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</si>
  <si>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</si>
  <si>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</si>
  <si>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</si>
  <si>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</si>
  <si>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</si>
  <si>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</si>
  <si>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</si>
  <si>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</si>
  <si>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</si>
  <si>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</si>
  <si>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</si>
  <si>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</si>
  <si>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</si>
  <si>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</si>
  <si>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</si>
  <si>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</si>
  <si>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</si>
  <si>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</si>
  <si>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</si>
  <si>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</si>
  <si>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</si>
  <si>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</si>
  <si>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</si>
  <si>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</si>
  <si>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</si>
  <si>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</si>
  <si>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</si>
  <si>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</si>
  <si>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</si>
  <si>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</si>
  <si>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</si>
  <si>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</si>
  <si>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</si>
  <si>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</si>
  <si>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</si>
  <si>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</si>
  <si>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</si>
  <si>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</si>
  <si>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</si>
  <si>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</si>
  <si>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</si>
  <si>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</si>
  <si>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</si>
  <si>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</si>
  <si>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</si>
  <si>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</si>
  <si>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</si>
  <si>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</si>
  <si>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</si>
  <si>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TableName</t>
  </si>
  <si>
    <t>FeatureName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</si>
  <si>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</si>
  <si>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</si>
  <si>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</si>
  <si>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</si>
  <si>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</si>
  <si>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</si>
  <si>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</si>
  <si>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GlobalStatus %in% c('CR', 'CRr', 'PR') |
(is.na(GlobalStatus) &amp;
PrimarySiteStatus == 'N' &amp;
LymphnodalStatus == 'N' &amp;
MetastasisStatus == 'N')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</si>
</sst>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3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opLeftCell="A4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529</v>
      </c>
      <c r="B4" s="4" t="s">
        <v>552</v>
      </c>
    </row>
    <row r="5" spans="1:2" ht="25.2" customHeight="1" x14ac:dyDescent="0.3">
      <c r="A5" s="4" t="s">
        <v>324</v>
      </c>
      <c r="B5" s="4" t="s">
        <v>169</v>
      </c>
    </row>
    <row r="6" spans="1:2" ht="25.2" customHeight="1" x14ac:dyDescent="0.3">
      <c r="A6" s="4" t="s">
        <v>330</v>
      </c>
      <c r="B6" s="4" t="s">
        <v>171</v>
      </c>
    </row>
    <row r="7" spans="1:2" ht="25.2" customHeight="1" x14ac:dyDescent="0.3">
      <c r="A7" s="4" t="s">
        <v>370</v>
      </c>
      <c r="B7" s="4" t="s">
        <v>437</v>
      </c>
    </row>
    <row r="8" spans="1:2" ht="25.2" customHeight="1" x14ac:dyDescent="0.3">
      <c r="A8" s="4" t="s">
        <v>524</v>
      </c>
      <c r="B8" s="4" t="s">
        <v>524</v>
      </c>
    </row>
    <row r="9" spans="1:2" ht="25.2" customHeight="1" x14ac:dyDescent="0.3">
      <c r="A9" s="4" t="s">
        <v>299</v>
      </c>
      <c r="B9" s="4" t="s">
        <v>439</v>
      </c>
    </row>
    <row r="10" spans="1:2" ht="25.2" customHeight="1" x14ac:dyDescent="0.3">
      <c r="A10" s="4" t="s">
        <v>318</v>
      </c>
      <c r="B10" s="4" t="s">
        <v>172</v>
      </c>
    </row>
    <row r="11" spans="1:2" ht="25.2" customHeight="1" x14ac:dyDescent="0.3">
      <c r="A11" s="4" t="s">
        <v>365</v>
      </c>
      <c r="B11" s="4" t="s">
        <v>436</v>
      </c>
    </row>
    <row r="12" spans="1:2" ht="25.2" customHeight="1" x14ac:dyDescent="0.3">
      <c r="A12" s="4" t="s">
        <v>334</v>
      </c>
      <c r="B12" s="4" t="s">
        <v>170</v>
      </c>
    </row>
    <row r="13" spans="1:2" ht="25.2" customHeight="1" x14ac:dyDescent="0.3">
      <c r="A13" s="4" t="s">
        <v>359</v>
      </c>
      <c r="B13" s="4" t="s">
        <v>253</v>
      </c>
    </row>
    <row r="14" spans="1:2" ht="25.2" customHeight="1" x14ac:dyDescent="0.3">
      <c r="A14" s="4" t="s">
        <v>347</v>
      </c>
      <c r="B14" s="4" t="s">
        <v>407</v>
      </c>
    </row>
    <row r="15" spans="1:2" ht="25.2" customHeight="1" x14ac:dyDescent="0.3">
      <c r="A15" s="4" t="s">
        <v>533</v>
      </c>
      <c r="B15" s="4" t="s">
        <v>533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472</v>
      </c>
      <c r="E2" s="4" t="s">
        <v>384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301</v>
      </c>
      <c r="E3" s="4" t="s">
        <v>386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302</v>
      </c>
      <c r="E4" s="4" t="s">
        <v>387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303</v>
      </c>
      <c r="E5" s="4" t="s">
        <v>388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304</v>
      </c>
      <c r="E6" s="4" t="s">
        <v>389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305</v>
      </c>
      <c r="E7" s="4" t="s">
        <v>448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306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307</v>
      </c>
      <c r="E9" s="4" t="s">
        <v>390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308</v>
      </c>
      <c r="E10" s="4" t="s">
        <v>391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472</v>
      </c>
      <c r="E11" s="4" t="s">
        <v>385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300</v>
      </c>
      <c r="E12" s="4" t="s">
        <v>384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311</v>
      </c>
      <c r="E13" s="4" t="s">
        <v>395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312</v>
      </c>
      <c r="E14" s="4" t="s">
        <v>458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313</v>
      </c>
      <c r="E15" s="4" t="s">
        <v>459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314</v>
      </c>
      <c r="E16" s="4" t="s">
        <v>392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315</v>
      </c>
      <c r="E17" s="4" t="s">
        <v>394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316</v>
      </c>
      <c r="E18" s="4" t="s">
        <v>393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317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472</v>
      </c>
      <c r="E20" s="4" t="s">
        <v>396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310</v>
      </c>
      <c r="E21" s="4" t="s">
        <v>385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300</v>
      </c>
      <c r="E22" s="4" t="s">
        <v>384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319</v>
      </c>
      <c r="E23" s="4" t="s">
        <v>1542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320</v>
      </c>
      <c r="E24" s="4" t="s">
        <v>465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321</v>
      </c>
      <c r="E25" s="4" t="s">
        <v>554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322</v>
      </c>
      <c r="E26" s="4" t="s">
        <v>460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323</v>
      </c>
      <c r="E27" s="4" t="s">
        <v>461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472</v>
      </c>
      <c r="E28" s="4" t="s">
        <v>397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310</v>
      </c>
      <c r="E29" s="4" t="s">
        <v>385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300</v>
      </c>
      <c r="E30" s="4" t="s">
        <v>384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325</v>
      </c>
      <c r="E31" s="4" t="s">
        <v>449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326</v>
      </c>
      <c r="E32" s="4" t="s">
        <v>401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327</v>
      </c>
      <c r="E33" s="4" t="s">
        <v>402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328</v>
      </c>
      <c r="E34" s="4" t="s">
        <v>468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329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472</v>
      </c>
      <c r="E36" s="4" t="s">
        <v>398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310</v>
      </c>
      <c r="E37" s="4" t="s">
        <v>385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300</v>
      </c>
      <c r="E38" s="4" t="s">
        <v>384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331</v>
      </c>
      <c r="E39" s="4" t="s">
        <v>1543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332</v>
      </c>
      <c r="E40" s="4" t="s">
        <v>462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333</v>
      </c>
      <c r="E41" s="4" t="s">
        <v>463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472</v>
      </c>
      <c r="E42" s="4" t="s">
        <v>473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310</v>
      </c>
      <c r="E43" s="4" t="s">
        <v>385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300</v>
      </c>
      <c r="E44" s="4" t="s">
        <v>384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335</v>
      </c>
      <c r="E45" s="4" t="s">
        <v>1544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336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337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338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339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340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341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342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343</v>
      </c>
      <c r="E53" s="4" t="s">
        <v>452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344</v>
      </c>
      <c r="E54" s="4" t="s">
        <v>403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345</v>
      </c>
      <c r="E55" s="4" t="s">
        <v>404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346</v>
      </c>
      <c r="E56" s="4" t="s">
        <v>405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472</v>
      </c>
      <c r="E57" s="4" t="s">
        <v>406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310</v>
      </c>
      <c r="E58" s="4" t="s">
        <v>385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300</v>
      </c>
      <c r="E59" s="4" t="s">
        <v>384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469</v>
      </c>
      <c r="E60" s="4" t="s">
        <v>419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348</v>
      </c>
      <c r="E61" s="4" t="s">
        <v>451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349</v>
      </c>
      <c r="E62" s="4" t="s">
        <v>408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350</v>
      </c>
      <c r="E63" s="4" t="s">
        <v>409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351</v>
      </c>
      <c r="E64" s="4" t="s">
        <v>410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352</v>
      </c>
      <c r="E65" s="4" t="s">
        <v>411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353</v>
      </c>
      <c r="E66" s="4" t="s">
        <v>412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354</v>
      </c>
      <c r="E67" s="4" t="s">
        <v>413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355</v>
      </c>
      <c r="E68" s="4" t="s">
        <v>446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356</v>
      </c>
      <c r="E69" s="4" t="s">
        <v>414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357</v>
      </c>
      <c r="E70" s="4" t="s">
        <v>415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358</v>
      </c>
      <c r="E71" s="4" t="s">
        <v>416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472</v>
      </c>
      <c r="E72" s="4" t="s">
        <v>399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310</v>
      </c>
      <c r="E73" s="4" t="s">
        <v>385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300</v>
      </c>
      <c r="E74" s="4" t="s">
        <v>384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360</v>
      </c>
      <c r="E75" s="4" t="s">
        <v>417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361</v>
      </c>
      <c r="E76" s="4" t="s">
        <v>418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362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363</v>
      </c>
      <c r="E78" s="4" t="s">
        <v>254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364</v>
      </c>
      <c r="E79" s="4" t="s">
        <v>272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472</v>
      </c>
      <c r="E80" s="4" t="s">
        <v>420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310</v>
      </c>
      <c r="E81" s="4" t="s">
        <v>385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300</v>
      </c>
      <c r="E82" s="4" t="s">
        <v>384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366</v>
      </c>
      <c r="E83" s="4" t="s">
        <v>421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367</v>
      </c>
      <c r="E84" s="4" t="s">
        <v>422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368</v>
      </c>
      <c r="E85" s="4" t="s">
        <v>423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369</v>
      </c>
      <c r="E86" s="4" t="s">
        <v>424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472</v>
      </c>
      <c r="E87" s="4" t="s">
        <v>425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310</v>
      </c>
      <c r="E88" s="4" t="s">
        <v>385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300</v>
      </c>
      <c r="E89" s="4" t="s">
        <v>384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371</v>
      </c>
      <c r="E90" s="4" t="s">
        <v>426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372</v>
      </c>
      <c r="E91" s="4" t="s">
        <v>427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373</v>
      </c>
      <c r="E92" s="4" t="s">
        <v>428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374</v>
      </c>
      <c r="E93" s="4" t="s">
        <v>434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472</v>
      </c>
      <c r="E94" s="4" t="s">
        <v>400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300</v>
      </c>
      <c r="E95" s="4" t="s">
        <v>384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376</v>
      </c>
      <c r="E96" s="4" t="s">
        <v>450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377</v>
      </c>
      <c r="E97" s="4" t="s">
        <v>276</v>
      </c>
    </row>
    <row r="98" spans="1:5" ht="25.2" customHeight="1" x14ac:dyDescent="0.3">
      <c r="A98" s="4" t="str">
        <f>Tables!$A$2</f>
        <v>sample</v>
      </c>
      <c r="B98" s="4" t="s">
        <v>273</v>
      </c>
      <c r="C98" s="4">
        <v>5</v>
      </c>
      <c r="D98" s="10" t="s">
        <v>475</v>
      </c>
      <c r="E98" s="4" t="s">
        <v>475</v>
      </c>
    </row>
    <row r="99" spans="1:5" ht="25.2" customHeight="1" x14ac:dyDescent="0.3">
      <c r="A99" s="4" t="str">
        <f>Tables!$A$2</f>
        <v>sample</v>
      </c>
      <c r="B99" s="4" t="s">
        <v>273</v>
      </c>
      <c r="C99" s="4">
        <v>6</v>
      </c>
      <c r="D99" s="10" t="s">
        <v>476</v>
      </c>
      <c r="E99" s="4" t="s">
        <v>474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378</v>
      </c>
      <c r="E100" s="4" t="s">
        <v>429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379</v>
      </c>
      <c r="E101" s="4" t="s">
        <v>430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380</v>
      </c>
      <c r="E102" s="4" t="s">
        <v>431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381</v>
      </c>
      <c r="E103" s="4" t="s">
        <v>432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382</v>
      </c>
      <c r="E104" s="4" t="s">
        <v>433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1445</v>
      </c>
      <c r="G1" s="3" t="s">
        <v>1461</v>
      </c>
      <c r="H1" s="3" t="s">
        <v>1462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400</v>
      </c>
      <c r="E2" s="4" t="s">
        <v>400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384</v>
      </c>
      <c r="E3" s="4" t="s">
        <v>384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450</v>
      </c>
      <c r="E4" s="4" t="s">
        <v>1549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276</v>
      </c>
      <c r="E5" s="4" t="s">
        <v>559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429</v>
      </c>
      <c r="E8" s="4" t="s">
        <v>562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430</v>
      </c>
      <c r="E9" s="4" t="s">
        <v>1449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431</v>
      </c>
      <c r="E10" s="4" t="s">
        <v>1450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432</v>
      </c>
      <c r="E11" s="4" t="s">
        <v>1451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433</v>
      </c>
      <c r="E12" s="4" t="s">
        <v>1452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385</v>
      </c>
      <c r="E13" s="4" t="s">
        <v>385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384</v>
      </c>
      <c r="E14" s="4" t="s">
        <v>384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395</v>
      </c>
      <c r="E15" s="4" t="s">
        <v>395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458</v>
      </c>
      <c r="E16" s="4" t="s">
        <v>1540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459</v>
      </c>
      <c r="E17" s="4" t="s">
        <v>459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392</v>
      </c>
      <c r="E18" s="4" t="s">
        <v>392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394</v>
      </c>
      <c r="E19" s="4" t="s">
        <v>394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393</v>
      </c>
      <c r="E20" s="4" t="s">
        <v>393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659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G22" s="4" t="s">
        <v>659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G27" s="4" t="s">
        <v>659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397</v>
      </c>
      <c r="E28" s="4" t="s">
        <v>397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385</v>
      </c>
      <c r="E29" s="4" t="s">
        <v>385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384</v>
      </c>
      <c r="E30" s="4" t="s">
        <v>384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449</v>
      </c>
      <c r="E31" s="4" t="s">
        <v>449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401</v>
      </c>
      <c r="E32" s="4" t="s">
        <v>401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402</v>
      </c>
      <c r="E33" s="4" t="s">
        <v>402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468</v>
      </c>
      <c r="E34" s="4" t="s">
        <v>468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659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398</v>
      </c>
      <c r="E40" s="4" t="s">
        <v>398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385</v>
      </c>
      <c r="E41" s="4" t="s">
        <v>385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384</v>
      </c>
      <c r="E42" s="4" t="s">
        <v>384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447</v>
      </c>
      <c r="E43" s="4" t="s">
        <v>1543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462</v>
      </c>
      <c r="E44" s="4" t="s">
        <v>462</v>
      </c>
      <c r="F44" s="4" t="s">
        <v>1446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463</v>
      </c>
      <c r="E45" s="4" t="s">
        <v>1456</v>
      </c>
      <c r="F45" s="4" t="s">
        <v>1447</v>
      </c>
      <c r="G45" s="4" t="s">
        <v>659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425</v>
      </c>
      <c r="E46" s="4" t="s">
        <v>425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385</v>
      </c>
      <c r="E47" s="4" t="s">
        <v>385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384</v>
      </c>
      <c r="E48" s="4" t="s">
        <v>384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426</v>
      </c>
      <c r="E49" s="4" t="s">
        <v>426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427</v>
      </c>
      <c r="E50" s="4" t="s">
        <v>561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428</v>
      </c>
      <c r="E51" s="4" t="s">
        <v>562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434</v>
      </c>
      <c r="E52" s="4" t="s">
        <v>563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1448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384</v>
      </c>
      <c r="E59" s="4" t="s">
        <v>384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491</v>
      </c>
      <c r="E60" s="4" t="s">
        <v>491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492</v>
      </c>
      <c r="E61" s="4" t="s">
        <v>538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388</v>
      </c>
      <c r="E62" s="4" t="s">
        <v>388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389</v>
      </c>
      <c r="E63" s="4" t="s">
        <v>389</v>
      </c>
      <c r="G63" s="4" t="s">
        <v>659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448</v>
      </c>
      <c r="E64" s="4" t="s">
        <v>448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659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390</v>
      </c>
      <c r="E66" s="4" t="s">
        <v>390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391</v>
      </c>
      <c r="E67" s="4" t="s">
        <v>391</v>
      </c>
      <c r="G67" s="4" t="s">
        <v>659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396</v>
      </c>
      <c r="E68" s="4" t="s">
        <v>396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385</v>
      </c>
      <c r="E69" s="4" t="s">
        <v>385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384</v>
      </c>
      <c r="E70" s="4" t="s">
        <v>384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457</v>
      </c>
      <c r="E71" s="4" t="s">
        <v>1542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465</v>
      </c>
      <c r="E72" s="4" t="s">
        <v>465</v>
      </c>
      <c r="G72" s="4" t="s">
        <v>659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494</v>
      </c>
      <c r="E73" s="4" t="s">
        <v>554</v>
      </c>
      <c r="G73" s="4" t="s">
        <v>659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460</v>
      </c>
      <c r="E74" s="4" t="s">
        <v>460</v>
      </c>
      <c r="G74" s="4" t="s">
        <v>659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461</v>
      </c>
      <c r="E75" s="4" t="s">
        <v>461</v>
      </c>
      <c r="G75" s="4" t="s">
        <v>659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420</v>
      </c>
      <c r="E76" s="4" t="s">
        <v>420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385</v>
      </c>
      <c r="E77" s="4" t="s">
        <v>385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384</v>
      </c>
      <c r="E78" s="4" t="s">
        <v>384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421</v>
      </c>
      <c r="E79" s="4" t="s">
        <v>555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422</v>
      </c>
      <c r="E80" s="4" t="s">
        <v>556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423</v>
      </c>
      <c r="E81" s="4" t="s">
        <v>1545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424</v>
      </c>
      <c r="E82" s="4" t="s">
        <v>1546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473</v>
      </c>
      <c r="E96" s="4" t="s">
        <v>473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385</v>
      </c>
      <c r="E97" s="4" t="s">
        <v>385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384</v>
      </c>
      <c r="E98" s="4" t="s">
        <v>384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464</v>
      </c>
      <c r="E99" s="4" t="s">
        <v>1544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659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659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659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659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659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659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659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452</v>
      </c>
      <c r="E107" s="4" t="s">
        <v>452</v>
      </c>
      <c r="G107" s="4" t="s">
        <v>659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403</v>
      </c>
      <c r="E108" s="4" t="s">
        <v>403</v>
      </c>
      <c r="G108" s="4" t="s">
        <v>659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404</v>
      </c>
      <c r="E109" s="4" t="s">
        <v>404</v>
      </c>
      <c r="G109" s="4" t="s">
        <v>659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405</v>
      </c>
      <c r="E110" s="4" t="s">
        <v>405</v>
      </c>
      <c r="G110" s="4" t="s">
        <v>659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G111" s="4" t="s">
        <v>659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G112" s="4" t="s">
        <v>659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G113" s="4" t="s">
        <v>659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G114" s="4" t="s">
        <v>659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399</v>
      </c>
      <c r="E115" s="4" t="s">
        <v>399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385</v>
      </c>
      <c r="E116" s="4" t="s">
        <v>385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384</v>
      </c>
      <c r="E117" s="4" t="s">
        <v>384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417</v>
      </c>
      <c r="E118" s="4" t="s">
        <v>417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418</v>
      </c>
      <c r="E120" s="4" t="s">
        <v>418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556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254</v>
      </c>
      <c r="E122" s="4" t="s">
        <v>254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272</v>
      </c>
      <c r="E123" s="4" t="s">
        <v>272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406</v>
      </c>
      <c r="E126" s="4" t="s">
        <v>406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385</v>
      </c>
      <c r="E127" s="4" t="s">
        <v>385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384</v>
      </c>
      <c r="E128" s="4" t="s">
        <v>384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419</v>
      </c>
      <c r="E129" s="4" t="s">
        <v>555</v>
      </c>
      <c r="G129" s="4" t="s">
        <v>659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451</v>
      </c>
      <c r="E130" s="4" t="s">
        <v>556</v>
      </c>
      <c r="G130" s="4" t="s">
        <v>659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408</v>
      </c>
      <c r="E131" s="4" t="s">
        <v>559</v>
      </c>
      <c r="G131" s="4" t="s">
        <v>659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409</v>
      </c>
      <c r="E132" s="4" t="s">
        <v>1547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410</v>
      </c>
      <c r="E133" s="4" t="s">
        <v>1548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411</v>
      </c>
      <c r="E134" s="4" t="s">
        <v>557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412</v>
      </c>
      <c r="E135" s="4" t="s">
        <v>558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413</v>
      </c>
      <c r="E136" s="4" t="s">
        <v>413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446</v>
      </c>
      <c r="E137" s="4" t="s">
        <v>446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414</v>
      </c>
      <c r="E138" s="4" t="s">
        <v>414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415</v>
      </c>
      <c r="E139" s="4" t="s">
        <v>415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416</v>
      </c>
      <c r="E140" s="4" t="s">
        <v>416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30" t="s">
        <v>1510</v>
      </c>
      <c r="H1" s="30"/>
      <c r="I1" s="30"/>
      <c r="J1" s="30"/>
      <c r="K1" s="30"/>
      <c r="L1" s="30" t="s">
        <v>1540</v>
      </c>
      <c r="M1" s="30"/>
      <c r="N1" s="30"/>
      <c r="O1" s="30"/>
      <c r="P1" s="30"/>
      <c r="Q1" s="30" t="s">
        <v>395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164</v>
      </c>
      <c r="AB1" s="30"/>
      <c r="AC1" s="30"/>
      <c r="AD1" s="30"/>
      <c r="AE1" s="30"/>
      <c r="AF1" s="29" t="s">
        <v>449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11</v>
      </c>
      <c r="AQ1" s="30"/>
      <c r="AR1" s="30"/>
      <c r="AS1" s="30"/>
      <c r="AT1" s="31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</row>
    <row r="3" spans="1:4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1466</v>
      </c>
      <c r="B4" s="6" t="s">
        <v>1517</v>
      </c>
      <c r="C4" s="6" t="s">
        <v>659</v>
      </c>
      <c r="E4" s="6">
        <v>1</v>
      </c>
      <c r="F4" s="6" t="s">
        <v>1518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1466</v>
      </c>
      <c r="B5" s="6" t="s">
        <v>1517</v>
      </c>
      <c r="C5" s="18" t="s">
        <v>659</v>
      </c>
      <c r="E5" s="6">
        <v>2</v>
      </c>
      <c r="F5" s="6" t="s">
        <v>1518</v>
      </c>
      <c r="K5" s="17" t="str">
        <f t="shared" ref="K5:K11" si="0">"&lt;= 1"</f>
        <v>&lt;= 1</v>
      </c>
      <c r="L5" s="6" t="s">
        <v>1467</v>
      </c>
      <c r="N5" s="6" t="s">
        <v>1468</v>
      </c>
      <c r="O5" s="6" t="s">
        <v>1467</v>
      </c>
    </row>
    <row r="6" spans="1:46" ht="25.2" customHeight="1" x14ac:dyDescent="0.3">
      <c r="A6" s="6" t="s">
        <v>1466</v>
      </c>
      <c r="B6" s="6" t="s">
        <v>1517</v>
      </c>
      <c r="C6" s="18" t="s">
        <v>659</v>
      </c>
      <c r="E6" s="6">
        <v>3</v>
      </c>
      <c r="F6" s="6" t="s">
        <v>1518</v>
      </c>
      <c r="K6" s="17" t="str">
        <f t="shared" si="0"/>
        <v>&lt;= 1</v>
      </c>
      <c r="Q6" s="6" t="s">
        <v>1467</v>
      </c>
      <c r="S6" s="6" t="s">
        <v>1468</v>
      </c>
      <c r="T6" s="6" t="s">
        <v>1467</v>
      </c>
    </row>
    <row r="7" spans="1:46" ht="25.2" customHeight="1" x14ac:dyDescent="0.3">
      <c r="A7" s="6" t="s">
        <v>1466</v>
      </c>
      <c r="B7" s="6" t="s">
        <v>1517</v>
      </c>
      <c r="C7" s="18" t="s">
        <v>659</v>
      </c>
      <c r="E7" s="6">
        <v>4</v>
      </c>
      <c r="F7" s="6" t="s">
        <v>1518</v>
      </c>
      <c r="K7" s="17" t="str">
        <f t="shared" si="0"/>
        <v>&lt;= 1</v>
      </c>
      <c r="V7" s="6" t="s">
        <v>1467</v>
      </c>
      <c r="X7" s="6" t="s">
        <v>1468</v>
      </c>
      <c r="Y7" s="6" t="s">
        <v>1467</v>
      </c>
    </row>
    <row r="8" spans="1:46" ht="25.2" customHeight="1" x14ac:dyDescent="0.3">
      <c r="A8" s="6" t="s">
        <v>1466</v>
      </c>
      <c r="B8" s="6" t="s">
        <v>1517</v>
      </c>
      <c r="C8" s="18" t="s">
        <v>659</v>
      </c>
      <c r="E8" s="6">
        <v>5</v>
      </c>
      <c r="F8" s="6" t="s">
        <v>1518</v>
      </c>
      <c r="K8" s="17" t="str">
        <f t="shared" si="0"/>
        <v>&lt;= 1</v>
      </c>
      <c r="AA8" s="6" t="s">
        <v>1467</v>
      </c>
      <c r="AC8" s="6" t="s">
        <v>1468</v>
      </c>
      <c r="AD8" s="6" t="s">
        <v>1467</v>
      </c>
    </row>
    <row r="9" spans="1:46" ht="25.2" customHeight="1" x14ac:dyDescent="0.3">
      <c r="A9" s="6" t="s">
        <v>1466</v>
      </c>
      <c r="B9" s="6" t="s">
        <v>1517</v>
      </c>
      <c r="C9" s="18" t="s">
        <v>659</v>
      </c>
      <c r="E9" s="6">
        <v>6</v>
      </c>
      <c r="F9" s="6" t="s">
        <v>1518</v>
      </c>
      <c r="K9" s="17" t="str">
        <f t="shared" si="0"/>
        <v>&lt;= 1</v>
      </c>
      <c r="AF9" s="6" t="s">
        <v>1467</v>
      </c>
      <c r="AH9" s="6" t="s">
        <v>1468</v>
      </c>
      <c r="AI9" s="6" t="s">
        <v>1467</v>
      </c>
    </row>
    <row r="10" spans="1:46" ht="25.2" customHeight="1" x14ac:dyDescent="0.3">
      <c r="A10" s="6" t="s">
        <v>1466</v>
      </c>
      <c r="B10" s="6" t="s">
        <v>1517</v>
      </c>
      <c r="C10" s="18" t="s">
        <v>659</v>
      </c>
      <c r="E10" s="6">
        <v>7</v>
      </c>
      <c r="F10" s="6" t="s">
        <v>1518</v>
      </c>
      <c r="K10" s="17" t="str">
        <f t="shared" si="0"/>
        <v>&lt;= 1</v>
      </c>
      <c r="AK10" s="6" t="s">
        <v>1467</v>
      </c>
      <c r="AM10" s="6" t="s">
        <v>1468</v>
      </c>
      <c r="AN10" s="6" t="s">
        <v>1467</v>
      </c>
    </row>
    <row r="11" spans="1:46" ht="25.2" customHeight="1" x14ac:dyDescent="0.3">
      <c r="A11" s="6" t="s">
        <v>1466</v>
      </c>
      <c r="B11" s="6" t="s">
        <v>1517</v>
      </c>
      <c r="C11" s="18" t="s">
        <v>659</v>
      </c>
      <c r="E11" s="6">
        <v>8</v>
      </c>
      <c r="F11" s="6" t="s">
        <v>1518</v>
      </c>
      <c r="K11" s="17" t="str">
        <f t="shared" si="0"/>
        <v>&lt;= 1</v>
      </c>
      <c r="AP11" s="6" t="s">
        <v>1467</v>
      </c>
      <c r="AR11" s="6" t="s">
        <v>1468</v>
      </c>
      <c r="AS11" s="6" t="s">
        <v>1467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30" t="s">
        <v>395</v>
      </c>
      <c r="H1" s="30"/>
      <c r="I1" s="30"/>
      <c r="J1" s="30"/>
      <c r="K1" s="30"/>
      <c r="L1" s="29" t="s">
        <v>1519</v>
      </c>
      <c r="M1" s="30"/>
      <c r="N1" s="30"/>
      <c r="O1" s="30"/>
      <c r="P1" s="30"/>
      <c r="Q1" s="29" t="s">
        <v>1520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1521</v>
      </c>
      <c r="AB1" s="30"/>
      <c r="AC1" s="30"/>
      <c r="AD1" s="30"/>
      <c r="AE1" s="30"/>
      <c r="AF1" s="29" t="s">
        <v>164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1522</v>
      </c>
      <c r="AQ1" s="30"/>
      <c r="AR1" s="30"/>
      <c r="AS1" s="30"/>
      <c r="AT1" s="30"/>
      <c r="AU1" s="29" t="s">
        <v>11</v>
      </c>
      <c r="AV1" s="30"/>
      <c r="AW1" s="30"/>
      <c r="AX1" s="30"/>
      <c r="AY1" s="31"/>
      <c r="AZ1" s="22" t="s">
        <v>1523</v>
      </c>
      <c r="BA1" s="22" t="s">
        <v>1524</v>
      </c>
      <c r="BB1" s="22" t="s">
        <v>1525</v>
      </c>
      <c r="BC1" s="22" t="s">
        <v>1526</v>
      </c>
      <c r="BD1" s="22" t="s">
        <v>1527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  <c r="AU2" s="12" t="s">
        <v>1511</v>
      </c>
      <c r="AV2" s="12" t="s">
        <v>1512</v>
      </c>
      <c r="AW2" s="12" t="s">
        <v>1463</v>
      </c>
      <c r="AX2" s="12" t="s">
        <v>1513</v>
      </c>
      <c r="AY2" s="13" t="s">
        <v>1514</v>
      </c>
      <c r="AZ2" s="12" t="s">
        <v>1528</v>
      </c>
      <c r="BA2" s="12" t="s">
        <v>1528</v>
      </c>
      <c r="BB2" s="12" t="s">
        <v>1528</v>
      </c>
      <c r="BC2" s="12" t="s">
        <v>1528</v>
      </c>
      <c r="BD2" s="12" t="s">
        <v>1528</v>
      </c>
    </row>
    <row r="3" spans="1:5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1466</v>
      </c>
      <c r="B4" s="6" t="s">
        <v>1529</v>
      </c>
      <c r="C4" s="6" t="s">
        <v>659</v>
      </c>
      <c r="E4" s="6">
        <v>1</v>
      </c>
      <c r="F4" s="6" t="s">
        <v>1518</v>
      </c>
      <c r="N4" s="6" t="str">
        <f>"=="</f>
        <v>==</v>
      </c>
    </row>
    <row r="5" spans="1:56" ht="25.2" customHeight="1" x14ac:dyDescent="0.3">
      <c r="A5" s="6" t="s">
        <v>1466</v>
      </c>
      <c r="B5" s="6" t="s">
        <v>1529</v>
      </c>
      <c r="C5" s="6" t="s">
        <v>659</v>
      </c>
      <c r="E5" s="6">
        <v>2</v>
      </c>
      <c r="F5" s="6" t="s">
        <v>1518</v>
      </c>
      <c r="S5" s="6" t="str">
        <f>"=="</f>
        <v>==</v>
      </c>
    </row>
    <row r="6" spans="1:56" ht="25.2" customHeight="1" x14ac:dyDescent="0.3">
      <c r="A6" s="6" t="s">
        <v>1466</v>
      </c>
      <c r="B6" s="6" t="s">
        <v>1529</v>
      </c>
      <c r="C6" s="6" t="s">
        <v>659</v>
      </c>
      <c r="E6" s="6">
        <v>3</v>
      </c>
      <c r="F6" s="6" t="s">
        <v>1518</v>
      </c>
      <c r="X6" s="6" t="str">
        <f>"=="</f>
        <v>==</v>
      </c>
    </row>
    <row r="7" spans="1:56" ht="25.2" customHeight="1" x14ac:dyDescent="0.3">
      <c r="A7" s="6" t="s">
        <v>1466</v>
      </c>
      <c r="B7" s="6" t="s">
        <v>1529</v>
      </c>
      <c r="C7" s="6" t="s">
        <v>659</v>
      </c>
      <c r="E7" s="6">
        <v>4</v>
      </c>
      <c r="F7" s="6" t="s">
        <v>1518</v>
      </c>
      <c r="AC7" s="6" t="str">
        <f>"=="</f>
        <v>==</v>
      </c>
    </row>
    <row r="8" spans="1:56" ht="25.2" customHeight="1" x14ac:dyDescent="0.3">
      <c r="A8" s="6" t="s">
        <v>1466</v>
      </c>
      <c r="B8" s="6" t="s">
        <v>1523</v>
      </c>
      <c r="C8" s="6" t="str">
        <f>"'Same exactly'"</f>
        <v>'Same exactly'</v>
      </c>
      <c r="D8" s="6">
        <v>100</v>
      </c>
      <c r="E8" s="6">
        <v>1</v>
      </c>
      <c r="F8" s="6" t="s">
        <v>1518</v>
      </c>
      <c r="I8" s="6" t="str">
        <f>"=="</f>
        <v>==</v>
      </c>
    </row>
    <row r="9" spans="1:56" ht="25.2" customHeight="1" x14ac:dyDescent="0.3">
      <c r="A9" s="6" t="s">
        <v>1466</v>
      </c>
      <c r="B9" s="6" t="s">
        <v>1523</v>
      </c>
      <c r="C9" s="6" t="str">
        <f>"'Same organ'"</f>
        <v>'Same organ'</v>
      </c>
      <c r="D9" s="6">
        <v>90</v>
      </c>
      <c r="E9" s="6">
        <v>2</v>
      </c>
      <c r="F9" s="6" t="s">
        <v>1518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1466</v>
      </c>
      <c r="B10" s="6" t="s">
        <v>1523</v>
      </c>
      <c r="C10" s="6" t="str">
        <f>"'Same ICD10 group'"</f>
        <v>'Same ICD10 group'</v>
      </c>
      <c r="D10" s="6">
        <v>80</v>
      </c>
      <c r="E10" s="6">
        <v>3</v>
      </c>
      <c r="F10" s="6" t="s">
        <v>1518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1466</v>
      </c>
      <c r="B11" s="6" t="s">
        <v>1523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1518</v>
      </c>
      <c r="S11" s="6" t="str">
        <f>"!="</f>
        <v>!=</v>
      </c>
    </row>
    <row r="12" spans="1:56" ht="25.2" customHeight="1" x14ac:dyDescent="0.3">
      <c r="A12" s="6" t="s">
        <v>1466</v>
      </c>
      <c r="B12" s="6" t="s">
        <v>1524</v>
      </c>
      <c r="C12" s="6" t="str">
        <f>"'Same exactly'"</f>
        <v>'Same exactly'</v>
      </c>
      <c r="D12" s="6">
        <v>100</v>
      </c>
      <c r="E12" s="6">
        <v>1</v>
      </c>
      <c r="F12" s="6" t="s">
        <v>1518</v>
      </c>
      <c r="X12" s="6" t="str">
        <f>"=="</f>
        <v>==</v>
      </c>
    </row>
    <row r="13" spans="1:56" ht="25.2" customHeight="1" x14ac:dyDescent="0.3">
      <c r="A13" s="6" t="s">
        <v>1466</v>
      </c>
      <c r="B13" s="6" t="s">
        <v>1524</v>
      </c>
      <c r="C13" s="6" t="str">
        <f>"'Same organ'"</f>
        <v>'Same organ'</v>
      </c>
      <c r="D13" s="6">
        <v>90</v>
      </c>
      <c r="E13" s="6">
        <v>2</v>
      </c>
      <c r="F13" s="6" t="s">
        <v>1518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1466</v>
      </c>
      <c r="B14" s="6" t="s">
        <v>1524</v>
      </c>
      <c r="C14" s="6" t="str">
        <f>"'Different'"</f>
        <v>'Different'</v>
      </c>
      <c r="D14" s="6">
        <v>0</v>
      </c>
      <c r="E14" s="6">
        <v>3</v>
      </c>
      <c r="F14" s="6" t="s">
        <v>1518</v>
      </c>
      <c r="AC14" s="6" t="str">
        <f>"!="</f>
        <v>!=</v>
      </c>
    </row>
    <row r="15" spans="1:56" ht="25.2" customHeight="1" x14ac:dyDescent="0.3">
      <c r="A15" s="6" t="s">
        <v>1466</v>
      </c>
      <c r="B15" s="6" t="s">
        <v>1525</v>
      </c>
      <c r="C15" s="6" t="str">
        <f>"'Same side'"</f>
        <v>'Same side'</v>
      </c>
      <c r="E15" s="6">
        <v>1</v>
      </c>
      <c r="F15" s="6" t="s">
        <v>1518</v>
      </c>
      <c r="AH15" s="6" t="s">
        <v>1530</v>
      </c>
    </row>
    <row r="16" spans="1:56" ht="25.2" customHeight="1" x14ac:dyDescent="0.3">
      <c r="A16" s="6" t="s">
        <v>1466</v>
      </c>
      <c r="B16" s="6" t="s">
        <v>1525</v>
      </c>
      <c r="C16" s="6" t="str">
        <f>"'Shift to opposite side'"</f>
        <v>'Shift to opposite side'</v>
      </c>
      <c r="E16" s="6">
        <v>2</v>
      </c>
      <c r="F16" s="6" t="s">
        <v>1518</v>
      </c>
      <c r="AG16" s="6" t="s">
        <v>1531</v>
      </c>
      <c r="AH16" s="6" t="s">
        <v>1518</v>
      </c>
      <c r="AJ16" s="17" t="s">
        <v>1532</v>
      </c>
    </row>
    <row r="17" spans="1:51" ht="25.2" customHeight="1" x14ac:dyDescent="0.3">
      <c r="A17" s="6" t="s">
        <v>1466</v>
      </c>
      <c r="B17" s="6" t="s">
        <v>1525</v>
      </c>
      <c r="C17" s="6" t="str">
        <f>"'Shift to opposite side'"</f>
        <v>'Shift to opposite side'</v>
      </c>
      <c r="E17" s="6">
        <v>3</v>
      </c>
      <c r="F17" s="6" t="s">
        <v>1518</v>
      </c>
      <c r="AG17" s="6" t="s">
        <v>1532</v>
      </c>
      <c r="AH17" s="6" t="s">
        <v>1518</v>
      </c>
      <c r="AJ17" s="17" t="s">
        <v>1531</v>
      </c>
    </row>
    <row r="18" spans="1:51" ht="25.2" customHeight="1" x14ac:dyDescent="0.3">
      <c r="A18" s="6" t="s">
        <v>1466</v>
      </c>
      <c r="B18" s="6" t="s">
        <v>1525</v>
      </c>
      <c r="C18" s="6" t="str">
        <f>"'Shift to midline'"</f>
        <v>'Shift to midline'</v>
      </c>
      <c r="E18" s="6">
        <v>4</v>
      </c>
      <c r="F18" s="6" t="s">
        <v>1518</v>
      </c>
      <c r="AG18" s="6" t="s">
        <v>1533</v>
      </c>
      <c r="AH18" s="6" t="s">
        <v>1518</v>
      </c>
      <c r="AJ18" s="17" t="s">
        <v>1534</v>
      </c>
    </row>
    <row r="19" spans="1:51" ht="25.2" customHeight="1" x14ac:dyDescent="0.3">
      <c r="A19" s="6" t="s">
        <v>1466</v>
      </c>
      <c r="B19" s="6" t="s">
        <v>1525</v>
      </c>
      <c r="C19" s="6" t="str">
        <f>"'Shift to one side'"</f>
        <v>'Shift to one side'</v>
      </c>
      <c r="E19" s="6">
        <v>5</v>
      </c>
      <c r="F19" s="6" t="s">
        <v>1518</v>
      </c>
      <c r="AG19" s="6" t="s">
        <v>1534</v>
      </c>
      <c r="AH19" s="6" t="s">
        <v>1518</v>
      </c>
      <c r="AJ19" s="17" t="s">
        <v>1533</v>
      </c>
    </row>
    <row r="20" spans="1:51" ht="25.2" customHeight="1" x14ac:dyDescent="0.3">
      <c r="A20" s="6" t="s">
        <v>1466</v>
      </c>
      <c r="B20" s="6" t="s">
        <v>1525</v>
      </c>
      <c r="C20" s="6" t="str">
        <f>"'Different'"</f>
        <v>'Different'</v>
      </c>
      <c r="E20" s="6">
        <v>6</v>
      </c>
      <c r="F20" s="6" t="s">
        <v>1518</v>
      </c>
      <c r="AH20" s="6" t="str">
        <f>"!="</f>
        <v>!=</v>
      </c>
    </row>
    <row r="21" spans="1:51" ht="25.2" customHeight="1" x14ac:dyDescent="0.3">
      <c r="A21" s="6" t="s">
        <v>1466</v>
      </c>
      <c r="B21" s="6" t="s">
        <v>1526</v>
      </c>
      <c r="C21" s="6" t="str">
        <f>"'Same exactly'"</f>
        <v>'Same exactly'</v>
      </c>
      <c r="E21" s="6">
        <v>1</v>
      </c>
      <c r="F21" s="6" t="s">
        <v>1518</v>
      </c>
      <c r="AM21" s="6" t="str">
        <f>"=="</f>
        <v>==</v>
      </c>
    </row>
    <row r="22" spans="1:51" ht="25.2" customHeight="1" x14ac:dyDescent="0.3">
      <c r="A22" s="6" t="s">
        <v>1466</v>
      </c>
      <c r="B22" s="6" t="s">
        <v>1526</v>
      </c>
      <c r="C22" s="18" t="str">
        <f>"'Same entity'"</f>
        <v>'Same entity'</v>
      </c>
      <c r="E22" s="6">
        <v>2</v>
      </c>
      <c r="F22" s="6" t="s">
        <v>1518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1466</v>
      </c>
      <c r="B23" s="6" t="s">
        <v>1526</v>
      </c>
      <c r="C23" s="6" t="str">
        <f>"'Different'"</f>
        <v>'Different'</v>
      </c>
      <c r="E23" s="6">
        <v>3</v>
      </c>
      <c r="F23" s="6" t="s">
        <v>1518</v>
      </c>
      <c r="AR23" s="6" t="str">
        <f>"!="</f>
        <v>!=</v>
      </c>
    </row>
    <row r="24" spans="1:51" ht="25.2" customHeight="1" x14ac:dyDescent="0.3">
      <c r="A24" s="6" t="s">
        <v>1466</v>
      </c>
      <c r="B24" s="6" t="s">
        <v>1527</v>
      </c>
      <c r="C24" s="6" t="str">
        <f>"'Same exactly'"</f>
        <v>'Same exactly'</v>
      </c>
      <c r="E24" s="6">
        <v>1</v>
      </c>
      <c r="F24" s="6" t="s">
        <v>1518</v>
      </c>
      <c r="AW24" s="6" t="str">
        <f>"=="</f>
        <v>==</v>
      </c>
    </row>
    <row r="25" spans="1:51" ht="25.2" customHeight="1" x14ac:dyDescent="0.3">
      <c r="A25" s="6" t="s">
        <v>1466</v>
      </c>
      <c r="B25" s="6" t="s">
        <v>1527</v>
      </c>
      <c r="C25" s="6" t="str">
        <f>"'Different'"</f>
        <v>'Different'</v>
      </c>
      <c r="E25" s="6">
        <v>2</v>
      </c>
      <c r="F25" s="6" t="s">
        <v>1518</v>
      </c>
      <c r="AW25" s="6" t="str">
        <f>"!="</f>
        <v>!=</v>
      </c>
    </row>
    <row r="26" spans="1:51" ht="46.8" customHeight="1" x14ac:dyDescent="0.3">
      <c r="A26" s="6" t="s">
        <v>1466</v>
      </c>
      <c r="B26" s="6" t="s">
        <v>1535</v>
      </c>
      <c r="C26" s="6" t="str">
        <f>"'CandidateValue'"</f>
        <v>'CandidateValue'</v>
      </c>
      <c r="E26" s="6">
        <v>1</v>
      </c>
      <c r="F26" s="6" t="s">
        <v>1518</v>
      </c>
      <c r="AG26" s="6" t="str">
        <f>"== 'Unknown'"</f>
        <v>== 'Unknown'</v>
      </c>
      <c r="AH26" s="6" t="s">
        <v>1518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1466</v>
      </c>
      <c r="B27" s="6" t="s">
        <v>1536</v>
      </c>
      <c r="C27" s="6" t="s">
        <v>659</v>
      </c>
      <c r="E27" s="6">
        <v>1</v>
      </c>
      <c r="F27" s="6" t="s">
        <v>1518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1466</v>
      </c>
      <c r="B28" s="6" t="s">
        <v>1537</v>
      </c>
      <c r="C28" s="6" t="s">
        <v>659</v>
      </c>
      <c r="E28" s="6">
        <v>1</v>
      </c>
      <c r="F28" s="6" t="s">
        <v>1518</v>
      </c>
      <c r="AV28" s="6" t="str">
        <f>"== 'Low grade'"</f>
        <v>== 'Low grade'</v>
      </c>
      <c r="AW28" s="6" t="s">
        <v>1518</v>
      </c>
      <c r="AY28" s="17" t="str">
        <f>"== 'High grade'"</f>
        <v>== 'High grade'</v>
      </c>
    </row>
    <row r="29" spans="1:51" ht="25.2" customHeight="1" x14ac:dyDescent="0.3">
      <c r="A29" s="6" t="s">
        <v>1466</v>
      </c>
      <c r="B29" s="6" t="s">
        <v>1538</v>
      </c>
      <c r="C29" s="6" t="str">
        <f>"'Minor inconsistency'"</f>
        <v>'Minor inconsistency'</v>
      </c>
      <c r="E29" s="6">
        <v>1</v>
      </c>
      <c r="F29" s="6" t="s">
        <v>1518</v>
      </c>
      <c r="AG29" s="6" t="str">
        <f>"%in% c('Left', 'Right', 'Midline', 'Bilateral')"</f>
        <v>%in% c('Left', 'Right', 'Midline', 'Bilateral')</v>
      </c>
      <c r="AH29" s="6" t="s">
        <v>1518</v>
      </c>
      <c r="AJ29" s="17" t="str">
        <f>"== 'Unknown'"</f>
        <v>== 'Unknown'</v>
      </c>
    </row>
    <row r="30" spans="1:51" ht="25.2" customHeight="1" x14ac:dyDescent="0.3">
      <c r="A30" s="6" t="s">
        <v>1466</v>
      </c>
      <c r="B30" s="6" t="s">
        <v>1539</v>
      </c>
      <c r="C30" s="6" t="str">
        <f>"'Minor implausibility'"</f>
        <v>'Minor implausibility'</v>
      </c>
      <c r="E30" s="6">
        <v>1</v>
      </c>
      <c r="F30" s="6" t="s">
        <v>1518</v>
      </c>
      <c r="AG30" s="6" t="str">
        <f>"== 'Inapplicable'"</f>
        <v>== 'Inapplicable'</v>
      </c>
      <c r="AH30" s="6" t="s">
        <v>1518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6" customWidth="1"/>
    <col min="2" max="2" width="27.109375" style="6" customWidth="1"/>
    <col min="3" max="3" width="4.88671875" style="27" customWidth="1"/>
    <col min="4" max="4" width="13.77734375" style="6" customWidth="1"/>
    <col min="5" max="5" width="26.5546875" style="6" customWidth="1"/>
    <col min="6" max="6" width="22.33203125" style="6" customWidth="1"/>
    <col min="7" max="7" width="12.77734375" style="6" customWidth="1"/>
    <col min="8" max="8" width="13.44140625" style="6" customWidth="1"/>
    <col min="9" max="10" width="15.6640625" style="6" customWidth="1"/>
    <col min="11" max="11" width="12.109375" style="6" customWidth="1"/>
    <col min="12" max="14" width="11.33203125" style="6" customWidth="1"/>
    <col min="15" max="15" width="11.33203125" style="17" customWidth="1"/>
    <col min="16" max="16" width="16.6640625" style="6" customWidth="1"/>
    <col min="17" max="17" width="12.109375" style="6" customWidth="1"/>
    <col min="18" max="20" width="11.33203125" style="6" customWidth="1"/>
    <col min="21" max="21" width="11.33203125" style="17" customWidth="1"/>
    <col min="22" max="22" width="11.33203125" style="6" customWidth="1"/>
    <col min="23" max="23" width="12.109375" style="6" customWidth="1"/>
    <col min="24" max="26" width="11.33203125" style="6" customWidth="1"/>
    <col min="27" max="27" width="11.33203125" style="17" customWidth="1"/>
    <col min="28" max="28" width="11.33203125" style="6" customWidth="1"/>
    <col min="29" max="29" width="12.109375" style="6" customWidth="1"/>
    <col min="30" max="32" width="11.33203125" style="6" customWidth="1"/>
    <col min="33" max="33" width="11.33203125" style="17" customWidth="1"/>
    <col min="34" max="34" width="12.109375" style="6" customWidth="1"/>
    <col min="35" max="37" width="11.33203125" style="6" customWidth="1"/>
    <col min="38" max="38" width="11.33203125" style="17" customWidth="1"/>
    <col min="39" max="39" width="12.109375" style="6" customWidth="1"/>
    <col min="40" max="40" width="21.88671875" style="6" customWidth="1"/>
    <col min="41" max="42" width="11.33203125" style="6" customWidth="1"/>
    <col min="43" max="43" width="21.33203125" style="17" customWidth="1"/>
    <col min="44" max="44" width="12.109375" style="6" customWidth="1"/>
    <col min="45" max="47" width="11.33203125" style="6" customWidth="1"/>
    <col min="48" max="48" width="11.33203125" style="17" customWidth="1"/>
    <col min="49" max="49" width="12.109375" style="6" customWidth="1"/>
    <col min="50" max="52" width="11.33203125" style="6" customWidth="1"/>
    <col min="53" max="53" width="11.33203125" style="17" customWidth="1"/>
    <col min="54" max="54" width="12.109375" style="6" customWidth="1"/>
    <col min="55" max="57" width="11.33203125" style="6" customWidth="1"/>
    <col min="58" max="58" width="11.33203125" style="17" customWidth="1"/>
    <col min="59" max="59" width="20.109375" style="6" customWidth="1"/>
    <col min="60" max="63" width="27.5546875" style="6" customWidth="1"/>
    <col min="64" max="16384" width="16.33203125" style="6"/>
  </cols>
  <sheetData>
    <row r="1" spans="2:63" ht="25.2" customHeight="1" x14ac:dyDescent="0.3">
      <c r="D1" s="11"/>
      <c r="E1" s="11"/>
      <c r="F1" s="11"/>
      <c r="G1" s="11"/>
      <c r="H1" s="11"/>
      <c r="I1" s="11"/>
      <c r="J1" s="11"/>
      <c r="K1" s="30" t="s">
        <v>187</v>
      </c>
      <c r="L1" s="30"/>
      <c r="M1" s="30"/>
      <c r="N1" s="30"/>
      <c r="O1" s="31"/>
      <c r="P1" s="24"/>
      <c r="Q1" s="29" t="s">
        <v>19</v>
      </c>
      <c r="R1" s="30"/>
      <c r="S1" s="30"/>
      <c r="T1" s="30"/>
      <c r="U1" s="31"/>
      <c r="V1" s="23"/>
      <c r="W1" s="29" t="s">
        <v>1520</v>
      </c>
      <c r="X1" s="30"/>
      <c r="Y1" s="30"/>
      <c r="Z1" s="30"/>
      <c r="AA1" s="30"/>
      <c r="AB1" s="23"/>
      <c r="AC1" s="29" t="s">
        <v>394</v>
      </c>
      <c r="AD1" s="30"/>
      <c r="AE1" s="30"/>
      <c r="AF1" s="30"/>
      <c r="AG1" s="30"/>
      <c r="AH1" s="29" t="s">
        <v>1521</v>
      </c>
      <c r="AI1" s="30"/>
      <c r="AJ1" s="30"/>
      <c r="AK1" s="30"/>
      <c r="AL1" s="30"/>
      <c r="AM1" s="29" t="s">
        <v>164</v>
      </c>
      <c r="AN1" s="30"/>
      <c r="AO1" s="30"/>
      <c r="AP1" s="30"/>
      <c r="AQ1" s="30"/>
      <c r="AR1" s="29" t="s">
        <v>402</v>
      </c>
      <c r="AS1" s="30"/>
      <c r="AT1" s="30"/>
      <c r="AU1" s="30"/>
      <c r="AV1" s="30"/>
      <c r="AW1" s="29" t="s">
        <v>1522</v>
      </c>
      <c r="AX1" s="30"/>
      <c r="AY1" s="30"/>
      <c r="AZ1" s="30"/>
      <c r="BA1" s="30"/>
      <c r="BB1" s="29" t="s">
        <v>11</v>
      </c>
      <c r="BC1" s="30"/>
      <c r="BD1" s="30"/>
      <c r="BE1" s="30"/>
      <c r="BF1" s="31"/>
      <c r="BG1" s="22" t="s">
        <v>1523</v>
      </c>
      <c r="BH1" s="22" t="s">
        <v>1524</v>
      </c>
      <c r="BI1" s="22" t="s">
        <v>1525</v>
      </c>
      <c r="BJ1" s="22" t="s">
        <v>1526</v>
      </c>
      <c r="BK1" s="22" t="s">
        <v>1527</v>
      </c>
    </row>
    <row r="2" spans="2:63" ht="25.2" customHeight="1" x14ac:dyDescent="0.3">
      <c r="D2" s="11"/>
      <c r="E2" s="11"/>
      <c r="F2" s="11"/>
      <c r="G2" s="11"/>
      <c r="H2" s="11"/>
      <c r="I2" s="11"/>
      <c r="J2" s="11"/>
      <c r="K2" s="12" t="s">
        <v>1511</v>
      </c>
      <c r="L2" s="12" t="s">
        <v>1512</v>
      </c>
      <c r="M2" s="12" t="s">
        <v>1463</v>
      </c>
      <c r="N2" s="12" t="s">
        <v>1513</v>
      </c>
      <c r="O2" s="13" t="s">
        <v>1514</v>
      </c>
      <c r="P2" s="11"/>
      <c r="Q2" s="25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/>
      <c r="W2" s="12" t="s">
        <v>1511</v>
      </c>
      <c r="X2" s="12" t="s">
        <v>1512</v>
      </c>
      <c r="Y2" s="12" t="s">
        <v>1463</v>
      </c>
      <c r="Z2" s="12" t="s">
        <v>1513</v>
      </c>
      <c r="AA2" s="13" t="s">
        <v>1514</v>
      </c>
      <c r="AB2" s="12"/>
      <c r="AC2" s="12" t="s">
        <v>1511</v>
      </c>
      <c r="AD2" s="12" t="s">
        <v>1512</v>
      </c>
      <c r="AE2" s="12" t="s">
        <v>1463</v>
      </c>
      <c r="AF2" s="12" t="s">
        <v>1513</v>
      </c>
      <c r="AG2" s="13" t="s">
        <v>1514</v>
      </c>
      <c r="AH2" s="12" t="s">
        <v>1511</v>
      </c>
      <c r="AI2" s="12" t="s">
        <v>1512</v>
      </c>
      <c r="AJ2" s="12" t="s">
        <v>1463</v>
      </c>
      <c r="AK2" s="12" t="s">
        <v>1513</v>
      </c>
      <c r="AL2" s="13" t="s">
        <v>1514</v>
      </c>
      <c r="AM2" s="12" t="s">
        <v>1511</v>
      </c>
      <c r="AN2" s="12" t="s">
        <v>1512</v>
      </c>
      <c r="AO2" s="12" t="s">
        <v>1463</v>
      </c>
      <c r="AP2" s="12" t="s">
        <v>1513</v>
      </c>
      <c r="AQ2" s="13" t="s">
        <v>1514</v>
      </c>
      <c r="AR2" s="12" t="s">
        <v>1511</v>
      </c>
      <c r="AS2" s="12" t="s">
        <v>1512</v>
      </c>
      <c r="AT2" s="12" t="s">
        <v>1463</v>
      </c>
      <c r="AU2" s="12" t="s">
        <v>1513</v>
      </c>
      <c r="AV2" s="13" t="s">
        <v>1514</v>
      </c>
      <c r="AW2" s="12" t="s">
        <v>1511</v>
      </c>
      <c r="AX2" s="12" t="s">
        <v>1512</v>
      </c>
      <c r="AY2" s="12" t="s">
        <v>1463</v>
      </c>
      <c r="AZ2" s="12" t="s">
        <v>1513</v>
      </c>
      <c r="BA2" s="13" t="s">
        <v>1514</v>
      </c>
      <c r="BB2" s="12" t="s">
        <v>1511</v>
      </c>
      <c r="BC2" s="12" t="s">
        <v>1512</v>
      </c>
      <c r="BD2" s="12" t="s">
        <v>1463</v>
      </c>
      <c r="BE2" s="12" t="s">
        <v>1513</v>
      </c>
      <c r="BF2" s="13" t="s">
        <v>1514</v>
      </c>
      <c r="BG2" s="12" t="s">
        <v>1528</v>
      </c>
      <c r="BH2" s="12" t="s">
        <v>1528</v>
      </c>
      <c r="BI2" s="12" t="s">
        <v>1528</v>
      </c>
      <c r="BJ2" s="12" t="s">
        <v>1528</v>
      </c>
      <c r="BK2" s="12" t="s">
        <v>1528</v>
      </c>
    </row>
    <row r="3" spans="2:63" ht="25.2" customHeight="1" x14ac:dyDescent="0.3">
      <c r="B3" s="28" t="s">
        <v>1561</v>
      </c>
      <c r="D3" s="14" t="s">
        <v>1464</v>
      </c>
      <c r="E3" s="14" t="s">
        <v>470</v>
      </c>
      <c r="F3" s="14" t="s">
        <v>564</v>
      </c>
      <c r="G3" s="14" t="s">
        <v>1515</v>
      </c>
      <c r="H3" s="14" t="s">
        <v>1465</v>
      </c>
      <c r="I3" s="14" t="s">
        <v>1516</v>
      </c>
      <c r="J3" s="14" t="s">
        <v>1562</v>
      </c>
      <c r="K3" s="15" t="str">
        <f>J3&amp;"_"&amp;K2</f>
        <v>PredictorA_Ref_f</v>
      </c>
      <c r="L3" s="15" t="str">
        <f>J3&amp;"_"&amp;L2</f>
        <v>PredictorA_Ref_expr</v>
      </c>
      <c r="M3" s="15" t="str">
        <f>J3&amp;"_"&amp;M2</f>
        <v>PredictorA_Conn</v>
      </c>
      <c r="N3" s="15" t="str">
        <f>J3&amp;"_"&amp;N2</f>
        <v>PredictorA_Cand_f</v>
      </c>
      <c r="O3" s="16" t="str">
        <f>J3&amp;"_"&amp;O2</f>
        <v>PredictorA_Cand_expr</v>
      </c>
      <c r="P3" s="14" t="s">
        <v>1563</v>
      </c>
      <c r="Q3" s="26" t="str">
        <f>P3&amp;"_"&amp;Q2</f>
        <v>PredictorB_Ref_f</v>
      </c>
      <c r="R3" s="15" t="str">
        <f>P3&amp;"_"&amp;R2</f>
        <v>PredictorB_Ref_expr</v>
      </c>
      <c r="S3" s="15" t="str">
        <f>P3&amp;"_"&amp;S2</f>
        <v>PredictorB_Conn</v>
      </c>
      <c r="T3" s="15" t="str">
        <f>P3&amp;"_"&amp;T2</f>
        <v>PredictorB_Cand_f</v>
      </c>
      <c r="U3" s="16" t="str">
        <f>P3&amp;"_"&amp;U2</f>
        <v>PredictorB_Cand_expr</v>
      </c>
      <c r="V3" s="15" t="s">
        <v>1564</v>
      </c>
      <c r="W3" s="15" t="str">
        <f>W1&amp;"_"&amp;W2</f>
        <v>ICD10Group_Ref_f</v>
      </c>
      <c r="X3" s="15" t="str">
        <f>W1&amp;"_"&amp;X2</f>
        <v>ICD10Group_Ref_expr</v>
      </c>
      <c r="Y3" s="15" t="str">
        <f>W1&amp;"_"&amp;Y2</f>
        <v>ICD10Group_Conn</v>
      </c>
      <c r="Z3" s="15" t="str">
        <f>W1&amp;"_"&amp;Z2</f>
        <v>ICD10Group_Cand_f</v>
      </c>
      <c r="AA3" s="16" t="str">
        <f>W1&amp;"_"&amp;AA2</f>
        <v>ICD10Group_Cand_expr</v>
      </c>
      <c r="AB3" s="15"/>
      <c r="AC3" s="15" t="str">
        <f>AC1&amp;"_"&amp;AC2</f>
        <v>ICDOTopographyCode_Ref_f</v>
      </c>
      <c r="AD3" s="15" t="str">
        <f>AC1&amp;"_"&amp;AD2</f>
        <v>ICDOTopographyCode_Ref_expr</v>
      </c>
      <c r="AE3" s="15" t="str">
        <f>AC1&amp;"_"&amp;AE2</f>
        <v>ICDOTopographyCode_Conn</v>
      </c>
      <c r="AF3" s="15" t="str">
        <f>AC1&amp;"_"&amp;AF2</f>
        <v>ICDOTopographyCode_Cand_f</v>
      </c>
      <c r="AG3" s="16" t="str">
        <f>AC1&amp;"_"&amp;AG2</f>
        <v>ICDOTopographyCode_Cand_expr</v>
      </c>
      <c r="AH3" s="15" t="str">
        <f>AH1&amp;"_"&amp;AH2</f>
        <v>ICDOTopographyCodeShort_Ref_f</v>
      </c>
      <c r="AI3" s="15" t="str">
        <f>AH1&amp;"_"&amp;AI2</f>
        <v>ICDOTopographyCodeShort_Ref_expr</v>
      </c>
      <c r="AJ3" s="15" t="str">
        <f>AH1&amp;"_"&amp;AJ2</f>
        <v>ICDOTopographyCodeShort_Conn</v>
      </c>
      <c r="AK3" s="15" t="str">
        <f>AH1&amp;"_"&amp;AK2</f>
        <v>ICDOTopographyCodeShort_Cand_f</v>
      </c>
      <c r="AL3" s="16" t="str">
        <f>AH1&amp;"_"&amp;AL2</f>
        <v>ICDOTopographyCodeShort_Cand_expr</v>
      </c>
      <c r="AM3" s="15" t="str">
        <f>AM1&amp;"_"&amp;AM2</f>
        <v>LocalizationSide_Ref_f</v>
      </c>
      <c r="AN3" s="15" t="str">
        <f>AM1&amp;"_"&amp;AN2</f>
        <v>LocalizationSide_Ref_expr</v>
      </c>
      <c r="AO3" s="15" t="str">
        <f>AM1&amp;"_"&amp;AO2</f>
        <v>LocalizationSide_Conn</v>
      </c>
      <c r="AP3" s="15" t="str">
        <f>AM1&amp;"_"&amp;AP2</f>
        <v>LocalizationSide_Cand_f</v>
      </c>
      <c r="AQ3" s="16" t="str">
        <f>AM1&amp;"_"&amp;AQ2</f>
        <v>LocalizationSide_Cand_expr</v>
      </c>
      <c r="AR3" s="15" t="str">
        <f>AR1&amp;"_"&amp;AR2</f>
        <v>ICDOMorphologyCode_Ref_f</v>
      </c>
      <c r="AS3" s="15" t="str">
        <f>AR1&amp;"_"&amp;AS2</f>
        <v>ICDOMorphologyCode_Ref_expr</v>
      </c>
      <c r="AT3" s="15" t="str">
        <f>AR1&amp;"_"&amp;AT2</f>
        <v>ICDOMorphologyCode_Conn</v>
      </c>
      <c r="AU3" s="15" t="str">
        <f>AR1&amp;"_"&amp;AU2</f>
        <v>ICDOMorphologyCode_Cand_f</v>
      </c>
      <c r="AV3" s="16" t="str">
        <f>AR1&amp;"_"&amp;AV2</f>
        <v>ICDOMorphologyCode_Cand_expr</v>
      </c>
      <c r="AW3" s="15" t="str">
        <f>AW1&amp;"_"&amp;AW2</f>
        <v>ICDOMorphologyCodeShort_Ref_f</v>
      </c>
      <c r="AX3" s="15" t="str">
        <f>AW1&amp;"_"&amp;AX2</f>
        <v>ICDOMorphologyCodeShort_Ref_expr</v>
      </c>
      <c r="AY3" s="15" t="str">
        <f>AW1&amp;"_"&amp;AY2</f>
        <v>ICDOMorphologyCodeShort_Conn</v>
      </c>
      <c r="AZ3" s="15" t="str">
        <f>AW1&amp;"_"&amp;AZ2</f>
        <v>ICDOMorphologyCodeShort_Cand_f</v>
      </c>
      <c r="BA3" s="16" t="str">
        <f>AW1&amp;"_"&amp;BA2</f>
        <v>ICDOMorphologyCodeShort_Cand_expr</v>
      </c>
      <c r="BB3" s="15" t="str">
        <f>BB1&amp;"_"&amp;BB2</f>
        <v>Grading_Ref_f</v>
      </c>
      <c r="BC3" s="15" t="str">
        <f>BB1&amp;"_"&amp;BC2</f>
        <v>Grading_Ref_expr</v>
      </c>
      <c r="BD3" s="15" t="str">
        <f>BB1&amp;"_"&amp;BD2</f>
        <v>Grading_Conn</v>
      </c>
      <c r="BE3" s="15" t="str">
        <f>BB1&amp;"_"&amp;BE2</f>
        <v>Grading_Cand_f</v>
      </c>
      <c r="BF3" s="16" t="str">
        <f>BB1&amp;"_"&amp;BF2</f>
        <v>Grading_Cand_expr</v>
      </c>
      <c r="BG3" s="15" t="str">
        <f t="shared" ref="BG3:BK3" si="0">BG1&amp;"_"&amp;BG2</f>
        <v>Relation_ICD10_expr</v>
      </c>
      <c r="BH3" s="15" t="str">
        <f t="shared" si="0"/>
        <v>Relation_ICDOTopography_expr</v>
      </c>
      <c r="BI3" s="15" t="str">
        <f t="shared" si="0"/>
        <v>Relation_LocalizationSide_expr</v>
      </c>
      <c r="BJ3" s="15" t="str">
        <f t="shared" si="0"/>
        <v>Relation_ICDOMorphology_expr</v>
      </c>
      <c r="BK3" s="15" t="str">
        <f t="shared" si="0"/>
        <v>Relation_Grading_expr</v>
      </c>
    </row>
    <row r="4" spans="2:63" ht="25.2" customHeight="1" x14ac:dyDescent="0.3">
      <c r="B4" s="6" t="s">
        <v>395</v>
      </c>
      <c r="D4" s="6" t="s">
        <v>1466</v>
      </c>
      <c r="E4" s="6" t="s">
        <v>1529</v>
      </c>
      <c r="F4" s="6" t="s">
        <v>659</v>
      </c>
      <c r="H4" s="6">
        <v>1</v>
      </c>
      <c r="I4" s="6" t="s">
        <v>1518</v>
      </c>
      <c r="J4" s="6" t="s">
        <v>1519</v>
      </c>
      <c r="K4" s="6" t="s">
        <v>1558</v>
      </c>
      <c r="M4" s="6" t="s">
        <v>1518</v>
      </c>
      <c r="N4" s="6" t="s">
        <v>1558</v>
      </c>
      <c r="P4" s="6" t="s">
        <v>1559</v>
      </c>
      <c r="S4" s="6" t="str">
        <f>"=="</f>
        <v>==</v>
      </c>
    </row>
    <row r="5" spans="2:63" ht="25.2" customHeight="1" x14ac:dyDescent="0.3">
      <c r="B5" s="6" t="s">
        <v>1519</v>
      </c>
      <c r="D5" s="6" t="s">
        <v>1466</v>
      </c>
      <c r="E5" s="6" t="s">
        <v>1529</v>
      </c>
      <c r="F5" s="6" t="s">
        <v>659</v>
      </c>
      <c r="H5" s="6">
        <v>2</v>
      </c>
      <c r="I5" s="6" t="s">
        <v>1518</v>
      </c>
      <c r="J5" s="6" t="s">
        <v>1520</v>
      </c>
      <c r="K5" s="6" t="s">
        <v>1558</v>
      </c>
      <c r="M5" s="6" t="s">
        <v>1518</v>
      </c>
      <c r="N5" s="6" t="s">
        <v>1558</v>
      </c>
      <c r="P5" s="6" t="s">
        <v>1520</v>
      </c>
      <c r="S5" s="6" t="str">
        <f>"=="</f>
        <v>==</v>
      </c>
      <c r="Y5" s="6" t="str">
        <f>"=="</f>
        <v>==</v>
      </c>
    </row>
    <row r="6" spans="2:63" ht="25.2" customHeight="1" x14ac:dyDescent="0.3">
      <c r="B6" s="6" t="s">
        <v>394</v>
      </c>
      <c r="D6" s="6" t="s">
        <v>1466</v>
      </c>
      <c r="E6" s="6" t="s">
        <v>1529</v>
      </c>
      <c r="F6" s="6" t="s">
        <v>659</v>
      </c>
      <c r="H6" s="6">
        <v>3</v>
      </c>
      <c r="I6" s="6" t="s">
        <v>1518</v>
      </c>
      <c r="J6" s="6" t="s">
        <v>1521</v>
      </c>
      <c r="K6" s="6" t="s">
        <v>1558</v>
      </c>
      <c r="M6" s="6" t="s">
        <v>1518</v>
      </c>
      <c r="N6" s="6" t="s">
        <v>1558</v>
      </c>
      <c r="P6" s="6" t="s">
        <v>1521</v>
      </c>
      <c r="S6" s="6" t="str">
        <f>"=="</f>
        <v>==</v>
      </c>
      <c r="AE6" s="6" t="str">
        <f>"=="</f>
        <v>==</v>
      </c>
    </row>
    <row r="7" spans="2:63" ht="25.2" customHeight="1" x14ac:dyDescent="0.3">
      <c r="B7" s="6" t="s">
        <v>1521</v>
      </c>
      <c r="D7" s="6" t="s">
        <v>1466</v>
      </c>
      <c r="E7" s="6" t="s">
        <v>1523</v>
      </c>
      <c r="F7" s="6" t="str">
        <f>"'Same exactly'"</f>
        <v>'Same exactly'</v>
      </c>
      <c r="G7" s="6">
        <v>100</v>
      </c>
      <c r="H7" s="6">
        <v>1</v>
      </c>
      <c r="I7" s="6" t="s">
        <v>1518</v>
      </c>
      <c r="J7" s="6" t="s">
        <v>395</v>
      </c>
      <c r="K7" s="6" t="s">
        <v>1558</v>
      </c>
      <c r="M7" s="6" t="s">
        <v>1518</v>
      </c>
      <c r="N7" s="6" t="s">
        <v>1558</v>
      </c>
      <c r="P7" s="6" t="s">
        <v>395</v>
      </c>
      <c r="S7" s="6" t="str">
        <f>"=="</f>
        <v>==</v>
      </c>
    </row>
    <row r="8" spans="2:63" ht="25.2" customHeight="1" x14ac:dyDescent="0.3">
      <c r="B8" s="6" t="s">
        <v>164</v>
      </c>
      <c r="D8" s="6" t="s">
        <v>1466</v>
      </c>
      <c r="E8" s="6" t="s">
        <v>1523</v>
      </c>
      <c r="F8" s="6" t="str">
        <f>"'Same organ'"</f>
        <v>'Same organ'</v>
      </c>
      <c r="G8" s="6">
        <v>90</v>
      </c>
      <c r="H8" s="6">
        <v>2</v>
      </c>
      <c r="I8" s="6" t="s">
        <v>1518</v>
      </c>
      <c r="J8" s="6" t="s">
        <v>395</v>
      </c>
      <c r="K8" s="6" t="s">
        <v>1558</v>
      </c>
      <c r="M8" s="6" t="s">
        <v>1518</v>
      </c>
      <c r="N8" s="6" t="s">
        <v>1558</v>
      </c>
      <c r="P8" s="6" t="s">
        <v>395</v>
      </c>
      <c r="S8" s="6" t="s">
        <v>1560</v>
      </c>
      <c r="V8" s="6" t="s">
        <v>1519</v>
      </c>
      <c r="W8" s="6" t="s">
        <v>1558</v>
      </c>
      <c r="Y8" s="6" t="s">
        <v>1518</v>
      </c>
      <c r="Z8" s="6" t="s">
        <v>1558</v>
      </c>
      <c r="AB8" s="6" t="s">
        <v>1519</v>
      </c>
      <c r="AE8" s="18" t="str">
        <f>"=="</f>
        <v>==</v>
      </c>
    </row>
    <row r="9" spans="2:63" ht="25.2" customHeight="1" x14ac:dyDescent="0.3">
      <c r="B9" s="6" t="s">
        <v>402</v>
      </c>
      <c r="D9" s="6" t="s">
        <v>1466</v>
      </c>
      <c r="E9" s="6" t="s">
        <v>1523</v>
      </c>
      <c r="F9" s="6" t="str">
        <f>"'Same ICD10 group'"</f>
        <v>'Same ICD10 group'</v>
      </c>
      <c r="G9" s="6">
        <v>80</v>
      </c>
      <c r="H9" s="6">
        <v>3</v>
      </c>
      <c r="I9" s="6" t="s">
        <v>1518</v>
      </c>
      <c r="S9" s="6" t="str">
        <f>"!="</f>
        <v>!=</v>
      </c>
      <c r="Y9" s="6" t="str">
        <f>"=="</f>
        <v>==</v>
      </c>
    </row>
    <row r="10" spans="2:63" ht="25.2" customHeight="1" x14ac:dyDescent="0.3">
      <c r="B10" s="6" t="s">
        <v>1522</v>
      </c>
      <c r="D10" s="6" t="s">
        <v>1466</v>
      </c>
      <c r="E10" s="6" t="s">
        <v>1523</v>
      </c>
      <c r="F10" s="6" t="str">
        <f>"'Different ICD10 group'"</f>
        <v>'Different ICD10 group'</v>
      </c>
      <c r="G10" s="6">
        <v>0</v>
      </c>
      <c r="H10" s="6">
        <v>4</v>
      </c>
      <c r="I10" s="6" t="s">
        <v>1518</v>
      </c>
      <c r="Y10" s="6" t="str">
        <f>"!="</f>
        <v>!=</v>
      </c>
    </row>
    <row r="11" spans="2:63" ht="25.2" customHeight="1" x14ac:dyDescent="0.3">
      <c r="B11" s="6" t="s">
        <v>11</v>
      </c>
      <c r="D11" s="6" t="s">
        <v>1466</v>
      </c>
      <c r="E11" s="6" t="s">
        <v>1524</v>
      </c>
      <c r="F11" s="6" t="str">
        <f>"'Same exactly'"</f>
        <v>'Same exactly'</v>
      </c>
      <c r="G11" s="6">
        <v>100</v>
      </c>
      <c r="H11" s="6">
        <v>1</v>
      </c>
      <c r="I11" s="6" t="s">
        <v>1518</v>
      </c>
      <c r="AE11" s="6" t="str">
        <f>"=="</f>
        <v>==</v>
      </c>
    </row>
    <row r="12" spans="2:63" ht="25.2" customHeight="1" x14ac:dyDescent="0.3">
      <c r="D12" s="6" t="s">
        <v>1466</v>
      </c>
      <c r="E12" s="6" t="s">
        <v>1524</v>
      </c>
      <c r="F12" s="6" t="str">
        <f>"'Same organ'"</f>
        <v>'Same organ'</v>
      </c>
      <c r="G12" s="6">
        <v>90</v>
      </c>
      <c r="H12" s="6">
        <v>2</v>
      </c>
      <c r="I12" s="6" t="s">
        <v>1518</v>
      </c>
      <c r="AE12" s="6" t="str">
        <f>"!="</f>
        <v>!=</v>
      </c>
      <c r="AJ12" s="6" t="str">
        <f>"=="</f>
        <v>==</v>
      </c>
    </row>
    <row r="13" spans="2:63" ht="25.2" customHeight="1" x14ac:dyDescent="0.3">
      <c r="D13" s="6" t="s">
        <v>1466</v>
      </c>
      <c r="E13" s="6" t="s">
        <v>1524</v>
      </c>
      <c r="F13" s="6" t="str">
        <f>"'Different'"</f>
        <v>'Different'</v>
      </c>
      <c r="G13" s="6">
        <v>0</v>
      </c>
      <c r="H13" s="6">
        <v>3</v>
      </c>
      <c r="I13" s="6" t="s">
        <v>1518</v>
      </c>
      <c r="AJ13" s="6" t="str">
        <f>"!="</f>
        <v>!=</v>
      </c>
    </row>
    <row r="14" spans="2:63" ht="25.2" customHeight="1" x14ac:dyDescent="0.3">
      <c r="D14" s="6" t="s">
        <v>1466</v>
      </c>
      <c r="E14" s="6" t="s">
        <v>1525</v>
      </c>
      <c r="F14" s="6" t="str">
        <f>"'Same side'"</f>
        <v>'Same side'</v>
      </c>
      <c r="H14" s="6">
        <v>1</v>
      </c>
      <c r="I14" s="6" t="s">
        <v>1518</v>
      </c>
      <c r="AO14" s="6" t="s">
        <v>1530</v>
      </c>
    </row>
    <row r="15" spans="2:63" ht="25.2" customHeight="1" x14ac:dyDescent="0.3">
      <c r="D15" s="6" t="s">
        <v>1466</v>
      </c>
      <c r="E15" s="6" t="s">
        <v>1525</v>
      </c>
      <c r="F15" s="6" t="str">
        <f>"'Shift to opposite side'"</f>
        <v>'Shift to opposite side'</v>
      </c>
      <c r="H15" s="6">
        <v>2</v>
      </c>
      <c r="I15" s="6" t="s">
        <v>1518</v>
      </c>
      <c r="AN15" s="6" t="s">
        <v>1531</v>
      </c>
      <c r="AO15" s="6" t="s">
        <v>1518</v>
      </c>
      <c r="AQ15" s="17" t="s">
        <v>1532</v>
      </c>
    </row>
    <row r="16" spans="2:63" ht="25.2" customHeight="1" x14ac:dyDescent="0.3">
      <c r="D16" s="6" t="s">
        <v>1466</v>
      </c>
      <c r="E16" s="6" t="s">
        <v>1525</v>
      </c>
      <c r="F16" s="6" t="str">
        <f>"'Shift to opposite side'"</f>
        <v>'Shift to opposite side'</v>
      </c>
      <c r="H16" s="6">
        <v>3</v>
      </c>
      <c r="I16" s="6" t="s">
        <v>1518</v>
      </c>
      <c r="AN16" s="6" t="s">
        <v>1532</v>
      </c>
      <c r="AO16" s="6" t="s">
        <v>1518</v>
      </c>
      <c r="AQ16" s="17" t="s">
        <v>1531</v>
      </c>
    </row>
    <row r="17" spans="4:58" ht="25.2" customHeight="1" x14ac:dyDescent="0.3">
      <c r="D17" s="6" t="s">
        <v>1466</v>
      </c>
      <c r="E17" s="6" t="s">
        <v>1525</v>
      </c>
      <c r="F17" s="6" t="str">
        <f>"'Shift to midline'"</f>
        <v>'Shift to midline'</v>
      </c>
      <c r="H17" s="6">
        <v>4</v>
      </c>
      <c r="I17" s="6" t="s">
        <v>1518</v>
      </c>
      <c r="AN17" s="6" t="s">
        <v>1533</v>
      </c>
      <c r="AO17" s="6" t="s">
        <v>1518</v>
      </c>
      <c r="AQ17" s="17" t="s">
        <v>1534</v>
      </c>
    </row>
    <row r="18" spans="4:58" ht="25.2" customHeight="1" x14ac:dyDescent="0.3">
      <c r="D18" s="6" t="s">
        <v>1466</v>
      </c>
      <c r="E18" s="6" t="s">
        <v>1525</v>
      </c>
      <c r="F18" s="6" t="str">
        <f>"'Shift to one side'"</f>
        <v>'Shift to one side'</v>
      </c>
      <c r="H18" s="6">
        <v>5</v>
      </c>
      <c r="I18" s="6" t="s">
        <v>1518</v>
      </c>
      <c r="AN18" s="6" t="s">
        <v>1534</v>
      </c>
      <c r="AO18" s="6" t="s">
        <v>1518</v>
      </c>
      <c r="AQ18" s="17" t="s">
        <v>1533</v>
      </c>
    </row>
    <row r="19" spans="4:58" ht="25.2" customHeight="1" x14ac:dyDescent="0.3">
      <c r="D19" s="6" t="s">
        <v>1466</v>
      </c>
      <c r="E19" s="6" t="s">
        <v>1525</v>
      </c>
      <c r="F19" s="6" t="str">
        <f>"'Different'"</f>
        <v>'Different'</v>
      </c>
      <c r="H19" s="6">
        <v>6</v>
      </c>
      <c r="I19" s="6" t="s">
        <v>1518</v>
      </c>
      <c r="AO19" s="6" t="str">
        <f>"!="</f>
        <v>!=</v>
      </c>
    </row>
    <row r="20" spans="4:58" ht="25.2" customHeight="1" x14ac:dyDescent="0.3">
      <c r="D20" s="6" t="s">
        <v>1466</v>
      </c>
      <c r="E20" s="6" t="s">
        <v>1526</v>
      </c>
      <c r="F20" s="6" t="str">
        <f>"'Same exactly'"</f>
        <v>'Same exactly'</v>
      </c>
      <c r="H20" s="6">
        <v>1</v>
      </c>
      <c r="I20" s="6" t="s">
        <v>1518</v>
      </c>
      <c r="AT20" s="6" t="str">
        <f>"=="</f>
        <v>==</v>
      </c>
    </row>
    <row r="21" spans="4:58" ht="25.2" customHeight="1" x14ac:dyDescent="0.3">
      <c r="D21" s="6" t="s">
        <v>1466</v>
      </c>
      <c r="E21" s="6" t="s">
        <v>1526</v>
      </c>
      <c r="F21" s="18" t="str">
        <f>"'Same entity'"</f>
        <v>'Same entity'</v>
      </c>
      <c r="H21" s="6">
        <v>2</v>
      </c>
      <c r="I21" s="6" t="s">
        <v>1518</v>
      </c>
      <c r="AT21" s="6" t="str">
        <f>"!="</f>
        <v>!=</v>
      </c>
      <c r="AY21" s="6" t="str">
        <f>"=="</f>
        <v>==</v>
      </c>
    </row>
    <row r="22" spans="4:58" ht="25.2" customHeight="1" x14ac:dyDescent="0.3">
      <c r="D22" s="6" t="s">
        <v>1466</v>
      </c>
      <c r="E22" s="6" t="s">
        <v>1526</v>
      </c>
      <c r="F22" s="6" t="str">
        <f>"'Different'"</f>
        <v>'Different'</v>
      </c>
      <c r="H22" s="6">
        <v>3</v>
      </c>
      <c r="I22" s="6" t="s">
        <v>1518</v>
      </c>
      <c r="AY22" s="6" t="str">
        <f>"!="</f>
        <v>!=</v>
      </c>
    </row>
    <row r="23" spans="4:58" ht="25.2" customHeight="1" x14ac:dyDescent="0.3">
      <c r="D23" s="6" t="s">
        <v>1466</v>
      </c>
      <c r="E23" s="6" t="s">
        <v>1527</v>
      </c>
      <c r="F23" s="6" t="str">
        <f>"'Same exactly'"</f>
        <v>'Same exactly'</v>
      </c>
      <c r="H23" s="6">
        <v>1</v>
      </c>
      <c r="I23" s="6" t="s">
        <v>1518</v>
      </c>
      <c r="BD23" s="6" t="str">
        <f>"=="</f>
        <v>==</v>
      </c>
    </row>
    <row r="24" spans="4:58" ht="25.2" customHeight="1" x14ac:dyDescent="0.3">
      <c r="D24" s="6" t="s">
        <v>1466</v>
      </c>
      <c r="E24" s="6" t="s">
        <v>1527</v>
      </c>
      <c r="F24" s="6" t="str">
        <f>"'Different'"</f>
        <v>'Different'</v>
      </c>
      <c r="H24" s="6">
        <v>2</v>
      </c>
      <c r="I24" s="6" t="s">
        <v>1518</v>
      </c>
      <c r="BD24" s="6" t="str">
        <f>"!="</f>
        <v>!=</v>
      </c>
    </row>
    <row r="25" spans="4:58" ht="46.8" customHeight="1" x14ac:dyDescent="0.3">
      <c r="D25" s="6" t="s">
        <v>1466</v>
      </c>
      <c r="E25" s="6" t="s">
        <v>1535</v>
      </c>
      <c r="F25" s="6" t="str">
        <f>"'CandidateValue'"</f>
        <v>'CandidateValue'</v>
      </c>
      <c r="H25" s="6">
        <v>1</v>
      </c>
      <c r="I25" s="6" t="s">
        <v>1518</v>
      </c>
      <c r="AN25" s="6" t="str">
        <f>"== 'Unknown'"</f>
        <v>== 'Unknown'</v>
      </c>
      <c r="AO25" s="6" t="s">
        <v>1518</v>
      </c>
      <c r="AQ25" s="17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6" t="s">
        <v>1466</v>
      </c>
      <c r="E26" s="6" t="s">
        <v>1536</v>
      </c>
      <c r="F26" s="6" t="s">
        <v>659</v>
      </c>
      <c r="H26" s="6">
        <v>1</v>
      </c>
      <c r="I26" s="6" t="s">
        <v>1518</v>
      </c>
      <c r="M26" s="6" t="str">
        <f>"=="</f>
        <v>==</v>
      </c>
      <c r="AE26" s="6" t="str">
        <f>"=="</f>
        <v>==</v>
      </c>
      <c r="AT26" s="6" t="str">
        <f>"!="</f>
        <v>!=</v>
      </c>
      <c r="AY26" s="18"/>
    </row>
    <row r="27" spans="4:58" ht="25.2" customHeight="1" x14ac:dyDescent="0.3">
      <c r="D27" s="6" t="s">
        <v>1466</v>
      </c>
      <c r="E27" s="6" t="s">
        <v>1537</v>
      </c>
      <c r="F27" s="6" t="s">
        <v>659</v>
      </c>
      <c r="H27" s="6">
        <v>1</v>
      </c>
      <c r="I27" s="6" t="s">
        <v>1518</v>
      </c>
      <c r="BC27" s="6" t="str">
        <f>"== 'Low grade'"</f>
        <v>== 'Low grade'</v>
      </c>
      <c r="BD27" s="6" t="s">
        <v>1518</v>
      </c>
      <c r="BF27" s="17" t="str">
        <f>"== 'High grade'"</f>
        <v>== 'High grade'</v>
      </c>
    </row>
    <row r="28" spans="4:58" ht="25.2" customHeight="1" x14ac:dyDescent="0.3">
      <c r="D28" s="6" t="s">
        <v>1466</v>
      </c>
      <c r="E28" s="6" t="s">
        <v>1538</v>
      </c>
      <c r="F28" s="6" t="str">
        <f>"'Minor inconsistency'"</f>
        <v>'Minor inconsistency'</v>
      </c>
      <c r="H28" s="6">
        <v>1</v>
      </c>
      <c r="I28" s="6" t="s">
        <v>1518</v>
      </c>
      <c r="AN28" s="6" t="str">
        <f>"%in% c('Left', 'Right', 'Midline', 'Bilateral')"</f>
        <v>%in% c('Left', 'Right', 'Midline', 'Bilateral')</v>
      </c>
      <c r="AO28" s="6" t="s">
        <v>1518</v>
      </c>
      <c r="AQ28" s="17" t="str">
        <f>"== 'Unknown'"</f>
        <v>== 'Unknown'</v>
      </c>
    </row>
    <row r="29" spans="4:58" ht="25.2" customHeight="1" x14ac:dyDescent="0.3">
      <c r="D29" s="6" t="s">
        <v>1466</v>
      </c>
      <c r="E29" s="6" t="s">
        <v>1539</v>
      </c>
      <c r="F29" s="6" t="str">
        <f>"'Minor implausibility'"</f>
        <v>'Minor implausibility'</v>
      </c>
      <c r="H29" s="6">
        <v>1</v>
      </c>
      <c r="I29" s="6" t="s">
        <v>1518</v>
      </c>
      <c r="AN29" s="6" t="str">
        <f>"== 'Inapplicable'"</f>
        <v>== 'Inapplicable'</v>
      </c>
      <c r="AO29" s="6" t="s">
        <v>1518</v>
      </c>
      <c r="AQ29" s="17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8.6640625" style="4" customWidth="1"/>
    <col min="3" max="3" width="16.66406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3" t="s">
        <v>435</v>
      </c>
      <c r="B1" s="3" t="s">
        <v>438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4" t="str">
        <f>Features!A2</f>
        <v>sample</v>
      </c>
      <c r="B2" s="4" t="str">
        <f>Features!D2</f>
        <v>_id</v>
      </c>
      <c r="C2" s="4" t="s">
        <v>659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4" t="str">
        <f>Features!A3</f>
        <v>sample</v>
      </c>
      <c r="B3" s="4" t="str">
        <f>Features!D3</f>
        <v>patient-id</v>
      </c>
      <c r="C3" s="4" t="s">
        <v>659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4" t="str">
        <f>Features!A4</f>
        <v>sample</v>
      </c>
      <c r="B4" s="4" t="str">
        <f>Features!D4</f>
        <v>entnahmedatum</v>
      </c>
      <c r="C4" s="4" t="s">
        <v>659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4" t="str">
        <f>Features!A5</f>
        <v>sample</v>
      </c>
      <c r="B5" s="4" t="str">
        <f>Features!D5</f>
        <v>probentyp</v>
      </c>
      <c r="C5" s="4" t="s">
        <v>659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4" t="str">
        <f>Features!A6</f>
        <v>sample</v>
      </c>
      <c r="B6" s="4" t="str">
        <f>Features!D6</f>
        <v>SampleTypeCXX</v>
      </c>
      <c r="C6" s="4" t="s">
        <v>660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4" t="str">
        <f>Features!A7</f>
        <v>sample</v>
      </c>
      <c r="B7" s="4" t="str">
        <f>Features!D7</f>
        <v>SampleTypeSPREC</v>
      </c>
      <c r="C7" s="4" t="s">
        <v>660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4" t="str">
        <f>Features!A8</f>
        <v>sample</v>
      </c>
      <c r="B8" s="4" t="str">
        <f>Features!D8</f>
        <v>status</v>
      </c>
      <c r="C8" s="4" t="s">
        <v>660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4" t="str">
        <f>Features!A9</f>
        <v>sample</v>
      </c>
      <c r="B9" s="4" t="str">
        <f>Features!D9</f>
        <v>projektbezeichnung</v>
      </c>
      <c r="C9" s="4" t="s">
        <v>660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4" t="str">
        <f>Features!A10</f>
        <v>sample</v>
      </c>
      <c r="B10" s="4" t="str">
        <f>Features!D10</f>
        <v>probenmenge</v>
      </c>
      <c r="C10" s="4" t="s">
        <v>660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4" t="str">
        <f>Features!A11</f>
        <v>sample</v>
      </c>
      <c r="B11" s="4" t="str">
        <f>Features!D11</f>
        <v>einheit</v>
      </c>
      <c r="C11" s="4" t="s">
        <v>660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4" t="str">
        <f>Features!A12</f>
        <v>sample</v>
      </c>
      <c r="B12" s="4" t="str">
        <f>Features!D12</f>
        <v>aliquot</v>
      </c>
      <c r="C12" s="4" t="s">
        <v>660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4" t="str">
        <f>Features!A13</f>
        <v>diagnosis</v>
      </c>
      <c r="B13" s="4" t="str">
        <f>Features!D13</f>
        <v>_id</v>
      </c>
      <c r="C13" s="4" t="s">
        <v>659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4" t="str">
        <f>Features!A14</f>
        <v>diagnosis</v>
      </c>
      <c r="B14" s="4" t="str">
        <f>Features!D14</f>
        <v>patient-id</v>
      </c>
      <c r="C14" s="4" t="s">
        <v>659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4" t="str">
        <f>Features!A15</f>
        <v>diagnosis</v>
      </c>
      <c r="B15" s="4" t="str">
        <f>Features!D15</f>
        <v>primaerdiagnose</v>
      </c>
      <c r="C15" s="4" t="s">
        <v>659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4" t="str">
        <f>Features!A16</f>
        <v>diagnosis</v>
      </c>
      <c r="B16" s="4" t="str">
        <f>Features!D16</f>
        <v>tumor_diagnosedatum</v>
      </c>
      <c r="C16" s="4" t="s">
        <v>659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4" t="str">
        <f>Features!A17</f>
        <v>diagnosis</v>
      </c>
      <c r="B17" s="4" t="str">
        <f>Features!D17</f>
        <v>primaertumor_diagnosetext</v>
      </c>
      <c r="C17" s="4" t="s">
        <v>660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4" t="str">
        <f>Features!A18</f>
        <v>diagnosis</v>
      </c>
      <c r="B18" s="4" t="str">
        <f>Features!D18</f>
        <v>version_des_icd-10_katalogs</v>
      </c>
      <c r="C18" s="4" t="s">
        <v>660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4" t="str">
        <f>Features!A19</f>
        <v>diagnosis</v>
      </c>
      <c r="B19" s="4" t="str">
        <f>Features!D19</f>
        <v>lokalisation</v>
      </c>
      <c r="C19" s="4" t="s">
        <v>660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4" t="str">
        <f>Features!A20</f>
        <v>diagnosis</v>
      </c>
      <c r="B20" s="4" t="str">
        <f>Features!D20</f>
        <v>icd-o_katalog_topographie_version</v>
      </c>
      <c r="C20" s="4" t="s">
        <v>660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4" t="str">
        <f>Features!A21</f>
        <v>diagnosis</v>
      </c>
      <c r="B21" s="4" t="str">
        <f>Features!D21</f>
        <v>seitenlokalisation_nach_adt-gekid</v>
      </c>
      <c r="C21" s="4" t="s">
        <v>660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4" t="str">
        <f>Features!A22</f>
        <v>diagnosis</v>
      </c>
      <c r="B22" s="4" t="str">
        <f>Features!D22</f>
        <v>PrimaryDiagnosisConfirmation</v>
      </c>
      <c r="C22" s="4" t="s">
        <v>660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4" t="str">
        <f>Features!A23</f>
        <v>GeneralPerformance</v>
      </c>
      <c r="B23" s="4" t="str">
        <f>Features!D23</f>
        <v>ECOGID</v>
      </c>
      <c r="C23" s="4" t="s">
        <v>659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4" t="str">
        <f>Features!A24</f>
        <v>GeneralPerformance</v>
      </c>
      <c r="B24" s="4" t="str">
        <f>Features!D24</f>
        <v>DiagnosisID</v>
      </c>
      <c r="C24" s="4" t="s">
        <v>660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4" t="str">
        <f>Features!A25</f>
        <v>GeneralPerformance</v>
      </c>
      <c r="B25" s="4" t="str">
        <f>Features!D25</f>
        <v>PatientID</v>
      </c>
      <c r="C25" s="4" t="s">
        <v>659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4" t="str">
        <f>Features!A26</f>
        <v>GeneralPerformance</v>
      </c>
      <c r="B26" s="4" t="str">
        <f>Features!D26</f>
        <v>ECOGDate</v>
      </c>
      <c r="C26" s="4" t="s">
        <v>660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4" t="str">
        <f>Features!A27</f>
        <v>GeneralPerformance</v>
      </c>
      <c r="B27" s="4" t="str">
        <f>Features!D27</f>
        <v>ECOG</v>
      </c>
      <c r="C27" s="4" t="s">
        <v>659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4" t="str">
        <f>Features!A28</f>
        <v>histology</v>
      </c>
      <c r="B28" s="4" t="str">
        <f>Features!D28</f>
        <v>_id</v>
      </c>
      <c r="C28" s="4" t="s">
        <v>659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4" t="str">
        <f>Features!A29</f>
        <v>histology</v>
      </c>
      <c r="B29" s="4" t="str">
        <f>Features!D29</f>
        <v>diagnosis-id</v>
      </c>
      <c r="C29" s="4" t="s">
        <v>659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4" t="str">
        <f>Features!A30</f>
        <v>histology</v>
      </c>
      <c r="B30" s="4" t="str">
        <f>Features!D30</f>
        <v>patient-id</v>
      </c>
      <c r="C30" s="4" t="s">
        <v>659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4" t="str">
        <f>Features!A31</f>
        <v>histology</v>
      </c>
      <c r="B31" s="4" t="str">
        <f>Features!D31</f>
        <v>histologie_datum</v>
      </c>
      <c r="C31" s="4" t="s">
        <v>659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4" t="str">
        <f>Features!A32</f>
        <v>histology</v>
      </c>
      <c r="B32" s="4" t="str">
        <f>Features!D32</f>
        <v>icd-o_katalog_morphologie_version</v>
      </c>
      <c r="C32" s="4" t="s">
        <v>660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4" t="str">
        <f>Features!A33</f>
        <v>histology</v>
      </c>
      <c r="B33" s="4" t="str">
        <f>Features!D33</f>
        <v>morphologie</v>
      </c>
      <c r="C33" s="4" t="s">
        <v>659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4" t="str">
        <f>Features!A34</f>
        <v>histology</v>
      </c>
      <c r="B34" s="4" t="str">
        <f>Features!D34</f>
        <v>morphologie-freitext</v>
      </c>
      <c r="C34" s="4" t="s">
        <v>660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4" t="str">
        <f>Features!A35</f>
        <v>histology</v>
      </c>
      <c r="B35" s="4" t="str">
        <f>Features!D35</f>
        <v>grading</v>
      </c>
      <c r="C35" s="4" t="s">
        <v>660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4" t="str">
        <f>Features!A36</f>
        <v>histology</v>
      </c>
      <c r="B36" s="4" t="str">
        <f>Features!D36</f>
        <v>NumberLymphNodesExamined</v>
      </c>
      <c r="C36" s="4" t="s">
        <v>660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4" t="str">
        <f>Features!A37</f>
        <v>histology</v>
      </c>
      <c r="B37" s="4" t="str">
        <f>Features!D37</f>
        <v>NumberLymphNodesAffected</v>
      </c>
      <c r="C37" s="4" t="s">
        <v>660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4" t="str">
        <f>Features!A38</f>
        <v>histology</v>
      </c>
      <c r="B38" s="4" t="str">
        <f>Features!D38</f>
        <v>NumberSentinelLymphNodesExamined</v>
      </c>
      <c r="C38" s="4" t="s">
        <v>660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4" t="str">
        <f>Features!A39</f>
        <v>histology</v>
      </c>
      <c r="B39" s="4" t="str">
        <f>Features!D39</f>
        <v>NumberSentinelLymphNodesAffected</v>
      </c>
      <c r="C39" s="4" t="s">
        <v>660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4" t="str">
        <f>Features!A40</f>
        <v>metastasis</v>
      </c>
      <c r="B40" s="4" t="str">
        <f>Features!D40</f>
        <v>_id</v>
      </c>
      <c r="C40" s="4" t="s">
        <v>659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4" t="str">
        <f>Features!A41</f>
        <v>metastasis</v>
      </c>
      <c r="B41" s="4" t="str">
        <f>Features!D41</f>
        <v>diagnosis-id</v>
      </c>
      <c r="C41" s="4" t="s">
        <v>659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4" t="str">
        <f>Features!A42</f>
        <v>metastasis</v>
      </c>
      <c r="B42" s="4" t="str">
        <f>Features!D42</f>
        <v>patient-id</v>
      </c>
      <c r="C42" s="4" t="s">
        <v>659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4" t="str">
        <f>Features!A43</f>
        <v>metastasis</v>
      </c>
      <c r="B43" s="4" t="str">
        <f>Features!D43</f>
        <v>datum_fernmetastasen</v>
      </c>
      <c r="C43" s="4" t="s">
        <v>659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4" t="str">
        <f>Features!A44</f>
        <v>metastasis</v>
      </c>
      <c r="B44" s="4" t="str">
        <f>Features!D44</f>
        <v>fernmetastasen_vorhanden</v>
      </c>
      <c r="C44" s="4" t="s">
        <v>660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4" t="str">
        <f>Features!A45</f>
        <v>metastasis</v>
      </c>
      <c r="B45" s="4" t="str">
        <f>Features!D45</f>
        <v>lokalisation_fernmetastasen</v>
      </c>
      <c r="C45" s="4" t="s">
        <v>660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4" t="str">
        <f>Features!A46</f>
        <v>molecular-marker</v>
      </c>
      <c r="B46" s="4" t="str">
        <f>Features!D46</f>
        <v>_id</v>
      </c>
      <c r="C46" s="4" t="s">
        <v>659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4" t="str">
        <f>Features!A47</f>
        <v>molecular-marker</v>
      </c>
      <c r="B47" s="4" t="str">
        <f>Features!D47</f>
        <v>diagnosis-id</v>
      </c>
      <c r="C47" s="4" t="s">
        <v>659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4" t="str">
        <f>Features!A48</f>
        <v>molecular-marker</v>
      </c>
      <c r="B48" s="4" t="str">
        <f>Features!D48</f>
        <v>patient-id</v>
      </c>
      <c r="C48" s="4" t="s">
        <v>659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4" t="str">
        <f>Features!A49</f>
        <v>molecular-marker</v>
      </c>
      <c r="B49" s="4" t="str">
        <f>Features!D49</f>
        <v>marker_datum</v>
      </c>
      <c r="C49" s="4" t="s">
        <v>659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4" t="str">
        <f>Features!A50</f>
        <v>molecular-marker</v>
      </c>
      <c r="B50" s="4" t="str">
        <f>Features!D50</f>
        <v>marker_name</v>
      </c>
      <c r="C50" s="4" t="s">
        <v>659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4" t="str">
        <f>Features!A51</f>
        <v>molecular-marker</v>
      </c>
      <c r="B51" s="4" t="str">
        <f>Features!D51</f>
        <v>marker_status</v>
      </c>
      <c r="C51" s="4" t="s">
        <v>660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4" t="str">
        <f>Features!A52</f>
        <v>molecular-marker</v>
      </c>
      <c r="B52" s="4" t="str">
        <f>Features!D52</f>
        <v>zusaetzliche_alternative_dokumentation</v>
      </c>
      <c r="C52" s="4" t="s">
        <v>660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4" t="str">
        <f>Features!A53</f>
        <v>OtherClassification</v>
      </c>
      <c r="B53" s="4" t="str">
        <f>Features!D53</f>
        <v>OtherClassificationID</v>
      </c>
      <c r="C53" s="4" t="s">
        <v>659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4" t="str">
        <f>Features!A54</f>
        <v>OtherClassification</v>
      </c>
      <c r="B54" s="4" t="str">
        <f>Features!D54</f>
        <v>DiagnosisID</v>
      </c>
      <c r="C54" s="4" t="s">
        <v>659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4" t="str">
        <f>Features!A55</f>
        <v>OtherClassification</v>
      </c>
      <c r="B55" s="4" t="str">
        <f>Features!D55</f>
        <v>PatientID</v>
      </c>
      <c r="C55" s="4" t="s">
        <v>659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4" t="str">
        <f>Features!A56</f>
        <v>OtherClassification</v>
      </c>
      <c r="B56" s="4" t="str">
        <f>Features!D56</f>
        <v>OtherClassificationDate</v>
      </c>
      <c r="C56" s="4" t="s">
        <v>659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4" t="str">
        <f>Features!A57</f>
        <v>OtherClassification</v>
      </c>
      <c r="B57" s="4" t="str">
        <f>Features!D57</f>
        <v>OtherClassificationValue</v>
      </c>
      <c r="C57" s="4" t="s">
        <v>659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4" t="str">
        <f>Features!A58</f>
        <v>OtherClassification</v>
      </c>
      <c r="B58" s="4" t="str">
        <f>Features!D58</f>
        <v>OtherClassificationName</v>
      </c>
      <c r="C58" s="4" t="s">
        <v>659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4" t="str">
        <f>Features!A59</f>
        <v>patient</v>
      </c>
      <c r="B59" s="4" t="str">
        <f>Features!D59</f>
        <v>_id</v>
      </c>
      <c r="C59" s="4" t="s">
        <v>659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4" t="str">
        <f>Features!A60</f>
        <v>patient</v>
      </c>
      <c r="B60" s="4" t="str">
        <f>Features!D60</f>
        <v>dktk-id-global</v>
      </c>
      <c r="C60" s="4" t="s">
        <v>660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4" t="str">
        <f>Features!A61</f>
        <v>patient</v>
      </c>
      <c r="B61" s="4" t="str">
        <f>Features!D61</f>
        <v>dktk-id-lokal</v>
      </c>
      <c r="C61" s="4" t="s">
        <v>660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4" t="str">
        <f>Features!A62</f>
        <v>patient</v>
      </c>
      <c r="B62" s="4" t="str">
        <f>Features!D62</f>
        <v>geburtsdatum</v>
      </c>
      <c r="C62" s="4" t="s">
        <v>659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4" t="str">
        <f>Features!A63</f>
        <v>patient</v>
      </c>
      <c r="B63" s="4" t="str">
        <f>Features!D63</f>
        <v>geschlecht</v>
      </c>
      <c r="C63" s="4" t="s">
        <v>660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4" t="str">
        <f>Features!A64</f>
        <v>patient</v>
      </c>
      <c r="B64" s="4" t="str">
        <f>Features!D64</f>
        <v>datum_des_letztbekannten_vitalstatus</v>
      </c>
      <c r="C64" s="4" t="s">
        <v>659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4" t="str">
        <f>Features!A65</f>
        <v>patient</v>
      </c>
      <c r="B65" s="4" t="str">
        <f>Features!D65</f>
        <v>vitalstatus</v>
      </c>
      <c r="C65" s="4" t="s">
        <v>659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4" t="str">
        <f>Features!A66</f>
        <v>patient</v>
      </c>
      <c r="B66" s="4" t="str">
        <f>Features!D66</f>
        <v>tod_tumorbedingt</v>
      </c>
      <c r="C66" s="4" t="s">
        <v>660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4" t="str">
        <f>Features!A67</f>
        <v>patient</v>
      </c>
      <c r="B67" s="4" t="str">
        <f>Features!D67</f>
        <v>todesursachen</v>
      </c>
      <c r="C67" s="4" t="s">
        <v>660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4" t="str">
        <f>Features!A68</f>
        <v>progress</v>
      </c>
      <c r="B68" s="4" t="str">
        <f>Features!D68</f>
        <v>_id</v>
      </c>
      <c r="C68" s="4" t="s">
        <v>659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4" t="str">
        <f>Features!A69</f>
        <v>progress</v>
      </c>
      <c r="B69" s="4" t="str">
        <f>Features!D69</f>
        <v>diagnosis-id</v>
      </c>
      <c r="C69" s="4" t="s">
        <v>659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4" t="str">
        <f>Features!A70</f>
        <v>progress</v>
      </c>
      <c r="B70" s="4" t="str">
        <f>Features!D70</f>
        <v>patient-id</v>
      </c>
      <c r="C70" s="4" t="s">
        <v>659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4" t="str">
        <f>Features!A71</f>
        <v>progress</v>
      </c>
      <c r="B71" s="4" t="str">
        <f>Features!D71</f>
        <v>untersuchungs-_befunddatum_im_verlauf</v>
      </c>
      <c r="C71" s="4" t="s">
        <v>660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4" t="str">
        <f>Features!A72</f>
        <v>progress</v>
      </c>
      <c r="B72" s="4" t="str">
        <f>Features!D72</f>
        <v>gesamtbeurteilung_tumorstatus</v>
      </c>
      <c r="C72" s="4" t="s">
        <v>660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4" t="str">
        <f>Features!A73</f>
        <v>progress</v>
      </c>
      <c r="B73" s="4" t="str">
        <f>Features!D73</f>
        <v>lokales_oder_regionaeres_rezidiv</v>
      </c>
      <c r="C73" s="4" t="s">
        <v>660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4" t="str">
        <f>Features!A74</f>
        <v>progress</v>
      </c>
      <c r="B74" s="4" t="str">
        <f>Features!D74</f>
        <v>lymphknoten-rezidiv</v>
      </c>
      <c r="C74" s="4" t="s">
        <v>660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4" t="str">
        <f>Features!A75</f>
        <v>progress</v>
      </c>
      <c r="B75" s="4" t="str">
        <f>Features!D75</f>
        <v>fernmetastasen</v>
      </c>
      <c r="C75" s="4" t="s">
        <v>660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4" t="str">
        <f>Features!A76</f>
        <v>radiation-therapy</v>
      </c>
      <c r="B76" s="4" t="str">
        <f>Features!D76</f>
        <v>_id</v>
      </c>
      <c r="C76" s="4" t="s">
        <v>659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4" t="str">
        <f>Features!A77</f>
        <v>radiation-therapy</v>
      </c>
      <c r="B77" s="4" t="str">
        <f>Features!D77</f>
        <v>diagnosis-id</v>
      </c>
      <c r="C77" s="4" t="s">
        <v>659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4" t="str">
        <f>Features!A78</f>
        <v>radiation-therapy</v>
      </c>
      <c r="B78" s="4" t="str">
        <f>Features!D78</f>
        <v>patient-id</v>
      </c>
      <c r="C78" s="4" t="s">
        <v>659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4" t="str">
        <f>Features!A79</f>
        <v>radiation-therapy</v>
      </c>
      <c r="B79" s="4" t="str">
        <f>Features!D79</f>
        <v>strahlentherapie_stellung_zu_operativer_therapie</v>
      </c>
      <c r="C79" s="4" t="s">
        <v>660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4" t="str">
        <f>Features!A80</f>
        <v>radiation-therapy</v>
      </c>
      <c r="B80" s="4" t="str">
        <f>Features!D80</f>
        <v>intention_strahlentherapie</v>
      </c>
      <c r="C80" s="4" t="s">
        <v>660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4" t="str">
        <f>Features!A81</f>
        <v>radiation-therapy</v>
      </c>
      <c r="B81" s="4" t="str">
        <f>Features!D81</f>
        <v>strahlentherapie_beginn</v>
      </c>
      <c r="C81" s="4" t="s">
        <v>659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4" t="str">
        <f>Features!A82</f>
        <v>radiation-therapy</v>
      </c>
      <c r="B82" s="4" t="str">
        <f>Features!D82</f>
        <v>strahlentherapie_ende</v>
      </c>
      <c r="C82" s="4" t="s">
        <v>660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4" t="str">
        <f>Features!A83</f>
        <v>radiation-therapy</v>
      </c>
      <c r="B83" s="4" t="str">
        <f>Features!D83</f>
        <v>RadiationTherapyApplicationType</v>
      </c>
      <c r="C83" s="4" t="s">
        <v>660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4" t="str">
        <f>Features!A84</f>
        <v>radiation-therapy</v>
      </c>
      <c r="B84" s="4" t="str">
        <f>Features!D84</f>
        <v>RadiationType</v>
      </c>
      <c r="C84" s="4" t="s">
        <v>660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4" t="str">
        <f>Features!A85</f>
        <v>radiation-therapy</v>
      </c>
      <c r="B85" s="4" t="str">
        <f>Features!D85</f>
        <v>RadiationTherapyTargetArea</v>
      </c>
      <c r="C85" s="4" t="s">
        <v>660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4" t="str">
        <f>Features!A86</f>
        <v>radiation-therapy</v>
      </c>
      <c r="B86" s="4" t="str">
        <f>Features!D86</f>
        <v>RadiationTherapyTargetAreaSide</v>
      </c>
      <c r="C86" s="4" t="s">
        <v>660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4" t="str">
        <f>Features!A87</f>
        <v>radiation-therapy</v>
      </c>
      <c r="B87" s="4" t="str">
        <f>Features!D87</f>
        <v>RadiationTherapyTotalDose</v>
      </c>
      <c r="C87" s="4" t="s">
        <v>660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4" t="str">
        <f>Features!A88</f>
        <v>radiation-therapy</v>
      </c>
      <c r="B88" s="4" t="str">
        <f>Features!D88</f>
        <v>RadiationTherapyTotalDoseUnit</v>
      </c>
      <c r="C88" s="4" t="s">
        <v>660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4" t="str">
        <f>Features!A89</f>
        <v>radiation-therapy</v>
      </c>
      <c r="B89" s="4" t="str">
        <f>Features!D89</f>
        <v>RadiationTherapySingleDailyDose</v>
      </c>
      <c r="C89" s="4" t="s">
        <v>660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4" t="str">
        <f>Features!A90</f>
        <v>radiation-therapy</v>
      </c>
      <c r="B90" s="4" t="str">
        <f>Features!D90</f>
        <v>RadiationTherapySingleDailyDoseUnit</v>
      </c>
      <c r="C90" s="4" t="s">
        <v>660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4" t="str">
        <f>Features!A91</f>
        <v>radiation-therapy</v>
      </c>
      <c r="B91" s="4" t="str">
        <f>Features!D91</f>
        <v>Boost</v>
      </c>
      <c r="C91" s="4" t="s">
        <v>660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4" t="str">
        <f>Features!A92</f>
        <v>radiation-therapy</v>
      </c>
      <c r="B92" s="4" t="str">
        <f>Features!D92</f>
        <v>RadiationTherapyReasonEnd</v>
      </c>
      <c r="C92" s="4" t="s">
        <v>660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4" t="str">
        <f>Features!A93</f>
        <v>radiation-therapy</v>
      </c>
      <c r="B93" s="4" t="str">
        <f>Features!D93</f>
        <v>Nebenwirkung Grad</v>
      </c>
      <c r="C93" s="4" t="s">
        <v>660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4" t="str">
        <f>Features!A94</f>
        <v>radiation-therapy</v>
      </c>
      <c r="B94" s="4" t="str">
        <f>Features!D94</f>
        <v>Nebenwirkung Art</v>
      </c>
      <c r="C94" s="4" t="s">
        <v>660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4" t="str">
        <f>Features!A95</f>
        <v>radiation-therapy</v>
      </c>
      <c r="B95" s="4" t="str">
        <f>Features!D95</f>
        <v>Nebenwirkungen Version</v>
      </c>
      <c r="C95" s="4" t="s">
        <v>660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4" t="str">
        <f>Features!A96</f>
        <v>tnm</v>
      </c>
      <c r="B96" s="4" t="str">
        <f>Features!D96</f>
        <v>_id</v>
      </c>
      <c r="C96" s="4" t="s">
        <v>659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4" t="str">
        <f>Features!A97</f>
        <v>tnm</v>
      </c>
      <c r="B97" s="4" t="str">
        <f>Features!D97</f>
        <v>diagnosis-id</v>
      </c>
      <c r="C97" s="4" t="s">
        <v>659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4" t="str">
        <f>Features!A98</f>
        <v>tnm</v>
      </c>
      <c r="B98" s="4" t="str">
        <f>Features!D98</f>
        <v>patient-id</v>
      </c>
      <c r="C98" s="4" t="s">
        <v>659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4" t="str">
        <f>Features!A99</f>
        <v>tnm</v>
      </c>
      <c r="B99" s="4" t="str">
        <f>Features!D99</f>
        <v>datum_der_tnm_dokumentation_datum_befund</v>
      </c>
      <c r="C99" s="4" t="s">
        <v>659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4" t="str">
        <f>Features!A100</f>
        <v>tnm</v>
      </c>
      <c r="B100" s="4" t="str">
        <f>Features!D100</f>
        <v>uicc_stadium</v>
      </c>
      <c r="C100" s="4" t="s">
        <v>659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4" t="str">
        <f>Features!A101</f>
        <v>tnm</v>
      </c>
      <c r="B101" s="4" t="str">
        <f>Features!D101</f>
        <v>tnm-t</v>
      </c>
      <c r="C101" s="4" t="s">
        <v>660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4" t="str">
        <f>Features!A102</f>
        <v>tnm</v>
      </c>
      <c r="B102" s="4" t="str">
        <f>Features!D102</f>
        <v>tnm-n</v>
      </c>
      <c r="C102" s="4" t="s">
        <v>660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4" t="str">
        <f>Features!A103</f>
        <v>tnm</v>
      </c>
      <c r="B103" s="4" t="str">
        <f>Features!D103</f>
        <v>tnm-m</v>
      </c>
      <c r="C103" s="4" t="s">
        <v>660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4" t="str">
        <f>Features!A104</f>
        <v>tnm</v>
      </c>
      <c r="B104" s="4" t="str">
        <f>Features!D104</f>
        <v>c_p_u_preefix_t</v>
      </c>
      <c r="C104" s="4" t="s">
        <v>660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4" t="str">
        <f>Features!A105</f>
        <v>tnm</v>
      </c>
      <c r="B105" s="4" t="str">
        <f>Features!D105</f>
        <v>c_p_u_preefix_n</v>
      </c>
      <c r="C105" s="4" t="s">
        <v>660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4" t="str">
        <f>Features!A106</f>
        <v>tnm</v>
      </c>
      <c r="B106" s="4" t="str">
        <f>Features!D106</f>
        <v>c_p_u_preefix_m</v>
      </c>
      <c r="C106" s="4" t="s">
        <v>660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4" t="str">
        <f>Features!A107</f>
        <v>tnm</v>
      </c>
      <c r="B107" s="4" t="str">
        <f>Features!D107</f>
        <v>tnm-y-symbol</v>
      </c>
      <c r="C107" s="4" t="s">
        <v>660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4" t="str">
        <f>Features!A108</f>
        <v>tnm</v>
      </c>
      <c r="B108" s="4" t="str">
        <f>Features!D108</f>
        <v>tnm-r-symbol</v>
      </c>
      <c r="C108" s="4" t="s">
        <v>660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4" t="str">
        <f>Features!A109</f>
        <v>tnm</v>
      </c>
      <c r="B109" s="4" t="str">
        <f>Features!D109</f>
        <v>tnm-m-symbol</v>
      </c>
      <c r="C109" s="4" t="s">
        <v>660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4" t="str">
        <f>Features!A110</f>
        <v>tnm</v>
      </c>
      <c r="B110" s="4" t="str">
        <f>Features!D110</f>
        <v>tnm-version</v>
      </c>
      <c r="C110" s="4" t="s">
        <v>660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4" t="str">
        <f>Features!A111</f>
        <v>tnm</v>
      </c>
      <c r="B111" s="4" t="str">
        <f>Features!D111</f>
        <v>TNM_L</v>
      </c>
      <c r="C111" s="4" t="s">
        <v>660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4" t="str">
        <f>Features!A112</f>
        <v>tnm</v>
      </c>
      <c r="B112" s="4" t="str">
        <f>Features!D112</f>
        <v>TNM_V</v>
      </c>
      <c r="C112" s="4" t="s">
        <v>660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4" t="str">
        <f>Features!A113</f>
        <v>tnm</v>
      </c>
      <c r="B113" s="4" t="str">
        <f>Features!D113</f>
        <v>TNM_Pn</v>
      </c>
      <c r="C113" s="4" t="s">
        <v>660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4" t="str">
        <f>Features!A114</f>
        <v>tnm</v>
      </c>
      <c r="B114" s="4" t="str">
        <f>Features!D114</f>
        <v>TNM_S</v>
      </c>
      <c r="C114" s="4" t="s">
        <v>660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4" t="str">
        <f>Features!A115</f>
        <v>surgery</v>
      </c>
      <c r="B115" s="4" t="str">
        <f>Features!D115</f>
        <v>_id</v>
      </c>
      <c r="C115" s="4" t="s">
        <v>659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4" t="str">
        <f>Features!A116</f>
        <v>surgery</v>
      </c>
      <c r="B116" s="4" t="str">
        <f>Features!D116</f>
        <v>diagnosis-id</v>
      </c>
      <c r="C116" s="4" t="s">
        <v>659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4" t="str">
        <f>Features!A117</f>
        <v>surgery</v>
      </c>
      <c r="B117" s="4" t="str">
        <f>Features!D117</f>
        <v>patient-id</v>
      </c>
      <c r="C117" s="4" t="s">
        <v>659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4" t="str">
        <f>Features!A118</f>
        <v>surgery</v>
      </c>
      <c r="B118" s="4" t="str">
        <f>Features!D118</f>
        <v>ops-code</v>
      </c>
      <c r="C118" s="4" t="s">
        <v>659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4" t="str">
        <f>Features!A119</f>
        <v>surgery</v>
      </c>
      <c r="B119" s="4" t="str">
        <f>Features!D119</f>
        <v>OPSVersion</v>
      </c>
      <c r="C119" s="4" t="s">
        <v>660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4" t="str">
        <f>Features!A120</f>
        <v>surgery</v>
      </c>
      <c r="B120" s="4" t="str">
        <f>Features!D120</f>
        <v>datum_der_op</v>
      </c>
      <c r="C120" s="4" t="s">
        <v>659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4" t="str">
        <f>Features!A121</f>
        <v>surgery</v>
      </c>
      <c r="B121" s="4" t="str">
        <f>Features!D121</f>
        <v>intention_op</v>
      </c>
      <c r="C121" s="4" t="s">
        <v>660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4" t="str">
        <f>Features!A122</f>
        <v>surgery</v>
      </c>
      <c r="B122" s="4" t="str">
        <f>Features!D122</f>
        <v>lokale_beurteilung_resttumor</v>
      </c>
      <c r="C122" s="4" t="s">
        <v>660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4" t="str">
        <f>Features!A123</f>
        <v>surgery</v>
      </c>
      <c r="B123" s="4" t="str">
        <f>Features!D123</f>
        <v>gesamtbeurteilung_resttumor</v>
      </c>
      <c r="C123" s="4" t="s">
        <v>660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4" t="str">
        <f>Features!A124</f>
        <v>surgery</v>
      </c>
      <c r="B124" s="4" t="str">
        <f>Features!D124</f>
        <v>SurgeryComplicationsICD10</v>
      </c>
      <c r="C124" s="4" t="s">
        <v>660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4" t="str">
        <f>Features!A125</f>
        <v>surgery</v>
      </c>
      <c r="B125" s="4" t="str">
        <f>Features!D125</f>
        <v>SurgeryComplicationsADT</v>
      </c>
      <c r="C125" s="4" t="s">
        <v>660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4" t="str">
        <f>Features!A126</f>
        <v>system-therapy</v>
      </c>
      <c r="B126" s="4" t="str">
        <f>Features!D126</f>
        <v>_id</v>
      </c>
      <c r="C126" s="4" t="s">
        <v>659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4" t="str">
        <f>Features!A127</f>
        <v>system-therapy</v>
      </c>
      <c r="B127" s="4" t="str">
        <f>Features!D127</f>
        <v>diagnosis-id</v>
      </c>
      <c r="C127" s="4" t="s">
        <v>659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4" t="str">
        <f>Features!A128</f>
        <v>system-therapy</v>
      </c>
      <c r="B128" s="4" t="str">
        <f>Features!D128</f>
        <v>patient-id</v>
      </c>
      <c r="C128" s="4" t="s">
        <v>659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4" t="str">
        <f>Features!A129</f>
        <v>system-therapy</v>
      </c>
      <c r="B129" s="4" t="str">
        <f>Features!D129</f>
        <v>systemische_therapie_stellung_zu_op_therapie</v>
      </c>
      <c r="C129" s="4" t="s">
        <v>660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4" t="str">
        <f>Features!A130</f>
        <v>system-therapy</v>
      </c>
      <c r="B130" s="4" t="str">
        <f>Features!D130</f>
        <v>intention_chemotherapie</v>
      </c>
      <c r="C130" s="4" t="s">
        <v>660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4" t="str">
        <f>Features!A131</f>
        <v>system-therapy</v>
      </c>
      <c r="B131" s="4" t="str">
        <f>Features!D131</f>
        <v>therapieart</v>
      </c>
      <c r="C131" s="4" t="s">
        <v>659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4" t="str">
        <f>Features!A132</f>
        <v>system-therapy</v>
      </c>
      <c r="B132" s="4" t="str">
        <f>Features!D132</f>
        <v>systemische_therapie_beginn</v>
      </c>
      <c r="C132" s="4" t="s">
        <v>659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4" t="str">
        <f>Features!A133</f>
        <v>system-therapy</v>
      </c>
      <c r="B133" s="4" t="str">
        <f>Features!D133</f>
        <v>systemische_therapie_ende</v>
      </c>
      <c r="C133" s="4" t="s">
        <v>660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4" t="str">
        <f>Features!A134</f>
        <v>system-therapy</v>
      </c>
      <c r="B134" s="4" t="str">
        <f>Features!D134</f>
        <v>systemische_therapie_protokoll</v>
      </c>
      <c r="C134" s="4" t="s">
        <v>660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4" t="str">
        <f>Features!A135</f>
        <v>system-therapy</v>
      </c>
      <c r="B135" s="4" t="str">
        <f>Features!D135</f>
        <v>systemische_therapie_substanzen</v>
      </c>
      <c r="C135" s="4" t="s">
        <v>659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4" t="str">
        <f>Features!A136</f>
        <v>system-therapy</v>
      </c>
      <c r="B136" s="4" t="str">
        <f>Features!D136</f>
        <v>chemotherapie</v>
      </c>
      <c r="C136" s="4" t="s">
        <v>660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4" t="str">
        <f>Features!A137</f>
        <v>system-therapy</v>
      </c>
      <c r="B137" s="4" t="str">
        <f>Features!D137</f>
        <v>hormontherapie</v>
      </c>
      <c r="C137" s="4" t="s">
        <v>660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4" t="str">
        <f>Features!A138</f>
        <v>system-therapy</v>
      </c>
      <c r="B138" s="4" t="str">
        <f>Features!D138</f>
        <v>immuntherapie</v>
      </c>
      <c r="C138" s="4" t="s">
        <v>660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4" t="str">
        <f>Features!A139</f>
        <v>system-therapy</v>
      </c>
      <c r="B139" s="4" t="str">
        <f>Features!D139</f>
        <v>knochenmarktransplantation</v>
      </c>
      <c r="C139" s="4" t="s">
        <v>660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4" t="str">
        <f>Features!A140</f>
        <v>system-therapy</v>
      </c>
      <c r="B140" s="4" t="str">
        <f>Features!D140</f>
        <v>abwartende_strategie</v>
      </c>
      <c r="C140" s="4" t="s">
        <v>660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4" t="str">
        <f>Features!A141</f>
        <v>system-therapy</v>
      </c>
      <c r="B141" s="4" t="str">
        <f>Features!D141</f>
        <v>ATC</v>
      </c>
      <c r="C141" s="4" t="s">
        <v>660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4" t="str">
        <f>Features!A142</f>
        <v>system-therapy</v>
      </c>
      <c r="B142" s="4" t="str">
        <f>Features!D142</f>
        <v>ATCVersion</v>
      </c>
      <c r="C142" s="4" t="s">
        <v>660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4" t="str">
        <f>Features!A143</f>
        <v>system-therapy</v>
      </c>
      <c r="B143" s="4" t="str">
        <f>Features!D143</f>
        <v>CTCAEGrade</v>
      </c>
      <c r="C143" s="4" t="s">
        <v>660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4" t="str">
        <f>Features!A144</f>
        <v>system-therapy</v>
      </c>
      <c r="B144" s="4" t="str">
        <f>Features!D144</f>
        <v>CTCAEType</v>
      </c>
      <c r="C144" s="4" t="s">
        <v>660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4" t="str">
        <f>Features!A145</f>
        <v>system-therapy</v>
      </c>
      <c r="B145" s="4" t="str">
        <f>Features!D145</f>
        <v>CTCAEVersion</v>
      </c>
      <c r="C145" s="4" t="s">
        <v>660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4" t="str">
        <f>Features!A146</f>
        <v>TherapyRecommendation</v>
      </c>
      <c r="B146" s="4" t="str">
        <f>Features!D146</f>
        <v>TherapyRecommendationID</v>
      </c>
      <c r="C146" s="4" t="s">
        <v>659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4" t="str">
        <f>Features!A147</f>
        <v>TherapyRecommendation</v>
      </c>
      <c r="B147" s="4" t="str">
        <f>Features!D147</f>
        <v>PatientID</v>
      </c>
      <c r="C147" s="4" t="s">
        <v>659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4" t="str">
        <f>Features!A148</f>
        <v>TherapyRecommendation</v>
      </c>
      <c r="B148" s="4" t="str">
        <f>Features!D148</f>
        <v>TherapyPlanningDate</v>
      </c>
      <c r="C148" s="4" t="s">
        <v>659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4" t="str">
        <f>Features!A149</f>
        <v>TherapyRecommendation</v>
      </c>
      <c r="B149" s="4" t="str">
        <f>Features!D149</f>
        <v>TherapyRecommendationType</v>
      </c>
      <c r="C149" s="4" t="s">
        <v>659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4" t="str">
        <f>Features!A150</f>
        <v>TherapyRecommendation</v>
      </c>
      <c r="B150" s="4" t="str">
        <f>Features!D150</f>
        <v>TherapyRecommendationDeviation</v>
      </c>
      <c r="C150" s="4" t="s">
        <v>660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J150"/>
  <sheetViews>
    <sheetView topLeftCell="C2" workbookViewId="0">
      <selection activeCell="E153" sqref="E153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16.33203125" style="4"/>
    <col min="8" max="8" width="26.5546875" style="4" customWidth="1"/>
    <col min="9" max="9" width="18.21875" style="4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9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1557</v>
      </c>
      <c r="G1" s="3" t="s">
        <v>559</v>
      </c>
      <c r="H1" s="3" t="s">
        <v>1445</v>
      </c>
      <c r="I1" s="3" t="s">
        <v>1461</v>
      </c>
    </row>
    <row r="2" spans="1:9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472</v>
      </c>
      <c r="E2" s="4" t="s">
        <v>400</v>
      </c>
      <c r="F2" s="4" t="s">
        <v>659</v>
      </c>
      <c r="G2" s="4" t="s">
        <v>1553</v>
      </c>
      <c r="H2" s="4" t="s">
        <v>1447</v>
      </c>
      <c r="I2" s="4" t="s">
        <v>660</v>
      </c>
    </row>
    <row r="3" spans="1:9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300</v>
      </c>
      <c r="E3" s="4" t="s">
        <v>384</v>
      </c>
      <c r="F3" s="4" t="s">
        <v>660</v>
      </c>
      <c r="G3" s="4" t="s">
        <v>1553</v>
      </c>
      <c r="H3" s="4" t="s">
        <v>1447</v>
      </c>
      <c r="I3" s="4" t="s">
        <v>660</v>
      </c>
    </row>
    <row r="4" spans="1:9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376</v>
      </c>
      <c r="E4" s="4" t="s">
        <v>1549</v>
      </c>
      <c r="F4" s="4" t="s">
        <v>660</v>
      </c>
      <c r="G4" s="4" t="s">
        <v>1448</v>
      </c>
      <c r="H4" s="4" t="s">
        <v>1554</v>
      </c>
      <c r="I4" s="4" t="s">
        <v>660</v>
      </c>
    </row>
    <row r="5" spans="1:9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377</v>
      </c>
      <c r="E5" s="4" t="s">
        <v>559</v>
      </c>
      <c r="F5" s="4" t="s">
        <v>660</v>
      </c>
      <c r="G5" s="4" t="s">
        <v>1553</v>
      </c>
      <c r="H5" s="4" t="s">
        <v>1447</v>
      </c>
      <c r="I5" s="4" t="s">
        <v>659</v>
      </c>
    </row>
    <row r="6" spans="1:9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  <c r="F6" s="4" t="s">
        <v>660</v>
      </c>
      <c r="G6" s="4" t="s">
        <v>1553</v>
      </c>
      <c r="H6" s="4" t="s">
        <v>1447</v>
      </c>
      <c r="I6" s="4" t="s">
        <v>659</v>
      </c>
    </row>
    <row r="7" spans="1:9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  <c r="F7" s="4" t="s">
        <v>660</v>
      </c>
      <c r="G7" s="4" t="s">
        <v>1553</v>
      </c>
      <c r="H7" s="4" t="s">
        <v>1447</v>
      </c>
      <c r="I7" s="4" t="s">
        <v>660</v>
      </c>
    </row>
    <row r="8" spans="1:9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378</v>
      </c>
      <c r="E8" s="4" t="s">
        <v>562</v>
      </c>
      <c r="F8" s="4" t="s">
        <v>660</v>
      </c>
      <c r="G8" s="4" t="s">
        <v>1553</v>
      </c>
      <c r="H8" s="4" t="s">
        <v>1447</v>
      </c>
      <c r="I8" s="4" t="s">
        <v>659</v>
      </c>
    </row>
    <row r="9" spans="1:9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379</v>
      </c>
      <c r="E9" s="4" t="s">
        <v>1449</v>
      </c>
      <c r="F9" s="4" t="s">
        <v>660</v>
      </c>
      <c r="G9" s="4" t="s">
        <v>1553</v>
      </c>
      <c r="H9" s="4" t="s">
        <v>1447</v>
      </c>
      <c r="I9" s="4" t="s">
        <v>660</v>
      </c>
    </row>
    <row r="10" spans="1:9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380</v>
      </c>
      <c r="E10" s="4" t="s">
        <v>1450</v>
      </c>
      <c r="F10" s="4" t="s">
        <v>660</v>
      </c>
      <c r="G10" s="4" t="s">
        <v>1555</v>
      </c>
      <c r="H10" s="4" t="s">
        <v>1556</v>
      </c>
      <c r="I10" s="4" t="s">
        <v>660</v>
      </c>
    </row>
    <row r="11" spans="1:9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381</v>
      </c>
      <c r="E11" s="4" t="s">
        <v>1451</v>
      </c>
      <c r="F11" s="4" t="s">
        <v>660</v>
      </c>
      <c r="G11" s="4" t="s">
        <v>1553</v>
      </c>
      <c r="H11" s="4" t="s">
        <v>1447</v>
      </c>
      <c r="I11" s="4" t="s">
        <v>660</v>
      </c>
    </row>
    <row r="12" spans="1:9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382</v>
      </c>
      <c r="E12" s="4" t="s">
        <v>1452</v>
      </c>
      <c r="F12" s="4" t="s">
        <v>660</v>
      </c>
      <c r="I12" s="4" t="s">
        <v>659</v>
      </c>
    </row>
    <row r="13" spans="1:9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472</v>
      </c>
      <c r="E13" s="4" t="s">
        <v>385</v>
      </c>
      <c r="F13" s="4" t="s">
        <v>659</v>
      </c>
      <c r="G13" s="4" t="s">
        <v>1553</v>
      </c>
      <c r="H13" s="4" t="s">
        <v>1447</v>
      </c>
      <c r="I13" s="4" t="s">
        <v>660</v>
      </c>
    </row>
    <row r="14" spans="1:9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300</v>
      </c>
      <c r="E14" s="4" t="s">
        <v>384</v>
      </c>
      <c r="F14" s="4" t="s">
        <v>660</v>
      </c>
      <c r="G14" s="4" t="s">
        <v>1553</v>
      </c>
      <c r="H14" s="4" t="s">
        <v>1447</v>
      </c>
      <c r="I14" s="4" t="s">
        <v>660</v>
      </c>
    </row>
    <row r="15" spans="1:9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311</v>
      </c>
      <c r="E15" s="4" t="s">
        <v>395</v>
      </c>
      <c r="F15" s="4" t="s">
        <v>660</v>
      </c>
      <c r="G15" s="4" t="s">
        <v>1553</v>
      </c>
      <c r="H15" s="4" t="s">
        <v>1447</v>
      </c>
      <c r="I15" s="4" t="s">
        <v>660</v>
      </c>
    </row>
    <row r="16" spans="1:9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312</v>
      </c>
      <c r="E16" s="4" t="s">
        <v>1540</v>
      </c>
      <c r="F16" s="4" t="s">
        <v>660</v>
      </c>
      <c r="G16" s="4" t="s">
        <v>1448</v>
      </c>
      <c r="H16" s="4" t="s">
        <v>1554</v>
      </c>
      <c r="I16" s="4" t="s">
        <v>660</v>
      </c>
    </row>
    <row r="17" spans="1:9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313</v>
      </c>
      <c r="E17" s="4" t="s">
        <v>459</v>
      </c>
      <c r="F17" s="4" t="s">
        <v>660</v>
      </c>
      <c r="G17" s="4" t="s">
        <v>1553</v>
      </c>
      <c r="H17" s="4" t="s">
        <v>1447</v>
      </c>
      <c r="I17" s="4" t="s">
        <v>660</v>
      </c>
    </row>
    <row r="18" spans="1:9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314</v>
      </c>
      <c r="E18" s="4" t="s">
        <v>392</v>
      </c>
      <c r="F18" s="4" t="s">
        <v>660</v>
      </c>
      <c r="G18" s="4" t="s">
        <v>1553</v>
      </c>
      <c r="H18" s="4" t="s">
        <v>1447</v>
      </c>
      <c r="I18" s="4" t="s">
        <v>660</v>
      </c>
    </row>
    <row r="19" spans="1:9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315</v>
      </c>
      <c r="E19" s="4" t="s">
        <v>394</v>
      </c>
      <c r="F19" s="4" t="s">
        <v>660</v>
      </c>
      <c r="G19" s="4" t="s">
        <v>1553</v>
      </c>
      <c r="H19" s="4" t="s">
        <v>1447</v>
      </c>
      <c r="I19" s="4" t="s">
        <v>660</v>
      </c>
    </row>
    <row r="20" spans="1:9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316</v>
      </c>
      <c r="E20" s="4" t="s">
        <v>393</v>
      </c>
      <c r="F20" s="4" t="s">
        <v>660</v>
      </c>
      <c r="G20" s="4" t="s">
        <v>1553</v>
      </c>
      <c r="H20" s="4" t="s">
        <v>1447</v>
      </c>
      <c r="I20" s="4" t="s">
        <v>660</v>
      </c>
    </row>
    <row r="21" spans="1:9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317</v>
      </c>
      <c r="E21" s="4" t="s">
        <v>164</v>
      </c>
      <c r="F21" s="4" t="s">
        <v>660</v>
      </c>
      <c r="G21" s="4" t="s">
        <v>1553</v>
      </c>
      <c r="H21" s="4" t="s">
        <v>1447</v>
      </c>
      <c r="I21" s="4" t="s">
        <v>659</v>
      </c>
    </row>
    <row r="22" spans="1:9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F22" s="4" t="s">
        <v>660</v>
      </c>
      <c r="G22" s="4" t="s">
        <v>1553</v>
      </c>
      <c r="H22" s="4" t="s">
        <v>1447</v>
      </c>
      <c r="I22" s="4" t="s">
        <v>659</v>
      </c>
    </row>
    <row r="23" spans="1:9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  <c r="F23" s="4" t="s">
        <v>659</v>
      </c>
      <c r="G23" s="4" t="s">
        <v>1553</v>
      </c>
      <c r="H23" s="4" t="s">
        <v>1447</v>
      </c>
      <c r="I23" s="4" t="s">
        <v>660</v>
      </c>
    </row>
    <row r="24" spans="1:9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  <c r="F24" s="4" t="s">
        <v>660</v>
      </c>
      <c r="G24" s="4" t="s">
        <v>1553</v>
      </c>
      <c r="H24" s="4" t="s">
        <v>1447</v>
      </c>
      <c r="I24" s="4" t="s">
        <v>660</v>
      </c>
    </row>
    <row r="25" spans="1:9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  <c r="F25" s="4" t="s">
        <v>660</v>
      </c>
      <c r="G25" s="4" t="s">
        <v>1553</v>
      </c>
      <c r="H25" s="4" t="s">
        <v>1447</v>
      </c>
      <c r="I25" s="4" t="s">
        <v>660</v>
      </c>
    </row>
    <row r="26" spans="1:9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  <c r="F26" s="4" t="s">
        <v>660</v>
      </c>
      <c r="G26" s="4" t="s">
        <v>1448</v>
      </c>
      <c r="H26" s="4" t="s">
        <v>1554</v>
      </c>
      <c r="I26" s="4" t="s">
        <v>660</v>
      </c>
    </row>
    <row r="27" spans="1:9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F27" s="4" t="s">
        <v>660</v>
      </c>
      <c r="I27" s="4" t="s">
        <v>659</v>
      </c>
    </row>
    <row r="28" spans="1:9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472</v>
      </c>
      <c r="E28" s="4" t="s">
        <v>397</v>
      </c>
      <c r="F28" s="4" t="s">
        <v>659</v>
      </c>
      <c r="I28" s="4" t="s">
        <v>660</v>
      </c>
    </row>
    <row r="29" spans="1:9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310</v>
      </c>
      <c r="E29" s="4" t="s">
        <v>385</v>
      </c>
      <c r="F29" s="4" t="s">
        <v>660</v>
      </c>
      <c r="I29" s="4" t="s">
        <v>660</v>
      </c>
    </row>
    <row r="30" spans="1:9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300</v>
      </c>
      <c r="E30" s="4" t="s">
        <v>384</v>
      </c>
      <c r="F30" s="4" t="s">
        <v>660</v>
      </c>
      <c r="I30" s="4" t="s">
        <v>660</v>
      </c>
    </row>
    <row r="31" spans="1:9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325</v>
      </c>
      <c r="E31" s="4" t="s">
        <v>449</v>
      </c>
      <c r="F31" s="4" t="s">
        <v>660</v>
      </c>
      <c r="I31" s="4" t="s">
        <v>660</v>
      </c>
    </row>
    <row r="32" spans="1:9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326</v>
      </c>
      <c r="E32" s="4" t="s">
        <v>401</v>
      </c>
      <c r="F32" s="4" t="s">
        <v>660</v>
      </c>
      <c r="I32" s="4" t="s">
        <v>660</v>
      </c>
    </row>
    <row r="33" spans="1:9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327</v>
      </c>
      <c r="E33" s="4" t="s">
        <v>402</v>
      </c>
      <c r="F33" s="4" t="s">
        <v>660</v>
      </c>
      <c r="I33" s="4" t="s">
        <v>660</v>
      </c>
    </row>
    <row r="34" spans="1:9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328</v>
      </c>
      <c r="E34" s="4" t="s">
        <v>468</v>
      </c>
      <c r="F34" s="4" t="s">
        <v>660</v>
      </c>
      <c r="I34" s="4" t="s">
        <v>660</v>
      </c>
    </row>
    <row r="35" spans="1:9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329</v>
      </c>
      <c r="E35" s="4" t="s">
        <v>11</v>
      </c>
      <c r="F35" s="4" t="s">
        <v>660</v>
      </c>
      <c r="I35" s="4" t="s">
        <v>659</v>
      </c>
    </row>
    <row r="36" spans="1:9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  <c r="F36" s="4" t="s">
        <v>660</v>
      </c>
      <c r="I36" s="4" t="s">
        <v>660</v>
      </c>
    </row>
    <row r="37" spans="1:9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  <c r="F37" s="4" t="s">
        <v>660</v>
      </c>
      <c r="I37" s="4" t="s">
        <v>660</v>
      </c>
    </row>
    <row r="38" spans="1:9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  <c r="F38" s="4" t="s">
        <v>660</v>
      </c>
      <c r="I38" s="4" t="s">
        <v>660</v>
      </c>
    </row>
    <row r="39" spans="1:9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  <c r="F39" s="4" t="s">
        <v>660</v>
      </c>
      <c r="I39" s="4" t="s">
        <v>660</v>
      </c>
    </row>
    <row r="40" spans="1:9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472</v>
      </c>
      <c r="E40" s="4" t="s">
        <v>398</v>
      </c>
      <c r="F40" s="4" t="s">
        <v>659</v>
      </c>
      <c r="I40" s="4" t="s">
        <v>660</v>
      </c>
    </row>
    <row r="41" spans="1:9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310</v>
      </c>
      <c r="E41" s="4" t="s">
        <v>385</v>
      </c>
      <c r="F41" s="4" t="s">
        <v>660</v>
      </c>
      <c r="I41" s="4" t="s">
        <v>660</v>
      </c>
    </row>
    <row r="42" spans="1:9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300</v>
      </c>
      <c r="E42" s="4" t="s">
        <v>384</v>
      </c>
      <c r="F42" s="4" t="s">
        <v>660</v>
      </c>
      <c r="I42" s="4" t="s">
        <v>660</v>
      </c>
    </row>
    <row r="43" spans="1:9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331</v>
      </c>
      <c r="E43" s="4" t="s">
        <v>1543</v>
      </c>
      <c r="F43" s="4" t="s">
        <v>660</v>
      </c>
      <c r="I43" s="4" t="s">
        <v>660</v>
      </c>
    </row>
    <row r="44" spans="1:9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332</v>
      </c>
      <c r="E44" s="4" t="s">
        <v>462</v>
      </c>
      <c r="F44" s="4" t="s">
        <v>660</v>
      </c>
      <c r="H44" s="4" t="s">
        <v>1446</v>
      </c>
      <c r="I44" s="4" t="s">
        <v>660</v>
      </c>
    </row>
    <row r="45" spans="1:9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333</v>
      </c>
      <c r="E45" s="4" t="s">
        <v>1456</v>
      </c>
      <c r="F45" s="4" t="s">
        <v>660</v>
      </c>
      <c r="H45" s="4" t="s">
        <v>1447</v>
      </c>
      <c r="I45" s="4" t="s">
        <v>659</v>
      </c>
    </row>
    <row r="46" spans="1:9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472</v>
      </c>
      <c r="E46" s="4" t="s">
        <v>425</v>
      </c>
      <c r="F46" s="4" t="s">
        <v>659</v>
      </c>
      <c r="I46" s="4" t="s">
        <v>660</v>
      </c>
    </row>
    <row r="47" spans="1:9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310</v>
      </c>
      <c r="E47" s="4" t="s">
        <v>385</v>
      </c>
      <c r="F47" s="4" t="s">
        <v>660</v>
      </c>
      <c r="I47" s="4" t="s">
        <v>660</v>
      </c>
    </row>
    <row r="48" spans="1:9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300</v>
      </c>
      <c r="E48" s="4" t="s">
        <v>384</v>
      </c>
      <c r="F48" s="4" t="s">
        <v>660</v>
      </c>
      <c r="I48" s="4" t="s">
        <v>660</v>
      </c>
    </row>
    <row r="49" spans="1:9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371</v>
      </c>
      <c r="E49" s="4" t="s">
        <v>426</v>
      </c>
      <c r="F49" s="4" t="s">
        <v>660</v>
      </c>
      <c r="I49" s="4" t="s">
        <v>660</v>
      </c>
    </row>
    <row r="50" spans="1:9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372</v>
      </c>
      <c r="E50" s="4" t="s">
        <v>1551</v>
      </c>
      <c r="F50" s="4" t="s">
        <v>660</v>
      </c>
      <c r="I50" s="4" t="s">
        <v>660</v>
      </c>
    </row>
    <row r="51" spans="1:9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373</v>
      </c>
      <c r="E51" s="4" t="s">
        <v>1552</v>
      </c>
      <c r="F51" s="4" t="s">
        <v>660</v>
      </c>
      <c r="I51" s="4" t="s">
        <v>660</v>
      </c>
    </row>
    <row r="52" spans="1:9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374</v>
      </c>
      <c r="E52" s="4" t="s">
        <v>563</v>
      </c>
      <c r="F52" s="4" t="s">
        <v>660</v>
      </c>
      <c r="I52" s="4" t="s">
        <v>660</v>
      </c>
    </row>
    <row r="53" spans="1:9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  <c r="F53" s="4" t="s">
        <v>659</v>
      </c>
      <c r="I53" s="4" t="s">
        <v>660</v>
      </c>
    </row>
    <row r="54" spans="1:9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  <c r="F54" s="4" t="s">
        <v>660</v>
      </c>
      <c r="I54" s="4" t="s">
        <v>660</v>
      </c>
    </row>
    <row r="55" spans="1:9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  <c r="F55" s="4" t="s">
        <v>660</v>
      </c>
      <c r="I55" s="4" t="s">
        <v>660</v>
      </c>
    </row>
    <row r="56" spans="1:9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660</v>
      </c>
      <c r="H56" s="4" t="s">
        <v>1448</v>
      </c>
      <c r="I56" s="4" t="s">
        <v>660</v>
      </c>
    </row>
    <row r="57" spans="1:9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  <c r="F57" s="4" t="s">
        <v>660</v>
      </c>
      <c r="I57" s="4" t="s">
        <v>660</v>
      </c>
    </row>
    <row r="58" spans="1:9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  <c r="F58" s="4" t="s">
        <v>660</v>
      </c>
      <c r="I58" s="4" t="s">
        <v>660</v>
      </c>
    </row>
    <row r="59" spans="1:9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472</v>
      </c>
      <c r="E59" s="4" t="s">
        <v>384</v>
      </c>
      <c r="F59" s="4" t="s">
        <v>659</v>
      </c>
      <c r="I59" s="4" t="s">
        <v>660</v>
      </c>
    </row>
    <row r="60" spans="1:9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301</v>
      </c>
      <c r="E60" s="4" t="s">
        <v>491</v>
      </c>
      <c r="F60" s="4" t="s">
        <v>660</v>
      </c>
      <c r="I60" s="4" t="s">
        <v>660</v>
      </c>
    </row>
    <row r="61" spans="1:9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302</v>
      </c>
      <c r="E61" s="4" t="s">
        <v>538</v>
      </c>
      <c r="F61" s="4" t="s">
        <v>660</v>
      </c>
      <c r="I61" s="4" t="s">
        <v>660</v>
      </c>
    </row>
    <row r="62" spans="1:9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303</v>
      </c>
      <c r="E62" s="4" t="s">
        <v>388</v>
      </c>
      <c r="F62" s="4" t="s">
        <v>660</v>
      </c>
      <c r="I62" s="4" t="s">
        <v>660</v>
      </c>
    </row>
    <row r="63" spans="1:9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304</v>
      </c>
      <c r="E63" s="4" t="s">
        <v>389</v>
      </c>
      <c r="F63" s="4" t="s">
        <v>660</v>
      </c>
      <c r="I63" s="4" t="s">
        <v>659</v>
      </c>
    </row>
    <row r="64" spans="1:9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305</v>
      </c>
      <c r="E64" s="4" t="s">
        <v>448</v>
      </c>
      <c r="F64" s="4" t="s">
        <v>660</v>
      </c>
      <c r="I64" s="4" t="s">
        <v>660</v>
      </c>
    </row>
    <row r="65" spans="1:9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306</v>
      </c>
      <c r="E65" s="4" t="s">
        <v>8</v>
      </c>
      <c r="F65" s="4" t="s">
        <v>660</v>
      </c>
      <c r="I65" s="4" t="s">
        <v>659</v>
      </c>
    </row>
    <row r="66" spans="1:9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307</v>
      </c>
      <c r="E66" s="4" t="s">
        <v>390</v>
      </c>
      <c r="F66" s="4" t="s">
        <v>660</v>
      </c>
      <c r="I66" s="4" t="s">
        <v>660</v>
      </c>
    </row>
    <row r="67" spans="1:9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308</v>
      </c>
      <c r="E67" s="4" t="s">
        <v>391</v>
      </c>
      <c r="F67" s="4" t="s">
        <v>660</v>
      </c>
      <c r="I67" s="4" t="s">
        <v>660</v>
      </c>
    </row>
    <row r="68" spans="1:9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472</v>
      </c>
      <c r="E68" s="4" t="s">
        <v>396</v>
      </c>
      <c r="F68" s="4" t="s">
        <v>659</v>
      </c>
      <c r="I68" s="4" t="s">
        <v>660</v>
      </c>
    </row>
    <row r="69" spans="1:9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310</v>
      </c>
      <c r="E69" s="4" t="s">
        <v>385</v>
      </c>
      <c r="F69" s="4" t="s">
        <v>660</v>
      </c>
      <c r="I69" s="4" t="s">
        <v>660</v>
      </c>
    </row>
    <row r="70" spans="1:9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300</v>
      </c>
      <c r="E70" s="4" t="s">
        <v>384</v>
      </c>
      <c r="F70" s="4" t="s">
        <v>660</v>
      </c>
      <c r="I70" s="4" t="s">
        <v>660</v>
      </c>
    </row>
    <row r="71" spans="1:9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319</v>
      </c>
      <c r="E71" s="4" t="s">
        <v>1542</v>
      </c>
      <c r="F71" s="4" t="s">
        <v>660</v>
      </c>
      <c r="I71" s="4" t="s">
        <v>660</v>
      </c>
    </row>
    <row r="72" spans="1:9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320</v>
      </c>
      <c r="E72" s="4" t="s">
        <v>465</v>
      </c>
      <c r="F72" s="4" t="s">
        <v>660</v>
      </c>
      <c r="I72" s="4" t="s">
        <v>659</v>
      </c>
    </row>
    <row r="73" spans="1:9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321</v>
      </c>
      <c r="E73" s="4" t="s">
        <v>554</v>
      </c>
      <c r="F73" s="4" t="s">
        <v>660</v>
      </c>
      <c r="I73" s="4" t="s">
        <v>659</v>
      </c>
    </row>
    <row r="74" spans="1:9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322</v>
      </c>
      <c r="E74" s="4" t="s">
        <v>460</v>
      </c>
      <c r="F74" s="4" t="s">
        <v>660</v>
      </c>
      <c r="I74" s="4" t="s">
        <v>659</v>
      </c>
    </row>
    <row r="75" spans="1:9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323</v>
      </c>
      <c r="E75" s="4" t="s">
        <v>461</v>
      </c>
      <c r="F75" s="4" t="s">
        <v>660</v>
      </c>
      <c r="I75" s="4" t="s">
        <v>659</v>
      </c>
    </row>
    <row r="76" spans="1:9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472</v>
      </c>
      <c r="E76" s="4" t="s">
        <v>420</v>
      </c>
      <c r="F76" s="4" t="s">
        <v>659</v>
      </c>
      <c r="I76" s="4" t="s">
        <v>660</v>
      </c>
    </row>
    <row r="77" spans="1:9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310</v>
      </c>
      <c r="E77" s="4" t="s">
        <v>385</v>
      </c>
      <c r="F77" s="4" t="s">
        <v>660</v>
      </c>
      <c r="I77" s="4" t="s">
        <v>660</v>
      </c>
    </row>
    <row r="78" spans="1:9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300</v>
      </c>
      <c r="E78" s="4" t="s">
        <v>384</v>
      </c>
      <c r="F78" s="4" t="s">
        <v>660</v>
      </c>
      <c r="I78" s="4" t="s">
        <v>660</v>
      </c>
    </row>
    <row r="79" spans="1:9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366</v>
      </c>
      <c r="E79" s="4" t="s">
        <v>555</v>
      </c>
      <c r="F79" s="4" t="s">
        <v>660</v>
      </c>
      <c r="I79" s="4" t="s">
        <v>659</v>
      </c>
    </row>
    <row r="80" spans="1:9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367</v>
      </c>
      <c r="E80" s="4" t="s">
        <v>556</v>
      </c>
      <c r="F80" s="4" t="s">
        <v>660</v>
      </c>
      <c r="I80" s="4" t="s">
        <v>659</v>
      </c>
    </row>
    <row r="81" spans="1:9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368</v>
      </c>
      <c r="E81" s="4" t="s">
        <v>1545</v>
      </c>
      <c r="F81" s="4" t="s">
        <v>660</v>
      </c>
      <c r="I81" s="4" t="s">
        <v>660</v>
      </c>
    </row>
    <row r="82" spans="1:9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369</v>
      </c>
      <c r="E82" s="4" t="s">
        <v>1546</v>
      </c>
      <c r="F82" s="4" t="s">
        <v>660</v>
      </c>
      <c r="I82" s="4" t="s">
        <v>660</v>
      </c>
    </row>
    <row r="83" spans="1:9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  <c r="F83" s="4" t="s">
        <v>660</v>
      </c>
      <c r="I83" s="4" t="s">
        <v>659</v>
      </c>
    </row>
    <row r="84" spans="1:9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  <c r="F84" s="4" t="s">
        <v>660</v>
      </c>
      <c r="I84" s="4" t="s">
        <v>659</v>
      </c>
    </row>
    <row r="85" spans="1:9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  <c r="F85" s="4" t="s">
        <v>660</v>
      </c>
      <c r="I85" s="4" t="s">
        <v>659</v>
      </c>
    </row>
    <row r="86" spans="1:9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  <c r="F86" s="4" t="s">
        <v>660</v>
      </c>
      <c r="I86" s="4" t="s">
        <v>660</v>
      </c>
    </row>
    <row r="87" spans="1:9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  <c r="F87" s="4" t="s">
        <v>660</v>
      </c>
      <c r="I87" s="4" t="s">
        <v>660</v>
      </c>
    </row>
    <row r="88" spans="1:9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  <c r="F88" s="4" t="s">
        <v>660</v>
      </c>
      <c r="I88" s="4" t="s">
        <v>659</v>
      </c>
    </row>
    <row r="89" spans="1:9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  <c r="F89" s="4" t="s">
        <v>660</v>
      </c>
      <c r="I89" s="4" t="s">
        <v>659</v>
      </c>
    </row>
    <row r="90" spans="1:9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  <c r="F90" s="4" t="s">
        <v>660</v>
      </c>
      <c r="I90" s="4" t="s">
        <v>660</v>
      </c>
    </row>
    <row r="91" spans="1:9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  <c r="F91" s="4" t="s">
        <v>660</v>
      </c>
      <c r="I91" s="4" t="s">
        <v>659</v>
      </c>
    </row>
    <row r="92" spans="1:9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  <c r="F92" s="4" t="s">
        <v>660</v>
      </c>
      <c r="I92" s="4" t="s">
        <v>659</v>
      </c>
    </row>
    <row r="93" spans="1:9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  <c r="F93" s="4" t="s">
        <v>660</v>
      </c>
      <c r="I93" s="4" t="s">
        <v>660</v>
      </c>
    </row>
    <row r="94" spans="1:9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  <c r="F94" s="4" t="s">
        <v>660</v>
      </c>
      <c r="I94" s="4" t="s">
        <v>660</v>
      </c>
    </row>
    <row r="95" spans="1:9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  <c r="F95" s="4" t="s">
        <v>660</v>
      </c>
      <c r="I95" s="4" t="s">
        <v>660</v>
      </c>
    </row>
    <row r="96" spans="1:9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472</v>
      </c>
      <c r="E96" s="4" t="s">
        <v>473</v>
      </c>
      <c r="F96" s="4" t="s">
        <v>659</v>
      </c>
      <c r="I96" s="4" t="s">
        <v>660</v>
      </c>
    </row>
    <row r="97" spans="1:9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310</v>
      </c>
      <c r="E97" s="4" t="s">
        <v>385</v>
      </c>
      <c r="F97" s="4" t="s">
        <v>660</v>
      </c>
      <c r="I97" s="4" t="s">
        <v>660</v>
      </c>
    </row>
    <row r="98" spans="1:9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300</v>
      </c>
      <c r="E98" s="4" t="s">
        <v>384</v>
      </c>
      <c r="F98" s="4" t="s">
        <v>660</v>
      </c>
      <c r="I98" s="4" t="s">
        <v>660</v>
      </c>
    </row>
    <row r="99" spans="1:9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335</v>
      </c>
      <c r="E99" s="4" t="s">
        <v>1544</v>
      </c>
      <c r="F99" s="4" t="s">
        <v>660</v>
      </c>
      <c r="I99" s="4" t="s">
        <v>660</v>
      </c>
    </row>
    <row r="100" spans="1:9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336</v>
      </c>
      <c r="E100" s="4" t="s">
        <v>28</v>
      </c>
      <c r="F100" s="4" t="s">
        <v>660</v>
      </c>
      <c r="I100" s="4" t="s">
        <v>659</v>
      </c>
    </row>
    <row r="101" spans="1:9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337</v>
      </c>
      <c r="E101" s="4" t="s">
        <v>29</v>
      </c>
      <c r="F101" s="4" t="s">
        <v>660</v>
      </c>
      <c r="I101" s="4" t="s">
        <v>659</v>
      </c>
    </row>
    <row r="102" spans="1:9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338</v>
      </c>
      <c r="E102" s="4" t="s">
        <v>30</v>
      </c>
      <c r="F102" s="4" t="s">
        <v>660</v>
      </c>
      <c r="I102" s="4" t="s">
        <v>659</v>
      </c>
    </row>
    <row r="103" spans="1:9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339</v>
      </c>
      <c r="E103" s="4" t="s">
        <v>31</v>
      </c>
      <c r="F103" s="4" t="s">
        <v>660</v>
      </c>
      <c r="I103" s="4" t="s">
        <v>659</v>
      </c>
    </row>
    <row r="104" spans="1:9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340</v>
      </c>
      <c r="E104" s="4" t="s">
        <v>32</v>
      </c>
      <c r="F104" s="4" t="s">
        <v>660</v>
      </c>
      <c r="I104" s="4" t="s">
        <v>659</v>
      </c>
    </row>
    <row r="105" spans="1:9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341</v>
      </c>
      <c r="E105" s="4" t="s">
        <v>33</v>
      </c>
      <c r="F105" s="4" t="s">
        <v>660</v>
      </c>
      <c r="I105" s="4" t="s">
        <v>659</v>
      </c>
    </row>
    <row r="106" spans="1:9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342</v>
      </c>
      <c r="E106" s="4" t="s">
        <v>34</v>
      </c>
      <c r="F106" s="4" t="s">
        <v>660</v>
      </c>
      <c r="I106" s="4" t="s">
        <v>659</v>
      </c>
    </row>
    <row r="107" spans="1:9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343</v>
      </c>
      <c r="E107" s="4" t="s">
        <v>452</v>
      </c>
      <c r="F107" s="4" t="s">
        <v>660</v>
      </c>
      <c r="I107" s="4" t="s">
        <v>659</v>
      </c>
    </row>
    <row r="108" spans="1:9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344</v>
      </c>
      <c r="E108" s="4" t="s">
        <v>403</v>
      </c>
      <c r="F108" s="4" t="s">
        <v>660</v>
      </c>
      <c r="I108" s="4" t="s">
        <v>659</v>
      </c>
    </row>
    <row r="109" spans="1:9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345</v>
      </c>
      <c r="E109" s="4" t="s">
        <v>404</v>
      </c>
      <c r="F109" s="4" t="s">
        <v>660</v>
      </c>
      <c r="I109" s="4" t="s">
        <v>659</v>
      </c>
    </row>
    <row r="110" spans="1:9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346</v>
      </c>
      <c r="E110" s="4" t="s">
        <v>405</v>
      </c>
      <c r="F110" s="4" t="s">
        <v>660</v>
      </c>
      <c r="I110" s="4" t="s">
        <v>659</v>
      </c>
    </row>
    <row r="111" spans="1:9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F111" s="4" t="s">
        <v>660</v>
      </c>
      <c r="I111" s="4" t="s">
        <v>659</v>
      </c>
    </row>
    <row r="112" spans="1:9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F112" s="4" t="s">
        <v>660</v>
      </c>
      <c r="I112" s="4" t="s">
        <v>659</v>
      </c>
    </row>
    <row r="113" spans="1:9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F113" s="4" t="s">
        <v>660</v>
      </c>
      <c r="I113" s="4" t="s">
        <v>659</v>
      </c>
    </row>
    <row r="114" spans="1:9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F114" s="4" t="s">
        <v>660</v>
      </c>
      <c r="I114" s="4" t="s">
        <v>659</v>
      </c>
    </row>
    <row r="115" spans="1:9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472</v>
      </c>
      <c r="E115" s="4" t="s">
        <v>399</v>
      </c>
      <c r="F115" s="4" t="s">
        <v>659</v>
      </c>
      <c r="I115" s="4" t="s">
        <v>660</v>
      </c>
    </row>
    <row r="116" spans="1:9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310</v>
      </c>
      <c r="E116" s="4" t="s">
        <v>385</v>
      </c>
      <c r="F116" s="4" t="s">
        <v>660</v>
      </c>
      <c r="I116" s="4" t="s">
        <v>660</v>
      </c>
    </row>
    <row r="117" spans="1:9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300</v>
      </c>
      <c r="E117" s="4" t="s">
        <v>384</v>
      </c>
      <c r="F117" s="4" t="s">
        <v>660</v>
      </c>
      <c r="I117" s="4" t="s">
        <v>660</v>
      </c>
    </row>
    <row r="118" spans="1:9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360</v>
      </c>
      <c r="E118" s="4" t="s">
        <v>417</v>
      </c>
      <c r="F118" s="4" t="s">
        <v>660</v>
      </c>
      <c r="I118" s="4" t="s">
        <v>660</v>
      </c>
    </row>
    <row r="119" spans="1:9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  <c r="F119" s="4" t="s">
        <v>660</v>
      </c>
      <c r="I119" s="4" t="s">
        <v>659</v>
      </c>
    </row>
    <row r="120" spans="1:9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361</v>
      </c>
      <c r="E120" s="4" t="s">
        <v>418</v>
      </c>
      <c r="F120" s="4" t="s">
        <v>660</v>
      </c>
      <c r="I120" s="4" t="s">
        <v>660</v>
      </c>
    </row>
    <row r="121" spans="1:9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362</v>
      </c>
      <c r="E121" s="4" t="s">
        <v>556</v>
      </c>
      <c r="F121" s="4" t="s">
        <v>660</v>
      </c>
      <c r="I121" s="4" t="s">
        <v>660</v>
      </c>
    </row>
    <row r="122" spans="1:9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363</v>
      </c>
      <c r="E122" s="4" t="s">
        <v>254</v>
      </c>
      <c r="F122" s="4" t="s">
        <v>660</v>
      </c>
      <c r="I122" s="4" t="s">
        <v>659</v>
      </c>
    </row>
    <row r="123" spans="1:9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364</v>
      </c>
      <c r="E123" s="4" t="s">
        <v>272</v>
      </c>
      <c r="F123" s="4" t="s">
        <v>660</v>
      </c>
      <c r="I123" s="4" t="s">
        <v>659</v>
      </c>
    </row>
    <row r="124" spans="1:9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  <c r="F124" s="4" t="s">
        <v>660</v>
      </c>
      <c r="I124" s="4" t="s">
        <v>660</v>
      </c>
    </row>
    <row r="125" spans="1:9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  <c r="F125" s="4" t="s">
        <v>660</v>
      </c>
      <c r="I125" s="4" t="s">
        <v>659</v>
      </c>
    </row>
    <row r="126" spans="1:9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472</v>
      </c>
      <c r="E126" s="4" t="s">
        <v>406</v>
      </c>
      <c r="F126" s="4" t="s">
        <v>659</v>
      </c>
      <c r="I126" s="4" t="s">
        <v>660</v>
      </c>
    </row>
    <row r="127" spans="1:9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310</v>
      </c>
      <c r="E127" s="4" t="s">
        <v>385</v>
      </c>
      <c r="F127" s="4" t="s">
        <v>660</v>
      </c>
      <c r="I127" s="4" t="s">
        <v>660</v>
      </c>
    </row>
    <row r="128" spans="1:9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300</v>
      </c>
      <c r="E128" s="4" t="s">
        <v>384</v>
      </c>
      <c r="F128" s="4" t="s">
        <v>660</v>
      </c>
      <c r="I128" s="4" t="s">
        <v>660</v>
      </c>
    </row>
    <row r="129" spans="1:9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469</v>
      </c>
      <c r="E129" s="4" t="s">
        <v>555</v>
      </c>
      <c r="F129" s="4" t="s">
        <v>660</v>
      </c>
      <c r="I129" s="4" t="s">
        <v>659</v>
      </c>
    </row>
    <row r="130" spans="1:9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348</v>
      </c>
      <c r="E130" s="4" t="s">
        <v>556</v>
      </c>
      <c r="F130" s="4" t="s">
        <v>660</v>
      </c>
      <c r="I130" s="4" t="s">
        <v>659</v>
      </c>
    </row>
    <row r="131" spans="1:9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349</v>
      </c>
      <c r="E131" s="4" t="s">
        <v>559</v>
      </c>
      <c r="F131" s="4" t="s">
        <v>660</v>
      </c>
      <c r="I131" s="4" t="s">
        <v>659</v>
      </c>
    </row>
    <row r="132" spans="1:9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350</v>
      </c>
      <c r="E132" s="4" t="s">
        <v>1547</v>
      </c>
      <c r="F132" s="4" t="s">
        <v>660</v>
      </c>
      <c r="I132" s="4" t="s">
        <v>660</v>
      </c>
    </row>
    <row r="133" spans="1:9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351</v>
      </c>
      <c r="E133" s="4" t="s">
        <v>1548</v>
      </c>
      <c r="F133" s="4" t="s">
        <v>660</v>
      </c>
      <c r="I133" s="4" t="s">
        <v>660</v>
      </c>
    </row>
    <row r="134" spans="1:9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352</v>
      </c>
      <c r="E134" s="4" t="s">
        <v>557</v>
      </c>
      <c r="F134" s="4" t="s">
        <v>660</v>
      </c>
      <c r="I134" s="4" t="s">
        <v>660</v>
      </c>
    </row>
    <row r="135" spans="1:9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353</v>
      </c>
      <c r="E135" s="4" t="s">
        <v>558</v>
      </c>
      <c r="F135" s="4" t="s">
        <v>660</v>
      </c>
      <c r="I135" s="4" t="s">
        <v>660</v>
      </c>
    </row>
    <row r="136" spans="1:9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354</v>
      </c>
      <c r="E136" s="4" t="s">
        <v>413</v>
      </c>
      <c r="F136" s="4" t="s">
        <v>660</v>
      </c>
      <c r="I136" s="4" t="s">
        <v>660</v>
      </c>
    </row>
    <row r="137" spans="1:9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355</v>
      </c>
      <c r="E137" s="4" t="s">
        <v>446</v>
      </c>
      <c r="F137" s="4" t="s">
        <v>660</v>
      </c>
      <c r="I137" s="4" t="s">
        <v>660</v>
      </c>
    </row>
    <row r="138" spans="1:9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356</v>
      </c>
      <c r="E138" s="4" t="s">
        <v>414</v>
      </c>
      <c r="F138" s="4" t="s">
        <v>660</v>
      </c>
      <c r="I138" s="4" t="s">
        <v>660</v>
      </c>
    </row>
    <row r="139" spans="1:9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357</v>
      </c>
      <c r="E139" s="4" t="s">
        <v>415</v>
      </c>
      <c r="F139" s="4" t="s">
        <v>660</v>
      </c>
      <c r="I139" s="4" t="s">
        <v>660</v>
      </c>
    </row>
    <row r="140" spans="1:9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358</v>
      </c>
      <c r="E140" s="4" t="s">
        <v>416</v>
      </c>
      <c r="F140" s="4" t="s">
        <v>660</v>
      </c>
      <c r="I140" s="4" t="s">
        <v>660</v>
      </c>
    </row>
    <row r="141" spans="1:9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  <c r="F141" s="4" t="s">
        <v>660</v>
      </c>
      <c r="I141" s="4" t="s">
        <v>660</v>
      </c>
    </row>
    <row r="142" spans="1:9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  <c r="F142" s="4" t="s">
        <v>660</v>
      </c>
      <c r="I142" s="4" t="s">
        <v>660</v>
      </c>
    </row>
    <row r="143" spans="1:9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  <c r="F143" s="4" t="s">
        <v>660</v>
      </c>
      <c r="I143" s="4" t="s">
        <v>659</v>
      </c>
    </row>
    <row r="144" spans="1:9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  <c r="F144" s="4" t="s">
        <v>660</v>
      </c>
      <c r="I144" s="4" t="s">
        <v>660</v>
      </c>
    </row>
    <row r="145" spans="1:9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  <c r="F145" s="4" t="s">
        <v>660</v>
      </c>
      <c r="I145" s="4" t="s">
        <v>660</v>
      </c>
    </row>
    <row r="146" spans="1:9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  <c r="F146" s="4" t="s">
        <v>659</v>
      </c>
      <c r="I146" s="4" t="s">
        <v>660</v>
      </c>
    </row>
    <row r="147" spans="1:9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  <c r="F147" s="4" t="s">
        <v>660</v>
      </c>
      <c r="I147" s="4" t="s">
        <v>660</v>
      </c>
    </row>
    <row r="148" spans="1:9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  <c r="F148" s="4" t="s">
        <v>660</v>
      </c>
      <c r="I148" s="4" t="s">
        <v>660</v>
      </c>
    </row>
    <row r="149" spans="1:9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  <c r="F149" s="4" t="s">
        <v>660</v>
      </c>
      <c r="I149" s="4" t="s">
        <v>659</v>
      </c>
    </row>
    <row r="150" spans="1:9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  <c r="F150" s="4" t="s">
        <v>660</v>
      </c>
      <c r="I150" s="4" t="s">
        <v>659</v>
      </c>
    </row>
  </sheetData>
  <conditionalFormatting sqref="F2">
    <cfRule type="cellIs" dxfId="102" priority="1" operator="equal">
      <formula>"FALSE"</formula>
    </cfRule>
    <cfRule type="cellIs" dxfId="101" priority="2" operator="equal">
      <formula>"TRUE"</formula>
    </cfRule>
  </conditionalFormatting>
  <conditionalFormatting sqref="I2:I150 F2:F150">
    <cfRule type="cellIs" dxfId="100" priority="3" operator="equal">
      <formula>"FALSE"</formula>
    </cfRule>
    <cfRule type="cellIs" dxfId="99" priority="4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zoomScale="79" workbookViewId="0">
      <pane xSplit="2" ySplit="1" topLeftCell="C111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471</v>
      </c>
      <c r="B1" s="3" t="s">
        <v>470</v>
      </c>
      <c r="C1" s="3" t="s">
        <v>193</v>
      </c>
      <c r="D1" s="3" t="s">
        <v>440</v>
      </c>
      <c r="E1" s="3" t="s">
        <v>443</v>
      </c>
      <c r="F1" s="7" t="s">
        <v>444</v>
      </c>
      <c r="G1" s="2" t="s">
        <v>441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>
        <f>VLOOKUP(B2,Features!$E:$H,4,FALSE)</f>
        <v>0</v>
      </c>
      <c r="D2" s="6" t="s">
        <v>285</v>
      </c>
      <c r="E2" s="4" t="s">
        <v>292</v>
      </c>
      <c r="G2" s="5" t="s">
        <v>285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>
        <f>VLOOKUP(B3,Features!$E:$H,4,FALSE)</f>
        <v>0</v>
      </c>
      <c r="D3" s="6" t="s">
        <v>280</v>
      </c>
      <c r="E3" s="4" t="s">
        <v>147</v>
      </c>
      <c r="F3" s="8" t="s">
        <v>245</v>
      </c>
      <c r="G3" s="5" t="s">
        <v>280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>
        <f>VLOOKUP(B4,Features!$E:$H,4,FALSE)</f>
        <v>0</v>
      </c>
      <c r="D4" s="4" t="s">
        <v>279</v>
      </c>
      <c r="E4" s="4" t="s">
        <v>279</v>
      </c>
      <c r="G4" s="5" t="s">
        <v>279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>
        <f>VLOOKUP(B5,Features!$E:$H,4,FALSE)</f>
        <v>0</v>
      </c>
      <c r="D5" s="4" t="s">
        <v>281</v>
      </c>
      <c r="E5" s="4" t="s">
        <v>281</v>
      </c>
      <c r="G5" s="5" t="s">
        <v>281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>
        <f>VLOOKUP(B6,Features!$E:$H,4,FALSE)</f>
        <v>0</v>
      </c>
      <c r="D6" s="6" t="s">
        <v>286</v>
      </c>
      <c r="E6" s="4" t="s">
        <v>293</v>
      </c>
      <c r="G6" s="5" t="s">
        <v>286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>
        <f>VLOOKUP(B7,Features!$E:$H,4,FALSE)</f>
        <v>0</v>
      </c>
      <c r="D7" s="4" t="s">
        <v>283</v>
      </c>
      <c r="E7" s="4" t="s">
        <v>283</v>
      </c>
      <c r="G7" s="5" t="s">
        <v>283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>
        <f>VLOOKUP(B8,Features!$E:$H,4,FALSE)</f>
        <v>0</v>
      </c>
      <c r="D8" s="4" t="s">
        <v>277</v>
      </c>
      <c r="E8" s="4" t="s">
        <v>277</v>
      </c>
      <c r="G8" s="5" t="s">
        <v>277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>
        <f>VLOOKUP(B9,Features!$E:$H,4,FALSE)</f>
        <v>0</v>
      </c>
      <c r="D9" s="4" t="s">
        <v>278</v>
      </c>
      <c r="E9" s="4" t="s">
        <v>278</v>
      </c>
      <c r="G9" s="5" t="s">
        <v>278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>
        <f>VLOOKUP(B10,Features!$E:$H,4,FALSE)</f>
        <v>0</v>
      </c>
      <c r="D10" s="4" t="s">
        <v>284</v>
      </c>
      <c r="E10" s="4" t="s">
        <v>284</v>
      </c>
      <c r="G10" s="5" t="s">
        <v>284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>
        <f>VLOOKUP(B11,Features!$E:$H,4,FALSE)</f>
        <v>0</v>
      </c>
      <c r="D11" s="6" t="s">
        <v>287</v>
      </c>
      <c r="E11" s="4" t="s">
        <v>294</v>
      </c>
      <c r="G11" s="5" t="s">
        <v>287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>
        <f>VLOOKUP(B12,Features!$E:$H,4,FALSE)</f>
        <v>0</v>
      </c>
      <c r="D12" s="4" t="s">
        <v>282</v>
      </c>
      <c r="E12" s="4" t="s">
        <v>282</v>
      </c>
      <c r="G12" s="5" t="s">
        <v>282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tr">
        <f>VLOOKUP(B13,Features!$E:$H,4,FALSE)</f>
        <v>nominal</v>
      </c>
      <c r="D13" s="4" t="s">
        <v>1405</v>
      </c>
      <c r="E13" s="4" t="s">
        <v>1405</v>
      </c>
      <c r="F13" s="1" t="s">
        <v>1406</v>
      </c>
      <c r="G13" s="1" t="s">
        <v>1406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tr">
        <f>VLOOKUP(B14,Features!$E:$H,4,FALSE)</f>
        <v>nominal</v>
      </c>
      <c r="D14" s="4" t="s">
        <v>1407</v>
      </c>
      <c r="E14" s="4" t="s">
        <v>1407</v>
      </c>
      <c r="F14" s="1" t="s">
        <v>1408</v>
      </c>
      <c r="G14" s="1" t="s">
        <v>1408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tr">
        <f>VLOOKUP(B15,Features!$E:$H,4,FALSE)</f>
        <v>nominal</v>
      </c>
      <c r="D15" s="4" t="s">
        <v>1409</v>
      </c>
      <c r="E15" s="4" t="s">
        <v>1409</v>
      </c>
      <c r="F15" s="1" t="s">
        <v>1410</v>
      </c>
      <c r="G15" s="1" t="s">
        <v>1410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tr">
        <f>VLOOKUP(B16,Features!$E:$H,4,FALSE)</f>
        <v>nominal</v>
      </c>
      <c r="D16" s="4" t="s">
        <v>1411</v>
      </c>
      <c r="E16" s="4" t="s">
        <v>1411</v>
      </c>
      <c r="F16" s="1" t="s">
        <v>1412</v>
      </c>
      <c r="G16" s="1" t="s">
        <v>1412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tr">
        <f>VLOOKUP(B17,Features!$E:$H,4,FALSE)</f>
        <v>nominal</v>
      </c>
      <c r="D17" s="4" t="s">
        <v>1413</v>
      </c>
      <c r="E17" s="4" t="s">
        <v>1413</v>
      </c>
      <c r="F17" s="1" t="s">
        <v>1414</v>
      </c>
      <c r="G17" s="1" t="s">
        <v>1414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tr">
        <f>VLOOKUP(B18,Features!$E:$H,4,FALSE)</f>
        <v>nominal</v>
      </c>
      <c r="D18" s="4" t="s">
        <v>1415</v>
      </c>
      <c r="E18" s="4" t="s">
        <v>1415</v>
      </c>
      <c r="F18" s="1" t="s">
        <v>283</v>
      </c>
      <c r="G18" s="1" t="s">
        <v>283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tr">
        <f>VLOOKUP(B19,Features!$E:$H,4,FALSE)</f>
        <v>nominal</v>
      </c>
      <c r="D19" s="4" t="s">
        <v>1416</v>
      </c>
      <c r="E19" s="4" t="s">
        <v>1416</v>
      </c>
      <c r="F19" s="1" t="s">
        <v>284</v>
      </c>
      <c r="G19" s="1" t="s">
        <v>284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tr">
        <f>VLOOKUP(B20,Features!$E:$H,4,FALSE)</f>
        <v>nominal</v>
      </c>
      <c r="D20" s="4" t="s">
        <v>1417</v>
      </c>
      <c r="E20" s="4" t="s">
        <v>1417</v>
      </c>
      <c r="F20" s="1" t="s">
        <v>1418</v>
      </c>
      <c r="G20" s="1" t="s">
        <v>1418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tr">
        <f>VLOOKUP(B21,Features!$E:$H,4,FALSE)</f>
        <v>nominal</v>
      </c>
      <c r="D21" s="4" t="s">
        <v>1419</v>
      </c>
      <c r="E21" s="4" t="s">
        <v>1419</v>
      </c>
      <c r="F21" s="1" t="s">
        <v>1420</v>
      </c>
      <c r="G21" s="1" t="s">
        <v>1420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tr">
        <f>VLOOKUP(B22,Features!$E:$H,4,FALSE)</f>
        <v>nominal</v>
      </c>
      <c r="D22" s="4" t="s">
        <v>1421</v>
      </c>
      <c r="E22" s="4" t="s">
        <v>1421</v>
      </c>
      <c r="F22" s="1" t="s">
        <v>1422</v>
      </c>
      <c r="G22" s="1" t="s">
        <v>1422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tr">
        <f>VLOOKUP(B23,Features!$E:$H,4,FALSE)</f>
        <v>nominal</v>
      </c>
      <c r="D23" s="4" t="s">
        <v>1423</v>
      </c>
      <c r="E23" s="4" t="s">
        <v>1423</v>
      </c>
      <c r="F23" s="1" t="s">
        <v>1424</v>
      </c>
      <c r="G23" s="1" t="s">
        <v>1424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tr">
        <f>VLOOKUP(B24,Features!$E:$H,4,FALSE)</f>
        <v>nominal</v>
      </c>
      <c r="D24" s="4" t="s">
        <v>1425</v>
      </c>
      <c r="E24" s="4" t="s">
        <v>1425</v>
      </c>
      <c r="F24" s="1" t="s">
        <v>1426</v>
      </c>
      <c r="G24" s="1" t="s">
        <v>1426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tr">
        <f>VLOOKUP(B25,Features!$E:$H,4,FALSE)</f>
        <v>nominal</v>
      </c>
      <c r="D25" s="4" t="s">
        <v>1427</v>
      </c>
      <c r="E25" s="4" t="s">
        <v>1427</v>
      </c>
      <c r="F25" s="1" t="s">
        <v>1428</v>
      </c>
      <c r="G25" s="1" t="s">
        <v>1428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tr">
        <f>VLOOKUP(B26,Features!$E:$H,4,FALSE)</f>
        <v>nominal</v>
      </c>
      <c r="D26" s="4" t="s">
        <v>1429</v>
      </c>
      <c r="E26" s="4" t="s">
        <v>1429</v>
      </c>
      <c r="F26" s="1" t="s">
        <v>1430</v>
      </c>
      <c r="G26" s="1" t="s">
        <v>1430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tr">
        <f>VLOOKUP(B27,Features!$E:$H,4,FALSE)</f>
        <v>nominal</v>
      </c>
      <c r="D27" s="4" t="s">
        <v>1431</v>
      </c>
      <c r="E27" s="4" t="s">
        <v>1431</v>
      </c>
      <c r="F27" s="1" t="s">
        <v>1432</v>
      </c>
      <c r="G27" s="1" t="s">
        <v>1432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tr">
        <f>VLOOKUP(B28,Features!$E:$H,4,FALSE)</f>
        <v>nominal</v>
      </c>
      <c r="D28" s="4" t="s">
        <v>1433</v>
      </c>
      <c r="E28" s="4" t="s">
        <v>1433</v>
      </c>
      <c r="F28" s="1" t="s">
        <v>1434</v>
      </c>
      <c r="G28" s="1" t="s">
        <v>1434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tr">
        <f>VLOOKUP(B29,Features!$E:$H,4,FALSE)</f>
        <v>nominal</v>
      </c>
      <c r="D29" s="4" t="s">
        <v>1435</v>
      </c>
      <c r="E29" s="4" t="s">
        <v>1435</v>
      </c>
      <c r="F29" s="1" t="s">
        <v>1436</v>
      </c>
      <c r="G29" s="1" t="s">
        <v>1436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tr">
        <f>VLOOKUP(B30,Features!$E:$H,4,FALSE)</f>
        <v>nominal</v>
      </c>
      <c r="D30" s="4" t="s">
        <v>1437</v>
      </c>
      <c r="E30" s="4" t="s">
        <v>1437</v>
      </c>
      <c r="F30" s="1" t="s">
        <v>279</v>
      </c>
      <c r="G30" s="1" t="s">
        <v>279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tr">
        <f>VLOOKUP(B31,Features!$E:$H,4,FALSE)</f>
        <v>nominal</v>
      </c>
      <c r="D31" s="4" t="s">
        <v>1438</v>
      </c>
      <c r="E31" s="4" t="s">
        <v>1438</v>
      </c>
      <c r="F31" s="1" t="s">
        <v>278</v>
      </c>
      <c r="G31" s="1" t="s">
        <v>278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tr">
        <f>VLOOKUP(B32,Features!$E:$H,4,FALSE)</f>
        <v>nominal</v>
      </c>
      <c r="D32" s="4" t="s">
        <v>1439</v>
      </c>
      <c r="E32" s="4" t="s">
        <v>1439</v>
      </c>
      <c r="F32" s="1" t="s">
        <v>1440</v>
      </c>
      <c r="G32" s="1" t="s">
        <v>1440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tr">
        <f>VLOOKUP(B33,Features!$E:$H,4,FALSE)</f>
        <v>nominal</v>
      </c>
      <c r="D33" s="6" t="s">
        <v>275</v>
      </c>
      <c r="E33" s="4" t="s">
        <v>291</v>
      </c>
      <c r="F33" s="8" t="s">
        <v>289</v>
      </c>
      <c r="G33" s="5" t="s">
        <v>275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tr">
        <f>VLOOKUP(B34,Features!$E:$H,4,FALSE)</f>
        <v>nominal</v>
      </c>
      <c r="D34" s="6" t="s">
        <v>274</v>
      </c>
      <c r="E34" s="4" t="s">
        <v>290</v>
      </c>
      <c r="F34" s="8" t="s">
        <v>288</v>
      </c>
      <c r="G34" s="5" t="s">
        <v>274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tr">
        <f>VLOOKUP(B35,Features!$E:$H,4,FALSE)</f>
        <v>nominal</v>
      </c>
      <c r="D35" s="6" t="s">
        <v>481</v>
      </c>
      <c r="E35" s="4" t="s">
        <v>481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tr">
        <f>VLOOKUP(B36,Features!$E:$H,4,FALSE)</f>
        <v>nominal</v>
      </c>
      <c r="D36" s="6" t="s">
        <v>479</v>
      </c>
      <c r="E36" s="4" t="s">
        <v>479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tr">
        <f>VLOOKUP(B37,Features!$E:$H,4,FALSE)</f>
        <v>nominal</v>
      </c>
      <c r="D37" s="6" t="s">
        <v>482</v>
      </c>
      <c r="E37" s="4" t="s">
        <v>482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tr">
        <f>VLOOKUP(B38,Features!$E:$H,4,FALSE)</f>
        <v>nominal</v>
      </c>
      <c r="D38" s="6" t="s">
        <v>480</v>
      </c>
      <c r="E38" s="4" t="s">
        <v>480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tr">
        <f>VLOOKUP(B39,Features!$E:$H,4,FALSE)</f>
        <v>nominal</v>
      </c>
      <c r="D39" s="6" t="s">
        <v>483</v>
      </c>
      <c r="E39" s="4" t="s">
        <v>483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tr">
        <f>VLOOKUP(B40,Features!$E:$H,4,FALSE)</f>
        <v>nominal</v>
      </c>
      <c r="D40" s="6" t="s">
        <v>485</v>
      </c>
      <c r="E40" s="4" t="s">
        <v>485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tr">
        <f>VLOOKUP(B41,Features!$E:$H,4,FALSE)</f>
        <v>nominal</v>
      </c>
      <c r="D41" s="6" t="s">
        <v>477</v>
      </c>
      <c r="E41" s="4" t="s">
        <v>477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tr">
        <f>VLOOKUP(B42,Features!$E:$H,4,FALSE)</f>
        <v>nominal</v>
      </c>
      <c r="D42" s="6" t="s">
        <v>488</v>
      </c>
      <c r="E42" s="4" t="s">
        <v>488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tr">
        <f>VLOOKUP(B43,Features!$E:$H,4,FALSE)</f>
        <v>nominal</v>
      </c>
      <c r="D43" s="6" t="s">
        <v>478</v>
      </c>
      <c r="E43" s="4" t="s">
        <v>478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tr">
        <f>VLOOKUP(B44,Features!$E:$H,4,FALSE)</f>
        <v>nominal</v>
      </c>
      <c r="D44" s="6" t="s">
        <v>484</v>
      </c>
      <c r="E44" s="4" t="s">
        <v>484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tr">
        <f>VLOOKUP(B45,Features!$E:$H,4,FALSE)</f>
        <v>nominal</v>
      </c>
      <c r="D45" s="6" t="s">
        <v>486</v>
      </c>
      <c r="E45" s="4" t="s">
        <v>486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tr">
        <f>VLOOKUP(B46,Features!$E:$H,4,FALSE)</f>
        <v>nominal</v>
      </c>
      <c r="D46" s="6" t="s">
        <v>487</v>
      </c>
      <c r="E46" s="4" t="s">
        <v>487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tr">
        <f>VLOOKUP(B47,Features!$E:$H,4,FALSE)</f>
        <v>nominal</v>
      </c>
      <c r="D47" s="6" t="s">
        <v>489</v>
      </c>
      <c r="E47" s="4" t="s">
        <v>489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tr">
        <f>VLOOKUP(B48,Features!$E:$H,4,FALSE)</f>
        <v>nominal</v>
      </c>
      <c r="D48" s="6" t="s">
        <v>490</v>
      </c>
      <c r="E48" s="4" t="s">
        <v>490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tr">
        <f>VLOOKUP(B49,Features!$E:$H,4,FALSE)</f>
        <v>nominal</v>
      </c>
      <c r="D49" s="4" t="s">
        <v>1441</v>
      </c>
      <c r="E49" s="4" t="s">
        <v>1441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tr">
        <f>VLOOKUP(B50,Features!$E:$H,4,FALSE)</f>
        <v>nominal</v>
      </c>
      <c r="D50" s="4" t="s">
        <v>1442</v>
      </c>
      <c r="E50" s="4" t="s">
        <v>1442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tr">
        <f>VLOOKUP(B51,Features!$E:$H,4,FALSE)</f>
        <v>nominal</v>
      </c>
      <c r="D51" s="4" t="s">
        <v>1443</v>
      </c>
      <c r="E51" s="4" t="s">
        <v>1443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tr">
        <f>VLOOKUP(B52,Features!$E:$H,4,FALSE)</f>
        <v>nominal</v>
      </c>
      <c r="D52" s="4" t="s">
        <v>1444</v>
      </c>
      <c r="E52" s="4" t="s">
        <v>1444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tr">
        <f>VLOOKUP(B53,Features!$E:$H,4,FALSE)</f>
        <v>nominal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tr">
        <f>VLOOKUP(B54,Features!$E:$H,4,FALSE)</f>
        <v>nominal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tr">
        <f>VLOOKUP(B55,Features!$E:$H,4,FALSE)</f>
        <v>nominal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tr">
        <f>VLOOKUP(B56,Features!$E:$H,4,FALSE)</f>
        <v>nominal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tr">
        <f>VLOOKUP(B57,Features!$E:$H,4,FALSE)</f>
        <v>nominal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tr">
        <f>VLOOKUP(B58,Features!$E:$H,4,FALSE)</f>
        <v>nominal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tr">
        <f>VLOOKUP(B59,Features!$E:$H,4,FALSE)</f>
        <v>nominal</v>
      </c>
      <c r="D59" s="4" t="s">
        <v>622</v>
      </c>
      <c r="E59" s="4" t="s">
        <v>622</v>
      </c>
      <c r="F59" s="1" t="s">
        <v>623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tr">
        <f>VLOOKUP(B60,Features!$E:$H,4,FALSE)</f>
        <v>nominal</v>
      </c>
      <c r="D60" s="4" t="s">
        <v>624</v>
      </c>
      <c r="E60" s="4" t="s">
        <v>624</v>
      </c>
      <c r="F60" s="1" t="s">
        <v>625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tr">
        <f>VLOOKUP(B61,Features!$E:$H,4,FALSE)</f>
        <v>nominal</v>
      </c>
      <c r="D61" s="4" t="s">
        <v>626</v>
      </c>
      <c r="E61" s="4" t="s">
        <v>626</v>
      </c>
      <c r="F61" s="1" t="s">
        <v>627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tr">
        <f>VLOOKUP(B62,Features!$E:$H,4,FALSE)</f>
        <v>nominal</v>
      </c>
      <c r="D62" s="4" t="s">
        <v>628</v>
      </c>
      <c r="E62" s="4" t="s">
        <v>628</v>
      </c>
      <c r="F62" s="1" t="s">
        <v>629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tr">
        <f>VLOOKUP(B63,Features!$E:$H,4,FALSE)</f>
        <v>nominal</v>
      </c>
      <c r="D63" s="4" t="s">
        <v>630</v>
      </c>
      <c r="E63" s="4" t="s">
        <v>630</v>
      </c>
      <c r="F63" s="1" t="s">
        <v>631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tr">
        <f>VLOOKUP(B64,Features!$E:$H,4,FALSE)</f>
        <v>nominal</v>
      </c>
      <c r="D64" s="4" t="s">
        <v>632</v>
      </c>
      <c r="E64" s="4" t="s">
        <v>632</v>
      </c>
      <c r="F64" s="1" t="s">
        <v>633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tr">
        <f>VLOOKUP(B65,Features!$E:$H,4,FALSE)</f>
        <v>nominal</v>
      </c>
      <c r="D65" s="4" t="s">
        <v>634</v>
      </c>
      <c r="E65" s="4" t="s">
        <v>634</v>
      </c>
      <c r="F65" s="1" t="s">
        <v>216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>
        <f>VLOOKUP(B66,Features!$E:$H,4,FALSE)</f>
        <v>0</v>
      </c>
      <c r="D66" s="4" t="s">
        <v>635</v>
      </c>
      <c r="E66" s="4" t="s">
        <v>635</v>
      </c>
      <c r="F66" s="1" t="s">
        <v>636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>
        <f>VLOOKUP(B67,Features!$E:$H,4,FALSE)</f>
        <v>0</v>
      </c>
      <c r="D67" s="4" t="s">
        <v>622</v>
      </c>
      <c r="E67" s="4" t="s">
        <v>622</v>
      </c>
      <c r="F67" s="1" t="s">
        <v>637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>
        <f>VLOOKUP(B68,Features!$E:$H,4,FALSE)</f>
        <v>0</v>
      </c>
      <c r="D68" s="4" t="s">
        <v>624</v>
      </c>
      <c r="E68" s="4" t="s">
        <v>624</v>
      </c>
      <c r="F68" s="1" t="s">
        <v>638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>
        <f>VLOOKUP(B69,Features!$E:$H,4,FALSE)</f>
        <v>0</v>
      </c>
      <c r="D69" s="4" t="s">
        <v>639</v>
      </c>
      <c r="E69" s="4" t="s">
        <v>639</v>
      </c>
      <c r="F69" s="1" t="s">
        <v>640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>
        <f>VLOOKUP(B70,Features!$E:$H,4,FALSE)</f>
        <v>0</v>
      </c>
      <c r="D70" s="4" t="s">
        <v>626</v>
      </c>
      <c r="E70" s="4" t="s">
        <v>626</v>
      </c>
      <c r="F70" s="1" t="s">
        <v>641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>
        <f>VLOOKUP(B71,Features!$E:$H,4,FALSE)</f>
        <v>0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>
        <f>VLOOKUP(B72,Features!$E:$H,4,FALSE)</f>
        <v>0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>
        <f>VLOOKUP(B73,Features!$E:$H,4,FALSE)</f>
        <v>0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>
        <f>VLOOKUP(B74,Features!$E:$H,4,FALSE)</f>
        <v>0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>
        <f>VLOOKUP(B75,Features!$E:$H,4,FALSE)</f>
        <v>0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>
        <f>VLOOKUP(B76,Features!$E:$H,4,FALSE)</f>
        <v>0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>
        <f>VLOOKUP(B77,Features!$E:$H,4,FALSE)</f>
        <v>0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>
        <f>VLOOKUP(B78,Features!$E:$H,4,FALSE)</f>
        <v>0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>
        <f>VLOOKUP(B79,Features!$E:$H,4,FALSE)</f>
        <v>0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>
        <f>VLOOKUP(B80,Features!$E:$H,4,FALSE)</f>
        <v>0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>
        <f>VLOOKUP(B81,Features!$E:$H,4,FALSE)</f>
        <v>0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>
        <f>VLOOKUP(B82,Features!$E:$H,4,FALSE)</f>
        <v>0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tr">
        <f>VLOOKUP(B83,Features!$E:$H,4,FALSE)</f>
        <v>nominal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tr">
        <f>VLOOKUP(B84,Features!$E:$H,4,FALSE)</f>
        <v>nominal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tr">
        <f>VLOOKUP(B85,Features!$E:$H,4,FALSE)</f>
        <v>nominal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tr">
        <f>VLOOKUP(B86,Features!$E:$H,4,FALSE)</f>
        <v>nominal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tr">
        <f>VLOOKUP(B87,Features!$E:$H,4,FALSE)</f>
        <v>nominal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tr">
        <f>VLOOKUP(B88,Features!$E:$H,4,FALSE)</f>
        <v>nominal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tr">
        <f>VLOOKUP(B89,Features!$E:$H,4,FALSE)</f>
        <v>nominal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tr">
        <f>VLOOKUP(B90,Features!$E:$H,4,FALSE)</f>
        <v>nominal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tr">
        <f>VLOOKUP(B91,Features!$E:$H,4,FALSE)</f>
        <v>nominal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tr">
        <f>VLOOKUP(B92,Features!$E:$H,4,FALSE)</f>
        <v>nominal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tr">
        <f>VLOOKUP(B93,Features!$E:$H,4,FALSE)</f>
        <v>nominal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tr">
        <f>VLOOKUP(B94,Features!$E:$H,4,FALSE)</f>
        <v>nominal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tr">
        <f>VLOOKUP(B95,Features!$E:$H,4,FALSE)</f>
        <v>nominal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>
        <f>VLOOKUP(B96,Features!$E:$H,4,FALSE)</f>
        <v>0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>
        <f>VLOOKUP(B97,Features!$E:$H,4,FALSE)</f>
        <v>0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>
        <f>VLOOKUP(B98,Features!$E:$H,4,FALSE)</f>
        <v>0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>
        <f>VLOOKUP(B99,Features!$E:$H,4,FALSE)</f>
        <v>0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>
        <f>VLOOKUP(B100,Features!$E:$H,4,FALSE)</f>
        <v>0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>
        <f>VLOOKUP(B101,Features!$E:$H,4,FALSE)</f>
        <v>0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>
        <f>VLOOKUP(B102,Features!$E:$H,4,FALSE)</f>
        <v>0</v>
      </c>
      <c r="D102" s="4" t="s">
        <v>195</v>
      </c>
      <c r="E102" s="6" t="s">
        <v>198</v>
      </c>
      <c r="F102" s="8" t="s">
        <v>197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>
        <f>VLOOKUP(B103,Features!$E:$H,4,FALSE)</f>
        <v>0</v>
      </c>
      <c r="D103" s="4" t="s">
        <v>163</v>
      </c>
      <c r="E103" s="6" t="s">
        <v>206</v>
      </c>
      <c r="F103" s="8" t="s">
        <v>207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>
        <f>VLOOKUP(B104,Features!$E:$H,4,FALSE)</f>
        <v>0</v>
      </c>
      <c r="D104" s="4" t="s">
        <v>17</v>
      </c>
      <c r="E104" s="6" t="s">
        <v>199</v>
      </c>
      <c r="F104" s="8" t="s">
        <v>202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>
        <f>VLOOKUP(B105,Features!$E:$H,4,FALSE)</f>
        <v>0</v>
      </c>
      <c r="D105" s="4" t="s">
        <v>19</v>
      </c>
      <c r="E105" s="6" t="s">
        <v>204</v>
      </c>
      <c r="F105" s="8" t="s">
        <v>205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>
        <f>VLOOKUP(B106,Features!$E:$H,4,FALSE)</f>
        <v>0</v>
      </c>
      <c r="D106" s="4" t="s">
        <v>174</v>
      </c>
      <c r="E106" s="6" t="s">
        <v>200</v>
      </c>
      <c r="F106" s="8" t="s">
        <v>201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>
        <f>VLOOKUP(B107,Features!$E:$H,4,FALSE)</f>
        <v>0</v>
      </c>
      <c r="D107" s="6" t="s">
        <v>0</v>
      </c>
      <c r="E107" s="6" t="s">
        <v>0</v>
      </c>
      <c r="F107" s="8" t="s">
        <v>203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>
        <f>VLOOKUP(B108,Features!$E:$H,4,FALSE)</f>
        <v>0</v>
      </c>
      <c r="D108" s="6" t="s">
        <v>175</v>
      </c>
      <c r="E108" s="6" t="s">
        <v>175</v>
      </c>
      <c r="F108" s="8" t="s">
        <v>196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>
        <f>VLOOKUP(B109,Features!$E:$H,4,FALSE)</f>
        <v>0</v>
      </c>
      <c r="D109" s="4" t="s">
        <v>3</v>
      </c>
      <c r="E109" s="6" t="s">
        <v>209</v>
      </c>
      <c r="F109" s="8" t="s">
        <v>208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>
        <f>VLOOKUP(B110,Features!$E:$H,4,FALSE)</f>
        <v>0</v>
      </c>
      <c r="D110" s="4" t="s">
        <v>174</v>
      </c>
      <c r="E110" s="6" t="s">
        <v>188</v>
      </c>
      <c r="F110" s="8" t="s">
        <v>236</v>
      </c>
      <c r="G110" s="5" t="s">
        <v>210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>
        <f>VLOOKUP(B111,Features!$E:$H,4,FALSE)</f>
        <v>0</v>
      </c>
      <c r="D111" s="4" t="s">
        <v>17</v>
      </c>
      <c r="E111" s="6" t="s">
        <v>218</v>
      </c>
      <c r="F111" s="8" t="s">
        <v>217</v>
      </c>
      <c r="G111" s="5" t="s">
        <v>211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>
        <f>VLOOKUP(B112,Features!$E:$H,4,FALSE)</f>
        <v>0</v>
      </c>
      <c r="D112" s="4" t="s">
        <v>188</v>
      </c>
      <c r="E112" s="6" t="s">
        <v>249</v>
      </c>
      <c r="F112" s="8" t="s">
        <v>295</v>
      </c>
      <c r="G112" s="5" t="s">
        <v>213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>
        <f>VLOOKUP(B113,Features!$E:$H,4,FALSE)</f>
        <v>0</v>
      </c>
      <c r="D113" s="4" t="s">
        <v>175</v>
      </c>
      <c r="E113" s="6" t="s">
        <v>248</v>
      </c>
      <c r="F113" s="8" t="s">
        <v>220</v>
      </c>
      <c r="G113" s="5" t="s">
        <v>212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>
        <f>VLOOKUP(B114,Features!$E:$H,4,FALSE)</f>
        <v>0</v>
      </c>
      <c r="D114" s="6" t="s">
        <v>163</v>
      </c>
      <c r="E114" s="6" t="s">
        <v>163</v>
      </c>
      <c r="F114" s="8" t="s">
        <v>219</v>
      </c>
      <c r="G114" s="5" t="s">
        <v>214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>
        <f>VLOOKUP(B115,Features!$E:$H,4,FALSE)</f>
        <v>0</v>
      </c>
      <c r="D115" s="4" t="s">
        <v>1</v>
      </c>
      <c r="E115" s="6" t="s">
        <v>1</v>
      </c>
      <c r="F115" s="8" t="s">
        <v>221</v>
      </c>
      <c r="G115" s="5" t="s">
        <v>215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>
        <f>VLOOKUP(B116,Features!$E:$H,4,FALSE)</f>
        <v>0</v>
      </c>
      <c r="D116" s="6" t="s">
        <v>3</v>
      </c>
      <c r="E116" s="6" t="s">
        <v>3</v>
      </c>
      <c r="F116" s="8" t="s">
        <v>7</v>
      </c>
      <c r="G116" s="5" t="s">
        <v>216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>
        <f>VLOOKUP(B117,Features!$E:$H,4,FALSE)</f>
        <v>0</v>
      </c>
      <c r="D117" s="4" t="s">
        <v>174</v>
      </c>
      <c r="E117" s="6" t="s">
        <v>188</v>
      </c>
      <c r="F117" s="8" t="s">
        <v>237</v>
      </c>
      <c r="G117" s="5" t="s">
        <v>222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>
        <f>VLOOKUP(B118,Features!$E:$H,4,FALSE)</f>
        <v>0</v>
      </c>
      <c r="D118" s="4" t="s">
        <v>17</v>
      </c>
      <c r="E118" s="6" t="s">
        <v>230</v>
      </c>
      <c r="F118" s="8" t="s">
        <v>229</v>
      </c>
      <c r="G118" s="5" t="s">
        <v>224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>
        <f>VLOOKUP(B119,Features!$E:$H,4,FALSE)</f>
        <v>0</v>
      </c>
      <c r="D119" s="4" t="s">
        <v>188</v>
      </c>
      <c r="E119" s="6" t="s">
        <v>247</v>
      </c>
      <c r="F119" s="8" t="s">
        <v>296</v>
      </c>
      <c r="G119" s="5" t="s">
        <v>226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>
        <f>VLOOKUP(B120,Features!$E:$H,4,FALSE)</f>
        <v>0</v>
      </c>
      <c r="D120" s="4" t="s">
        <v>175</v>
      </c>
      <c r="E120" s="6" t="s">
        <v>246</v>
      </c>
      <c r="F120" s="8" t="s">
        <v>228</v>
      </c>
      <c r="G120" s="5" t="s">
        <v>225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>
        <f>VLOOKUP(B121,Features!$E:$H,4,FALSE)</f>
        <v>0</v>
      </c>
      <c r="D121" s="4" t="s">
        <v>163</v>
      </c>
      <c r="E121" s="6" t="s">
        <v>20</v>
      </c>
      <c r="F121" s="8" t="s">
        <v>227</v>
      </c>
      <c r="G121" s="5" t="s">
        <v>223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>
        <f>VLOOKUP(B122,Features!$E:$H,4,FALSE)</f>
        <v>0</v>
      </c>
      <c r="D122" s="6" t="s">
        <v>1</v>
      </c>
      <c r="E122" s="6" t="s">
        <v>1</v>
      </c>
      <c r="F122" s="8" t="s">
        <v>221</v>
      </c>
      <c r="G122" s="5" t="s">
        <v>215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>
        <f>VLOOKUP(B123,Features!$E:$H,4,FALSE)</f>
        <v>0</v>
      </c>
      <c r="D123" s="6" t="s">
        <v>3</v>
      </c>
      <c r="E123" s="6" t="s">
        <v>3</v>
      </c>
      <c r="F123" s="8" t="s">
        <v>7</v>
      </c>
      <c r="G123" s="5" t="s">
        <v>216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>
        <f>VLOOKUP(B124,Features!$E:$H,4,FALSE)</f>
        <v>0</v>
      </c>
      <c r="D124" s="4" t="s">
        <v>174</v>
      </c>
      <c r="E124" s="6" t="s">
        <v>188</v>
      </c>
      <c r="F124" s="8" t="s">
        <v>238</v>
      </c>
      <c r="G124" s="5" t="s">
        <v>231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>
        <f>VLOOKUP(B125,Features!$E:$H,4,FALSE)</f>
        <v>0</v>
      </c>
      <c r="D125" s="4" t="s">
        <v>2</v>
      </c>
      <c r="E125" s="6" t="s">
        <v>244</v>
      </c>
      <c r="F125" s="8" t="s">
        <v>243</v>
      </c>
      <c r="G125" s="5" t="s">
        <v>232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>
        <f>VLOOKUP(B126,Features!$E:$H,4,FALSE)</f>
        <v>0</v>
      </c>
      <c r="D126" s="4" t="s">
        <v>17</v>
      </c>
      <c r="E126" s="6" t="s">
        <v>241</v>
      </c>
      <c r="F126" s="8" t="s">
        <v>239</v>
      </c>
      <c r="G126" s="5" t="s">
        <v>242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>
        <f>VLOOKUP(B127,Features!$E:$H,4,FALSE)</f>
        <v>0</v>
      </c>
      <c r="D127" s="4" t="s">
        <v>188</v>
      </c>
      <c r="E127" s="6" t="s">
        <v>251</v>
      </c>
      <c r="F127" s="8" t="s">
        <v>297</v>
      </c>
      <c r="G127" s="5" t="s">
        <v>235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>
        <f>VLOOKUP(B128,Features!$E:$H,4,FALSE)</f>
        <v>0</v>
      </c>
      <c r="D128" s="4" t="s">
        <v>175</v>
      </c>
      <c r="E128" s="6" t="s">
        <v>250</v>
      </c>
      <c r="F128" s="8" t="s">
        <v>252</v>
      </c>
      <c r="G128" s="5" t="s">
        <v>234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>
        <f>VLOOKUP(B129,Features!$E:$H,4,FALSE)</f>
        <v>0</v>
      </c>
      <c r="D129" s="4" t="s">
        <v>163</v>
      </c>
      <c r="E129" s="6" t="s">
        <v>2</v>
      </c>
      <c r="F129" s="8" t="s">
        <v>240</v>
      </c>
      <c r="G129" s="5" t="s">
        <v>233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>
        <f>VLOOKUP(B130,Features!$E:$H,4,FALSE)</f>
        <v>0</v>
      </c>
      <c r="D130" s="6" t="s">
        <v>1</v>
      </c>
      <c r="E130" s="6" t="s">
        <v>1</v>
      </c>
      <c r="F130" s="8" t="s">
        <v>221</v>
      </c>
      <c r="G130" s="5" t="s">
        <v>215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>
        <f>VLOOKUP(B131,Features!$E:$H,4,FALSE)</f>
        <v>0</v>
      </c>
      <c r="D131" s="6" t="s">
        <v>3</v>
      </c>
      <c r="E131" s="6" t="s">
        <v>3</v>
      </c>
      <c r="F131" s="8" t="s">
        <v>7</v>
      </c>
      <c r="G131" s="5" t="s">
        <v>216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>
        <f>VLOOKUP(B132,Features!$E:$H,4,FALSE)</f>
        <v>0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>
        <f>VLOOKUP(B133,Features!$E:$H,4,FALSE)</f>
        <v>0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>
        <f>VLOOKUP(B134,Features!$E:$H,4,FALSE)</f>
        <v>0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>
        <f>VLOOKUP(B135,Features!$E:$H,4,FALSE)</f>
        <v>0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>
        <f>VLOOKUP(B136,Features!$E:$H,4,FALSE)</f>
        <v>0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>
        <f>VLOOKUP(B137,Features!$E:$H,4,FALSE)</f>
        <v>0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>
        <f>VLOOKUP(B138,Features!$E:$H,4,FALSE)</f>
        <v>0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>
        <f>VLOOKUP(B139,Features!$E:$H,4,FALSE)</f>
        <v>0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>
        <f>VLOOKUP(B140,Features!$E:$H,4,FALSE)</f>
        <v>0</v>
      </c>
      <c r="D140" s="4" t="s">
        <v>175</v>
      </c>
      <c r="E140" s="4" t="s">
        <v>175</v>
      </c>
      <c r="F140" s="1" t="s">
        <v>565</v>
      </c>
      <c r="G140" s="1" t="s">
        <v>565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>
        <f>VLOOKUP(B141,Features!$E:$H,4,FALSE)</f>
        <v>0</v>
      </c>
      <c r="D141" s="4" t="s">
        <v>566</v>
      </c>
      <c r="E141" s="4" t="s">
        <v>566</v>
      </c>
      <c r="F141" s="1" t="s">
        <v>567</v>
      </c>
      <c r="G141" s="1" t="s">
        <v>567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>
        <f>VLOOKUP(B142,Features!$E:$H,4,FALSE)</f>
        <v>0</v>
      </c>
      <c r="D142" s="4" t="s">
        <v>568</v>
      </c>
      <c r="E142" s="4" t="s">
        <v>568</v>
      </c>
      <c r="F142" s="1" t="s">
        <v>567</v>
      </c>
      <c r="G142" s="1" t="s">
        <v>567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>
        <f>VLOOKUP(B143,Features!$E:$H,4,FALSE)</f>
        <v>0</v>
      </c>
      <c r="D143" s="4" t="s">
        <v>174</v>
      </c>
      <c r="E143" s="4" t="s">
        <v>174</v>
      </c>
      <c r="F143" s="1" t="s">
        <v>569</v>
      </c>
      <c r="G143" s="1" t="s">
        <v>569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>
        <f>VLOOKUP(B144,Features!$E:$H,4,FALSE)</f>
        <v>0</v>
      </c>
      <c r="D144" s="4" t="s">
        <v>570</v>
      </c>
      <c r="E144" s="4" t="s">
        <v>570</v>
      </c>
      <c r="F144" s="1" t="s">
        <v>571</v>
      </c>
      <c r="G144" s="1" t="s">
        <v>571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>
        <f>VLOOKUP(B145,Features!$E:$H,4,FALSE)</f>
        <v>0</v>
      </c>
      <c r="D145" s="4" t="s">
        <v>572</v>
      </c>
      <c r="E145" s="4" t="s">
        <v>572</v>
      </c>
      <c r="F145" s="1" t="s">
        <v>573</v>
      </c>
      <c r="G145" s="1" t="s">
        <v>573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>
        <f>VLOOKUP(B146,Features!$E:$H,4,FALSE)</f>
        <v>0</v>
      </c>
      <c r="D146" s="4" t="s">
        <v>574</v>
      </c>
      <c r="E146" s="4" t="s">
        <v>574</v>
      </c>
      <c r="F146" s="1" t="s">
        <v>575</v>
      </c>
      <c r="G146" s="1" t="s">
        <v>575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>
        <f>VLOOKUP(B147,Features!$E:$H,4,FALSE)</f>
        <v>0</v>
      </c>
      <c r="D147" s="4" t="s">
        <v>46</v>
      </c>
      <c r="E147" s="4" t="s">
        <v>46</v>
      </c>
      <c r="F147" s="1" t="s">
        <v>576</v>
      </c>
      <c r="G147" s="1" t="s">
        <v>576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>
        <f>VLOOKUP(B148,Features!$E:$H,4,FALSE)</f>
        <v>0</v>
      </c>
      <c r="D148" s="4" t="s">
        <v>577</v>
      </c>
      <c r="E148" s="4" t="s">
        <v>577</v>
      </c>
      <c r="F148" s="1" t="s">
        <v>578</v>
      </c>
      <c r="G148" s="1" t="s">
        <v>578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>
        <f>VLOOKUP(B149,Features!$E:$H,4,FALSE)</f>
        <v>0</v>
      </c>
      <c r="D149" s="4" t="s">
        <v>579</v>
      </c>
      <c r="E149" s="4" t="s">
        <v>579</v>
      </c>
      <c r="F149" s="1" t="s">
        <v>580</v>
      </c>
      <c r="G149" s="1" t="s">
        <v>580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>
        <f>VLOOKUP(B150,Features!$E:$H,4,FALSE)</f>
        <v>0</v>
      </c>
      <c r="D150" s="4" t="s">
        <v>581</v>
      </c>
      <c r="E150" s="4" t="s">
        <v>581</v>
      </c>
      <c r="F150" s="1" t="s">
        <v>582</v>
      </c>
      <c r="G150" s="1" t="s">
        <v>582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>
        <f>VLOOKUP(B151,Features!$E:$H,4,FALSE)</f>
        <v>0</v>
      </c>
      <c r="D151" s="4" t="s">
        <v>2</v>
      </c>
      <c r="E151" s="4" t="s">
        <v>2</v>
      </c>
      <c r="F151" s="1" t="s">
        <v>583</v>
      </c>
      <c r="G151" s="1" t="s">
        <v>583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>
        <f>VLOOKUP(B152,Features!$E:$H,4,FALSE)</f>
        <v>0</v>
      </c>
      <c r="D152" s="4" t="s">
        <v>584</v>
      </c>
      <c r="E152" s="4" t="s">
        <v>584</v>
      </c>
      <c r="F152" s="1" t="s">
        <v>585</v>
      </c>
      <c r="G152" s="1" t="s">
        <v>585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>
        <f>VLOOKUP(B153,Features!$E:$H,4,FALSE)</f>
        <v>0</v>
      </c>
      <c r="D153" s="4" t="s">
        <v>586</v>
      </c>
      <c r="E153" s="4" t="s">
        <v>586</v>
      </c>
      <c r="F153" s="1" t="s">
        <v>587</v>
      </c>
      <c r="G153" s="1" t="s">
        <v>587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>
        <f>VLOOKUP(B154,Features!$E:$H,4,FALSE)</f>
        <v>0</v>
      </c>
      <c r="D154" s="4" t="s">
        <v>176</v>
      </c>
      <c r="E154" s="4" t="s">
        <v>176</v>
      </c>
      <c r="F154" s="1" t="s">
        <v>588</v>
      </c>
      <c r="G154" s="1" t="s">
        <v>588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>
        <f>VLOOKUP(B155,Features!$E:$H,4,FALSE)</f>
        <v>0</v>
      </c>
      <c r="D155" s="4" t="s">
        <v>589</v>
      </c>
      <c r="E155" s="4" t="s">
        <v>589</v>
      </c>
      <c r="F155" s="1" t="s">
        <v>590</v>
      </c>
      <c r="G155" s="1" t="s">
        <v>590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>
        <f>VLOOKUP(B156,Features!$E:$H,4,FALSE)</f>
        <v>0</v>
      </c>
      <c r="D156" s="4" t="s">
        <v>591</v>
      </c>
      <c r="E156" s="4" t="s">
        <v>591</v>
      </c>
      <c r="F156" s="1" t="s">
        <v>592</v>
      </c>
      <c r="G156" s="1" t="s">
        <v>592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>
        <f>VLOOKUP(B157,Features!$E:$H,4,FALSE)</f>
        <v>0</v>
      </c>
      <c r="D157" s="4" t="s">
        <v>593</v>
      </c>
      <c r="E157" s="4" t="s">
        <v>593</v>
      </c>
      <c r="F157" s="1" t="s">
        <v>594</v>
      </c>
      <c r="G157" s="1" t="s">
        <v>594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>
        <f>VLOOKUP(B158,Features!$E:$H,4,FALSE)</f>
        <v>0</v>
      </c>
      <c r="D158" s="4" t="s">
        <v>595</v>
      </c>
      <c r="E158" s="4" t="s">
        <v>595</v>
      </c>
      <c r="F158" s="1" t="s">
        <v>596</v>
      </c>
      <c r="G158" s="1" t="s">
        <v>596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>
        <f>VLOOKUP(B159,Features!$E:$H,4,FALSE)</f>
        <v>0</v>
      </c>
      <c r="D159" s="4" t="s">
        <v>597</v>
      </c>
      <c r="E159" s="4" t="s">
        <v>597</v>
      </c>
      <c r="F159" s="1" t="s">
        <v>598</v>
      </c>
      <c r="G159" s="1" t="s">
        <v>598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>
        <f>VLOOKUP(B160,Features!$E:$H,4,FALSE)</f>
        <v>0</v>
      </c>
      <c r="D160" s="4" t="s">
        <v>599</v>
      </c>
      <c r="E160" s="4" t="s">
        <v>599</v>
      </c>
      <c r="F160" s="1" t="s">
        <v>600</v>
      </c>
      <c r="G160" s="1" t="s">
        <v>600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>
        <f>VLOOKUP(B161,Features!$E:$H,4,FALSE)</f>
        <v>0</v>
      </c>
      <c r="D161" s="4" t="s">
        <v>601</v>
      </c>
      <c r="E161" s="4" t="s">
        <v>601</v>
      </c>
      <c r="F161" s="1" t="s">
        <v>602</v>
      </c>
      <c r="G161" s="1" t="s">
        <v>602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>
        <f>VLOOKUP(B162,Features!$E:$H,4,FALSE)</f>
        <v>0</v>
      </c>
      <c r="D162" s="4" t="s">
        <v>603</v>
      </c>
      <c r="E162" s="4" t="s">
        <v>603</v>
      </c>
      <c r="F162" s="1" t="s">
        <v>604</v>
      </c>
      <c r="G162" s="1" t="s">
        <v>604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>
        <f>VLOOKUP(B163,Features!$E:$H,4,FALSE)</f>
        <v>0</v>
      </c>
      <c r="D163" s="4" t="s">
        <v>605</v>
      </c>
      <c r="E163" s="4" t="s">
        <v>605</v>
      </c>
      <c r="F163" s="1" t="s">
        <v>606</v>
      </c>
      <c r="G163" s="1" t="s">
        <v>606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>
        <f>VLOOKUP(B164,Features!$E:$H,4,FALSE)</f>
        <v>0</v>
      </c>
      <c r="D164" s="4" t="s">
        <v>607</v>
      </c>
      <c r="E164" s="4" t="s">
        <v>607</v>
      </c>
      <c r="F164" s="1" t="s">
        <v>608</v>
      </c>
      <c r="G164" s="1" t="s">
        <v>608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>
        <f>VLOOKUP(B165,Features!$E:$H,4,FALSE)</f>
        <v>0</v>
      </c>
      <c r="D165" s="4" t="s">
        <v>609</v>
      </c>
      <c r="E165" s="4" t="s">
        <v>609</v>
      </c>
      <c r="F165" s="1" t="s">
        <v>610</v>
      </c>
      <c r="G165" s="1" t="s">
        <v>610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>
        <f>VLOOKUP(B166,Features!$E:$H,4,FALSE)</f>
        <v>0</v>
      </c>
      <c r="D166" s="4" t="s">
        <v>611</v>
      </c>
      <c r="E166" s="4" t="s">
        <v>611</v>
      </c>
      <c r="F166" s="1" t="s">
        <v>612</v>
      </c>
      <c r="G166" s="1" t="s">
        <v>612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>
        <f>VLOOKUP(B167,Features!$E:$H,4,FALSE)</f>
        <v>0</v>
      </c>
      <c r="D167" s="4" t="s">
        <v>820</v>
      </c>
      <c r="E167" s="4" t="s">
        <v>820</v>
      </c>
      <c r="F167" s="1" t="s">
        <v>821</v>
      </c>
      <c r="G167" s="1" t="s">
        <v>821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>
        <f>VLOOKUP(B168,Features!$E:$H,4,FALSE)</f>
        <v>0</v>
      </c>
      <c r="D168" s="4" t="s">
        <v>822</v>
      </c>
      <c r="E168" s="4" t="s">
        <v>822</v>
      </c>
      <c r="F168" s="1" t="s">
        <v>823</v>
      </c>
      <c r="G168" s="1" t="s">
        <v>823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>
        <f>VLOOKUP(B169,Features!$E:$H,4,FALSE)</f>
        <v>0</v>
      </c>
      <c r="D169" s="4" t="s">
        <v>824</v>
      </c>
      <c r="E169" s="4" t="s">
        <v>824</v>
      </c>
      <c r="F169" s="1" t="s">
        <v>825</v>
      </c>
      <c r="G169" s="1" t="s">
        <v>825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>
        <f>VLOOKUP(B170,Features!$E:$H,4,FALSE)</f>
        <v>0</v>
      </c>
      <c r="D170" s="4" t="s">
        <v>826</v>
      </c>
      <c r="E170" s="4" t="s">
        <v>826</v>
      </c>
      <c r="F170" s="1" t="s">
        <v>827</v>
      </c>
      <c r="G170" s="1" t="s">
        <v>827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>
        <f>VLOOKUP(B171,Features!$E:$H,4,FALSE)</f>
        <v>0</v>
      </c>
      <c r="D171" s="4" t="s">
        <v>828</v>
      </c>
      <c r="E171" s="4" t="s">
        <v>828</v>
      </c>
      <c r="F171" s="1" t="s">
        <v>829</v>
      </c>
      <c r="G171" s="1" t="s">
        <v>829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>
        <f>VLOOKUP(B172,Features!$E:$H,4,FALSE)</f>
        <v>0</v>
      </c>
      <c r="D172" s="4" t="s">
        <v>830</v>
      </c>
      <c r="E172" s="4" t="s">
        <v>830</v>
      </c>
      <c r="F172" s="1" t="s">
        <v>831</v>
      </c>
      <c r="G172" s="1" t="s">
        <v>831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>
        <f>VLOOKUP(B173,Features!$E:$H,4,FALSE)</f>
        <v>0</v>
      </c>
      <c r="D173" s="4" t="s">
        <v>832</v>
      </c>
      <c r="E173" s="4" t="s">
        <v>832</v>
      </c>
      <c r="F173" s="1" t="s">
        <v>832</v>
      </c>
      <c r="G173" s="1" t="s">
        <v>832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>
        <f>VLOOKUP(B174,Features!$E:$H,4,FALSE)</f>
        <v>0</v>
      </c>
      <c r="D174" s="4" t="s">
        <v>833</v>
      </c>
      <c r="E174" s="4" t="s">
        <v>833</v>
      </c>
      <c r="F174" s="1" t="s">
        <v>834</v>
      </c>
      <c r="G174" s="1" t="s">
        <v>834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>
        <f>VLOOKUP(B175,Features!$E:$H,4,FALSE)</f>
        <v>0</v>
      </c>
      <c r="D175" s="4" t="s">
        <v>835</v>
      </c>
      <c r="E175" s="4" t="s">
        <v>835</v>
      </c>
      <c r="F175" s="1" t="s">
        <v>835</v>
      </c>
      <c r="G175" s="1" t="s">
        <v>835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>
        <f>VLOOKUP(B176,Features!$E:$H,4,FALSE)</f>
        <v>0</v>
      </c>
      <c r="D176" s="4" t="s">
        <v>836</v>
      </c>
      <c r="E176" s="4" t="s">
        <v>836</v>
      </c>
      <c r="F176" s="1" t="s">
        <v>836</v>
      </c>
      <c r="G176" s="1" t="s">
        <v>836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>
        <f>VLOOKUP(B177,Features!$E:$H,4,FALSE)</f>
        <v>0</v>
      </c>
      <c r="D177" s="4" t="s">
        <v>837</v>
      </c>
      <c r="E177" s="4" t="s">
        <v>837</v>
      </c>
      <c r="F177" s="1" t="s">
        <v>837</v>
      </c>
      <c r="G177" s="1" t="s">
        <v>837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>
        <f>VLOOKUP(B178,Features!$E:$H,4,FALSE)</f>
        <v>0</v>
      </c>
      <c r="D178" s="4" t="s">
        <v>838</v>
      </c>
      <c r="E178" s="4" t="s">
        <v>838</v>
      </c>
      <c r="F178" s="1" t="s">
        <v>838</v>
      </c>
      <c r="G178" s="1" t="s">
        <v>838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>
        <f>VLOOKUP(B179,Features!$E:$H,4,FALSE)</f>
        <v>0</v>
      </c>
      <c r="D179" s="4" t="s">
        <v>839</v>
      </c>
      <c r="E179" s="4" t="s">
        <v>839</v>
      </c>
      <c r="F179" s="1" t="s">
        <v>839</v>
      </c>
      <c r="G179" s="1" t="s">
        <v>839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>
        <f>VLOOKUP(B180,Features!$E:$H,4,FALSE)</f>
        <v>0</v>
      </c>
      <c r="D180" s="4" t="s">
        <v>840</v>
      </c>
      <c r="E180" s="4" t="s">
        <v>840</v>
      </c>
      <c r="F180" s="1" t="s">
        <v>840</v>
      </c>
      <c r="G180" s="1" t="s">
        <v>840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>
        <f>VLOOKUP(B181,Features!$E:$H,4,FALSE)</f>
        <v>0</v>
      </c>
      <c r="D181" s="4" t="s">
        <v>841</v>
      </c>
      <c r="E181" s="4" t="s">
        <v>841</v>
      </c>
      <c r="F181" s="1" t="s">
        <v>841</v>
      </c>
      <c r="G181" s="1" t="s">
        <v>841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>
        <f>VLOOKUP(B182,Features!$E:$H,4,FALSE)</f>
        <v>0</v>
      </c>
      <c r="D182" s="4" t="s">
        <v>842</v>
      </c>
      <c r="E182" s="4" t="s">
        <v>842</v>
      </c>
      <c r="F182" s="1" t="s">
        <v>842</v>
      </c>
      <c r="G182" s="1" t="s">
        <v>842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>
        <f>VLOOKUP(B183,Features!$E:$H,4,FALSE)</f>
        <v>0</v>
      </c>
      <c r="D183" s="4" t="s">
        <v>843</v>
      </c>
      <c r="E183" s="4" t="s">
        <v>843</v>
      </c>
      <c r="F183" s="1" t="s">
        <v>843</v>
      </c>
      <c r="G183" s="1" t="s">
        <v>843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>
        <f>VLOOKUP(B184,Features!$E:$H,4,FALSE)</f>
        <v>0</v>
      </c>
      <c r="D184" s="4" t="s">
        <v>844</v>
      </c>
      <c r="E184" s="4" t="s">
        <v>844</v>
      </c>
      <c r="F184" s="1" t="s">
        <v>845</v>
      </c>
      <c r="G184" s="1" t="s">
        <v>845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>
        <f>VLOOKUP(B185,Features!$E:$H,4,FALSE)</f>
        <v>0</v>
      </c>
      <c r="D185" s="4" t="s">
        <v>918</v>
      </c>
      <c r="E185" s="4" t="s">
        <v>918</v>
      </c>
      <c r="F185" s="1" t="s">
        <v>919</v>
      </c>
      <c r="G185" s="1" t="s">
        <v>919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>
        <f>VLOOKUP(B186,Features!$E:$H,4,FALSE)</f>
        <v>0</v>
      </c>
      <c r="D186" s="4" t="s">
        <v>920</v>
      </c>
      <c r="E186" s="4" t="s">
        <v>920</v>
      </c>
      <c r="F186" s="1" t="s">
        <v>921</v>
      </c>
      <c r="G186" s="1" t="s">
        <v>921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>
        <f>VLOOKUP(B187,Features!$E:$H,4,FALSE)</f>
        <v>0</v>
      </c>
      <c r="D187" s="4" t="s">
        <v>922</v>
      </c>
      <c r="E187" s="4" t="s">
        <v>922</v>
      </c>
      <c r="F187" s="1" t="s">
        <v>923</v>
      </c>
      <c r="G187" s="1" t="s">
        <v>923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>
        <f>VLOOKUP(B188,Features!$E:$H,4,FALSE)</f>
        <v>0</v>
      </c>
      <c r="D188" s="4" t="s">
        <v>924</v>
      </c>
      <c r="E188" s="4" t="s">
        <v>924</v>
      </c>
      <c r="F188" s="1" t="s">
        <v>925</v>
      </c>
      <c r="G188" s="1" t="s">
        <v>925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>
        <f>VLOOKUP(B189,Features!$E:$H,4,FALSE)</f>
        <v>0</v>
      </c>
      <c r="D189" s="4" t="s">
        <v>926</v>
      </c>
      <c r="E189" s="4" t="s">
        <v>926</v>
      </c>
      <c r="F189" s="1" t="s">
        <v>927</v>
      </c>
      <c r="G189" s="1" t="s">
        <v>927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>
        <f>VLOOKUP(B190,Features!$E:$H,4,FALSE)</f>
        <v>0</v>
      </c>
      <c r="D190" s="4" t="s">
        <v>928</v>
      </c>
      <c r="E190" s="4" t="s">
        <v>928</v>
      </c>
      <c r="F190" s="1" t="s">
        <v>929</v>
      </c>
      <c r="G190" s="1" t="s">
        <v>929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>
        <f>VLOOKUP(B191,Features!$E:$H,4,FALSE)</f>
        <v>0</v>
      </c>
      <c r="D191" s="4" t="s">
        <v>930</v>
      </c>
      <c r="E191" s="4" t="s">
        <v>930</v>
      </c>
      <c r="F191" s="1" t="s">
        <v>931</v>
      </c>
      <c r="G191" s="1" t="s">
        <v>931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>
        <f>VLOOKUP(B192,Features!$E:$H,4,FALSE)</f>
        <v>0</v>
      </c>
      <c r="D192" s="4" t="s">
        <v>932</v>
      </c>
      <c r="E192" s="4" t="s">
        <v>932</v>
      </c>
      <c r="F192" s="1" t="s">
        <v>933</v>
      </c>
      <c r="G192" s="1" t="s">
        <v>933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>
        <f>VLOOKUP(B193,Features!$E:$H,4,FALSE)</f>
        <v>0</v>
      </c>
      <c r="D193" s="4" t="s">
        <v>934</v>
      </c>
      <c r="E193" s="4" t="s">
        <v>934</v>
      </c>
      <c r="F193" s="1" t="s">
        <v>935</v>
      </c>
      <c r="G193" s="1" t="s">
        <v>935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>
        <f>VLOOKUP(B194,Features!$E:$H,4,FALSE)</f>
        <v>0</v>
      </c>
      <c r="D194" s="4" t="s">
        <v>936</v>
      </c>
      <c r="E194" s="4" t="s">
        <v>936</v>
      </c>
      <c r="F194" s="1" t="s">
        <v>937</v>
      </c>
      <c r="G194" s="1" t="s">
        <v>937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>
        <f>VLOOKUP(B195,Features!$E:$H,4,FALSE)</f>
        <v>0</v>
      </c>
      <c r="D195" s="4" t="s">
        <v>938</v>
      </c>
      <c r="E195" s="4" t="s">
        <v>938</v>
      </c>
      <c r="F195" s="1" t="s">
        <v>939</v>
      </c>
      <c r="G195" s="1" t="s">
        <v>939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>
        <f>VLOOKUP(B196,Features!$E:$H,4,FALSE)</f>
        <v>0</v>
      </c>
      <c r="D196" s="4" t="s">
        <v>940</v>
      </c>
      <c r="E196" s="4" t="s">
        <v>940</v>
      </c>
      <c r="F196" s="1" t="s">
        <v>941</v>
      </c>
      <c r="G196" s="1" t="s">
        <v>941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>
        <f>VLOOKUP(B197,Features!$E:$H,4,FALSE)</f>
        <v>0</v>
      </c>
      <c r="D197" s="4" t="s">
        <v>942</v>
      </c>
      <c r="E197" s="4" t="s">
        <v>942</v>
      </c>
      <c r="F197" s="1" t="s">
        <v>943</v>
      </c>
      <c r="G197" s="1" t="s">
        <v>943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>
        <f>VLOOKUP(B198,Features!$E:$H,4,FALSE)</f>
        <v>0</v>
      </c>
      <c r="D198" s="4" t="s">
        <v>944</v>
      </c>
      <c r="E198" s="4" t="s">
        <v>944</v>
      </c>
      <c r="F198" s="1" t="s">
        <v>945</v>
      </c>
      <c r="G198" s="1" t="s">
        <v>945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>
        <f>VLOOKUP(B199,Features!$E:$H,4,FALSE)</f>
        <v>0</v>
      </c>
      <c r="D199" s="4" t="s">
        <v>946</v>
      </c>
      <c r="E199" s="4" t="s">
        <v>946</v>
      </c>
      <c r="F199" s="1" t="s">
        <v>947</v>
      </c>
      <c r="G199" s="1" t="s">
        <v>947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>
        <f>VLOOKUP(B200,Features!$E:$H,4,FALSE)</f>
        <v>0</v>
      </c>
      <c r="D200" s="4" t="s">
        <v>948</v>
      </c>
      <c r="E200" s="4" t="s">
        <v>948</v>
      </c>
      <c r="F200" s="1" t="s">
        <v>949</v>
      </c>
      <c r="G200" s="1" t="s">
        <v>949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>
        <f>VLOOKUP(B201,Features!$E:$H,4,FALSE)</f>
        <v>0</v>
      </c>
      <c r="D201" s="4" t="s">
        <v>950</v>
      </c>
      <c r="E201" s="4" t="s">
        <v>950</v>
      </c>
      <c r="F201" s="1" t="s">
        <v>951</v>
      </c>
      <c r="G201" s="1" t="s">
        <v>951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>
        <f>VLOOKUP(B202,Features!$E:$H,4,FALSE)</f>
        <v>0</v>
      </c>
      <c r="D202" s="4" t="s">
        <v>952</v>
      </c>
      <c r="E202" s="4" t="s">
        <v>952</v>
      </c>
      <c r="F202" s="1" t="s">
        <v>953</v>
      </c>
      <c r="G202" s="1" t="s">
        <v>953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>
        <f>VLOOKUP(B203,Features!$E:$H,4,FALSE)</f>
        <v>0</v>
      </c>
      <c r="D203" s="4" t="s">
        <v>954</v>
      </c>
      <c r="E203" s="4" t="s">
        <v>954</v>
      </c>
      <c r="F203" s="1" t="s">
        <v>955</v>
      </c>
      <c r="G203" s="1" t="s">
        <v>955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>
        <f>VLOOKUP(B204,Features!$E:$H,4,FALSE)</f>
        <v>0</v>
      </c>
      <c r="D204" s="4" t="s">
        <v>956</v>
      </c>
      <c r="E204" s="4" t="s">
        <v>956</v>
      </c>
      <c r="F204" s="1" t="s">
        <v>957</v>
      </c>
      <c r="G204" s="1" t="s">
        <v>957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>
        <f>VLOOKUP(B205,Features!$E:$H,4,FALSE)</f>
        <v>0</v>
      </c>
      <c r="D205" s="4" t="s">
        <v>958</v>
      </c>
      <c r="E205" s="4" t="s">
        <v>958</v>
      </c>
      <c r="F205" s="1" t="s">
        <v>959</v>
      </c>
      <c r="G205" s="1" t="s">
        <v>959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>
        <f>VLOOKUP(B206,Features!$E:$H,4,FALSE)</f>
        <v>0</v>
      </c>
      <c r="D206" s="4" t="s">
        <v>960</v>
      </c>
      <c r="E206" s="4" t="s">
        <v>960</v>
      </c>
      <c r="F206" s="1" t="s">
        <v>961</v>
      </c>
      <c r="G206" s="1" t="s">
        <v>961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>
        <f>VLOOKUP(B207,Features!$E:$H,4,FALSE)</f>
        <v>0</v>
      </c>
      <c r="D207" s="4" t="s">
        <v>962</v>
      </c>
      <c r="E207" s="4" t="s">
        <v>962</v>
      </c>
      <c r="F207" s="1" t="s">
        <v>963</v>
      </c>
      <c r="G207" s="1" t="s">
        <v>963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>
        <f>VLOOKUP(B208,Features!$E:$H,4,FALSE)</f>
        <v>0</v>
      </c>
      <c r="D208" s="4" t="s">
        <v>964</v>
      </c>
      <c r="E208" s="4" t="s">
        <v>964</v>
      </c>
      <c r="F208" s="1" t="s">
        <v>965</v>
      </c>
      <c r="G208" s="1" t="s">
        <v>965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>
        <f>VLOOKUP(B209,Features!$E:$H,4,FALSE)</f>
        <v>0</v>
      </c>
      <c r="D209" s="4" t="s">
        <v>966</v>
      </c>
      <c r="E209" s="4" t="s">
        <v>966</v>
      </c>
      <c r="F209" s="1" t="s">
        <v>967</v>
      </c>
      <c r="G209" s="1" t="s">
        <v>967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>
        <f>VLOOKUP(B210,Features!$E:$H,4,FALSE)</f>
        <v>0</v>
      </c>
      <c r="D210" s="4" t="s">
        <v>968</v>
      </c>
      <c r="E210" s="4" t="s">
        <v>968</v>
      </c>
      <c r="F210" s="1" t="s">
        <v>969</v>
      </c>
      <c r="G210" s="1" t="s">
        <v>969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>
        <f>VLOOKUP(B211,Features!$E:$H,4,FALSE)</f>
        <v>0</v>
      </c>
      <c r="D211" s="4" t="s">
        <v>970</v>
      </c>
      <c r="E211" s="4" t="s">
        <v>970</v>
      </c>
      <c r="F211" s="1" t="s">
        <v>971</v>
      </c>
      <c r="G211" s="1" t="s">
        <v>971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>
        <f>VLOOKUP(B212,Features!$E:$H,4,FALSE)</f>
        <v>0</v>
      </c>
      <c r="D212" s="4" t="s">
        <v>972</v>
      </c>
      <c r="E212" s="4" t="s">
        <v>972</v>
      </c>
      <c r="F212" s="1" t="s">
        <v>973</v>
      </c>
      <c r="G212" s="1" t="s">
        <v>973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>
        <f>VLOOKUP(B213,Features!$E:$H,4,FALSE)</f>
        <v>0</v>
      </c>
      <c r="D213" s="4" t="s">
        <v>974</v>
      </c>
      <c r="E213" s="4" t="s">
        <v>974</v>
      </c>
      <c r="F213" s="1" t="s">
        <v>975</v>
      </c>
      <c r="G213" s="1" t="s">
        <v>975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>
        <f>VLOOKUP(B214,Features!$E:$H,4,FALSE)</f>
        <v>0</v>
      </c>
      <c r="D214" s="4" t="s">
        <v>976</v>
      </c>
      <c r="E214" s="4" t="s">
        <v>976</v>
      </c>
      <c r="F214" s="1" t="s">
        <v>977</v>
      </c>
      <c r="G214" s="1" t="s">
        <v>977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>
        <f>VLOOKUP(B215,Features!$E:$H,4,FALSE)</f>
        <v>0</v>
      </c>
      <c r="D215" s="4" t="s">
        <v>978</v>
      </c>
      <c r="E215" s="4" t="s">
        <v>978</v>
      </c>
      <c r="F215" s="1" t="s">
        <v>979</v>
      </c>
      <c r="G215" s="1" t="s">
        <v>979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>
        <f>VLOOKUP(B216,Features!$E:$H,4,FALSE)</f>
        <v>0</v>
      </c>
      <c r="D216" s="4" t="s">
        <v>980</v>
      </c>
      <c r="E216" s="4" t="s">
        <v>980</v>
      </c>
      <c r="F216" s="1" t="s">
        <v>981</v>
      </c>
      <c r="G216" s="1" t="s">
        <v>981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>
        <f>VLOOKUP(B217,Features!$E:$H,4,FALSE)</f>
        <v>0</v>
      </c>
      <c r="D217" s="4" t="s">
        <v>982</v>
      </c>
      <c r="E217" s="4" t="s">
        <v>982</v>
      </c>
      <c r="F217" s="1" t="s">
        <v>983</v>
      </c>
      <c r="G217" s="1" t="s">
        <v>983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>
        <f>VLOOKUP(B218,Features!$E:$H,4,FALSE)</f>
        <v>0</v>
      </c>
      <c r="D218" s="4" t="s">
        <v>984</v>
      </c>
      <c r="E218" s="4" t="s">
        <v>984</v>
      </c>
      <c r="F218" s="1" t="s">
        <v>985</v>
      </c>
      <c r="G218" s="1" t="s">
        <v>985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>
        <f>VLOOKUP(B219,Features!$E:$H,4,FALSE)</f>
        <v>0</v>
      </c>
      <c r="D219" s="4" t="s">
        <v>986</v>
      </c>
      <c r="E219" s="4" t="s">
        <v>986</v>
      </c>
      <c r="F219" s="1" t="s">
        <v>987</v>
      </c>
      <c r="G219" s="1" t="s">
        <v>987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>
        <f>VLOOKUP(B220,Features!$E:$H,4,FALSE)</f>
        <v>0</v>
      </c>
      <c r="D220" s="4" t="s">
        <v>988</v>
      </c>
      <c r="E220" s="4" t="s">
        <v>988</v>
      </c>
      <c r="F220" s="1" t="s">
        <v>989</v>
      </c>
      <c r="G220" s="1" t="s">
        <v>989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>
        <f>VLOOKUP(B221,Features!$E:$H,4,FALSE)</f>
        <v>0</v>
      </c>
      <c r="D221" s="4" t="s">
        <v>990</v>
      </c>
      <c r="E221" s="4" t="s">
        <v>990</v>
      </c>
      <c r="F221" s="1" t="s">
        <v>991</v>
      </c>
      <c r="G221" s="1" t="s">
        <v>991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>
        <f>VLOOKUP(B222,Features!$E:$H,4,FALSE)</f>
        <v>0</v>
      </c>
      <c r="D222" s="4" t="s">
        <v>992</v>
      </c>
      <c r="E222" s="4" t="s">
        <v>992</v>
      </c>
      <c r="F222" s="1" t="s">
        <v>993</v>
      </c>
      <c r="G222" s="1" t="s">
        <v>993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>
        <f>VLOOKUP(B223,Features!$E:$H,4,FALSE)</f>
        <v>0</v>
      </c>
      <c r="D223" s="4" t="s">
        <v>994</v>
      </c>
      <c r="E223" s="4" t="s">
        <v>994</v>
      </c>
      <c r="F223" s="1" t="s">
        <v>995</v>
      </c>
      <c r="G223" s="1" t="s">
        <v>995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>
        <f>VLOOKUP(B224,Features!$E:$H,4,FALSE)</f>
        <v>0</v>
      </c>
      <c r="D224" s="4" t="s">
        <v>996</v>
      </c>
      <c r="E224" s="4" t="s">
        <v>996</v>
      </c>
      <c r="F224" s="1" t="s">
        <v>997</v>
      </c>
      <c r="G224" s="1" t="s">
        <v>997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>
        <f>VLOOKUP(B225,Features!$E:$H,4,FALSE)</f>
        <v>0</v>
      </c>
      <c r="D225" s="4" t="s">
        <v>998</v>
      </c>
      <c r="E225" s="4" t="s">
        <v>998</v>
      </c>
      <c r="F225" s="1" t="s">
        <v>999</v>
      </c>
      <c r="G225" s="1" t="s">
        <v>999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>
        <f>VLOOKUP(B226,Features!$E:$H,4,FALSE)</f>
        <v>0</v>
      </c>
      <c r="D226" s="4" t="s">
        <v>1000</v>
      </c>
      <c r="E226" s="4" t="s">
        <v>1000</v>
      </c>
      <c r="F226" s="1" t="s">
        <v>1001</v>
      </c>
      <c r="G226" s="1" t="s">
        <v>1001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>
        <f>VLOOKUP(B227,Features!$E:$H,4,FALSE)</f>
        <v>0</v>
      </c>
      <c r="D227" s="4" t="s">
        <v>1002</v>
      </c>
      <c r="E227" s="4" t="s">
        <v>1002</v>
      </c>
      <c r="F227" s="1" t="s">
        <v>1003</v>
      </c>
      <c r="G227" s="1" t="s">
        <v>1003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>
        <f>VLOOKUP(B228,Features!$E:$H,4,FALSE)</f>
        <v>0</v>
      </c>
      <c r="D228" s="4" t="s">
        <v>1004</v>
      </c>
      <c r="E228" s="4" t="s">
        <v>1004</v>
      </c>
      <c r="F228" s="1" t="s">
        <v>1005</v>
      </c>
      <c r="G228" s="1" t="s">
        <v>1005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>
        <f>VLOOKUP(B229,Features!$E:$H,4,FALSE)</f>
        <v>0</v>
      </c>
      <c r="D229" s="4" t="s">
        <v>1006</v>
      </c>
      <c r="E229" s="4" t="s">
        <v>1006</v>
      </c>
      <c r="F229" s="1" t="s">
        <v>1007</v>
      </c>
      <c r="G229" s="1" t="s">
        <v>1007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>
        <f>VLOOKUP(B230,Features!$E:$H,4,FALSE)</f>
        <v>0</v>
      </c>
      <c r="D230" s="4" t="s">
        <v>1008</v>
      </c>
      <c r="E230" s="4" t="s">
        <v>1008</v>
      </c>
      <c r="F230" s="1" t="s">
        <v>1009</v>
      </c>
      <c r="G230" s="1" t="s">
        <v>1009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>
        <f>VLOOKUP(B231,Features!$E:$H,4,FALSE)</f>
        <v>0</v>
      </c>
      <c r="D231" s="4" t="s">
        <v>1010</v>
      </c>
      <c r="E231" s="4" t="s">
        <v>1010</v>
      </c>
      <c r="F231" s="1" t="s">
        <v>1011</v>
      </c>
      <c r="G231" s="1" t="s">
        <v>1011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>
        <f>VLOOKUP(B232,Features!$E:$H,4,FALSE)</f>
        <v>0</v>
      </c>
      <c r="D232" s="4" t="s">
        <v>1012</v>
      </c>
      <c r="E232" s="4" t="s">
        <v>1012</v>
      </c>
      <c r="F232" s="1" t="s">
        <v>1013</v>
      </c>
      <c r="G232" s="1" t="s">
        <v>1013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>
        <f>VLOOKUP(B233,Features!$E:$H,4,FALSE)</f>
        <v>0</v>
      </c>
      <c r="D233" s="4" t="s">
        <v>1014</v>
      </c>
      <c r="E233" s="4" t="s">
        <v>1014</v>
      </c>
      <c r="F233" s="1" t="s">
        <v>1015</v>
      </c>
      <c r="G233" s="1" t="s">
        <v>1015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>
        <f>VLOOKUP(B234,Features!$E:$H,4,FALSE)</f>
        <v>0</v>
      </c>
      <c r="D234" s="4" t="s">
        <v>1016</v>
      </c>
      <c r="E234" s="4" t="s">
        <v>1016</v>
      </c>
      <c r="F234" s="1" t="s">
        <v>1017</v>
      </c>
      <c r="G234" s="1" t="s">
        <v>1017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>
        <f>VLOOKUP(B235,Features!$E:$H,4,FALSE)</f>
        <v>0</v>
      </c>
      <c r="D235" s="4" t="s">
        <v>1018</v>
      </c>
      <c r="E235" s="4" t="s">
        <v>1018</v>
      </c>
      <c r="F235" s="1" t="s">
        <v>1019</v>
      </c>
      <c r="G235" s="1" t="s">
        <v>1019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>
        <f>VLOOKUP(B236,Features!$E:$H,4,FALSE)</f>
        <v>0</v>
      </c>
      <c r="D236" s="4" t="s">
        <v>1020</v>
      </c>
      <c r="E236" s="4" t="s">
        <v>1020</v>
      </c>
      <c r="F236" s="1" t="s">
        <v>1021</v>
      </c>
      <c r="G236" s="1" t="s">
        <v>1021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>
        <f>VLOOKUP(B237,Features!$E:$H,4,FALSE)</f>
        <v>0</v>
      </c>
      <c r="D237" s="4" t="s">
        <v>1022</v>
      </c>
      <c r="E237" s="4" t="s">
        <v>1022</v>
      </c>
      <c r="F237" s="1" t="s">
        <v>1023</v>
      </c>
      <c r="G237" s="1" t="s">
        <v>1023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>
        <f>VLOOKUP(B238,Features!$E:$H,4,FALSE)</f>
        <v>0</v>
      </c>
      <c r="D238" s="4" t="s">
        <v>1024</v>
      </c>
      <c r="E238" s="4" t="s">
        <v>1024</v>
      </c>
      <c r="F238" s="1" t="s">
        <v>1025</v>
      </c>
      <c r="G238" s="1" t="s">
        <v>1025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>
        <f>VLOOKUP(B239,Features!$E:$H,4,FALSE)</f>
        <v>0</v>
      </c>
      <c r="D239" s="4" t="s">
        <v>1026</v>
      </c>
      <c r="E239" s="4" t="s">
        <v>1026</v>
      </c>
      <c r="F239" s="1" t="s">
        <v>1027</v>
      </c>
      <c r="G239" s="1" t="s">
        <v>1027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>
        <f>VLOOKUP(B240,Features!$E:$H,4,FALSE)</f>
        <v>0</v>
      </c>
      <c r="D240" s="4" t="s">
        <v>1028</v>
      </c>
      <c r="E240" s="4" t="s">
        <v>1028</v>
      </c>
      <c r="F240" s="1" t="s">
        <v>1029</v>
      </c>
      <c r="G240" s="1" t="s">
        <v>1029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>
        <f>VLOOKUP(B241,Features!$E:$H,4,FALSE)</f>
        <v>0</v>
      </c>
      <c r="D241" s="4" t="s">
        <v>1030</v>
      </c>
      <c r="E241" s="4" t="s">
        <v>1030</v>
      </c>
      <c r="F241" s="1" t="s">
        <v>1031</v>
      </c>
      <c r="G241" s="1" t="s">
        <v>1031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>
        <f>VLOOKUP(B242,Features!$E:$H,4,FALSE)</f>
        <v>0</v>
      </c>
      <c r="D242" s="4" t="s">
        <v>1032</v>
      </c>
      <c r="E242" s="4" t="s">
        <v>1032</v>
      </c>
      <c r="F242" s="1" t="s">
        <v>1033</v>
      </c>
      <c r="G242" s="1" t="s">
        <v>1033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>
        <f>VLOOKUP(B243,Features!$E:$H,4,FALSE)</f>
        <v>0</v>
      </c>
      <c r="D243" s="4" t="s">
        <v>1034</v>
      </c>
      <c r="E243" s="4" t="s">
        <v>1034</v>
      </c>
      <c r="F243" s="1" t="s">
        <v>1035</v>
      </c>
      <c r="G243" s="1" t="s">
        <v>1035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>
        <f>VLOOKUP(B244,Features!$E:$H,4,FALSE)</f>
        <v>0</v>
      </c>
      <c r="D244" s="4" t="s">
        <v>1036</v>
      </c>
      <c r="E244" s="4" t="s">
        <v>1036</v>
      </c>
      <c r="F244" s="1" t="s">
        <v>1037</v>
      </c>
      <c r="G244" s="1" t="s">
        <v>1037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>
        <f>VLOOKUP(B245,Features!$E:$H,4,FALSE)</f>
        <v>0</v>
      </c>
      <c r="D245" s="4" t="s">
        <v>1038</v>
      </c>
      <c r="E245" s="4" t="s">
        <v>1038</v>
      </c>
      <c r="F245" s="1" t="s">
        <v>1039</v>
      </c>
      <c r="G245" s="1" t="s">
        <v>1039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>
        <f>VLOOKUP(B246,Features!$E:$H,4,FALSE)</f>
        <v>0</v>
      </c>
      <c r="D246" s="4" t="s">
        <v>1040</v>
      </c>
      <c r="E246" s="4" t="s">
        <v>1040</v>
      </c>
      <c r="F246" s="1" t="s">
        <v>1041</v>
      </c>
      <c r="G246" s="1" t="s">
        <v>1041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>
        <f>VLOOKUP(B247,Features!$E:$H,4,FALSE)</f>
        <v>0</v>
      </c>
      <c r="D247" s="4" t="s">
        <v>1042</v>
      </c>
      <c r="E247" s="4" t="s">
        <v>1042</v>
      </c>
      <c r="F247" s="1" t="s">
        <v>1043</v>
      </c>
      <c r="G247" s="1" t="s">
        <v>1043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>
        <f>VLOOKUP(B248,Features!$E:$H,4,FALSE)</f>
        <v>0</v>
      </c>
      <c r="D248" s="4" t="s">
        <v>1044</v>
      </c>
      <c r="E248" s="4" t="s">
        <v>1044</v>
      </c>
      <c r="F248" s="1" t="s">
        <v>1045</v>
      </c>
      <c r="G248" s="1" t="s">
        <v>1045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>
        <f>VLOOKUP(B249,Features!$E:$H,4,FALSE)</f>
        <v>0</v>
      </c>
      <c r="D249" s="4" t="s">
        <v>1046</v>
      </c>
      <c r="E249" s="4" t="s">
        <v>1046</v>
      </c>
      <c r="F249" s="1" t="s">
        <v>1047</v>
      </c>
      <c r="G249" s="1" t="s">
        <v>1047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>
        <f>VLOOKUP(B250,Features!$E:$H,4,FALSE)</f>
        <v>0</v>
      </c>
      <c r="D250" s="4" t="s">
        <v>1048</v>
      </c>
      <c r="E250" s="4" t="s">
        <v>1048</v>
      </c>
      <c r="F250" s="1" t="s">
        <v>1049</v>
      </c>
      <c r="G250" s="1" t="s">
        <v>1049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>
        <f>VLOOKUP(B251,Features!$E:$H,4,FALSE)</f>
        <v>0</v>
      </c>
      <c r="D251" s="4" t="s">
        <v>1050</v>
      </c>
      <c r="E251" s="4" t="s">
        <v>1050</v>
      </c>
      <c r="F251" s="1" t="s">
        <v>1051</v>
      </c>
      <c r="G251" s="1" t="s">
        <v>1051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>
        <f>VLOOKUP(B252,Features!$E:$H,4,FALSE)</f>
        <v>0</v>
      </c>
      <c r="D252" s="4" t="s">
        <v>1052</v>
      </c>
      <c r="E252" s="4" t="s">
        <v>1052</v>
      </c>
      <c r="F252" s="1" t="s">
        <v>1053</v>
      </c>
      <c r="G252" s="1" t="s">
        <v>1053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>
        <f>VLOOKUP(B253,Features!$E:$H,4,FALSE)</f>
        <v>0</v>
      </c>
      <c r="D253" s="4" t="s">
        <v>1054</v>
      </c>
      <c r="E253" s="4" t="s">
        <v>1054</v>
      </c>
      <c r="F253" s="1" t="s">
        <v>1055</v>
      </c>
      <c r="G253" s="1" t="s">
        <v>1055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>
        <f>VLOOKUP(B254,Features!$E:$H,4,FALSE)</f>
        <v>0</v>
      </c>
      <c r="D254" s="4" t="s">
        <v>1056</v>
      </c>
      <c r="E254" s="4" t="s">
        <v>1056</v>
      </c>
      <c r="F254" s="1" t="s">
        <v>1057</v>
      </c>
      <c r="G254" s="1" t="s">
        <v>1057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>
        <f>VLOOKUP(B255,Features!$E:$H,4,FALSE)</f>
        <v>0</v>
      </c>
      <c r="D255" s="4" t="s">
        <v>1058</v>
      </c>
      <c r="E255" s="4" t="s">
        <v>1058</v>
      </c>
      <c r="F255" s="1" t="s">
        <v>1059</v>
      </c>
      <c r="G255" s="1" t="s">
        <v>1059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>
        <f>VLOOKUP(B256,Features!$E:$H,4,FALSE)</f>
        <v>0</v>
      </c>
      <c r="D256" s="4" t="s">
        <v>1060</v>
      </c>
      <c r="E256" s="4" t="s">
        <v>1060</v>
      </c>
      <c r="F256" s="1" t="s">
        <v>1061</v>
      </c>
      <c r="G256" s="1" t="s">
        <v>1061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>
        <f>VLOOKUP(B257,Features!$E:$H,4,FALSE)</f>
        <v>0</v>
      </c>
      <c r="D257" s="4" t="s">
        <v>1062</v>
      </c>
      <c r="E257" s="4" t="s">
        <v>1062</v>
      </c>
      <c r="F257" s="1" t="s">
        <v>1063</v>
      </c>
      <c r="G257" s="1" t="s">
        <v>1063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>
        <f>VLOOKUP(B258,Features!$E:$H,4,FALSE)</f>
        <v>0</v>
      </c>
      <c r="D258" s="4" t="s">
        <v>1064</v>
      </c>
      <c r="E258" s="4" t="s">
        <v>1064</v>
      </c>
      <c r="F258" s="1" t="s">
        <v>1065</v>
      </c>
      <c r="G258" s="1" t="s">
        <v>1065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>
        <f>VLOOKUP(B259,Features!$E:$H,4,FALSE)</f>
        <v>0</v>
      </c>
      <c r="D259" s="4" t="s">
        <v>1066</v>
      </c>
      <c r="E259" s="4" t="s">
        <v>1066</v>
      </c>
      <c r="F259" s="1" t="s">
        <v>1067</v>
      </c>
      <c r="G259" s="1" t="s">
        <v>1067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>
        <f>VLOOKUP(B260,Features!$E:$H,4,FALSE)</f>
        <v>0</v>
      </c>
      <c r="D260" s="4" t="s">
        <v>1068</v>
      </c>
      <c r="E260" s="4" t="s">
        <v>1068</v>
      </c>
      <c r="F260" s="1" t="s">
        <v>1069</v>
      </c>
      <c r="G260" s="1" t="s">
        <v>1069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>
        <f>VLOOKUP(B261,Features!$E:$H,4,FALSE)</f>
        <v>0</v>
      </c>
      <c r="D261" s="4" t="s">
        <v>1070</v>
      </c>
      <c r="E261" s="4" t="s">
        <v>1070</v>
      </c>
      <c r="F261" s="1" t="s">
        <v>1071</v>
      </c>
      <c r="G261" s="1" t="s">
        <v>1071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>
        <f>VLOOKUP(B262,Features!$E:$H,4,FALSE)</f>
        <v>0</v>
      </c>
      <c r="D262" s="4" t="s">
        <v>1072</v>
      </c>
      <c r="E262" s="4" t="s">
        <v>1072</v>
      </c>
      <c r="F262" s="1" t="s">
        <v>1073</v>
      </c>
      <c r="G262" s="1" t="s">
        <v>1073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>
        <f>VLOOKUP(B263,Features!$E:$H,4,FALSE)</f>
        <v>0</v>
      </c>
      <c r="D263" s="4" t="s">
        <v>1074</v>
      </c>
      <c r="E263" s="4" t="s">
        <v>1074</v>
      </c>
      <c r="F263" s="1" t="s">
        <v>1075</v>
      </c>
      <c r="G263" s="1" t="s">
        <v>1075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>
        <f>VLOOKUP(B264,Features!$E:$H,4,FALSE)</f>
        <v>0</v>
      </c>
      <c r="D264" s="4" t="s">
        <v>1076</v>
      </c>
      <c r="E264" s="4" t="s">
        <v>1076</v>
      </c>
      <c r="F264" s="1" t="s">
        <v>1077</v>
      </c>
      <c r="G264" s="1" t="s">
        <v>1077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>
        <f>VLOOKUP(B265,Features!$E:$H,4,FALSE)</f>
        <v>0</v>
      </c>
      <c r="D265" s="4" t="s">
        <v>1078</v>
      </c>
      <c r="E265" s="4" t="s">
        <v>1078</v>
      </c>
      <c r="F265" s="1" t="s">
        <v>1079</v>
      </c>
      <c r="G265" s="1" t="s">
        <v>1079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>
        <f>VLOOKUP(B266,Features!$E:$H,4,FALSE)</f>
        <v>0</v>
      </c>
      <c r="D266" s="4" t="s">
        <v>1080</v>
      </c>
      <c r="E266" s="4" t="s">
        <v>1080</v>
      </c>
      <c r="F266" s="1" t="s">
        <v>1081</v>
      </c>
      <c r="G266" s="1" t="s">
        <v>1081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>
        <f>VLOOKUP(B267,Features!$E:$H,4,FALSE)</f>
        <v>0</v>
      </c>
      <c r="D267" s="4" t="s">
        <v>1082</v>
      </c>
      <c r="E267" s="4" t="s">
        <v>1082</v>
      </c>
      <c r="F267" s="1" t="s">
        <v>1083</v>
      </c>
      <c r="G267" s="1" t="s">
        <v>1083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>
        <f>VLOOKUP(B268,Features!$E:$H,4,FALSE)</f>
        <v>0</v>
      </c>
      <c r="D268" s="4" t="s">
        <v>1084</v>
      </c>
      <c r="E268" s="4" t="s">
        <v>1084</v>
      </c>
      <c r="F268" s="1" t="s">
        <v>1085</v>
      </c>
      <c r="G268" s="1" t="s">
        <v>1085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>
        <f>VLOOKUP(B269,Features!$E:$H,4,FALSE)</f>
        <v>0</v>
      </c>
      <c r="D269" s="4" t="s">
        <v>1086</v>
      </c>
      <c r="E269" s="4" t="s">
        <v>1086</v>
      </c>
      <c r="F269" s="1" t="s">
        <v>1087</v>
      </c>
      <c r="G269" s="1" t="s">
        <v>1087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>
        <f>VLOOKUP(B270,Features!$E:$H,4,FALSE)</f>
        <v>0</v>
      </c>
      <c r="D270" s="4" t="s">
        <v>1088</v>
      </c>
      <c r="E270" s="4" t="s">
        <v>1088</v>
      </c>
      <c r="F270" s="1" t="s">
        <v>1089</v>
      </c>
      <c r="G270" s="1" t="s">
        <v>1089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>
        <f>VLOOKUP(B271,Features!$E:$H,4,FALSE)</f>
        <v>0</v>
      </c>
      <c r="D271" s="4" t="s">
        <v>1090</v>
      </c>
      <c r="E271" s="4" t="s">
        <v>1090</v>
      </c>
      <c r="F271" s="1" t="s">
        <v>1091</v>
      </c>
      <c r="G271" s="1" t="s">
        <v>1091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>
        <f>VLOOKUP(B272,Features!$E:$H,4,FALSE)</f>
        <v>0</v>
      </c>
      <c r="D272" s="4" t="s">
        <v>1092</v>
      </c>
      <c r="E272" s="4" t="s">
        <v>1092</v>
      </c>
      <c r="F272" s="1" t="s">
        <v>1093</v>
      </c>
      <c r="G272" s="1" t="s">
        <v>1093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>
        <f>VLOOKUP(B273,Features!$E:$H,4,FALSE)</f>
        <v>0</v>
      </c>
      <c r="D273" s="4" t="s">
        <v>1094</v>
      </c>
      <c r="E273" s="4" t="s">
        <v>1094</v>
      </c>
      <c r="F273" s="1" t="s">
        <v>1095</v>
      </c>
      <c r="G273" s="1" t="s">
        <v>1095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>
        <f>VLOOKUP(B274,Features!$E:$H,4,FALSE)</f>
        <v>0</v>
      </c>
      <c r="D274" s="4" t="s">
        <v>1096</v>
      </c>
      <c r="E274" s="4" t="s">
        <v>1096</v>
      </c>
      <c r="F274" s="1" t="s">
        <v>1097</v>
      </c>
      <c r="G274" s="1" t="s">
        <v>1097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>
        <f>VLOOKUP(B275,Features!$E:$H,4,FALSE)</f>
        <v>0</v>
      </c>
      <c r="D275" s="4" t="s">
        <v>1098</v>
      </c>
      <c r="E275" s="4" t="s">
        <v>1098</v>
      </c>
      <c r="F275" s="1" t="s">
        <v>1099</v>
      </c>
      <c r="G275" s="1" t="s">
        <v>1099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>
        <f>VLOOKUP(B276,Features!$E:$H,4,FALSE)</f>
        <v>0</v>
      </c>
      <c r="D276" s="4" t="s">
        <v>1100</v>
      </c>
      <c r="E276" s="4" t="s">
        <v>1100</v>
      </c>
      <c r="F276" s="1" t="s">
        <v>1101</v>
      </c>
      <c r="G276" s="1" t="s">
        <v>1101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>
        <f>VLOOKUP(B277,Features!$E:$H,4,FALSE)</f>
        <v>0</v>
      </c>
      <c r="D277" s="4" t="s">
        <v>1102</v>
      </c>
      <c r="E277" s="4" t="s">
        <v>1102</v>
      </c>
      <c r="F277" s="1" t="s">
        <v>1103</v>
      </c>
      <c r="G277" s="1" t="s">
        <v>1103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>
        <f>VLOOKUP(B278,Features!$E:$H,4,FALSE)</f>
        <v>0</v>
      </c>
      <c r="D278" s="4" t="s">
        <v>1104</v>
      </c>
      <c r="E278" s="4" t="s">
        <v>1104</v>
      </c>
      <c r="F278" s="1" t="s">
        <v>1105</v>
      </c>
      <c r="G278" s="1" t="s">
        <v>1105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>
        <f>VLOOKUP(B279,Features!$E:$H,4,FALSE)</f>
        <v>0</v>
      </c>
      <c r="D279" s="4" t="s">
        <v>1106</v>
      </c>
      <c r="E279" s="4" t="s">
        <v>1106</v>
      </c>
      <c r="F279" s="1" t="s">
        <v>1107</v>
      </c>
      <c r="G279" s="1" t="s">
        <v>1107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>
        <f>VLOOKUP(B280,Features!$E:$H,4,FALSE)</f>
        <v>0</v>
      </c>
      <c r="D280" s="4" t="s">
        <v>1108</v>
      </c>
      <c r="E280" s="4" t="s">
        <v>1108</v>
      </c>
      <c r="F280" s="1" t="s">
        <v>1109</v>
      </c>
      <c r="G280" s="1" t="s">
        <v>1109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>
        <f>VLOOKUP(B281,Features!$E:$H,4,FALSE)</f>
        <v>0</v>
      </c>
      <c r="D281" s="4" t="s">
        <v>1110</v>
      </c>
      <c r="E281" s="4" t="s">
        <v>1110</v>
      </c>
      <c r="F281" s="1" t="s">
        <v>1111</v>
      </c>
      <c r="G281" s="1" t="s">
        <v>1111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>
        <f>VLOOKUP(B282,Features!$E:$H,4,FALSE)</f>
        <v>0</v>
      </c>
      <c r="D282" s="4" t="s">
        <v>1112</v>
      </c>
      <c r="E282" s="4" t="s">
        <v>1112</v>
      </c>
      <c r="F282" s="1" t="s">
        <v>1113</v>
      </c>
      <c r="G282" s="1" t="s">
        <v>1113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>
        <f>VLOOKUP(B283,Features!$E:$H,4,FALSE)</f>
        <v>0</v>
      </c>
      <c r="D283" s="4" t="s">
        <v>1114</v>
      </c>
      <c r="E283" s="4" t="s">
        <v>1114</v>
      </c>
      <c r="F283" s="1" t="s">
        <v>1115</v>
      </c>
      <c r="G283" s="1" t="s">
        <v>1115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>
        <f>VLOOKUP(B284,Features!$E:$H,4,FALSE)</f>
        <v>0</v>
      </c>
      <c r="D284" s="4" t="s">
        <v>1116</v>
      </c>
      <c r="E284" s="4" t="s">
        <v>1116</v>
      </c>
      <c r="F284" s="1" t="s">
        <v>1117</v>
      </c>
      <c r="G284" s="1" t="s">
        <v>1117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>
        <f>VLOOKUP(B285,Features!$E:$H,4,FALSE)</f>
        <v>0</v>
      </c>
      <c r="D285" s="4" t="s">
        <v>1118</v>
      </c>
      <c r="E285" s="4" t="s">
        <v>1118</v>
      </c>
      <c r="F285" s="1" t="s">
        <v>1119</v>
      </c>
      <c r="G285" s="1" t="s">
        <v>1119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>
        <f>VLOOKUP(B286,Features!$E:$H,4,FALSE)</f>
        <v>0</v>
      </c>
      <c r="D286" s="4" t="s">
        <v>1120</v>
      </c>
      <c r="E286" s="4" t="s">
        <v>1120</v>
      </c>
      <c r="F286" s="1" t="s">
        <v>1121</v>
      </c>
      <c r="G286" s="1" t="s">
        <v>1121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>
        <f>VLOOKUP(B287,Features!$E:$H,4,FALSE)</f>
        <v>0</v>
      </c>
      <c r="D287" s="4" t="s">
        <v>1122</v>
      </c>
      <c r="E287" s="4" t="s">
        <v>1122</v>
      </c>
      <c r="F287" s="1" t="s">
        <v>1123</v>
      </c>
      <c r="G287" s="1" t="s">
        <v>1123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>
        <f>VLOOKUP(B288,Features!$E:$H,4,FALSE)</f>
        <v>0</v>
      </c>
      <c r="D288" s="4" t="s">
        <v>1124</v>
      </c>
      <c r="E288" s="4" t="s">
        <v>1124</v>
      </c>
      <c r="F288" s="1" t="s">
        <v>1125</v>
      </c>
      <c r="G288" s="1" t="s">
        <v>1125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>
        <f>VLOOKUP(B289,Features!$E:$H,4,FALSE)</f>
        <v>0</v>
      </c>
      <c r="D289" s="4" t="s">
        <v>1126</v>
      </c>
      <c r="E289" s="4" t="s">
        <v>1126</v>
      </c>
      <c r="F289" s="1" t="s">
        <v>1127</v>
      </c>
      <c r="G289" s="1" t="s">
        <v>1127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>
        <f>VLOOKUP(B290,Features!$E:$H,4,FALSE)</f>
        <v>0</v>
      </c>
      <c r="D290" s="4" t="s">
        <v>1128</v>
      </c>
      <c r="E290" s="4" t="s">
        <v>1128</v>
      </c>
      <c r="F290" s="1" t="s">
        <v>1129</v>
      </c>
      <c r="G290" s="1" t="s">
        <v>1129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>
        <f>VLOOKUP(B291,Features!$E:$H,4,FALSE)</f>
        <v>0</v>
      </c>
      <c r="D291" s="4" t="s">
        <v>1130</v>
      </c>
      <c r="E291" s="4" t="s">
        <v>1130</v>
      </c>
      <c r="F291" s="1" t="s">
        <v>1131</v>
      </c>
      <c r="G291" s="1" t="s">
        <v>1131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>
        <f>VLOOKUP(B292,Features!$E:$H,4,FALSE)</f>
        <v>0</v>
      </c>
      <c r="D292" s="4" t="s">
        <v>1132</v>
      </c>
      <c r="E292" s="4" t="s">
        <v>1132</v>
      </c>
      <c r="F292" s="1" t="s">
        <v>1133</v>
      </c>
      <c r="G292" s="1" t="s">
        <v>1133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>
        <f>VLOOKUP(B293,Features!$E:$H,4,FALSE)</f>
        <v>0</v>
      </c>
      <c r="D293" s="4" t="s">
        <v>1134</v>
      </c>
      <c r="E293" s="4" t="s">
        <v>1134</v>
      </c>
      <c r="F293" s="1" t="s">
        <v>1135</v>
      </c>
      <c r="G293" s="1" t="s">
        <v>1135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>
        <f>VLOOKUP(B294,Features!$E:$H,4,FALSE)</f>
        <v>0</v>
      </c>
      <c r="D294" s="4" t="s">
        <v>1136</v>
      </c>
      <c r="E294" s="4" t="s">
        <v>1136</v>
      </c>
      <c r="F294" s="1" t="s">
        <v>1137</v>
      </c>
      <c r="G294" s="1" t="s">
        <v>1137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>
        <f>VLOOKUP(B295,Features!$E:$H,4,FALSE)</f>
        <v>0</v>
      </c>
      <c r="D295" s="4" t="s">
        <v>1138</v>
      </c>
      <c r="E295" s="4" t="s">
        <v>1138</v>
      </c>
      <c r="F295" s="1" t="s">
        <v>1139</v>
      </c>
      <c r="G295" s="1" t="s">
        <v>1139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>
        <f>VLOOKUP(B296,Features!$E:$H,4,FALSE)</f>
        <v>0</v>
      </c>
      <c r="D296" s="4" t="s">
        <v>1140</v>
      </c>
      <c r="E296" s="4" t="s">
        <v>1140</v>
      </c>
      <c r="F296" s="1" t="s">
        <v>1141</v>
      </c>
      <c r="G296" s="1" t="s">
        <v>1141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>
        <f>VLOOKUP(B297,Features!$E:$H,4,FALSE)</f>
        <v>0</v>
      </c>
      <c r="D297" s="4" t="s">
        <v>1142</v>
      </c>
      <c r="E297" s="4" t="s">
        <v>1142</v>
      </c>
      <c r="F297" s="1" t="s">
        <v>1143</v>
      </c>
      <c r="G297" s="1" t="s">
        <v>1143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>
        <f>VLOOKUP(B298,Features!$E:$H,4,FALSE)</f>
        <v>0</v>
      </c>
      <c r="D298" s="4" t="s">
        <v>1144</v>
      </c>
      <c r="E298" s="4" t="s">
        <v>1144</v>
      </c>
      <c r="F298" s="1" t="s">
        <v>1145</v>
      </c>
      <c r="G298" s="1" t="s">
        <v>1145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>
        <f>VLOOKUP(B299,Features!$E:$H,4,FALSE)</f>
        <v>0</v>
      </c>
      <c r="D299" s="4" t="s">
        <v>1146</v>
      </c>
      <c r="E299" s="4" t="s">
        <v>1146</v>
      </c>
      <c r="F299" s="1" t="s">
        <v>1147</v>
      </c>
      <c r="G299" s="1" t="s">
        <v>1147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>
        <f>VLOOKUP(B300,Features!$E:$H,4,FALSE)</f>
        <v>0</v>
      </c>
      <c r="D300" s="4" t="s">
        <v>1148</v>
      </c>
      <c r="E300" s="4" t="s">
        <v>1148</v>
      </c>
      <c r="F300" s="1" t="s">
        <v>1149</v>
      </c>
      <c r="G300" s="1" t="s">
        <v>1149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>
        <f>VLOOKUP(B301,Features!$E:$H,4,FALSE)</f>
        <v>0</v>
      </c>
      <c r="D301" s="4" t="s">
        <v>1150</v>
      </c>
      <c r="E301" s="4" t="s">
        <v>1150</v>
      </c>
      <c r="F301" s="1" t="s">
        <v>1151</v>
      </c>
      <c r="G301" s="1" t="s">
        <v>1151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>
        <f>VLOOKUP(B302,Features!$E:$H,4,FALSE)</f>
        <v>0</v>
      </c>
      <c r="D302" s="4" t="s">
        <v>1152</v>
      </c>
      <c r="E302" s="4" t="s">
        <v>1152</v>
      </c>
      <c r="F302" s="1" t="s">
        <v>1153</v>
      </c>
      <c r="G302" s="1" t="s">
        <v>1153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>
        <f>VLOOKUP(B303,Features!$E:$H,4,FALSE)</f>
        <v>0</v>
      </c>
      <c r="D303" s="4" t="s">
        <v>1154</v>
      </c>
      <c r="E303" s="4" t="s">
        <v>1154</v>
      </c>
      <c r="F303" s="1" t="s">
        <v>1155</v>
      </c>
      <c r="G303" s="1" t="s">
        <v>1155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>
        <f>VLOOKUP(B304,Features!$E:$H,4,FALSE)</f>
        <v>0</v>
      </c>
      <c r="D304" s="4" t="s">
        <v>1156</v>
      </c>
      <c r="E304" s="4" t="s">
        <v>1156</v>
      </c>
      <c r="F304" s="1" t="s">
        <v>1157</v>
      </c>
      <c r="G304" s="1" t="s">
        <v>1157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>
        <f>VLOOKUP(B305,Features!$E:$H,4,FALSE)</f>
        <v>0</v>
      </c>
      <c r="D305" s="4" t="s">
        <v>1158</v>
      </c>
      <c r="E305" s="4" t="s">
        <v>1158</v>
      </c>
      <c r="F305" s="1" t="s">
        <v>1159</v>
      </c>
      <c r="G305" s="1" t="s">
        <v>1159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>
        <f>VLOOKUP(B306,Features!$E:$H,4,FALSE)</f>
        <v>0</v>
      </c>
      <c r="D306" s="4" t="s">
        <v>1160</v>
      </c>
      <c r="E306" s="4" t="s">
        <v>1160</v>
      </c>
      <c r="F306" s="1" t="s">
        <v>1161</v>
      </c>
      <c r="G306" s="1" t="s">
        <v>1161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>
        <f>VLOOKUP(B307,Features!$E:$H,4,FALSE)</f>
        <v>0</v>
      </c>
      <c r="D307" s="4" t="s">
        <v>1162</v>
      </c>
      <c r="E307" s="4" t="s">
        <v>1162</v>
      </c>
      <c r="F307" s="1" t="s">
        <v>1163</v>
      </c>
      <c r="G307" s="1" t="s">
        <v>1163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>
        <f>VLOOKUP(B308,Features!$E:$H,4,FALSE)</f>
        <v>0</v>
      </c>
      <c r="D308" s="4" t="s">
        <v>1164</v>
      </c>
      <c r="E308" s="4" t="s">
        <v>1164</v>
      </c>
      <c r="F308" s="1" t="s">
        <v>1165</v>
      </c>
      <c r="G308" s="1" t="s">
        <v>1165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>
        <f>VLOOKUP(B309,Features!$E:$H,4,FALSE)</f>
        <v>0</v>
      </c>
      <c r="D309" s="4" t="s">
        <v>1166</v>
      </c>
      <c r="E309" s="4" t="s">
        <v>1166</v>
      </c>
      <c r="F309" s="1" t="s">
        <v>1167</v>
      </c>
      <c r="G309" s="1" t="s">
        <v>1167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>
        <f>VLOOKUP(B310,Features!$E:$H,4,FALSE)</f>
        <v>0</v>
      </c>
      <c r="D310" s="4" t="s">
        <v>1168</v>
      </c>
      <c r="E310" s="4" t="s">
        <v>1168</v>
      </c>
      <c r="F310" s="1" t="s">
        <v>1169</v>
      </c>
      <c r="G310" s="1" t="s">
        <v>1169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>
        <f>VLOOKUP(B311,Features!$E:$H,4,FALSE)</f>
        <v>0</v>
      </c>
      <c r="D311" s="4" t="s">
        <v>1170</v>
      </c>
      <c r="E311" s="4" t="s">
        <v>1170</v>
      </c>
      <c r="F311" s="1" t="s">
        <v>1171</v>
      </c>
      <c r="G311" s="1" t="s">
        <v>1171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>
        <f>VLOOKUP(B312,Features!$E:$H,4,FALSE)</f>
        <v>0</v>
      </c>
      <c r="D312" s="4" t="s">
        <v>1172</v>
      </c>
      <c r="E312" s="4" t="s">
        <v>1172</v>
      </c>
      <c r="F312" s="1" t="s">
        <v>1173</v>
      </c>
      <c r="G312" s="1" t="s">
        <v>1173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>
        <f>VLOOKUP(B313,Features!$E:$H,4,FALSE)</f>
        <v>0</v>
      </c>
      <c r="D313" s="4" t="s">
        <v>1174</v>
      </c>
      <c r="E313" s="4" t="s">
        <v>1174</v>
      </c>
      <c r="F313" s="1" t="s">
        <v>1175</v>
      </c>
      <c r="G313" s="1" t="s">
        <v>1175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>
        <f>VLOOKUP(B314,Features!$E:$H,4,FALSE)</f>
        <v>0</v>
      </c>
      <c r="D314" s="4" t="s">
        <v>1176</v>
      </c>
      <c r="E314" s="4" t="s">
        <v>1176</v>
      </c>
      <c r="F314" s="1" t="s">
        <v>1177</v>
      </c>
      <c r="G314" s="1" t="s">
        <v>1177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>
        <f>VLOOKUP(B315,Features!$E:$H,4,FALSE)</f>
        <v>0</v>
      </c>
      <c r="D315" s="4" t="s">
        <v>1178</v>
      </c>
      <c r="E315" s="4" t="s">
        <v>1178</v>
      </c>
      <c r="F315" s="1" t="s">
        <v>1063</v>
      </c>
      <c r="G315" s="1" t="s">
        <v>1063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>
        <f>VLOOKUP(B316,Features!$E:$H,4,FALSE)</f>
        <v>0</v>
      </c>
      <c r="D316" s="4" t="s">
        <v>1179</v>
      </c>
      <c r="E316" s="4" t="s">
        <v>1179</v>
      </c>
      <c r="F316" s="1" t="s">
        <v>1180</v>
      </c>
      <c r="G316" s="1" t="s">
        <v>1180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>
        <f>VLOOKUP(B317,Features!$E:$H,4,FALSE)</f>
        <v>0</v>
      </c>
      <c r="D317" s="4" t="s">
        <v>1181</v>
      </c>
      <c r="E317" s="4" t="s">
        <v>1181</v>
      </c>
      <c r="F317" s="1" t="s">
        <v>1182</v>
      </c>
      <c r="G317" s="1" t="s">
        <v>1182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>
        <f>VLOOKUP(B318,Features!$E:$H,4,FALSE)</f>
        <v>0</v>
      </c>
      <c r="D318" s="4" t="s">
        <v>1183</v>
      </c>
      <c r="E318" s="4" t="s">
        <v>1183</v>
      </c>
      <c r="F318" s="1" t="s">
        <v>1184</v>
      </c>
      <c r="G318" s="1" t="s">
        <v>1184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>
        <f>VLOOKUP(B319,Features!$E:$H,4,FALSE)</f>
        <v>0</v>
      </c>
      <c r="D319" s="4" t="s">
        <v>1185</v>
      </c>
      <c r="E319" s="4" t="s">
        <v>1185</v>
      </c>
      <c r="F319" s="1" t="s">
        <v>1186</v>
      </c>
      <c r="G319" s="1" t="s">
        <v>1186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>
        <f>VLOOKUP(B320,Features!$E:$H,4,FALSE)</f>
        <v>0</v>
      </c>
      <c r="D320" s="4" t="s">
        <v>1187</v>
      </c>
      <c r="E320" s="4" t="s">
        <v>1187</v>
      </c>
      <c r="F320" s="1" t="s">
        <v>1188</v>
      </c>
      <c r="G320" s="1" t="s">
        <v>1188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>
        <f>VLOOKUP(B321,Features!$E:$H,4,FALSE)</f>
        <v>0</v>
      </c>
      <c r="D321" s="4" t="s">
        <v>1189</v>
      </c>
      <c r="E321" s="4" t="s">
        <v>1189</v>
      </c>
      <c r="F321" s="1" t="s">
        <v>1190</v>
      </c>
      <c r="G321" s="1" t="s">
        <v>1190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>
        <f>VLOOKUP(B322,Features!$E:$H,4,FALSE)</f>
        <v>0</v>
      </c>
      <c r="D322" s="4" t="s">
        <v>1191</v>
      </c>
      <c r="E322" s="4" t="s">
        <v>1191</v>
      </c>
      <c r="F322" s="1" t="s">
        <v>1192</v>
      </c>
      <c r="G322" s="1" t="s">
        <v>1192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>
        <f>VLOOKUP(B323,Features!$E:$H,4,FALSE)</f>
        <v>0</v>
      </c>
      <c r="D323" s="4" t="s">
        <v>1193</v>
      </c>
      <c r="E323" s="4" t="s">
        <v>1193</v>
      </c>
      <c r="F323" s="1" t="s">
        <v>1194</v>
      </c>
      <c r="G323" s="1" t="s">
        <v>1194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>
        <f>VLOOKUP(B324,Features!$E:$H,4,FALSE)</f>
        <v>0</v>
      </c>
      <c r="D324" s="4" t="s">
        <v>1195</v>
      </c>
      <c r="E324" s="4" t="s">
        <v>1195</v>
      </c>
      <c r="F324" s="1" t="s">
        <v>1196</v>
      </c>
      <c r="G324" s="1" t="s">
        <v>1196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>
        <f>VLOOKUP(B325,Features!$E:$H,4,FALSE)</f>
        <v>0</v>
      </c>
      <c r="D325" s="4" t="s">
        <v>1197</v>
      </c>
      <c r="E325" s="4" t="s">
        <v>1197</v>
      </c>
      <c r="F325" s="1" t="s">
        <v>1198</v>
      </c>
      <c r="G325" s="1" t="s">
        <v>1198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>
        <f>VLOOKUP(B326,Features!$E:$H,4,FALSE)</f>
        <v>0</v>
      </c>
      <c r="D326" s="4" t="s">
        <v>1199</v>
      </c>
      <c r="E326" s="4" t="s">
        <v>1199</v>
      </c>
      <c r="F326" s="1" t="s">
        <v>1200</v>
      </c>
      <c r="G326" s="1" t="s">
        <v>1200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>
        <f>VLOOKUP(B327,Features!$E:$H,4,FALSE)</f>
        <v>0</v>
      </c>
      <c r="D327" s="4" t="s">
        <v>1201</v>
      </c>
      <c r="E327" s="4" t="s">
        <v>1201</v>
      </c>
      <c r="F327" s="1" t="s">
        <v>1202</v>
      </c>
      <c r="G327" s="1" t="s">
        <v>1202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>
        <f>VLOOKUP(B328,Features!$E:$H,4,FALSE)</f>
        <v>0</v>
      </c>
      <c r="D328" s="4" t="s">
        <v>1203</v>
      </c>
      <c r="E328" s="4" t="s">
        <v>1203</v>
      </c>
      <c r="F328" s="1" t="s">
        <v>1204</v>
      </c>
      <c r="G328" s="1" t="s">
        <v>1204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>
        <f>VLOOKUP(B329,Features!$E:$H,4,FALSE)</f>
        <v>0</v>
      </c>
      <c r="D329" s="4" t="s">
        <v>1205</v>
      </c>
      <c r="E329" s="4" t="s">
        <v>1205</v>
      </c>
      <c r="F329" s="1" t="s">
        <v>1206</v>
      </c>
      <c r="G329" s="1" t="s">
        <v>1206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>
        <f>VLOOKUP(B330,Features!$E:$H,4,FALSE)</f>
        <v>0</v>
      </c>
      <c r="D330" s="4" t="s">
        <v>1207</v>
      </c>
      <c r="E330" s="4" t="s">
        <v>1207</v>
      </c>
      <c r="F330" s="1" t="s">
        <v>1208</v>
      </c>
      <c r="G330" s="1" t="s">
        <v>1208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>
        <f>VLOOKUP(B331,Features!$E:$H,4,FALSE)</f>
        <v>0</v>
      </c>
      <c r="D331" s="4" t="s">
        <v>1209</v>
      </c>
      <c r="E331" s="4" t="s">
        <v>1209</v>
      </c>
      <c r="F331" s="1" t="s">
        <v>1210</v>
      </c>
      <c r="G331" s="1" t="s">
        <v>1210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>
        <f>VLOOKUP(B332,Features!$E:$H,4,FALSE)</f>
        <v>0</v>
      </c>
      <c r="D332" s="4" t="s">
        <v>1211</v>
      </c>
      <c r="E332" s="4" t="s">
        <v>1211</v>
      </c>
      <c r="F332" s="1" t="s">
        <v>1212</v>
      </c>
      <c r="G332" s="1" t="s">
        <v>1212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>
        <f>VLOOKUP(B333,Features!$E:$H,4,FALSE)</f>
        <v>0</v>
      </c>
      <c r="D333" s="4" t="s">
        <v>1213</v>
      </c>
      <c r="E333" s="4" t="s">
        <v>1213</v>
      </c>
      <c r="F333" s="1" t="s">
        <v>1214</v>
      </c>
      <c r="G333" s="1" t="s">
        <v>1214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>
        <f>VLOOKUP(B334,Features!$E:$H,4,FALSE)</f>
        <v>0</v>
      </c>
      <c r="D334" s="4" t="s">
        <v>1215</v>
      </c>
      <c r="E334" s="4" t="s">
        <v>1215</v>
      </c>
      <c r="F334" s="1" t="s">
        <v>1216</v>
      </c>
      <c r="G334" s="1" t="s">
        <v>1216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>
        <f>VLOOKUP(B335,Features!$E:$H,4,FALSE)</f>
        <v>0</v>
      </c>
      <c r="D335" s="4" t="s">
        <v>1217</v>
      </c>
      <c r="E335" s="4" t="s">
        <v>1217</v>
      </c>
      <c r="F335" s="1" t="s">
        <v>1218</v>
      </c>
      <c r="G335" s="1" t="s">
        <v>1218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>
        <f>VLOOKUP(B336,Features!$E:$H,4,FALSE)</f>
        <v>0</v>
      </c>
      <c r="D336" s="4" t="s">
        <v>1219</v>
      </c>
      <c r="E336" s="4" t="s">
        <v>1219</v>
      </c>
      <c r="F336" s="1" t="s">
        <v>1087</v>
      </c>
      <c r="G336" s="1" t="s">
        <v>1087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>
        <f>VLOOKUP(B337,Features!$E:$H,4,FALSE)</f>
        <v>0</v>
      </c>
      <c r="D337" s="4" t="s">
        <v>1220</v>
      </c>
      <c r="E337" s="4" t="s">
        <v>1220</v>
      </c>
      <c r="F337" s="1" t="s">
        <v>1221</v>
      </c>
      <c r="G337" s="1" t="s">
        <v>1221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>
        <f>VLOOKUP(B338,Features!$E:$H,4,FALSE)</f>
        <v>0</v>
      </c>
      <c r="D338" s="4" t="s">
        <v>1222</v>
      </c>
      <c r="E338" s="4" t="s">
        <v>1222</v>
      </c>
      <c r="F338" s="1" t="s">
        <v>1223</v>
      </c>
      <c r="G338" s="1" t="s">
        <v>1223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>
        <f>VLOOKUP(B339,Features!$E:$H,4,FALSE)</f>
        <v>0</v>
      </c>
      <c r="D339" s="4" t="s">
        <v>1224</v>
      </c>
      <c r="E339" s="4" t="s">
        <v>1224</v>
      </c>
      <c r="F339" s="1" t="s">
        <v>1225</v>
      </c>
      <c r="G339" s="1" t="s">
        <v>1225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>
        <f>VLOOKUP(B340,Features!$E:$H,4,FALSE)</f>
        <v>0</v>
      </c>
      <c r="D340" s="4" t="s">
        <v>1226</v>
      </c>
      <c r="E340" s="4" t="s">
        <v>1226</v>
      </c>
      <c r="F340" s="1" t="s">
        <v>1227</v>
      </c>
      <c r="G340" s="1" t="s">
        <v>1227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>
        <f>VLOOKUP(B341,Features!$E:$H,4,FALSE)</f>
        <v>0</v>
      </c>
      <c r="D341" s="4" t="s">
        <v>1228</v>
      </c>
      <c r="E341" s="4" t="s">
        <v>1228</v>
      </c>
      <c r="F341" s="1" t="s">
        <v>1229</v>
      </c>
      <c r="G341" s="1" t="s">
        <v>1229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>
        <f>VLOOKUP(B342,Features!$E:$H,4,FALSE)</f>
        <v>0</v>
      </c>
      <c r="D342" s="4" t="s">
        <v>1230</v>
      </c>
      <c r="E342" s="4" t="s">
        <v>1230</v>
      </c>
      <c r="F342" s="1" t="s">
        <v>1231</v>
      </c>
      <c r="G342" s="1" t="s">
        <v>1231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>
        <f>VLOOKUP(B343,Features!$E:$H,4,FALSE)</f>
        <v>0</v>
      </c>
      <c r="D343" s="4" t="s">
        <v>1232</v>
      </c>
      <c r="E343" s="4" t="s">
        <v>1232</v>
      </c>
      <c r="F343" s="1" t="s">
        <v>1233</v>
      </c>
      <c r="G343" s="1" t="s">
        <v>1233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>
        <f>VLOOKUP(B344,Features!$E:$H,4,FALSE)</f>
        <v>0</v>
      </c>
      <c r="D344" s="4" t="s">
        <v>1234</v>
      </c>
      <c r="E344" s="4" t="s">
        <v>1234</v>
      </c>
      <c r="F344" s="1" t="s">
        <v>1235</v>
      </c>
      <c r="G344" s="1" t="s">
        <v>1235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>
        <f>VLOOKUP(B345,Features!$E:$H,4,FALSE)</f>
        <v>0</v>
      </c>
      <c r="D345" s="4" t="s">
        <v>1236</v>
      </c>
      <c r="E345" s="4" t="s">
        <v>1236</v>
      </c>
      <c r="F345" s="1" t="s">
        <v>1237</v>
      </c>
      <c r="G345" s="1" t="s">
        <v>1237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>
        <f>VLOOKUP(B346,Features!$E:$H,4,FALSE)</f>
        <v>0</v>
      </c>
      <c r="D346" s="4" t="s">
        <v>1238</v>
      </c>
      <c r="E346" s="4" t="s">
        <v>1238</v>
      </c>
      <c r="F346" s="1" t="s">
        <v>1239</v>
      </c>
      <c r="G346" s="1" t="s">
        <v>1239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>
        <f>VLOOKUP(B347,Features!$E:$H,4,FALSE)</f>
        <v>0</v>
      </c>
      <c r="D347" s="4" t="s">
        <v>1240</v>
      </c>
      <c r="E347" s="4" t="s">
        <v>1240</v>
      </c>
      <c r="F347" s="1" t="s">
        <v>1241</v>
      </c>
      <c r="G347" s="1" t="s">
        <v>1241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>
        <f>VLOOKUP(B348,Features!$E:$H,4,FALSE)</f>
        <v>0</v>
      </c>
      <c r="D348" s="4" t="s">
        <v>1242</v>
      </c>
      <c r="E348" s="4" t="s">
        <v>1242</v>
      </c>
      <c r="F348" s="1" t="s">
        <v>1243</v>
      </c>
      <c r="G348" s="1" t="s">
        <v>1243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>
        <f>VLOOKUP(B349,Features!$E:$H,4,FALSE)</f>
        <v>0</v>
      </c>
      <c r="D349" s="4" t="s">
        <v>1244</v>
      </c>
      <c r="E349" s="4" t="s">
        <v>1244</v>
      </c>
      <c r="F349" s="1" t="s">
        <v>1245</v>
      </c>
      <c r="G349" s="1" t="s">
        <v>1245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>
        <f>VLOOKUP(B350,Features!$E:$H,4,FALSE)</f>
        <v>0</v>
      </c>
      <c r="D350" s="4" t="s">
        <v>1246</v>
      </c>
      <c r="E350" s="4" t="s">
        <v>1246</v>
      </c>
      <c r="F350" s="1" t="s">
        <v>1247</v>
      </c>
      <c r="G350" s="1" t="s">
        <v>1247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>
        <f>VLOOKUP(B351,Features!$E:$H,4,FALSE)</f>
        <v>0</v>
      </c>
      <c r="D351" s="4" t="s">
        <v>1248</v>
      </c>
      <c r="E351" s="4" t="s">
        <v>1248</v>
      </c>
      <c r="F351" s="1" t="s">
        <v>1249</v>
      </c>
      <c r="G351" s="1" t="s">
        <v>1249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>
        <f>VLOOKUP(B352,Features!$E:$H,4,FALSE)</f>
        <v>0</v>
      </c>
      <c r="D352" s="4" t="s">
        <v>1250</v>
      </c>
      <c r="E352" s="4" t="s">
        <v>1250</v>
      </c>
      <c r="F352" s="1" t="s">
        <v>1251</v>
      </c>
      <c r="G352" s="1" t="s">
        <v>1251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>
        <f>VLOOKUP(B353,Features!$E:$H,4,FALSE)</f>
        <v>0</v>
      </c>
      <c r="D353" s="4" t="s">
        <v>1252</v>
      </c>
      <c r="E353" s="4" t="s">
        <v>1252</v>
      </c>
      <c r="F353" s="1" t="s">
        <v>1253</v>
      </c>
      <c r="G353" s="1" t="s">
        <v>1253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>
        <f>VLOOKUP(B354,Features!$E:$H,4,FALSE)</f>
        <v>0</v>
      </c>
      <c r="D354" s="4" t="s">
        <v>1254</v>
      </c>
      <c r="E354" s="4" t="s">
        <v>1254</v>
      </c>
      <c r="F354" s="1" t="s">
        <v>1255</v>
      </c>
      <c r="G354" s="1" t="s">
        <v>1255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>
        <f>VLOOKUP(B355,Features!$E:$H,4,FALSE)</f>
        <v>0</v>
      </c>
      <c r="D355" s="4" t="s">
        <v>1256</v>
      </c>
      <c r="E355" s="4" t="s">
        <v>1256</v>
      </c>
      <c r="F355" s="1" t="s">
        <v>1257</v>
      </c>
      <c r="G355" s="1" t="s">
        <v>1257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>
        <f>VLOOKUP(B356,Features!$E:$H,4,FALSE)</f>
        <v>0</v>
      </c>
      <c r="D356" s="4" t="s">
        <v>1258</v>
      </c>
      <c r="E356" s="4" t="s">
        <v>1258</v>
      </c>
      <c r="F356" s="1" t="s">
        <v>1259</v>
      </c>
      <c r="G356" s="1" t="s">
        <v>1259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>
        <f>VLOOKUP(B357,Features!$E:$H,4,FALSE)</f>
        <v>0</v>
      </c>
      <c r="D357" s="4" t="s">
        <v>1260</v>
      </c>
      <c r="E357" s="4" t="s">
        <v>1260</v>
      </c>
      <c r="F357" s="1" t="s">
        <v>1261</v>
      </c>
      <c r="G357" s="1" t="s">
        <v>1261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>
        <f>VLOOKUP(B358,Features!$E:$H,4,FALSE)</f>
        <v>0</v>
      </c>
      <c r="D358" s="4" t="s">
        <v>1262</v>
      </c>
      <c r="E358" s="4" t="s">
        <v>1262</v>
      </c>
      <c r="F358" s="1" t="s">
        <v>1095</v>
      </c>
      <c r="G358" s="1" t="s">
        <v>1095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>
        <f>VLOOKUP(B359,Features!$E:$H,4,FALSE)</f>
        <v>0</v>
      </c>
      <c r="D359" s="4" t="s">
        <v>1263</v>
      </c>
      <c r="E359" s="4" t="s">
        <v>1263</v>
      </c>
      <c r="F359" s="1" t="s">
        <v>1264</v>
      </c>
      <c r="G359" s="1" t="s">
        <v>1264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>
        <f>VLOOKUP(B360,Features!$E:$H,4,FALSE)</f>
        <v>0</v>
      </c>
      <c r="D360" s="4" t="s">
        <v>1265</v>
      </c>
      <c r="E360" s="4" t="s">
        <v>1265</v>
      </c>
      <c r="F360" s="1" t="s">
        <v>1266</v>
      </c>
      <c r="G360" s="1" t="s">
        <v>1266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>
        <f>VLOOKUP(B361,Features!$E:$H,4,FALSE)</f>
        <v>0</v>
      </c>
      <c r="D361" s="4" t="s">
        <v>1267</v>
      </c>
      <c r="E361" s="4" t="s">
        <v>1267</v>
      </c>
      <c r="F361" s="1" t="s">
        <v>1268</v>
      </c>
      <c r="G361" s="1" t="s">
        <v>1268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>
        <f>VLOOKUP(B362,Features!$E:$H,4,FALSE)</f>
        <v>0</v>
      </c>
      <c r="D362" s="4" t="s">
        <v>1269</v>
      </c>
      <c r="E362" s="4" t="s">
        <v>1269</v>
      </c>
      <c r="F362" s="1" t="s">
        <v>1270</v>
      </c>
      <c r="G362" s="1" t="s">
        <v>1270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>
        <f>VLOOKUP(B363,Features!$E:$H,4,FALSE)</f>
        <v>0</v>
      </c>
      <c r="D363" s="4" t="s">
        <v>1271</v>
      </c>
      <c r="E363" s="4" t="s">
        <v>1271</v>
      </c>
      <c r="F363" s="1" t="s">
        <v>1272</v>
      </c>
      <c r="G363" s="1" t="s">
        <v>1272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>
        <f>VLOOKUP(B364,Features!$E:$H,4,FALSE)</f>
        <v>0</v>
      </c>
      <c r="D364" s="4" t="s">
        <v>1273</v>
      </c>
      <c r="E364" s="4" t="s">
        <v>1273</v>
      </c>
      <c r="F364" s="1" t="s">
        <v>1274</v>
      </c>
      <c r="G364" s="1" t="s">
        <v>1274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>
        <f>VLOOKUP(B365,Features!$E:$H,4,FALSE)</f>
        <v>0</v>
      </c>
      <c r="D365" s="4" t="s">
        <v>1275</v>
      </c>
      <c r="E365" s="4" t="s">
        <v>1275</v>
      </c>
      <c r="F365" s="1" t="s">
        <v>1067</v>
      </c>
      <c r="G365" s="1" t="s">
        <v>1067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>
        <f>VLOOKUP(B366,Features!$E:$H,4,FALSE)</f>
        <v>0</v>
      </c>
      <c r="D366" s="4" t="s">
        <v>1276</v>
      </c>
      <c r="E366" s="4" t="s">
        <v>1276</v>
      </c>
      <c r="F366" s="1" t="s">
        <v>1277</v>
      </c>
      <c r="G366" s="1" t="s">
        <v>1277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>
        <f>VLOOKUP(B367,Features!$E:$H,4,FALSE)</f>
        <v>0</v>
      </c>
      <c r="D367" s="4" t="s">
        <v>1278</v>
      </c>
      <c r="E367" s="4" t="s">
        <v>1278</v>
      </c>
      <c r="F367" s="1" t="s">
        <v>1279</v>
      </c>
      <c r="G367" s="1" t="s">
        <v>1279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>
        <f>VLOOKUP(B368,Features!$E:$H,4,FALSE)</f>
        <v>0</v>
      </c>
      <c r="D368" s="4" t="s">
        <v>1280</v>
      </c>
      <c r="E368" s="4" t="s">
        <v>1280</v>
      </c>
      <c r="F368" s="1" t="s">
        <v>1281</v>
      </c>
      <c r="G368" s="1" t="s">
        <v>1281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>
        <f>VLOOKUP(B369,Features!$E:$H,4,FALSE)</f>
        <v>0</v>
      </c>
      <c r="D369" s="4" t="s">
        <v>1282</v>
      </c>
      <c r="E369" s="4" t="s">
        <v>1282</v>
      </c>
      <c r="F369" s="1" t="s">
        <v>1283</v>
      </c>
      <c r="G369" s="1" t="s">
        <v>1283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>
        <f>VLOOKUP(B370,Features!$E:$H,4,FALSE)</f>
        <v>0</v>
      </c>
      <c r="D370" s="4" t="s">
        <v>1284</v>
      </c>
      <c r="E370" s="4" t="s">
        <v>1284</v>
      </c>
      <c r="F370" s="1" t="s">
        <v>1285</v>
      </c>
      <c r="G370" s="1" t="s">
        <v>1285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>
        <f>VLOOKUP(B371,Features!$E:$H,4,FALSE)</f>
        <v>0</v>
      </c>
      <c r="D371" s="4" t="s">
        <v>1286</v>
      </c>
      <c r="E371" s="4" t="s">
        <v>1286</v>
      </c>
      <c r="F371" s="1" t="s">
        <v>1287</v>
      </c>
      <c r="G371" s="1" t="s">
        <v>1287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>
        <f>VLOOKUP(B372,Features!$E:$H,4,FALSE)</f>
        <v>0</v>
      </c>
      <c r="D372" s="4" t="s">
        <v>1288</v>
      </c>
      <c r="E372" s="4" t="s">
        <v>1288</v>
      </c>
      <c r="F372" s="1" t="s">
        <v>1289</v>
      </c>
      <c r="G372" s="1" t="s">
        <v>1289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>
        <f>VLOOKUP(B373,Features!$E:$H,4,FALSE)</f>
        <v>0</v>
      </c>
      <c r="D373" s="4" t="s">
        <v>1290</v>
      </c>
      <c r="E373" s="4" t="s">
        <v>1290</v>
      </c>
      <c r="F373" s="1" t="s">
        <v>1291</v>
      </c>
      <c r="G373" s="1" t="s">
        <v>1291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>
        <f>VLOOKUP(B374,Features!$E:$H,4,FALSE)</f>
        <v>0</v>
      </c>
      <c r="D374" s="4" t="s">
        <v>1292</v>
      </c>
      <c r="E374" s="4" t="s">
        <v>1292</v>
      </c>
      <c r="F374" s="1" t="s">
        <v>1293</v>
      </c>
      <c r="G374" s="1" t="s">
        <v>1293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>
        <f>VLOOKUP(B375,Features!$E:$H,4,FALSE)</f>
        <v>0</v>
      </c>
      <c r="D375" s="4" t="s">
        <v>1294</v>
      </c>
      <c r="E375" s="4" t="s">
        <v>1294</v>
      </c>
      <c r="F375" s="1" t="s">
        <v>1295</v>
      </c>
      <c r="G375" s="1" t="s">
        <v>1295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>
        <f>VLOOKUP(B376,Features!$E:$H,4,FALSE)</f>
        <v>0</v>
      </c>
      <c r="D376" s="4" t="s">
        <v>1296</v>
      </c>
      <c r="E376" s="4" t="s">
        <v>1296</v>
      </c>
      <c r="F376" s="1" t="s">
        <v>1297</v>
      </c>
      <c r="G376" s="1" t="s">
        <v>1297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>
        <f>VLOOKUP(B377,Features!$E:$H,4,FALSE)</f>
        <v>0</v>
      </c>
      <c r="D377" s="4" t="s">
        <v>1298</v>
      </c>
      <c r="E377" s="4" t="s">
        <v>1298</v>
      </c>
      <c r="F377" s="1" t="s">
        <v>1299</v>
      </c>
      <c r="G377" s="1" t="s">
        <v>1299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>
        <f>VLOOKUP(B378,Features!$E:$H,4,FALSE)</f>
        <v>0</v>
      </c>
      <c r="D378" s="4" t="s">
        <v>1300</v>
      </c>
      <c r="E378" s="4" t="s">
        <v>1300</v>
      </c>
      <c r="F378" s="1" t="s">
        <v>1301</v>
      </c>
      <c r="G378" s="1" t="s">
        <v>1301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>
        <f>VLOOKUP(B379,Features!$E:$H,4,FALSE)</f>
        <v>0</v>
      </c>
      <c r="D379" s="4" t="s">
        <v>1302</v>
      </c>
      <c r="E379" s="4" t="s">
        <v>1302</v>
      </c>
      <c r="F379" s="1" t="s">
        <v>1303</v>
      </c>
      <c r="G379" s="1" t="s">
        <v>1303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>
        <f>VLOOKUP(B380,Features!$E:$H,4,FALSE)</f>
        <v>0</v>
      </c>
      <c r="D380" s="4" t="s">
        <v>1304</v>
      </c>
      <c r="E380" s="4" t="s">
        <v>1304</v>
      </c>
      <c r="F380" s="1" t="s">
        <v>1305</v>
      </c>
      <c r="G380" s="1" t="s">
        <v>1305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>
        <f>VLOOKUP(B381,Features!$E:$H,4,FALSE)</f>
        <v>0</v>
      </c>
      <c r="D381" s="4" t="s">
        <v>1306</v>
      </c>
      <c r="E381" s="4" t="s">
        <v>1306</v>
      </c>
      <c r="F381" s="1" t="s">
        <v>1307</v>
      </c>
      <c r="G381" s="1" t="s">
        <v>1307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>
        <f>VLOOKUP(B382,Features!$E:$H,4,FALSE)</f>
        <v>0</v>
      </c>
      <c r="D382" s="4" t="s">
        <v>1308</v>
      </c>
      <c r="E382" s="4" t="s">
        <v>1308</v>
      </c>
      <c r="F382" s="1" t="s">
        <v>1309</v>
      </c>
      <c r="G382" s="1" t="s">
        <v>1309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>
        <f>VLOOKUP(B383,Features!$E:$H,4,FALSE)</f>
        <v>0</v>
      </c>
      <c r="D383" s="4" t="s">
        <v>1310</v>
      </c>
      <c r="E383" s="4" t="s">
        <v>1310</v>
      </c>
      <c r="F383" s="1" t="s">
        <v>1311</v>
      </c>
      <c r="G383" s="1" t="s">
        <v>1311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>
        <f>VLOOKUP(B384,Features!$E:$H,4,FALSE)</f>
        <v>0</v>
      </c>
      <c r="D384" s="4" t="s">
        <v>1312</v>
      </c>
      <c r="E384" s="4" t="s">
        <v>1312</v>
      </c>
      <c r="F384" s="1" t="s">
        <v>1313</v>
      </c>
      <c r="G384" s="1" t="s">
        <v>1313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>
        <f>VLOOKUP(B385,Features!$E:$H,4,FALSE)</f>
        <v>0</v>
      </c>
      <c r="D385" s="4" t="s">
        <v>1314</v>
      </c>
      <c r="E385" s="4" t="s">
        <v>1314</v>
      </c>
      <c r="F385" s="1" t="s">
        <v>1315</v>
      </c>
      <c r="G385" s="1" t="s">
        <v>1315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>
        <f>VLOOKUP(B386,Features!$E:$H,4,FALSE)</f>
        <v>0</v>
      </c>
      <c r="D386" s="4" t="s">
        <v>1316</v>
      </c>
      <c r="E386" s="4" t="s">
        <v>1316</v>
      </c>
      <c r="F386" s="1" t="s">
        <v>1317</v>
      </c>
      <c r="G386" s="1" t="s">
        <v>1317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>
        <f>VLOOKUP(B387,Features!$E:$H,4,FALSE)</f>
        <v>0</v>
      </c>
      <c r="D387" s="4" t="s">
        <v>1318</v>
      </c>
      <c r="E387" s="4" t="s">
        <v>1318</v>
      </c>
      <c r="F387" s="1" t="s">
        <v>1319</v>
      </c>
      <c r="G387" s="1" t="s">
        <v>1319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>
        <f>VLOOKUP(B388,Features!$E:$H,4,FALSE)</f>
        <v>0</v>
      </c>
      <c r="D388" s="4" t="s">
        <v>1320</v>
      </c>
      <c r="E388" s="4" t="s">
        <v>1320</v>
      </c>
      <c r="F388" s="1" t="s">
        <v>1321</v>
      </c>
      <c r="G388" s="1" t="s">
        <v>1321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>
        <f>VLOOKUP(B389,Features!$E:$H,4,FALSE)</f>
        <v>0</v>
      </c>
      <c r="D389" s="4" t="s">
        <v>1322</v>
      </c>
      <c r="E389" s="4" t="s">
        <v>1322</v>
      </c>
      <c r="F389" s="1" t="s">
        <v>1323</v>
      </c>
      <c r="G389" s="1" t="s">
        <v>1323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>
        <f>VLOOKUP(B390,Features!$E:$H,4,FALSE)</f>
        <v>0</v>
      </c>
      <c r="D390" s="4" t="s">
        <v>1324</v>
      </c>
      <c r="E390" s="4" t="s">
        <v>1324</v>
      </c>
      <c r="F390" s="1" t="s">
        <v>1009</v>
      </c>
      <c r="G390" s="1" t="s">
        <v>1009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>
        <f>VLOOKUP(B391,Features!$E:$H,4,FALSE)</f>
        <v>0</v>
      </c>
      <c r="D391" s="4" t="s">
        <v>1325</v>
      </c>
      <c r="E391" s="4" t="s">
        <v>1325</v>
      </c>
      <c r="F391" s="1" t="s">
        <v>1326</v>
      </c>
      <c r="G391" s="1" t="s">
        <v>1326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>
        <f>VLOOKUP(B392,Features!$E:$H,4,FALSE)</f>
        <v>0</v>
      </c>
      <c r="D392" s="4" t="s">
        <v>1327</v>
      </c>
      <c r="E392" s="4" t="s">
        <v>1327</v>
      </c>
      <c r="F392" s="1" t="s">
        <v>1328</v>
      </c>
      <c r="G392" s="1" t="s">
        <v>1328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>
        <f>VLOOKUP(B393,Features!$E:$H,4,FALSE)</f>
        <v>0</v>
      </c>
      <c r="D393" s="4" t="s">
        <v>1329</v>
      </c>
      <c r="E393" s="4" t="s">
        <v>1329</v>
      </c>
      <c r="F393" s="1" t="s">
        <v>1007</v>
      </c>
      <c r="G393" s="1" t="s">
        <v>1007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>
        <f>VLOOKUP(B394,Features!$E:$H,4,FALSE)</f>
        <v>0</v>
      </c>
      <c r="D394" s="4" t="s">
        <v>1330</v>
      </c>
      <c r="E394" s="4" t="s">
        <v>1330</v>
      </c>
      <c r="F394" s="1" t="s">
        <v>1331</v>
      </c>
      <c r="G394" s="1" t="s">
        <v>1331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>
        <f>VLOOKUP(B395,Features!$E:$H,4,FALSE)</f>
        <v>0</v>
      </c>
      <c r="D395" s="4" t="s">
        <v>1332</v>
      </c>
      <c r="E395" s="4" t="s">
        <v>1332</v>
      </c>
      <c r="F395" s="1" t="s">
        <v>1333</v>
      </c>
      <c r="G395" s="1" t="s">
        <v>1333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>
        <f>VLOOKUP(B396,Features!$E:$H,4,FALSE)</f>
        <v>0</v>
      </c>
      <c r="D396" s="4" t="s">
        <v>1334</v>
      </c>
      <c r="E396" s="4" t="s">
        <v>1334</v>
      </c>
      <c r="F396" s="1" t="s">
        <v>1335</v>
      </c>
      <c r="G396" s="1" t="s">
        <v>1335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>
        <f>VLOOKUP(B397,Features!$E:$H,4,FALSE)</f>
        <v>0</v>
      </c>
      <c r="D397" s="4" t="s">
        <v>1336</v>
      </c>
      <c r="E397" s="4" t="s">
        <v>1336</v>
      </c>
      <c r="F397" s="1" t="s">
        <v>1337</v>
      </c>
      <c r="G397" s="1" t="s">
        <v>1337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>
        <f>VLOOKUP(B398,Features!$E:$H,4,FALSE)</f>
        <v>0</v>
      </c>
      <c r="D398" s="4" t="s">
        <v>1338</v>
      </c>
      <c r="E398" s="4" t="s">
        <v>1338</v>
      </c>
      <c r="F398" s="1" t="s">
        <v>1339</v>
      </c>
      <c r="G398" s="1" t="s">
        <v>1339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>
        <f>VLOOKUP(B399,Features!$E:$H,4,FALSE)</f>
        <v>0</v>
      </c>
      <c r="D399" s="4" t="s">
        <v>1340</v>
      </c>
      <c r="E399" s="4" t="s">
        <v>1340</v>
      </c>
      <c r="F399" s="1" t="s">
        <v>1341</v>
      </c>
      <c r="G399" s="1" t="s">
        <v>1341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>
        <f>VLOOKUP(B400,Features!$E:$H,4,FALSE)</f>
        <v>0</v>
      </c>
      <c r="D400" s="4" t="s">
        <v>1342</v>
      </c>
      <c r="E400" s="4" t="s">
        <v>1342</v>
      </c>
      <c r="F400" s="1" t="s">
        <v>1343</v>
      </c>
      <c r="G400" s="1" t="s">
        <v>1343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>
        <f>VLOOKUP(B401,Features!$E:$H,4,FALSE)</f>
        <v>0</v>
      </c>
      <c r="D401" s="4" t="s">
        <v>1344</v>
      </c>
      <c r="E401" s="4" t="s">
        <v>1344</v>
      </c>
      <c r="F401" s="1" t="s">
        <v>1345</v>
      </c>
      <c r="G401" s="1" t="s">
        <v>1345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>
        <f>VLOOKUP(B402,Features!$E:$H,4,FALSE)</f>
        <v>0</v>
      </c>
      <c r="D402" s="4" t="s">
        <v>1346</v>
      </c>
      <c r="E402" s="4" t="s">
        <v>1346</v>
      </c>
      <c r="F402" s="1" t="s">
        <v>1347</v>
      </c>
      <c r="G402" s="1" t="s">
        <v>1347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>
        <f>VLOOKUP(B403,Features!$E:$H,4,FALSE)</f>
        <v>0</v>
      </c>
      <c r="D403" s="4" t="s">
        <v>1348</v>
      </c>
      <c r="E403" s="4" t="s">
        <v>1348</v>
      </c>
      <c r="F403" s="1" t="s">
        <v>1349</v>
      </c>
      <c r="G403" s="1" t="s">
        <v>1349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>
        <f>VLOOKUP(B404,Features!$E:$H,4,FALSE)</f>
        <v>0</v>
      </c>
      <c r="D404" s="4" t="s">
        <v>1350</v>
      </c>
      <c r="E404" s="4" t="s">
        <v>1350</v>
      </c>
      <c r="F404" s="1" t="s">
        <v>1351</v>
      </c>
      <c r="G404" s="1" t="s">
        <v>1351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>
        <f>VLOOKUP(B405,Features!$E:$H,4,FALSE)</f>
        <v>0</v>
      </c>
      <c r="D405" s="4" t="s">
        <v>1352</v>
      </c>
      <c r="E405" s="4" t="s">
        <v>1352</v>
      </c>
      <c r="F405" s="1" t="s">
        <v>1353</v>
      </c>
      <c r="G405" s="1" t="s">
        <v>1353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>
        <f>VLOOKUP(B406,Features!$E:$H,4,FALSE)</f>
        <v>0</v>
      </c>
      <c r="D406" s="4" t="s">
        <v>1354</v>
      </c>
      <c r="E406" s="4" t="s">
        <v>1354</v>
      </c>
      <c r="F406" s="1" t="s">
        <v>1355</v>
      </c>
      <c r="G406" s="1" t="s">
        <v>1355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>
        <f>VLOOKUP(B407,Features!$E:$H,4,FALSE)</f>
        <v>0</v>
      </c>
      <c r="D407" s="4" t="s">
        <v>1356</v>
      </c>
      <c r="E407" s="4" t="s">
        <v>1356</v>
      </c>
      <c r="F407" s="1" t="s">
        <v>1357</v>
      </c>
      <c r="G407" s="1" t="s">
        <v>1357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>
        <f>VLOOKUP(B408,Features!$E:$H,4,FALSE)</f>
        <v>0</v>
      </c>
      <c r="D408" s="4" t="s">
        <v>1358</v>
      </c>
      <c r="E408" s="4" t="s">
        <v>1358</v>
      </c>
      <c r="F408" s="1" t="s">
        <v>1359</v>
      </c>
      <c r="G408" s="1" t="s">
        <v>1359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>
        <f>VLOOKUP(B409,Features!$E:$H,4,FALSE)</f>
        <v>0</v>
      </c>
      <c r="D409" s="4" t="s">
        <v>1360</v>
      </c>
      <c r="E409" s="4" t="s">
        <v>1360</v>
      </c>
      <c r="F409" s="1" t="s">
        <v>1361</v>
      </c>
      <c r="G409" s="1" t="s">
        <v>1361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>
        <f>VLOOKUP(B410,Features!$E:$H,4,FALSE)</f>
        <v>0</v>
      </c>
      <c r="D410" s="4" t="s">
        <v>1362</v>
      </c>
      <c r="E410" s="4" t="s">
        <v>1362</v>
      </c>
      <c r="F410" s="1" t="s">
        <v>1363</v>
      </c>
      <c r="G410" s="1" t="s">
        <v>1363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>
        <f>VLOOKUP(B411,Features!$E:$H,4,FALSE)</f>
        <v>0</v>
      </c>
      <c r="D411" s="4" t="s">
        <v>1364</v>
      </c>
      <c r="E411" s="4" t="s">
        <v>1364</v>
      </c>
      <c r="F411" s="1" t="s">
        <v>1035</v>
      </c>
      <c r="G411" s="1" t="s">
        <v>1035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>
        <f>VLOOKUP(B412,Features!$E:$H,4,FALSE)</f>
        <v>0</v>
      </c>
      <c r="D412" s="4" t="s">
        <v>1365</v>
      </c>
      <c r="E412" s="4" t="s">
        <v>1365</v>
      </c>
      <c r="F412" s="1" t="s">
        <v>1366</v>
      </c>
      <c r="G412" s="1" t="s">
        <v>1366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>
        <f>VLOOKUP(B413,Features!$E:$H,4,FALSE)</f>
        <v>0</v>
      </c>
      <c r="D413" s="4" t="s">
        <v>1367</v>
      </c>
      <c r="E413" s="4" t="s">
        <v>1367</v>
      </c>
      <c r="F413" s="1" t="s">
        <v>1368</v>
      </c>
      <c r="G413" s="1" t="s">
        <v>1368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>
        <f>VLOOKUP(B414,Features!$E:$H,4,FALSE)</f>
        <v>0</v>
      </c>
      <c r="D414" s="4" t="s">
        <v>1369</v>
      </c>
      <c r="E414" s="4" t="s">
        <v>1369</v>
      </c>
      <c r="F414" s="1" t="s">
        <v>1370</v>
      </c>
      <c r="G414" s="1" t="s">
        <v>1370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>
        <f>VLOOKUP(B415,Features!$E:$H,4,FALSE)</f>
        <v>0</v>
      </c>
      <c r="D415" s="4" t="s">
        <v>1371</v>
      </c>
      <c r="E415" s="4" t="s">
        <v>1371</v>
      </c>
      <c r="F415" s="1" t="s">
        <v>1372</v>
      </c>
      <c r="G415" s="1" t="s">
        <v>1372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>
        <f>VLOOKUP(B416,Features!$E:$H,4,FALSE)</f>
        <v>0</v>
      </c>
      <c r="D416" s="4" t="s">
        <v>1373</v>
      </c>
      <c r="E416" s="4" t="s">
        <v>1373</v>
      </c>
      <c r="F416" s="1" t="s">
        <v>1374</v>
      </c>
      <c r="G416" s="1" t="s">
        <v>1374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>
        <f>VLOOKUP(B417,Features!$E:$H,4,FALSE)</f>
        <v>0</v>
      </c>
      <c r="D417" s="4" t="s">
        <v>1375</v>
      </c>
      <c r="E417" s="4" t="s">
        <v>1375</v>
      </c>
      <c r="F417" s="1" t="s">
        <v>1376</v>
      </c>
      <c r="G417" s="1" t="s">
        <v>1376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>
        <f>VLOOKUP(B418,Features!$E:$H,4,FALSE)</f>
        <v>0</v>
      </c>
      <c r="D418" s="4" t="s">
        <v>1377</v>
      </c>
      <c r="E418" s="4" t="s">
        <v>1377</v>
      </c>
      <c r="F418" s="1" t="s">
        <v>1378</v>
      </c>
      <c r="G418" s="1" t="s">
        <v>1378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>
        <f>VLOOKUP(B419,Features!$E:$H,4,FALSE)</f>
        <v>0</v>
      </c>
      <c r="D419" s="4" t="s">
        <v>1379</v>
      </c>
      <c r="E419" s="4" t="s">
        <v>1379</v>
      </c>
      <c r="F419" s="1" t="s">
        <v>1380</v>
      </c>
      <c r="G419" s="1" t="s">
        <v>1380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>
        <f>VLOOKUP(B420,Features!$E:$H,4,FALSE)</f>
        <v>0</v>
      </c>
      <c r="D420" s="4" t="s">
        <v>1381</v>
      </c>
      <c r="E420" s="4" t="s">
        <v>1381</v>
      </c>
      <c r="F420" s="1" t="s">
        <v>1382</v>
      </c>
      <c r="G420" s="1" t="s">
        <v>1382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>
        <f>VLOOKUP(B421,Features!$E:$H,4,FALSE)</f>
        <v>0</v>
      </c>
      <c r="D421" s="4" t="s">
        <v>1383</v>
      </c>
      <c r="E421" s="4" t="s">
        <v>1383</v>
      </c>
      <c r="F421" s="1" t="s">
        <v>1384</v>
      </c>
      <c r="G421" s="1" t="s">
        <v>1384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>
        <f>VLOOKUP(B422,Features!$E:$H,4,FALSE)</f>
        <v>0</v>
      </c>
      <c r="D422" s="4" t="s">
        <v>1385</v>
      </c>
      <c r="E422" s="4" t="s">
        <v>1385</v>
      </c>
      <c r="F422" s="1" t="s">
        <v>1386</v>
      </c>
      <c r="G422" s="1" t="s">
        <v>1386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>
        <f>VLOOKUP(B423,Features!$E:$H,4,FALSE)</f>
        <v>0</v>
      </c>
      <c r="D423" s="4" t="s">
        <v>1387</v>
      </c>
      <c r="E423" s="4" t="s">
        <v>1387</v>
      </c>
      <c r="F423" s="1" t="s">
        <v>1388</v>
      </c>
      <c r="G423" s="1" t="s">
        <v>1388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>
        <f>VLOOKUP(B424,Features!$E:$H,4,FALSE)</f>
        <v>0</v>
      </c>
      <c r="D424" s="4" t="s">
        <v>1389</v>
      </c>
      <c r="E424" s="4" t="s">
        <v>1389</v>
      </c>
      <c r="F424" s="1" t="s">
        <v>1390</v>
      </c>
      <c r="G424" s="1" t="s">
        <v>1390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>
        <f>VLOOKUP(B425,Features!$E:$H,4,FALSE)</f>
        <v>0</v>
      </c>
      <c r="D425" s="4" t="s">
        <v>1391</v>
      </c>
      <c r="E425" s="4" t="s">
        <v>1391</v>
      </c>
      <c r="F425" s="1" t="s">
        <v>650</v>
      </c>
      <c r="G425" s="1" t="s">
        <v>650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>
        <f>VLOOKUP(B426,Features!$E:$H,4,FALSE)</f>
        <v>0</v>
      </c>
      <c r="D426" s="4" t="s">
        <v>1392</v>
      </c>
      <c r="E426" s="4" t="s">
        <v>1392</v>
      </c>
      <c r="F426" s="1" t="s">
        <v>1393</v>
      </c>
      <c r="G426" s="1" t="s">
        <v>1393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>
        <f>VLOOKUP(B427,Features!$E:$H,4,FALSE)</f>
        <v>0</v>
      </c>
      <c r="D427" s="4" t="s">
        <v>1394</v>
      </c>
      <c r="E427" s="4" t="s">
        <v>1394</v>
      </c>
      <c r="F427" s="1" t="s">
        <v>1395</v>
      </c>
      <c r="G427" s="1" t="s">
        <v>1395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>
        <f>VLOOKUP(B428,Features!$E:$H,4,FALSE)</f>
        <v>0</v>
      </c>
      <c r="D428" s="4" t="s">
        <v>1396</v>
      </c>
      <c r="E428" s="4" t="s">
        <v>1396</v>
      </c>
      <c r="F428" s="1" t="s">
        <v>1397</v>
      </c>
      <c r="G428" s="1" t="s">
        <v>1397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>
        <f>VLOOKUP(B429,Features!$E:$H,4,FALSE)</f>
        <v>0</v>
      </c>
      <c r="D429" s="4" t="s">
        <v>1398</v>
      </c>
      <c r="E429" s="4" t="s">
        <v>1398</v>
      </c>
      <c r="F429" s="1" t="s">
        <v>1399</v>
      </c>
      <c r="G429" s="1" t="s">
        <v>1399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>
        <f>VLOOKUP(B430,Features!$E:$H,4,FALSE)</f>
        <v>0</v>
      </c>
      <c r="D430" s="4" t="s">
        <v>1400</v>
      </c>
      <c r="E430" s="4" t="s">
        <v>1400</v>
      </c>
      <c r="F430" s="1" t="s">
        <v>588</v>
      </c>
      <c r="G430" s="1" t="s">
        <v>588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>
        <f>VLOOKUP(B431,Features!$E:$H,4,FALSE)</f>
        <v>0</v>
      </c>
      <c r="D431" s="4" t="s">
        <v>1401</v>
      </c>
      <c r="E431" s="4" t="s">
        <v>1401</v>
      </c>
      <c r="F431" s="1" t="s">
        <v>1402</v>
      </c>
      <c r="G431" s="1" t="s">
        <v>1402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>
        <f>VLOOKUP(B432,Features!$E:$H,4,FALSE)</f>
        <v>0</v>
      </c>
      <c r="D432" s="4" t="s">
        <v>1403</v>
      </c>
      <c r="E432" s="4" t="s">
        <v>1403</v>
      </c>
      <c r="F432" s="1" t="s">
        <v>1404</v>
      </c>
      <c r="G432" s="1" t="s">
        <v>1404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>
        <f>VLOOKUP(B433,Features!$E:$H,4,FALSE)</f>
        <v>0</v>
      </c>
      <c r="D433" s="4" t="s">
        <v>846</v>
      </c>
      <c r="E433" s="4" t="s">
        <v>846</v>
      </c>
      <c r="F433" s="1" t="s">
        <v>847</v>
      </c>
      <c r="G433" s="1" t="s">
        <v>847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>
        <f>VLOOKUP(B434,Features!$E:$H,4,FALSE)</f>
        <v>0</v>
      </c>
      <c r="D434" s="4" t="s">
        <v>848</v>
      </c>
      <c r="E434" s="4" t="s">
        <v>848</v>
      </c>
      <c r="F434" s="1" t="s">
        <v>849</v>
      </c>
      <c r="G434" s="1" t="s">
        <v>849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>
        <f>VLOOKUP(B435,Features!$E:$H,4,FALSE)</f>
        <v>0</v>
      </c>
      <c r="D435" s="4" t="s">
        <v>846</v>
      </c>
      <c r="E435" s="4" t="s">
        <v>846</v>
      </c>
      <c r="F435" s="1" t="s">
        <v>847</v>
      </c>
      <c r="G435" s="1" t="s">
        <v>847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>
        <f>VLOOKUP(B436,Features!$E:$H,4,FALSE)</f>
        <v>0</v>
      </c>
      <c r="D436" s="4" t="s">
        <v>848</v>
      </c>
      <c r="E436" s="4" t="s">
        <v>848</v>
      </c>
      <c r="F436" s="1" t="s">
        <v>849</v>
      </c>
      <c r="G436" s="1" t="s">
        <v>849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>
        <f>VLOOKUP(B437,Features!$E:$H,4,FALSE)</f>
        <v>0</v>
      </c>
      <c r="D437" s="4" t="s">
        <v>613</v>
      </c>
      <c r="E437" s="4" t="s">
        <v>613</v>
      </c>
      <c r="F437" s="1" t="s">
        <v>614</v>
      </c>
      <c r="G437" s="1" t="s">
        <v>614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>
        <f>VLOOKUP(B438,Features!$E:$H,4,FALSE)</f>
        <v>0</v>
      </c>
      <c r="D438" s="4" t="s">
        <v>615</v>
      </c>
      <c r="E438" s="4" t="s">
        <v>615</v>
      </c>
      <c r="F438" s="1" t="s">
        <v>616</v>
      </c>
      <c r="G438" s="1" t="s">
        <v>616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>
        <f>VLOOKUP(B439,Features!$E:$H,4,FALSE)</f>
        <v>0</v>
      </c>
      <c r="D439" s="4" t="s">
        <v>617</v>
      </c>
      <c r="E439" s="4" t="s">
        <v>617</v>
      </c>
      <c r="F439" s="1" t="s">
        <v>618</v>
      </c>
      <c r="G439" s="1" t="s">
        <v>618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>
        <f>VLOOKUP(B440,Features!$E:$H,4,FALSE)</f>
        <v>0</v>
      </c>
      <c r="D440" s="4" t="s">
        <v>619</v>
      </c>
      <c r="E440" s="4" t="s">
        <v>619</v>
      </c>
      <c r="F440" s="1" t="s">
        <v>620</v>
      </c>
      <c r="G440" s="1" t="s">
        <v>620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>
        <f>VLOOKUP(B441,Features!$E:$H,4,FALSE)</f>
        <v>0</v>
      </c>
      <c r="D441" s="4" t="s">
        <v>188</v>
      </c>
      <c r="E441" s="4" t="s">
        <v>188</v>
      </c>
      <c r="F441" s="1" t="s">
        <v>621</v>
      </c>
      <c r="G441" s="1" t="s">
        <v>621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>
        <f>VLOOKUP(B442,Features!$E:$H,4,FALSE)</f>
        <v>0</v>
      </c>
      <c r="D442" s="4" t="s">
        <v>642</v>
      </c>
      <c r="E442" s="4" t="s">
        <v>642</v>
      </c>
      <c r="F442" s="1" t="s">
        <v>643</v>
      </c>
      <c r="G442" s="1" t="s">
        <v>643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>
        <f>VLOOKUP(B443,Features!$E:$H,4,FALSE)</f>
        <v>0</v>
      </c>
      <c r="D443" s="4" t="s">
        <v>1</v>
      </c>
      <c r="E443" s="4" t="s">
        <v>1</v>
      </c>
      <c r="F443" s="1" t="s">
        <v>644</v>
      </c>
      <c r="G443" s="1" t="s">
        <v>644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>
        <f>VLOOKUP(B444,Features!$E:$H,4,FALSE)</f>
        <v>0</v>
      </c>
      <c r="D444" s="4" t="s">
        <v>187</v>
      </c>
      <c r="E444" s="4" t="s">
        <v>187</v>
      </c>
      <c r="F444" s="1" t="s">
        <v>645</v>
      </c>
      <c r="G444" s="1" t="s">
        <v>645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>
        <f>VLOOKUP(B445,Features!$E:$H,4,FALSE)</f>
        <v>0</v>
      </c>
      <c r="D445" s="4" t="s">
        <v>175</v>
      </c>
      <c r="E445" s="4" t="s">
        <v>175</v>
      </c>
      <c r="F445" s="1" t="s">
        <v>646</v>
      </c>
      <c r="G445" s="1" t="s">
        <v>646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>
        <f>VLOOKUP(B446,Features!$E:$H,4,FALSE)</f>
        <v>0</v>
      </c>
      <c r="D446" s="4" t="s">
        <v>176</v>
      </c>
      <c r="E446" s="4" t="s">
        <v>176</v>
      </c>
      <c r="F446" s="1" t="s">
        <v>647</v>
      </c>
      <c r="G446" s="1" t="s">
        <v>647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>
        <f>VLOOKUP(B447,Features!$E:$H,4,FALSE)</f>
        <v>0</v>
      </c>
      <c r="D447" s="4" t="s">
        <v>195</v>
      </c>
      <c r="E447" s="4" t="s">
        <v>195</v>
      </c>
      <c r="F447" s="1" t="s">
        <v>648</v>
      </c>
      <c r="G447" s="1" t="s">
        <v>648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>
        <f>VLOOKUP(B448,Features!$E:$H,4,FALSE)</f>
        <v>0</v>
      </c>
      <c r="D448" s="4" t="s">
        <v>17</v>
      </c>
      <c r="E448" s="4" t="s">
        <v>17</v>
      </c>
      <c r="F448" s="1" t="s">
        <v>649</v>
      </c>
      <c r="G448" s="1" t="s">
        <v>649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>
        <f>VLOOKUP(B449,Features!$E:$H,4,FALSE)</f>
        <v>0</v>
      </c>
      <c r="D449" s="4" t="s">
        <v>630</v>
      </c>
      <c r="E449" s="4" t="s">
        <v>630</v>
      </c>
      <c r="F449" s="1" t="s">
        <v>907</v>
      </c>
      <c r="G449" s="1" t="s">
        <v>907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>
        <f>VLOOKUP(B450,Features!$E:$H,4,FALSE)</f>
        <v>0</v>
      </c>
      <c r="D450" s="4" t="s">
        <v>632</v>
      </c>
      <c r="E450" s="4" t="s">
        <v>632</v>
      </c>
      <c r="F450" s="1" t="s">
        <v>908</v>
      </c>
      <c r="G450" s="1" t="s">
        <v>908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>
        <f>VLOOKUP(B451,Features!$E:$H,4,FALSE)</f>
        <v>0</v>
      </c>
      <c r="D451" s="4" t="s">
        <v>892</v>
      </c>
      <c r="E451" s="4" t="s">
        <v>892</v>
      </c>
      <c r="F451" s="1" t="s">
        <v>909</v>
      </c>
      <c r="G451" s="1" t="s">
        <v>909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>
        <f>VLOOKUP(B452,Features!$E:$H,4,FALSE)</f>
        <v>0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>
        <f>VLOOKUP(B453,Features!$E:$H,4,FALSE)</f>
        <v>0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>
        <f>VLOOKUP(B454,Features!$E:$H,4,FALSE)</f>
        <v>0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>
        <f>VLOOKUP(B455,Features!$E:$H,4,FALSE)</f>
        <v>0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>
        <f>VLOOKUP(B456,Features!$E:$H,4,FALSE)</f>
        <v>0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>
        <f>VLOOKUP(B457,Features!$E:$H,4,FALSE)</f>
        <v>0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>
        <f>VLOOKUP(B458,Features!$E:$H,4,FALSE)</f>
        <v>0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>
        <f>VLOOKUP(B459,Features!$E:$H,4,FALSE)</f>
        <v>0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>
        <f>VLOOKUP(B460,Features!$E:$H,4,FALSE)</f>
        <v>0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>
        <f>VLOOKUP(B461,Features!$E:$H,4,FALSE)</f>
        <v>0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>
        <f>VLOOKUP(B462,Features!$E:$H,4,FALSE)</f>
        <v>0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>
        <f>VLOOKUP(B463,Features!$E:$H,4,FALSE)</f>
        <v>0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>
        <f>VLOOKUP(B464,Features!$E:$H,4,FALSE)</f>
        <v>0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>
        <f>VLOOKUP(B465,Features!$E:$H,4,FALSE)</f>
        <v>0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>
        <f>VLOOKUP(B466,Features!$E:$H,4,FALSE)</f>
        <v>0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>
        <f>VLOOKUP(B467,Features!$E:$H,4,FALSE)</f>
        <v>0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>
        <f>VLOOKUP(B468,Features!$E:$H,4,FALSE)</f>
        <v>0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>
        <f>VLOOKUP(B469,Features!$E:$H,4,FALSE)</f>
        <v>0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>
        <f>VLOOKUP(B470,Features!$E:$H,4,FALSE)</f>
        <v>0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>
        <f>VLOOKUP(B471,Features!$E:$H,4,FALSE)</f>
        <v>0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>
        <f>VLOOKUP(B472,Features!$E:$H,4,FALSE)</f>
        <v>0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>
        <f>VLOOKUP(B473,Features!$E:$H,4,FALSE)</f>
        <v>0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>
        <f>VLOOKUP(B474,Features!$E:$H,4,FALSE)</f>
        <v>0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>
        <f>VLOOKUP(B475,Features!$E:$H,4,FALSE)</f>
        <v>0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>
        <f>VLOOKUP(B476,Features!$E:$H,4,FALSE)</f>
        <v>0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>
        <f>VLOOKUP(B477,Features!$E:$H,4,FALSE)</f>
        <v>0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>
        <f>VLOOKUP(B478,Features!$E:$H,4,FALSE)</f>
        <v>0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>
        <f>VLOOKUP(B479,Features!$E:$H,4,FALSE)</f>
        <v>0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>
        <f>VLOOKUP(B480,Features!$E:$H,4,FALSE)</f>
        <v>0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>
        <f>VLOOKUP(B481,Features!$E:$H,4,FALSE)</f>
        <v>0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>
        <f>VLOOKUP(B482,Features!$E:$H,4,FALSE)</f>
        <v>0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>
        <f>VLOOKUP(B483,Features!$E:$H,4,FALSE)</f>
        <v>0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>
        <f>VLOOKUP(B484,Features!$E:$H,4,FALSE)</f>
        <v>0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>
        <f>VLOOKUP(B485,Features!$E:$H,4,FALSE)</f>
        <v>0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>
        <f>VLOOKUP(B486,Features!$E:$H,4,FALSE)</f>
        <v>0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>
        <f>VLOOKUP(B487,Features!$E:$H,4,FALSE)</f>
        <v>0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>
        <f>VLOOKUP(B488,Features!$E:$H,4,FALSE)</f>
        <v>0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>
        <f>VLOOKUP(B489,Features!$E:$H,4,FALSE)</f>
        <v>0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>
        <f>VLOOKUP(B490,Features!$E:$H,4,FALSE)</f>
        <v>0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>
        <f>VLOOKUP(B491,Features!$E:$H,4,FALSE)</f>
        <v>0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>
        <f>VLOOKUP(B492,Features!$E:$H,4,FALSE)</f>
        <v>0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>
        <f>VLOOKUP(B493,Features!$E:$H,4,FALSE)</f>
        <v>0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>
        <f>VLOOKUP(B494,Features!$E:$H,4,FALSE)</f>
        <v>0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>
        <f>VLOOKUP(B495,Features!$E:$H,4,FALSE)</f>
        <v>0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>
        <f>VLOOKUP(B496,Features!$E:$H,4,FALSE)</f>
        <v>0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>
        <f>VLOOKUP(B497,Features!$E:$H,4,FALSE)</f>
        <v>0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>
        <f>VLOOKUP(B498,Features!$E:$H,4,FALSE)</f>
        <v>0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>
        <f>VLOOKUP(B499,Features!$E:$H,4,FALSE)</f>
        <v>0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>
        <f>VLOOKUP(B500,Features!$E:$H,4,FALSE)</f>
        <v>0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>
        <f>VLOOKUP(B501,Features!$E:$H,4,FALSE)</f>
        <v>0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>
        <f>VLOOKUP(B502,Features!$E:$H,4,FALSE)</f>
        <v>0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>
        <f>VLOOKUP(B503,Features!$E:$H,4,FALSE)</f>
        <v>0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>
        <f>VLOOKUP(B504,Features!$E:$H,4,FALSE)</f>
        <v>0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>
        <f>VLOOKUP(B505,Features!$E:$H,4,FALSE)</f>
        <v>0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>
        <f>VLOOKUP(B506,Features!$E:$H,4,FALSE)</f>
        <v>0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>
        <f>VLOOKUP(B507,Features!$E:$H,4,FALSE)</f>
        <v>0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>
        <f>VLOOKUP(B508,Features!$E:$H,4,FALSE)</f>
        <v>0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>
        <f>VLOOKUP(B509,Features!$E:$H,4,FALSE)</f>
        <v>0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>
        <f>VLOOKUP(B510,Features!$E:$H,4,FALSE)</f>
        <v>0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>
        <f>VLOOKUP(B511,Features!$E:$H,4,FALSE)</f>
        <v>0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>
        <f>VLOOKUP(B512,Features!$E:$H,4,FALSE)</f>
        <v>0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>
        <f>VLOOKUP(B513,Features!$E:$H,4,FALSE)</f>
        <v>0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>
        <f>VLOOKUP(B514,Features!$E:$H,4,FALSE)</f>
        <v>0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>
        <f>VLOOKUP(B515,Features!$E:$H,4,FALSE)</f>
        <v>0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>
        <f>VLOOKUP(B516,Features!$E:$H,4,FALSE)</f>
        <v>0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>
        <f>VLOOKUP(B517,Features!$E:$H,4,FALSE)</f>
        <v>0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>
        <f>VLOOKUP(B518,Features!$E:$H,4,FALSE)</f>
        <v>0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>
        <f>VLOOKUP(B519,Features!$E:$H,4,FALSE)</f>
        <v>0</v>
      </c>
      <c r="D519" s="4" t="s">
        <v>455</v>
      </c>
      <c r="E519" s="4" t="s">
        <v>455</v>
      </c>
      <c r="F519" s="8" t="s">
        <v>456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>
        <f>VLOOKUP(B520,Features!$E:$H,4,FALSE)</f>
        <v>0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>
        <f>VLOOKUP(B521,Features!$E:$H,4,FALSE)</f>
        <v>0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>
        <f>VLOOKUP(B522,Features!$E:$H,4,FALSE)</f>
        <v>0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>
        <f>VLOOKUP(B523,Features!$E:$H,4,FALSE)</f>
        <v>0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>
        <f>VLOOKUP(B524,Features!$E:$H,4,FALSE)</f>
        <v>0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>
        <f>VLOOKUP(B525,Features!$E:$H,4,FALSE)</f>
        <v>0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>
        <f>VLOOKUP(B526,Features!$E:$H,4,FALSE)</f>
        <v>0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>
        <f>VLOOKUP(B527,Features!$E:$H,4,FALSE)</f>
        <v>0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>
        <f>VLOOKUP(B528,Features!$E:$H,4,FALSE)</f>
        <v>0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>
        <f>VLOOKUP(B529,Features!$E:$H,4,FALSE)</f>
        <v>0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>
        <f>VLOOKUP(B530,Features!$E:$H,4,FALSE)</f>
        <v>0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>
        <f>VLOOKUP(B531,Features!$E:$H,4,FALSE)</f>
        <v>0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>
        <f>VLOOKUP(B532,Features!$E:$H,4,FALSE)</f>
        <v>0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>
        <f>VLOOKUP(B533,Features!$E:$H,4,FALSE)</f>
        <v>0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>
        <f>VLOOKUP(B534,Features!$E:$H,4,FALSE)</f>
        <v>0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>
        <f>VLOOKUP(B535,Features!$E:$H,4,FALSE)</f>
        <v>0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>
        <f>VLOOKUP(B536,Features!$E:$H,4,FALSE)</f>
        <v>0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>
        <f>VLOOKUP(B537,Features!$E:$H,4,FALSE)</f>
        <v>0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>
        <f>VLOOKUP(B538,Features!$E:$H,4,FALSE)</f>
        <v>0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>
        <f>VLOOKUP(B539,Features!$E:$H,4,FALSE)</f>
        <v>0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>
        <f>VLOOKUP(B540,Features!$E:$H,4,FALSE)</f>
        <v>0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>
        <f>VLOOKUP(B541,Features!$E:$H,4,FALSE)</f>
        <v>0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>
        <f>VLOOKUP(B542,Features!$E:$H,4,FALSE)</f>
        <v>0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>
        <f>VLOOKUP(B543,Features!$E:$H,4,FALSE)</f>
        <v>0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>
        <f>VLOOKUP(B544,Features!$E:$H,4,FALSE)</f>
        <v>0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>
        <f>VLOOKUP(B545,Features!$E:$H,4,FALSE)</f>
        <v>0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>
        <f>VLOOKUP(B546,Features!$E:$H,4,FALSE)</f>
        <v>0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>
        <f>VLOOKUP(B547,Features!$E:$H,4,FALSE)</f>
        <v>0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>
        <f>VLOOKUP(B548,Features!$E:$H,4,FALSE)</f>
        <v>0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>
        <f>VLOOKUP(B549,Features!$E:$H,4,FALSE)</f>
        <v>0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>
        <f>VLOOKUP(B550,Features!$E:$H,4,FALSE)</f>
        <v>0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>
        <f>VLOOKUP(B551,Features!$E:$H,4,FALSE)</f>
        <v>0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>
        <f>VLOOKUP(B552,Features!$E:$H,4,FALSE)</f>
        <v>0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>
        <f>VLOOKUP(B553,Features!$E:$H,4,FALSE)</f>
        <v>0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>
        <f>VLOOKUP(B554,Features!$E:$H,4,FALSE)</f>
        <v>0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>
        <f>VLOOKUP(B555,Features!$E:$H,4,FALSE)</f>
        <v>0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>
        <f>VLOOKUP(B556,Features!$E:$H,4,FALSE)</f>
        <v>0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>
        <f>VLOOKUP(B557,Features!$E:$H,4,FALSE)</f>
        <v>0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>
        <f>VLOOKUP(B558,Features!$E:$H,4,FALSE)</f>
        <v>0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>
        <f>VLOOKUP(B559,Features!$E:$H,4,FALSE)</f>
        <v>0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>
        <f>VLOOKUP(B560,Features!$E:$H,4,FALSE)</f>
        <v>0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>
        <f>VLOOKUP(B561,Features!$E:$H,4,FALSE)</f>
        <v>0</v>
      </c>
      <c r="D561" s="4" t="s">
        <v>453</v>
      </c>
      <c r="E561" s="4" t="s">
        <v>453</v>
      </c>
      <c r="F561" s="8" t="s">
        <v>454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>
        <f>VLOOKUP(B562,Features!$E:$H,4,FALSE)</f>
        <v>0</v>
      </c>
      <c r="D562" s="4" t="s">
        <v>880</v>
      </c>
      <c r="E562" s="4" t="s">
        <v>880</v>
      </c>
      <c r="F562" s="1" t="s">
        <v>881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>
        <f>VLOOKUP(B563,Features!$E:$H,4,FALSE)</f>
        <v>0</v>
      </c>
      <c r="D563" s="4" t="s">
        <v>882</v>
      </c>
      <c r="E563" s="4" t="s">
        <v>882</v>
      </c>
      <c r="F563" s="1" t="s">
        <v>883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>
        <f>VLOOKUP(B564,Features!$E:$H,4,FALSE)</f>
        <v>0</v>
      </c>
      <c r="D564" s="4" t="s">
        <v>884</v>
      </c>
      <c r="E564" s="4" t="s">
        <v>884</v>
      </c>
      <c r="F564" s="1" t="s">
        <v>885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>
        <f>VLOOKUP(B565,Features!$E:$H,4,FALSE)</f>
        <v>0</v>
      </c>
      <c r="D565" s="4" t="s">
        <v>896</v>
      </c>
      <c r="E565" s="4" t="s">
        <v>896</v>
      </c>
      <c r="F565" s="1" t="s">
        <v>897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>
        <f>VLOOKUP(B566,Features!$E:$H,4,FALSE)</f>
        <v>0</v>
      </c>
      <c r="D566" s="4" t="s">
        <v>898</v>
      </c>
      <c r="E566" s="4" t="s">
        <v>898</v>
      </c>
      <c r="F566" s="1" t="s">
        <v>899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>
        <f>VLOOKUP(B567,Features!$E:$H,4,FALSE)</f>
        <v>0</v>
      </c>
      <c r="D567" s="4" t="s">
        <v>900</v>
      </c>
      <c r="E567" s="4" t="s">
        <v>900</v>
      </c>
      <c r="F567" s="1" t="s">
        <v>901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>
        <f>VLOOKUP(B568,Features!$E:$H,4,FALSE)</f>
        <v>0</v>
      </c>
      <c r="D568" s="4" t="s">
        <v>902</v>
      </c>
      <c r="E568" s="4" t="s">
        <v>902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>
        <f>VLOOKUP(B569,Features!$E:$H,4,FALSE)</f>
        <v>0</v>
      </c>
      <c r="D569" s="4" t="s">
        <v>903</v>
      </c>
      <c r="E569" s="4" t="s">
        <v>903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>
        <f>VLOOKUP(B570,Features!$E:$H,4,FALSE)</f>
        <v>0</v>
      </c>
      <c r="D570" s="4" t="s">
        <v>904</v>
      </c>
      <c r="E570" s="4" t="s">
        <v>904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>
        <f>VLOOKUP(B571,Features!$E:$H,4,FALSE)</f>
        <v>0</v>
      </c>
      <c r="D571" s="4" t="s">
        <v>905</v>
      </c>
      <c r="E571" s="4" t="s">
        <v>905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>
        <f>VLOOKUP(B572,Features!$E:$H,4,FALSE)</f>
        <v>0</v>
      </c>
      <c r="D572" s="4" t="s">
        <v>906</v>
      </c>
      <c r="E572" s="4" t="s">
        <v>906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>
        <f>VLOOKUP(B573,Features!$E:$H,4,FALSE)</f>
        <v>0</v>
      </c>
      <c r="D573" s="4" t="s">
        <v>910</v>
      </c>
      <c r="E573" s="4" t="s">
        <v>910</v>
      </c>
      <c r="F573" s="1" t="s">
        <v>911</v>
      </c>
      <c r="G573" s="1" t="s">
        <v>911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>
        <f>VLOOKUP(B574,Features!$E:$H,4,FALSE)</f>
        <v>0</v>
      </c>
      <c r="D574" s="4" t="s">
        <v>912</v>
      </c>
      <c r="E574" s="4" t="s">
        <v>912</v>
      </c>
      <c r="F574" s="1" t="s">
        <v>913</v>
      </c>
      <c r="G574" s="1" t="s">
        <v>913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>
        <f>VLOOKUP(B575,Features!$E:$H,4,FALSE)</f>
        <v>0</v>
      </c>
      <c r="D575" s="4" t="s">
        <v>914</v>
      </c>
      <c r="E575" s="4" t="s">
        <v>914</v>
      </c>
      <c r="F575" s="1" t="s">
        <v>915</v>
      </c>
      <c r="G575" s="1" t="s">
        <v>915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>
        <f>VLOOKUP(B576,Features!$E:$H,4,FALSE)</f>
        <v>0</v>
      </c>
      <c r="D576" s="4" t="s">
        <v>916</v>
      </c>
      <c r="E576" s="4" t="s">
        <v>916</v>
      </c>
      <c r="F576" s="1" t="s">
        <v>917</v>
      </c>
      <c r="G576" s="1" t="s">
        <v>917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>
        <f>VLOOKUP(B577,Features!$E:$H,4,FALSE)</f>
        <v>0</v>
      </c>
      <c r="D577" s="4" t="s">
        <v>895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>
        <f>VLOOKUP(B578,Features!$E:$H,4,FALSE)</f>
        <v>0</v>
      </c>
      <c r="D578" s="4" t="s">
        <v>624</v>
      </c>
      <c r="F578" s="1" t="s">
        <v>886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>
        <f>VLOOKUP(B579,Features!$E:$H,4,FALSE)</f>
        <v>0</v>
      </c>
      <c r="D579" s="4" t="s">
        <v>639</v>
      </c>
      <c r="F579" s="1" t="s">
        <v>887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>
        <f>VLOOKUP(B580,Features!$E:$H,4,FALSE)</f>
        <v>0</v>
      </c>
      <c r="D580" s="4" t="s">
        <v>626</v>
      </c>
      <c r="F580" s="1" t="s">
        <v>888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>
        <f>VLOOKUP(B581,Features!$E:$H,4,FALSE)</f>
        <v>0</v>
      </c>
      <c r="D581" s="4" t="s">
        <v>628</v>
      </c>
      <c r="F581" s="1" t="s">
        <v>889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>
        <f>VLOOKUP(B582,Features!$E:$H,4,FALSE)</f>
        <v>0</v>
      </c>
      <c r="D582" s="4" t="s">
        <v>630</v>
      </c>
      <c r="F582" s="1" t="s">
        <v>890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>
        <f>VLOOKUP(B583,Features!$E:$H,4,FALSE)</f>
        <v>0</v>
      </c>
      <c r="D583" s="4" t="s">
        <v>632</v>
      </c>
      <c r="F583" s="1" t="s">
        <v>891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>
        <f>VLOOKUP(B584,Features!$E:$H,4,FALSE)</f>
        <v>0</v>
      </c>
      <c r="D584" s="4" t="s">
        <v>892</v>
      </c>
      <c r="F584" s="1" t="s">
        <v>893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>
        <f>VLOOKUP(B585,Features!$E:$H,4,FALSE)</f>
        <v>0</v>
      </c>
      <c r="D585" s="4" t="s">
        <v>634</v>
      </c>
      <c r="F585" s="1" t="s">
        <v>894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>
        <f>VLOOKUP(B586,Features!$E:$H,4,FALSE)</f>
        <v>0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>
        <f>VLOOKUP(B587,Features!$E:$H,4,FALSE)</f>
        <v>0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>
        <f>VLOOKUP(B588,Features!$E:$H,4,FALSE)</f>
        <v>0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>
        <f>VLOOKUP(B589,Features!$E:$H,4,FALSE)</f>
        <v>0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>
        <f>VLOOKUP(B590,Features!$E:$H,4,FALSE)</f>
        <v>0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>
        <f>VLOOKUP(B591,Features!$E:$H,4,FALSE)</f>
        <v>0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>
        <f>VLOOKUP(B592,Features!$E:$H,4,FALSE)</f>
        <v>0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>
        <f>VLOOKUP(B593,Features!$E:$H,4,FALSE)</f>
        <v>0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>
        <f>VLOOKUP(B594,Features!$E:$H,4,FALSE)</f>
        <v>0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>
        <f>VLOOKUP(B595,Features!$E:$H,4,FALSE)</f>
        <v>0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>
        <f>VLOOKUP(B596,Features!$E:$H,4,FALSE)</f>
        <v>0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>
        <f>VLOOKUP(B597,Features!$E:$H,4,FALSE)</f>
        <v>0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>
        <f>VLOOKUP(B598,Features!$E:$H,4,FALSE)</f>
        <v>0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>
        <f>VLOOKUP(B599,Features!$E:$H,4,FALSE)</f>
        <v>0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>
        <f>VLOOKUP(B600,Features!$E:$H,4,FALSE)</f>
        <v>0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>
        <f>VLOOKUP(B601,Features!$E:$H,4,FALSE)</f>
        <v>0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>
        <f>VLOOKUP(B602,Features!$E:$H,4,FALSE)</f>
        <v>0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>
        <f>VLOOKUP(B603,Features!$E:$H,4,FALSE)</f>
        <v>0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>
        <f>VLOOKUP(B604,Features!$E:$H,4,FALSE)</f>
        <v>0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>
        <f>VLOOKUP(B605,Features!$E:$H,4,FALSE)</f>
        <v>0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>
        <f>VLOOKUP(B606,Features!$E:$H,4,FALSE)</f>
        <v>0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>
        <f>VLOOKUP(B607,Features!$E:$H,4,FALSE)</f>
        <v>0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>
        <f>VLOOKUP(B608,Features!$E:$H,4,FALSE)</f>
        <v>0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>
        <f>VLOOKUP(B609,Features!$E:$H,4,FALSE)</f>
        <v>0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>
        <f>VLOOKUP(B610,Features!$E:$H,4,FALSE)</f>
        <v>0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>
        <f>VLOOKUP(B611,Features!$E:$H,4,FALSE)</f>
        <v>0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>
        <f>VLOOKUP(B612,Features!$E:$H,4,FALSE)</f>
        <v>0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>
        <f>VLOOKUP(B613,Features!$E:$H,4,FALSE)</f>
        <v>0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>
        <f>VLOOKUP(B614,Features!$E:$H,4,FALSE)</f>
        <v>0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>
        <f>VLOOKUP(B615,Features!$E:$H,4,FALSE)</f>
        <v>0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>
        <f>VLOOKUP(B616,Features!$E:$H,4,FALSE)</f>
        <v>0</v>
      </c>
      <c r="D616" s="6" t="s">
        <v>255</v>
      </c>
      <c r="E616" s="6" t="s">
        <v>255</v>
      </c>
      <c r="F616" s="8" t="s">
        <v>267</v>
      </c>
      <c r="G616" s="5" t="s">
        <v>256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>
        <f>VLOOKUP(B617,Features!$E:$H,4,FALSE)</f>
        <v>0</v>
      </c>
      <c r="D617" s="6" t="s">
        <v>261</v>
      </c>
      <c r="E617" s="6" t="s">
        <v>261</v>
      </c>
      <c r="F617" s="8" t="s">
        <v>270</v>
      </c>
      <c r="G617" s="5" t="s">
        <v>262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>
        <f>VLOOKUP(B618,Features!$E:$H,4,FALSE)</f>
        <v>0</v>
      </c>
      <c r="D618" s="6" t="s">
        <v>263</v>
      </c>
      <c r="E618" s="6" t="s">
        <v>263</v>
      </c>
      <c r="F618" s="8" t="s">
        <v>271</v>
      </c>
      <c r="G618" s="5" t="s">
        <v>264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>
        <f>VLOOKUP(B619,Features!$E:$H,4,FALSE)</f>
        <v>0</v>
      </c>
      <c r="D619" s="6" t="s">
        <v>257</v>
      </c>
      <c r="E619" s="6" t="s">
        <v>257</v>
      </c>
      <c r="F619" s="8" t="s">
        <v>268</v>
      </c>
      <c r="G619" s="5" t="s">
        <v>258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>
        <f>VLOOKUP(B620,Features!$E:$H,4,FALSE)</f>
        <v>0</v>
      </c>
      <c r="D620" s="6" t="s">
        <v>259</v>
      </c>
      <c r="E620" s="6" t="s">
        <v>259</v>
      </c>
      <c r="F620" s="8" t="s">
        <v>467</v>
      </c>
      <c r="G620" s="5" t="s">
        <v>260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>
        <f>VLOOKUP(B621,Features!$E:$H,4,FALSE)</f>
        <v>0</v>
      </c>
      <c r="D621" s="6" t="s">
        <v>265</v>
      </c>
      <c r="E621" s="6" t="s">
        <v>265</v>
      </c>
      <c r="F621" s="8" t="s">
        <v>208</v>
      </c>
      <c r="G621" s="5" t="s">
        <v>266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>
        <f>VLOOKUP(B622,Features!$E:$H,4,FALSE)</f>
        <v>0</v>
      </c>
      <c r="D622" s="6" t="s">
        <v>255</v>
      </c>
      <c r="E622" s="6" t="s">
        <v>255</v>
      </c>
      <c r="F622" s="8" t="s">
        <v>267</v>
      </c>
      <c r="G622" s="5" t="s">
        <v>256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>
        <f>VLOOKUP(B623,Features!$E:$H,4,FALSE)</f>
        <v>0</v>
      </c>
      <c r="D623" s="6" t="s">
        <v>261</v>
      </c>
      <c r="E623" s="6" t="s">
        <v>261</v>
      </c>
      <c r="F623" s="8" t="s">
        <v>270</v>
      </c>
      <c r="G623" s="5" t="s">
        <v>262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>
        <f>VLOOKUP(B624,Features!$E:$H,4,FALSE)</f>
        <v>0</v>
      </c>
      <c r="D624" s="6" t="s">
        <v>263</v>
      </c>
      <c r="E624" s="6" t="s">
        <v>263</v>
      </c>
      <c r="F624" s="8" t="s">
        <v>271</v>
      </c>
      <c r="G624" s="5" t="s">
        <v>264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>
        <f>VLOOKUP(B625,Features!$E:$H,4,FALSE)</f>
        <v>0</v>
      </c>
      <c r="D625" s="6" t="s">
        <v>257</v>
      </c>
      <c r="E625" s="6" t="s">
        <v>257</v>
      </c>
      <c r="F625" s="8" t="s">
        <v>268</v>
      </c>
      <c r="G625" s="5" t="s">
        <v>258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>
        <f>VLOOKUP(B626,Features!$E:$H,4,FALSE)</f>
        <v>0</v>
      </c>
      <c r="D626" s="6" t="s">
        <v>259</v>
      </c>
      <c r="E626" s="6" t="s">
        <v>259</v>
      </c>
      <c r="F626" s="8" t="s">
        <v>269</v>
      </c>
      <c r="G626" s="5" t="s">
        <v>260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>
        <f>VLOOKUP(B627,Features!$E:$H,4,FALSE)</f>
        <v>0</v>
      </c>
      <c r="D627" s="6" t="s">
        <v>265</v>
      </c>
      <c r="E627" s="6" t="s">
        <v>265</v>
      </c>
      <c r="F627" s="8" t="s">
        <v>208</v>
      </c>
      <c r="G627" s="5" t="s">
        <v>266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>
        <f>VLOOKUP(B628,Features!$E:$H,4,FALSE)</f>
        <v>0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>
        <f>VLOOKUP(B629,Features!$E:$H,4,FALSE)</f>
        <v>0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>
        <f>VLOOKUP(B630,Features!$E:$H,4,FALSE)</f>
        <v>0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>
        <f>VLOOKUP(B631,Features!$E:$H,4,FALSE)</f>
        <v>0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>
        <f>VLOOKUP(B632,Features!$E:$H,4,FALSE)</f>
        <v>0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>
        <f>VLOOKUP(B633,Features!$E:$H,4,FALSE)</f>
        <v>0</v>
      </c>
      <c r="D633" s="4" t="s">
        <v>651</v>
      </c>
      <c r="E633" s="4" t="s">
        <v>651</v>
      </c>
      <c r="F633" s="1" t="s">
        <v>652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>
        <f>VLOOKUP(B634,Features!$E:$H,4,FALSE)</f>
        <v>0</v>
      </c>
      <c r="D634" s="4" t="s">
        <v>653</v>
      </c>
      <c r="E634" s="4" t="s">
        <v>653</v>
      </c>
      <c r="F634" s="1" t="s">
        <v>654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>
        <f>VLOOKUP(B635,Features!$E:$H,4,FALSE)</f>
        <v>0</v>
      </c>
      <c r="D635" s="4" t="s">
        <v>655</v>
      </c>
      <c r="E635" s="4" t="s">
        <v>655</v>
      </c>
      <c r="F635" s="1" t="s">
        <v>656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>
        <f>VLOOKUP(B636,Features!$E:$H,4,FALSE)</f>
        <v>0</v>
      </c>
      <c r="D636" s="4" t="s">
        <v>188</v>
      </c>
      <c r="E636" s="4" t="s">
        <v>667</v>
      </c>
      <c r="F636" s="1" t="s">
        <v>668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>
        <f>VLOOKUP(B637,Features!$E:$H,4,FALSE)</f>
        <v>0</v>
      </c>
      <c r="D637" s="4" t="s">
        <v>669</v>
      </c>
      <c r="E637" s="4" t="s">
        <v>669</v>
      </c>
      <c r="F637" s="1" t="s">
        <v>670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>
        <f>VLOOKUP(B638,Features!$E:$H,4,FALSE)</f>
        <v>0</v>
      </c>
      <c r="D638" s="4" t="s">
        <v>671</v>
      </c>
      <c r="E638" s="4" t="s">
        <v>671</v>
      </c>
      <c r="F638" s="1" t="s">
        <v>672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>
        <f>VLOOKUP(B639,Features!$E:$H,4,FALSE)</f>
        <v>0</v>
      </c>
      <c r="D639" s="4" t="s">
        <v>673</v>
      </c>
      <c r="E639" s="4" t="s">
        <v>673</v>
      </c>
      <c r="F639" s="1" t="s">
        <v>674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>
        <f>VLOOKUP(B640,Features!$E:$H,4,FALSE)</f>
        <v>0</v>
      </c>
      <c r="D640" s="4" t="s">
        <v>675</v>
      </c>
      <c r="E640" s="4" t="s">
        <v>675</v>
      </c>
      <c r="F640" s="1" t="s">
        <v>676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>
        <f>VLOOKUP(B641,Features!$E:$H,4,FALSE)</f>
        <v>0</v>
      </c>
      <c r="D641" s="4" t="s">
        <v>677</v>
      </c>
      <c r="E641" s="4" t="s">
        <v>677</v>
      </c>
      <c r="F641" s="1" t="s">
        <v>678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>
        <f>VLOOKUP(B642,Features!$E:$H,4,FALSE)</f>
        <v>0</v>
      </c>
      <c r="D642" s="4" t="s">
        <v>679</v>
      </c>
      <c r="E642" s="4" t="s">
        <v>679</v>
      </c>
      <c r="F642" s="1" t="s">
        <v>680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>
        <f>VLOOKUP(B643,Features!$E:$H,4,FALSE)</f>
        <v>0</v>
      </c>
      <c r="D643" s="4" t="s">
        <v>681</v>
      </c>
      <c r="E643" s="4" t="s">
        <v>681</v>
      </c>
      <c r="F643" s="1" t="s">
        <v>682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>
        <f>VLOOKUP(B644,Features!$E:$H,4,FALSE)</f>
        <v>0</v>
      </c>
      <c r="D644" s="4" t="s">
        <v>683</v>
      </c>
      <c r="E644" s="4" t="s">
        <v>683</v>
      </c>
      <c r="F644" s="1" t="s">
        <v>684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>
        <f>VLOOKUP(B645,Features!$E:$H,4,FALSE)</f>
        <v>0</v>
      </c>
      <c r="D645" s="4" t="s">
        <v>685</v>
      </c>
      <c r="E645" s="4" t="s">
        <v>685</v>
      </c>
      <c r="F645" s="1" t="s">
        <v>686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>
        <f>VLOOKUP(B646,Features!$E:$H,4,FALSE)</f>
        <v>0</v>
      </c>
      <c r="D646" s="4" t="s">
        <v>687</v>
      </c>
      <c r="E646" s="4" t="s">
        <v>687</v>
      </c>
      <c r="F646" s="1" t="s">
        <v>688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>
        <f>VLOOKUP(B647,Features!$E:$H,4,FALSE)</f>
        <v>0</v>
      </c>
      <c r="D647" s="4" t="s">
        <v>689</v>
      </c>
      <c r="E647" s="4" t="s">
        <v>689</v>
      </c>
      <c r="F647" s="1" t="s">
        <v>690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>
        <f>VLOOKUP(B648,Features!$E:$H,4,FALSE)</f>
        <v>0</v>
      </c>
      <c r="D648" s="4" t="s">
        <v>691</v>
      </c>
      <c r="E648" s="4" t="s">
        <v>691</v>
      </c>
      <c r="F648" s="1" t="s">
        <v>692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>
        <f>VLOOKUP(B649,Features!$E:$H,4,FALSE)</f>
        <v>0</v>
      </c>
      <c r="D649" s="4" t="s">
        <v>693</v>
      </c>
      <c r="E649" s="4" t="s">
        <v>693</v>
      </c>
      <c r="F649" s="1" t="s">
        <v>694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>
        <f>VLOOKUP(B650,Features!$E:$H,4,FALSE)</f>
        <v>0</v>
      </c>
      <c r="D650" s="4" t="s">
        <v>695</v>
      </c>
      <c r="E650" s="4" t="s">
        <v>695</v>
      </c>
      <c r="F650" s="1" t="s">
        <v>696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>
        <f>VLOOKUP(B651,Features!$E:$H,4,FALSE)</f>
        <v>0</v>
      </c>
      <c r="D651" s="4" t="s">
        <v>697</v>
      </c>
      <c r="E651" s="4" t="s">
        <v>697</v>
      </c>
      <c r="F651" s="1" t="s">
        <v>698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>
        <f>VLOOKUP(B652,Features!$E:$H,4,FALSE)</f>
        <v>0</v>
      </c>
      <c r="D652" s="4" t="s">
        <v>699</v>
      </c>
      <c r="E652" s="4" t="s">
        <v>699</v>
      </c>
      <c r="F652" s="1" t="s">
        <v>700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>
        <f>VLOOKUP(B653,Features!$E:$H,4,FALSE)</f>
        <v>0</v>
      </c>
      <c r="D653" s="4" t="s">
        <v>701</v>
      </c>
      <c r="E653" s="4" t="s">
        <v>701</v>
      </c>
      <c r="F653" s="1" t="s">
        <v>702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>
        <f>VLOOKUP(B654,Features!$E:$H,4,FALSE)</f>
        <v>0</v>
      </c>
      <c r="D654" s="4" t="s">
        <v>703</v>
      </c>
      <c r="E654" s="4" t="s">
        <v>703</v>
      </c>
      <c r="F654" s="1" t="s">
        <v>704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>
        <f>VLOOKUP(B655,Features!$E:$H,4,FALSE)</f>
        <v>0</v>
      </c>
      <c r="D655" s="4" t="s">
        <v>705</v>
      </c>
      <c r="E655" s="4" t="s">
        <v>705</v>
      </c>
      <c r="F655" s="1" t="s">
        <v>706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>
        <f>VLOOKUP(B656,Features!$E:$H,4,FALSE)</f>
        <v>0</v>
      </c>
      <c r="D656" s="4" t="s">
        <v>707</v>
      </c>
      <c r="E656" s="4" t="s">
        <v>707</v>
      </c>
      <c r="F656" s="1" t="s">
        <v>708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>
        <f>VLOOKUP(B657,Features!$E:$H,4,FALSE)</f>
        <v>0</v>
      </c>
      <c r="D657" s="4" t="s">
        <v>709</v>
      </c>
      <c r="E657" s="4" t="s">
        <v>709</v>
      </c>
      <c r="F657" s="1" t="s">
        <v>710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>
        <f>VLOOKUP(B658,Features!$E:$H,4,FALSE)</f>
        <v>0</v>
      </c>
      <c r="D658" s="4" t="s">
        <v>711</v>
      </c>
      <c r="E658" s="4" t="s">
        <v>711</v>
      </c>
      <c r="F658" s="1" t="s">
        <v>712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>
        <f>VLOOKUP(B659,Features!$E:$H,4,FALSE)</f>
        <v>0</v>
      </c>
      <c r="D659" s="4" t="s">
        <v>713</v>
      </c>
      <c r="E659" s="4" t="s">
        <v>713</v>
      </c>
      <c r="F659" s="1" t="s">
        <v>714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>
        <f>VLOOKUP(B660,Features!$E:$H,4,FALSE)</f>
        <v>0</v>
      </c>
      <c r="D660" s="4" t="s">
        <v>715</v>
      </c>
      <c r="E660" s="4" t="s">
        <v>715</v>
      </c>
      <c r="F660" s="1" t="s">
        <v>716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>
        <f>VLOOKUP(B661,Features!$E:$H,4,FALSE)</f>
        <v>0</v>
      </c>
      <c r="D661" s="4" t="s">
        <v>717</v>
      </c>
      <c r="E661" s="4" t="s">
        <v>717</v>
      </c>
      <c r="F661" s="1" t="s">
        <v>718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>
        <f>VLOOKUP(B662,Features!$E:$H,4,FALSE)</f>
        <v>0</v>
      </c>
      <c r="D662" s="4" t="s">
        <v>719</v>
      </c>
      <c r="E662" s="4" t="s">
        <v>719</v>
      </c>
      <c r="F662" s="1" t="s">
        <v>720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>
        <f>VLOOKUP(B663,Features!$E:$H,4,FALSE)</f>
        <v>0</v>
      </c>
      <c r="D663" s="4" t="s">
        <v>721</v>
      </c>
      <c r="E663" s="4" t="s">
        <v>721</v>
      </c>
      <c r="F663" s="1" t="s">
        <v>722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>
        <f>VLOOKUP(B664,Features!$E:$H,4,FALSE)</f>
        <v>0</v>
      </c>
      <c r="D664" s="4" t="s">
        <v>723</v>
      </c>
      <c r="E664" s="4" t="s">
        <v>723</v>
      </c>
      <c r="F664" s="1" t="s">
        <v>724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>
        <f>VLOOKUP(B665,Features!$E:$H,4,FALSE)</f>
        <v>0</v>
      </c>
      <c r="D665" s="4" t="s">
        <v>725</v>
      </c>
      <c r="E665" s="4" t="s">
        <v>725</v>
      </c>
      <c r="F665" s="1" t="s">
        <v>726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>
        <f>VLOOKUP(B666,Features!$E:$H,4,FALSE)</f>
        <v>0</v>
      </c>
      <c r="D666" s="4" t="s">
        <v>727</v>
      </c>
      <c r="E666" s="4" t="s">
        <v>727</v>
      </c>
      <c r="F666" s="1" t="s">
        <v>728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>
        <f>VLOOKUP(B667,Features!$E:$H,4,FALSE)</f>
        <v>0</v>
      </c>
      <c r="D667" s="4" t="s">
        <v>729</v>
      </c>
      <c r="E667" s="4" t="s">
        <v>729</v>
      </c>
      <c r="F667" s="1" t="s">
        <v>730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>
        <f>VLOOKUP(B668,Features!$E:$H,4,FALSE)</f>
        <v>0</v>
      </c>
      <c r="D668" s="4" t="s">
        <v>731</v>
      </c>
      <c r="E668" s="4" t="s">
        <v>731</v>
      </c>
      <c r="F668" s="1" t="s">
        <v>732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>
        <f>VLOOKUP(B669,Features!$E:$H,4,FALSE)</f>
        <v>0</v>
      </c>
      <c r="D669" s="4" t="s">
        <v>733</v>
      </c>
      <c r="E669" s="4" t="s">
        <v>733</v>
      </c>
      <c r="F669" s="1" t="s">
        <v>734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>
        <f>VLOOKUP(B670,Features!$E:$H,4,FALSE)</f>
        <v>0</v>
      </c>
      <c r="D670" s="4" t="s">
        <v>735</v>
      </c>
      <c r="E670" s="4" t="s">
        <v>735</v>
      </c>
      <c r="F670" s="1" t="s">
        <v>736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>
        <f>VLOOKUP(B671,Features!$E:$H,4,FALSE)</f>
        <v>0</v>
      </c>
      <c r="D671" s="4" t="s">
        <v>737</v>
      </c>
      <c r="E671" s="4" t="s">
        <v>737</v>
      </c>
      <c r="F671" s="1" t="s">
        <v>738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>
        <f>VLOOKUP(B672,Features!$E:$H,4,FALSE)</f>
        <v>0</v>
      </c>
      <c r="D672" s="4" t="s">
        <v>739</v>
      </c>
      <c r="E672" s="4" t="s">
        <v>739</v>
      </c>
      <c r="F672" s="1" t="s">
        <v>740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>
        <f>VLOOKUP(B673,Features!$E:$H,4,FALSE)</f>
        <v>0</v>
      </c>
      <c r="D673" s="4" t="s">
        <v>741</v>
      </c>
      <c r="E673" s="4" t="s">
        <v>741</v>
      </c>
      <c r="F673" s="1" t="s">
        <v>742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>
        <f>VLOOKUP(B674,Features!$E:$H,4,FALSE)</f>
        <v>0</v>
      </c>
      <c r="D674" s="4" t="s">
        <v>743</v>
      </c>
      <c r="E674" s="4" t="s">
        <v>743</v>
      </c>
      <c r="F674" s="1" t="s">
        <v>744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>
        <f>VLOOKUP(B675,Features!$E:$H,4,FALSE)</f>
        <v>0</v>
      </c>
      <c r="D675" s="4" t="s">
        <v>745</v>
      </c>
      <c r="E675" s="4" t="s">
        <v>745</v>
      </c>
      <c r="F675" s="1" t="s">
        <v>746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>
        <f>VLOOKUP(B676,Features!$E:$H,4,FALSE)</f>
        <v>0</v>
      </c>
      <c r="D676" s="4" t="s">
        <v>747</v>
      </c>
      <c r="E676" s="4" t="s">
        <v>747</v>
      </c>
      <c r="F676" s="1" t="s">
        <v>748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>
        <f>VLOOKUP(B677,Features!$E:$H,4,FALSE)</f>
        <v>0</v>
      </c>
      <c r="D677" s="4" t="s">
        <v>749</v>
      </c>
      <c r="E677" s="4" t="s">
        <v>749</v>
      </c>
      <c r="F677" s="1" t="s">
        <v>750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>
        <f>VLOOKUP(B678,Features!$E:$H,4,FALSE)</f>
        <v>0</v>
      </c>
      <c r="D678" s="4" t="s">
        <v>751</v>
      </c>
      <c r="E678" s="4" t="s">
        <v>751</v>
      </c>
      <c r="F678" s="1" t="s">
        <v>752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>
        <f>VLOOKUP(B679,Features!$E:$H,4,FALSE)</f>
        <v>0</v>
      </c>
      <c r="D679" s="4" t="s">
        <v>753</v>
      </c>
      <c r="E679" s="4" t="s">
        <v>753</v>
      </c>
      <c r="F679" s="1" t="s">
        <v>754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>
        <f>VLOOKUP(B680,Features!$E:$H,4,FALSE)</f>
        <v>0</v>
      </c>
      <c r="D680" s="4" t="s">
        <v>755</v>
      </c>
      <c r="E680" s="4" t="s">
        <v>755</v>
      </c>
      <c r="F680" s="1" t="s">
        <v>756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>
        <f>VLOOKUP(B681,Features!$E:$H,4,FALSE)</f>
        <v>0</v>
      </c>
      <c r="D681" s="4" t="s">
        <v>757</v>
      </c>
      <c r="E681" s="4" t="s">
        <v>757</v>
      </c>
      <c r="F681" s="1" t="s">
        <v>758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>
        <f>VLOOKUP(B682,Features!$E:$H,4,FALSE)</f>
        <v>0</v>
      </c>
      <c r="D682" s="4" t="s">
        <v>759</v>
      </c>
      <c r="E682" s="4" t="s">
        <v>759</v>
      </c>
      <c r="F682" s="1" t="s">
        <v>760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>
        <f>VLOOKUP(B683,Features!$E:$H,4,FALSE)</f>
        <v>0</v>
      </c>
      <c r="D683" s="4" t="s">
        <v>761</v>
      </c>
      <c r="E683" s="4" t="s">
        <v>761</v>
      </c>
      <c r="F683" s="1" t="s">
        <v>762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>
        <f>VLOOKUP(B684,Features!$E:$H,4,FALSE)</f>
        <v>0</v>
      </c>
      <c r="D684" s="4" t="s">
        <v>763</v>
      </c>
      <c r="E684" s="4" t="s">
        <v>763</v>
      </c>
      <c r="F684" s="1" t="s">
        <v>764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>
        <f>VLOOKUP(B685,Features!$E:$H,4,FALSE)</f>
        <v>0</v>
      </c>
      <c r="D685" s="4" t="s">
        <v>765</v>
      </c>
      <c r="E685" s="4" t="s">
        <v>765</v>
      </c>
      <c r="F685" s="1" t="s">
        <v>766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>
        <f>VLOOKUP(B686,Features!$E:$H,4,FALSE)</f>
        <v>0</v>
      </c>
      <c r="D686" s="4" t="s">
        <v>767</v>
      </c>
      <c r="E686" s="4" t="s">
        <v>767</v>
      </c>
      <c r="F686" s="1" t="s">
        <v>768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>
        <f>VLOOKUP(B687,Features!$E:$H,4,FALSE)</f>
        <v>0</v>
      </c>
      <c r="D687" s="4" t="s">
        <v>769</v>
      </c>
      <c r="E687" s="4" t="s">
        <v>769</v>
      </c>
      <c r="F687" s="1" t="s">
        <v>770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>
        <f>VLOOKUP(B688,Features!$E:$H,4,FALSE)</f>
        <v>0</v>
      </c>
      <c r="D688" s="4" t="s">
        <v>771</v>
      </c>
      <c r="E688" s="4" t="s">
        <v>771</v>
      </c>
      <c r="F688" s="1" t="s">
        <v>772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>
        <f>VLOOKUP(B689,Features!$E:$H,4,FALSE)</f>
        <v>0</v>
      </c>
      <c r="D689" s="4" t="s">
        <v>773</v>
      </c>
      <c r="E689" s="4" t="s">
        <v>773</v>
      </c>
      <c r="F689" s="1" t="s">
        <v>774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>
        <f>VLOOKUP(B690,Features!$E:$H,4,FALSE)</f>
        <v>0</v>
      </c>
      <c r="D690" s="4" t="s">
        <v>775</v>
      </c>
      <c r="E690" s="4" t="s">
        <v>775</v>
      </c>
      <c r="F690" s="1" t="s">
        <v>776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>
        <f>VLOOKUP(B691,Features!$E:$H,4,FALSE)</f>
        <v>0</v>
      </c>
      <c r="D691" s="4" t="s">
        <v>777</v>
      </c>
      <c r="E691" s="4" t="s">
        <v>777</v>
      </c>
      <c r="F691" s="1" t="s">
        <v>778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>
        <f>VLOOKUP(B692,Features!$E:$H,4,FALSE)</f>
        <v>0</v>
      </c>
      <c r="D692" s="4" t="s">
        <v>779</v>
      </c>
      <c r="E692" s="4" t="s">
        <v>779</v>
      </c>
      <c r="F692" s="1" t="s">
        <v>780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>
        <f>VLOOKUP(B693,Features!$E:$H,4,FALSE)</f>
        <v>0</v>
      </c>
      <c r="D693" s="4" t="s">
        <v>781</v>
      </c>
      <c r="E693" s="4" t="s">
        <v>781</v>
      </c>
      <c r="F693" s="1" t="s">
        <v>782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>
        <f>VLOOKUP(B694,Features!$E:$H,4,FALSE)</f>
        <v>0</v>
      </c>
      <c r="D694" s="4" t="s">
        <v>783</v>
      </c>
      <c r="E694" s="4" t="s">
        <v>783</v>
      </c>
      <c r="F694" s="1" t="s">
        <v>784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>
        <f>VLOOKUP(B695,Features!$E:$H,4,FALSE)</f>
        <v>0</v>
      </c>
      <c r="D695" s="4" t="s">
        <v>152</v>
      </c>
      <c r="E695" s="4" t="s">
        <v>152</v>
      </c>
      <c r="F695" s="1" t="s">
        <v>785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>
        <f>VLOOKUP(B696,Features!$E:$H,4,FALSE)</f>
        <v>0</v>
      </c>
      <c r="D696" s="4" t="s">
        <v>786</v>
      </c>
      <c r="E696" s="4" t="s">
        <v>786</v>
      </c>
      <c r="F696" s="1" t="s">
        <v>787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>
        <f>VLOOKUP(B697,Features!$E:$H,4,FALSE)</f>
        <v>0</v>
      </c>
      <c r="D697" s="4" t="s">
        <v>788</v>
      </c>
      <c r="E697" s="4" t="s">
        <v>788</v>
      </c>
      <c r="F697" s="1" t="s">
        <v>789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>
        <f>VLOOKUP(B698,Features!$E:$H,4,FALSE)</f>
        <v>0</v>
      </c>
      <c r="D698" s="4" t="s">
        <v>150</v>
      </c>
      <c r="E698" s="4" t="s">
        <v>150</v>
      </c>
      <c r="F698" s="1" t="s">
        <v>790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>
        <f>VLOOKUP(B699,Features!$E:$H,4,FALSE)</f>
        <v>0</v>
      </c>
      <c r="D699" s="4" t="s">
        <v>791</v>
      </c>
      <c r="E699" s="4" t="s">
        <v>791</v>
      </c>
      <c r="F699" s="1" t="s">
        <v>792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>
        <f>VLOOKUP(B700,Features!$E:$H,4,FALSE)</f>
        <v>0</v>
      </c>
      <c r="D700" s="4" t="s">
        <v>793</v>
      </c>
      <c r="E700" s="4" t="s">
        <v>793</v>
      </c>
      <c r="F700" s="1" t="s">
        <v>794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>
        <f>VLOOKUP(B701,Features!$E:$H,4,FALSE)</f>
        <v>0</v>
      </c>
      <c r="D701" s="4" t="s">
        <v>795</v>
      </c>
      <c r="E701" s="4" t="s">
        <v>795</v>
      </c>
      <c r="F701" s="1" t="s">
        <v>796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>
        <f>VLOOKUP(B702,Features!$E:$H,4,FALSE)</f>
        <v>0</v>
      </c>
      <c r="D702" s="4" t="s">
        <v>797</v>
      </c>
      <c r="E702" s="4" t="s">
        <v>797</v>
      </c>
      <c r="F702" s="1" t="s">
        <v>798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>
        <f>VLOOKUP(B703,Features!$E:$H,4,FALSE)</f>
        <v>0</v>
      </c>
      <c r="D703" s="4" t="s">
        <v>799</v>
      </c>
      <c r="E703" s="4" t="s">
        <v>799</v>
      </c>
      <c r="F703" s="1" t="s">
        <v>800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>
        <f>VLOOKUP(B704,Features!$E:$H,4,FALSE)</f>
        <v>0</v>
      </c>
      <c r="D704" s="4" t="s">
        <v>801</v>
      </c>
      <c r="E704" s="4" t="s">
        <v>801</v>
      </c>
      <c r="F704" s="1" t="s">
        <v>802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>
        <f>VLOOKUP(B705,Features!$E:$H,4,FALSE)</f>
        <v>0</v>
      </c>
      <c r="D705" s="4" t="s">
        <v>156</v>
      </c>
      <c r="E705" s="4" t="s">
        <v>156</v>
      </c>
      <c r="F705" s="1" t="s">
        <v>803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>
        <f>VLOOKUP(B706,Features!$E:$H,4,FALSE)</f>
        <v>0</v>
      </c>
      <c r="D706" s="4" t="s">
        <v>804</v>
      </c>
      <c r="E706" s="4" t="s">
        <v>804</v>
      </c>
      <c r="F706" s="1" t="s">
        <v>805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>
        <f>VLOOKUP(B707,Features!$E:$H,4,FALSE)</f>
        <v>0</v>
      </c>
      <c r="D707" s="4" t="s">
        <v>806</v>
      </c>
      <c r="E707" s="4" t="s">
        <v>806</v>
      </c>
      <c r="F707" s="1" t="s">
        <v>807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>
        <f>VLOOKUP(B708,Features!$E:$H,4,FALSE)</f>
        <v>0</v>
      </c>
      <c r="D708" s="4" t="s">
        <v>808</v>
      </c>
      <c r="E708" s="4" t="s">
        <v>808</v>
      </c>
      <c r="F708" s="1" t="s">
        <v>809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>
        <f>VLOOKUP(B709,Features!$E:$H,4,FALSE)</f>
        <v>0</v>
      </c>
      <c r="D709" s="4" t="s">
        <v>810</v>
      </c>
      <c r="E709" s="4" t="s">
        <v>810</v>
      </c>
      <c r="F709" s="1" t="s">
        <v>811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>
        <f>VLOOKUP(B710,Features!$E:$H,4,FALSE)</f>
        <v>0</v>
      </c>
      <c r="D710" s="4" t="s">
        <v>812</v>
      </c>
      <c r="E710" s="4" t="s">
        <v>812</v>
      </c>
      <c r="F710" s="1" t="s">
        <v>813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>
        <f>VLOOKUP(B711,Features!$E:$H,4,FALSE)</f>
        <v>0</v>
      </c>
      <c r="D711" s="4" t="s">
        <v>814</v>
      </c>
      <c r="E711" s="4" t="s">
        <v>814</v>
      </c>
      <c r="F711" s="1" t="s">
        <v>815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>
        <f>VLOOKUP(B712,Features!$E:$H,4,FALSE)</f>
        <v>0</v>
      </c>
      <c r="D712" s="4" t="s">
        <v>816</v>
      </c>
      <c r="E712" s="4" t="s">
        <v>816</v>
      </c>
      <c r="F712" s="1" t="s">
        <v>817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>
        <f>VLOOKUP(B713,Features!$E:$H,4,FALSE)</f>
        <v>0</v>
      </c>
      <c r="D713" s="4" t="s">
        <v>818</v>
      </c>
      <c r="E713" s="4" t="s">
        <v>818</v>
      </c>
      <c r="F713" s="1" t="s">
        <v>819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>
        <f>VLOOKUP(B714,Features!$E:$H,4,FALSE)</f>
        <v>0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>
        <f>VLOOKUP(B715,Features!$E:$H,4,FALSE)</f>
        <v>0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>
        <f>VLOOKUP(B716,Features!$E:$H,4,FALSE)</f>
        <v>0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tr">
        <f>VLOOKUP(B717,Features!$E:$H,4,FALSE)</f>
        <v>nominal</v>
      </c>
      <c r="D717" s="4" t="s">
        <v>850</v>
      </c>
      <c r="E717" s="4" t="s">
        <v>850</v>
      </c>
      <c r="F717" s="1" t="s">
        <v>851</v>
      </c>
      <c r="G717" s="1" t="s">
        <v>851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tr">
        <f>VLOOKUP(B718,Features!$E:$H,4,FALSE)</f>
        <v>nominal</v>
      </c>
      <c r="D718" s="4" t="s">
        <v>852</v>
      </c>
      <c r="E718" s="4" t="s">
        <v>852</v>
      </c>
      <c r="F718" s="1" t="s">
        <v>853</v>
      </c>
      <c r="G718" s="1" t="s">
        <v>853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tr">
        <f>VLOOKUP(B719,Features!$E:$H,4,FALSE)</f>
        <v>nominal</v>
      </c>
      <c r="D719" s="4" t="s">
        <v>854</v>
      </c>
      <c r="E719" s="4" t="s">
        <v>854</v>
      </c>
      <c r="F719" s="1" t="s">
        <v>855</v>
      </c>
      <c r="G719" s="1" t="s">
        <v>855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tr">
        <f>VLOOKUP(B720,Features!$E:$H,4,FALSE)</f>
        <v>nominal</v>
      </c>
      <c r="D720" s="4" t="s">
        <v>856</v>
      </c>
      <c r="E720" s="4" t="s">
        <v>856</v>
      </c>
      <c r="F720" s="1" t="s">
        <v>857</v>
      </c>
      <c r="G720" s="1" t="s">
        <v>857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tr">
        <f>VLOOKUP(B721,Features!$E:$H,4,FALSE)</f>
        <v>nominal</v>
      </c>
      <c r="D721" s="4" t="s">
        <v>858</v>
      </c>
      <c r="E721" s="4" t="s">
        <v>858</v>
      </c>
      <c r="F721" s="1" t="s">
        <v>859</v>
      </c>
      <c r="G721" s="1" t="s">
        <v>859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tr">
        <f>VLOOKUP(B722,Features!$E:$H,4,FALSE)</f>
        <v>nominal</v>
      </c>
      <c r="D722" s="4" t="s">
        <v>860</v>
      </c>
      <c r="E722" s="4" t="s">
        <v>860</v>
      </c>
      <c r="F722" s="1" t="s">
        <v>861</v>
      </c>
      <c r="G722" s="1" t="s">
        <v>861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tr">
        <f>VLOOKUP(B723,Features!$E:$H,4,FALSE)</f>
        <v>nominal</v>
      </c>
      <c r="D723" s="4" t="s">
        <v>862</v>
      </c>
      <c r="E723" s="4" t="s">
        <v>862</v>
      </c>
      <c r="F723" s="1" t="s">
        <v>863</v>
      </c>
      <c r="G723" s="1" t="s">
        <v>863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tr">
        <f>VLOOKUP(B724,Features!$E:$H,4,FALSE)</f>
        <v>nominal</v>
      </c>
      <c r="D724" s="4" t="s">
        <v>833</v>
      </c>
      <c r="E724" s="4" t="s">
        <v>833</v>
      </c>
      <c r="F724" s="1" t="s">
        <v>588</v>
      </c>
      <c r="G724" s="1" t="s">
        <v>588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tr">
        <f>VLOOKUP(B725,Features!$E:$H,4,FALSE)</f>
        <v>nominal</v>
      </c>
      <c r="D725" s="4" t="s">
        <v>593</v>
      </c>
      <c r="E725" s="4" t="s">
        <v>593</v>
      </c>
      <c r="F725" s="1" t="s">
        <v>864</v>
      </c>
      <c r="G725" s="1" t="s">
        <v>864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tr">
        <f>VLOOKUP(B726,Features!$E:$H,4,FALSE)</f>
        <v>nominal</v>
      </c>
      <c r="D726" s="4" t="s">
        <v>865</v>
      </c>
      <c r="E726" s="4" t="s">
        <v>865</v>
      </c>
      <c r="F726" s="1" t="s">
        <v>866</v>
      </c>
      <c r="G726" s="1" t="s">
        <v>866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tr">
        <f>VLOOKUP(B727,Features!$E:$H,4,FALSE)</f>
        <v>nominal</v>
      </c>
      <c r="D727" s="4" t="s">
        <v>867</v>
      </c>
      <c r="E727" s="4" t="s">
        <v>867</v>
      </c>
      <c r="F727" s="1" t="s">
        <v>868</v>
      </c>
      <c r="G727" s="1" t="s">
        <v>868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tr">
        <f>VLOOKUP(B728,Features!$E:$H,4,FALSE)</f>
        <v>nominal</v>
      </c>
      <c r="D728" s="4" t="s">
        <v>869</v>
      </c>
      <c r="E728" s="4" t="s">
        <v>869</v>
      </c>
      <c r="F728" s="1" t="s">
        <v>870</v>
      </c>
      <c r="G728" s="1" t="s">
        <v>870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tr">
        <f>VLOOKUP(B729,Features!$E:$H,4,FALSE)</f>
        <v>nominal</v>
      </c>
      <c r="D729" s="4" t="s">
        <v>871</v>
      </c>
      <c r="E729" s="4" t="s">
        <v>871</v>
      </c>
      <c r="F729" s="1" t="s">
        <v>872</v>
      </c>
      <c r="G729" s="1" t="s">
        <v>872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tr">
        <f>VLOOKUP(B730,Features!$E:$H,4,FALSE)</f>
        <v>nominal</v>
      </c>
      <c r="D730" s="4" t="s">
        <v>873</v>
      </c>
      <c r="E730" s="4" t="s">
        <v>873</v>
      </c>
      <c r="F730" s="1" t="s">
        <v>874</v>
      </c>
      <c r="G730" s="1" t="s">
        <v>874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tr">
        <f>VLOOKUP(B731,Features!$E:$H,4,FALSE)</f>
        <v>nominal</v>
      </c>
      <c r="D731" s="4" t="s">
        <v>875</v>
      </c>
      <c r="E731" s="4" t="s">
        <v>875</v>
      </c>
      <c r="F731" s="1" t="s">
        <v>876</v>
      </c>
      <c r="G731" s="1" t="s">
        <v>876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>
        <f>VLOOKUP(B732,Features!$E:$H,4,FALSE)</f>
        <v>0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>
        <f>VLOOKUP(B733,Features!$E:$H,4,FALSE)</f>
        <v>0</v>
      </c>
      <c r="D733" s="6" t="s">
        <v>46</v>
      </c>
      <c r="E733" s="6" t="s">
        <v>46</v>
      </c>
      <c r="F733" s="9" t="s">
        <v>466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>
        <f>VLOOKUP(B734,Features!$E:$H,4,FALSE)</f>
        <v>0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>
        <f>VLOOKUP(B735,Features!$E:$H,4,FALSE)</f>
        <v>0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>
        <f>VLOOKUP(B736,Features!$E:$H,4,FALSE)</f>
        <v>0</v>
      </c>
      <c r="D736" s="4" t="s">
        <v>182</v>
      </c>
      <c r="E736" s="6" t="s">
        <v>18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>
        <f>VLOOKUP(B737,Features!$E:$H,4,FALSE)</f>
        <v>0</v>
      </c>
      <c r="D737" s="4" t="s">
        <v>174</v>
      </c>
      <c r="E737" s="4" t="s">
        <v>667</v>
      </c>
      <c r="F737" s="1" t="s">
        <v>661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>
        <f>VLOOKUP(B738,Features!$E:$H,4,FALSE)</f>
        <v>0</v>
      </c>
      <c r="D738" s="4" t="s">
        <v>622</v>
      </c>
      <c r="E738" s="4">
        <v>1</v>
      </c>
      <c r="F738" s="1" t="s">
        <v>662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>
        <f>VLOOKUP(B739,Features!$E:$H,4,FALSE)</f>
        <v>0</v>
      </c>
      <c r="D739" s="4" t="s">
        <v>624</v>
      </c>
      <c r="E739" s="4">
        <v>2</v>
      </c>
      <c r="F739" s="1" t="s">
        <v>663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>
        <f>VLOOKUP(B740,Features!$E:$H,4,FALSE)</f>
        <v>0</v>
      </c>
      <c r="D740" s="4" t="s">
        <v>639</v>
      </c>
      <c r="E740" s="4">
        <v>3</v>
      </c>
      <c r="F740" s="1" t="s">
        <v>664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>
        <f>VLOOKUP(B741,Features!$E:$H,4,FALSE)</f>
        <v>0</v>
      </c>
      <c r="D741" s="4" t="s">
        <v>626</v>
      </c>
      <c r="E741" s="4">
        <v>4</v>
      </c>
      <c r="F741" s="1" t="s">
        <v>665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>
        <f>VLOOKUP(B742,Features!$E:$H,4,FALSE)</f>
        <v>0</v>
      </c>
      <c r="D742" s="4" t="s">
        <v>628</v>
      </c>
      <c r="E742" s="4">
        <v>5</v>
      </c>
      <c r="F742" s="1" t="s">
        <v>666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tr">
        <f>VLOOKUP(B743,Features!$E:$H,4,FALSE)</f>
        <v>nominal</v>
      </c>
      <c r="D743" s="4" t="s">
        <v>850</v>
      </c>
      <c r="E743" s="4" t="s">
        <v>850</v>
      </c>
      <c r="F743" s="1" t="s">
        <v>851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tr">
        <f>VLOOKUP(B744,Features!$E:$H,4,FALSE)</f>
        <v>nominal</v>
      </c>
      <c r="D744" s="4" t="s">
        <v>852</v>
      </c>
      <c r="E744" s="4" t="s">
        <v>852</v>
      </c>
      <c r="F744" s="1" t="s">
        <v>853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tr">
        <f>VLOOKUP(B745,Features!$E:$H,4,FALSE)</f>
        <v>nominal</v>
      </c>
      <c r="D745" s="4" t="s">
        <v>854</v>
      </c>
      <c r="E745" s="4" t="s">
        <v>854</v>
      </c>
      <c r="F745" s="1" t="s">
        <v>855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tr">
        <f>VLOOKUP(B746,Features!$E:$H,4,FALSE)</f>
        <v>nominal</v>
      </c>
      <c r="D746" s="4" t="s">
        <v>856</v>
      </c>
      <c r="E746" s="4" t="s">
        <v>856</v>
      </c>
      <c r="F746" s="1" t="s">
        <v>1460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tr">
        <f>VLOOKUP(B747,Features!$E:$H,4,FALSE)</f>
        <v>nominal</v>
      </c>
      <c r="D747" s="4" t="s">
        <v>858</v>
      </c>
      <c r="E747" s="4" t="s">
        <v>858</v>
      </c>
      <c r="F747" s="1" t="s">
        <v>859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tr">
        <f>VLOOKUP(B748,Features!$E:$H,4,FALSE)</f>
        <v>nominal</v>
      </c>
      <c r="D748" s="4" t="s">
        <v>860</v>
      </c>
      <c r="E748" s="4" t="s">
        <v>860</v>
      </c>
      <c r="F748" s="1" t="s">
        <v>861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tr">
        <f>VLOOKUP(B749,Features!$E:$H,4,FALSE)</f>
        <v>nominal</v>
      </c>
      <c r="D749" s="4" t="s">
        <v>862</v>
      </c>
      <c r="E749" s="4" t="s">
        <v>862</v>
      </c>
      <c r="F749" s="1" t="s">
        <v>863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tr">
        <f>VLOOKUP(B750,Features!$E:$H,4,FALSE)</f>
        <v>nominal</v>
      </c>
      <c r="D750" s="4" t="s">
        <v>833</v>
      </c>
      <c r="E750" s="4" t="s">
        <v>833</v>
      </c>
      <c r="F750" s="1" t="s">
        <v>588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tr">
        <f>VLOOKUP(B751,Features!$E:$H,4,FALSE)</f>
        <v>nominal</v>
      </c>
      <c r="D751" s="4" t="s">
        <v>877</v>
      </c>
      <c r="E751" s="4" t="s">
        <v>877</v>
      </c>
      <c r="F751" s="1" t="s">
        <v>878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tr">
        <f>VLOOKUP(B752,Features!$E:$H,4,FALSE)</f>
        <v>nominal</v>
      </c>
      <c r="D752" s="4" t="s">
        <v>593</v>
      </c>
      <c r="E752" s="4" t="s">
        <v>593</v>
      </c>
      <c r="F752" s="1" t="s">
        <v>864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tr">
        <f>VLOOKUP(B753,Features!$E:$H,4,FALSE)</f>
        <v>nominal</v>
      </c>
      <c r="D753" s="4" t="s">
        <v>865</v>
      </c>
      <c r="E753" s="4" t="s">
        <v>865</v>
      </c>
      <c r="F753" s="1" t="s">
        <v>866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>
        <f>VLOOKUP(B754,Features!$E:$H,4,FALSE)</f>
        <v>0</v>
      </c>
      <c r="D754" s="4" t="s">
        <v>613</v>
      </c>
      <c r="E754" s="4" t="s">
        <v>659</v>
      </c>
      <c r="F754" s="1" t="s">
        <v>657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>
        <f>VLOOKUP(B755,Features!$E:$H,4,FALSE)</f>
        <v>0</v>
      </c>
      <c r="D755" s="4" t="s">
        <v>188</v>
      </c>
      <c r="E755" s="4" t="s">
        <v>660</v>
      </c>
      <c r="F755" s="1" t="s">
        <v>658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8" priority="13">
      <formula>($D2&lt;&gt;$E2)</formula>
    </cfRule>
  </conditionalFormatting>
  <conditionalFormatting sqref="D452:D519 D71:D139 D714:D716 D732:D736 D586:D632 D521:D561 D33:D48 D53:D58 D2:D12">
    <cfRule type="expression" dxfId="97" priority="14">
      <formula>($D2&lt;&gt;$E2)</formula>
    </cfRule>
  </conditionalFormatting>
  <conditionalFormatting sqref="E520">
    <cfRule type="expression" dxfId="96" priority="3">
      <formula>($D520&lt;&gt;$E520)</formula>
    </cfRule>
  </conditionalFormatting>
  <conditionalFormatting sqref="D520">
    <cfRule type="expression" dxfId="95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F21"/>
  <sheetViews>
    <sheetView tabSelected="1" topLeftCell="A2" zoomScale="99" workbookViewId="0">
      <selection activeCell="F4" sqref="F4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85.8" customHeight="1" x14ac:dyDescent="0.3">
      <c r="A2" s="6" t="s">
        <v>1466</v>
      </c>
      <c r="B2" s="6" t="s">
        <v>1600</v>
      </c>
      <c r="C2" s="6" t="s">
        <v>659</v>
      </c>
      <c r="E2" s="6">
        <v>1</v>
      </c>
    </row>
    <row r="3" spans="1:6" ht="85.8" customHeight="1" x14ac:dyDescent="0.3">
      <c r="A3" s="6" t="s">
        <v>1466</v>
      </c>
      <c r="B3" s="6" t="s">
        <v>1598</v>
      </c>
      <c r="C3" s="6" t="s">
        <v>659</v>
      </c>
      <c r="E3" s="6">
        <v>1</v>
      </c>
      <c r="F3" s="6" t="s">
        <v>1602</v>
      </c>
    </row>
    <row r="4" spans="1:6" ht="25.2" customHeight="1" x14ac:dyDescent="0.3">
      <c r="A4" s="6" t="s">
        <v>1466</v>
      </c>
      <c r="B4" s="6" t="s">
        <v>1599</v>
      </c>
      <c r="C4" s="6" t="s">
        <v>659</v>
      </c>
      <c r="E4" s="6">
        <v>1</v>
      </c>
    </row>
    <row r="5" spans="1:6" ht="124.8" customHeight="1" x14ac:dyDescent="0.3">
      <c r="A5" s="6" t="s">
        <v>1466</v>
      </c>
      <c r="B5" s="6" t="s">
        <v>1596</v>
      </c>
      <c r="C5" s="6" t="s">
        <v>659</v>
      </c>
      <c r="E5" s="6">
        <v>1</v>
      </c>
      <c r="F5" s="6" t="s">
        <v>1597</v>
      </c>
    </row>
    <row r="6" spans="1:6" ht="124.8" customHeight="1" x14ac:dyDescent="0.3">
      <c r="A6" s="6" t="s">
        <v>1466</v>
      </c>
      <c r="B6" s="6" t="s">
        <v>1601</v>
      </c>
      <c r="C6" s="6" t="s">
        <v>659</v>
      </c>
      <c r="E6" s="6">
        <v>1</v>
      </c>
      <c r="F6" s="6" t="s">
        <v>1597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M150"/>
  <sheetViews>
    <sheetView workbookViewId="0">
      <selection activeCell="F68" sqref="F68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3.77734375" style="4" customWidth="1"/>
    <col min="3" max="3" width="26.332031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3" customFormat="1" ht="25.2" customHeight="1" x14ac:dyDescent="0.3">
      <c r="A1" s="3" t="s">
        <v>1593</v>
      </c>
      <c r="B1" s="3" t="s">
        <v>1594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</row>
    <row r="2" spans="1:13" customFormat="1" ht="25.2" customHeight="1" x14ac:dyDescent="0.3">
      <c r="A2" s="4" t="str">
        <f>Features!B2</f>
        <v>BioSampling</v>
      </c>
      <c r="B2" s="4" t="str">
        <f>Features!E2</f>
        <v>SampleID</v>
      </c>
      <c r="C2" s="4" t="s">
        <v>1591</v>
      </c>
      <c r="E2" s="1"/>
      <c r="F2" s="1"/>
      <c r="G2" s="1"/>
      <c r="H2" s="1"/>
      <c r="I2" s="1"/>
      <c r="J2" s="1"/>
      <c r="K2" s="1"/>
      <c r="L2" s="1"/>
      <c r="M2" s="1"/>
    </row>
    <row r="3" spans="1:13" customFormat="1" ht="25.2" customHeight="1" x14ac:dyDescent="0.3">
      <c r="A3" s="4" t="str">
        <f>Features!B3</f>
        <v>BioSampling</v>
      </c>
      <c r="B3" s="4" t="str">
        <f>Features!E3</f>
        <v>PatientID</v>
      </c>
      <c r="C3" s="4" t="s">
        <v>1591</v>
      </c>
      <c r="E3" s="1"/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4" t="str">
        <f>Features!B4</f>
        <v>BioSampling</v>
      </c>
      <c r="B4" s="4" t="str">
        <f>Features!E4</f>
        <v>BioSamplingDate</v>
      </c>
      <c r="C4" s="4" t="s">
        <v>1591</v>
      </c>
      <c r="E4" s="1"/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4" t="str">
        <f>Features!B5</f>
        <v>BioSampling</v>
      </c>
      <c r="B5" s="4" t="str">
        <f>Features!E5</f>
        <v>Type</v>
      </c>
      <c r="C5" s="4" t="s">
        <v>1591</v>
      </c>
      <c r="E5" s="1"/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4" t="str">
        <f>Features!B6</f>
        <v>BioSampling</v>
      </c>
      <c r="B6" s="4" t="str">
        <f>Features!E6</f>
        <v>TypeCXX</v>
      </c>
      <c r="C6" s="4" t="s">
        <v>1592</v>
      </c>
      <c r="E6" s="1"/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4" t="str">
        <f>Features!B7</f>
        <v>BioSampling</v>
      </c>
      <c r="B7" s="4" t="str">
        <f>Features!E7</f>
        <v>TypeSPREC</v>
      </c>
      <c r="C7" s="4" t="s">
        <v>1592</v>
      </c>
      <c r="E7" s="1"/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4" t="str">
        <f>Features!B8</f>
        <v>BioSampling</v>
      </c>
      <c r="B8" s="4" t="str">
        <f>Features!E8</f>
        <v>Status</v>
      </c>
      <c r="C8" s="4" t="s">
        <v>1592</v>
      </c>
      <c r="E8" s="1"/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4" t="str">
        <f>Features!B9</f>
        <v>BioSampling</v>
      </c>
      <c r="B9" s="4" t="str">
        <f>Features!E9</f>
        <v>ProjectName</v>
      </c>
      <c r="C9" s="4" t="s">
        <v>1592</v>
      </c>
      <c r="E9" s="1"/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4" t="str">
        <f>Features!B10</f>
        <v>BioSampling</v>
      </c>
      <c r="B10" s="4" t="str">
        <f>Features!E10</f>
        <v>Quantity</v>
      </c>
      <c r="C10" s="4" t="s">
        <v>1592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4" t="str">
        <f>Features!B11</f>
        <v>BioSampling</v>
      </c>
      <c r="B11" s="4" t="str">
        <f>Features!E11</f>
        <v>Unit</v>
      </c>
      <c r="C11" s="4" t="s">
        <v>1592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4" t="str">
        <f>Features!B12</f>
        <v>BioSampling</v>
      </c>
      <c r="B12" s="4" t="str">
        <f>Features!E12</f>
        <v>Aliquot</v>
      </c>
      <c r="C12" s="4" t="s">
        <v>1592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4" t="str">
        <f>Features!B13</f>
        <v>Diagnosis</v>
      </c>
      <c r="B13" s="4" t="str">
        <f>Features!E13</f>
        <v>DiagnosisID</v>
      </c>
      <c r="C13" s="4" t="s">
        <v>1591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4" t="str">
        <f>Features!B14</f>
        <v>Diagnosis</v>
      </c>
      <c r="B14" s="4" t="str">
        <f>Features!E14</f>
        <v>PatientID</v>
      </c>
      <c r="C14" s="4" t="s">
        <v>1591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4" t="str">
        <f>Features!B15</f>
        <v>Diagnosis</v>
      </c>
      <c r="B15" s="4" t="str">
        <f>Features!E15</f>
        <v>ICD10Code</v>
      </c>
      <c r="C15" s="4" t="s">
        <v>1591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4" t="str">
        <f>Features!B16</f>
        <v>Diagnosis</v>
      </c>
      <c r="B16" s="4" t="str">
        <f>Features!E16</f>
        <v>DiagnosisDate</v>
      </c>
      <c r="C16" s="4" t="s">
        <v>1591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4" t="str">
        <f>Features!B17</f>
        <v>Diagnosis</v>
      </c>
      <c r="B17" s="4" t="str">
        <f>Features!E17</f>
        <v>DiagnosisLabel</v>
      </c>
      <c r="C17" s="4" t="s">
        <v>1592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4" t="str">
        <f>Features!B18</f>
        <v>Diagnosis</v>
      </c>
      <c r="B18" s="4" t="str">
        <f>Features!E18</f>
        <v>ICD10Version</v>
      </c>
      <c r="C18" s="4" t="s">
        <v>1592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4" t="str">
        <f>Features!B19</f>
        <v>Diagnosis</v>
      </c>
      <c r="B19" s="4" t="str">
        <f>Features!E19</f>
        <v>ICDOTopographyCode</v>
      </c>
      <c r="C19" s="4" t="s">
        <v>1592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4" t="str">
        <f>Features!B20</f>
        <v>Diagnosis</v>
      </c>
      <c r="B20" s="4" t="str">
        <f>Features!E20</f>
        <v>ICDOTopographyVersion</v>
      </c>
      <c r="C20" s="4" t="s">
        <v>1592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4" t="str">
        <f>Features!B21</f>
        <v>Diagnosis</v>
      </c>
      <c r="B21" s="4" t="str">
        <f>Features!E21</f>
        <v>LocalizationSide</v>
      </c>
      <c r="C21" s="4" t="s">
        <v>1592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4" t="str">
        <f>Features!B22</f>
        <v>Diagnosis</v>
      </c>
      <c r="B22" s="4" t="str">
        <f>Features!E22</f>
        <v>DiagnosisConfirmation</v>
      </c>
      <c r="C22" s="4" t="s">
        <v>1592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4" t="str">
        <f>Features!B23</f>
        <v>GeneralCondition</v>
      </c>
      <c r="B23" s="4" t="str">
        <f>Features!E23</f>
        <v>GeneralConditionID</v>
      </c>
      <c r="C23" s="4" t="s">
        <v>1591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4" t="str">
        <f>Features!B24</f>
        <v>GeneralCondition</v>
      </c>
      <c r="B24" s="4" t="str">
        <f>Features!E24</f>
        <v>DiagnosisID</v>
      </c>
      <c r="C24" s="4" t="s">
        <v>1592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4" t="str">
        <f>Features!B25</f>
        <v>GeneralCondition</v>
      </c>
      <c r="B25" s="4" t="str">
        <f>Features!E25</f>
        <v>PatientID</v>
      </c>
      <c r="C25" s="4" t="s">
        <v>1591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4" t="str">
        <f>Features!B26</f>
        <v>GeneralCondition</v>
      </c>
      <c r="B26" s="4" t="str">
        <f>Features!E26</f>
        <v>GeneralConditionDate</v>
      </c>
      <c r="C26" s="4" t="s">
        <v>1592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4" t="str">
        <f>Features!B27</f>
        <v>GeneralCondition</v>
      </c>
      <c r="B27" s="4" t="str">
        <f>Features!E27</f>
        <v>ECOG</v>
      </c>
      <c r="C27" s="4" t="s">
        <v>1591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4" t="str">
        <f>Features!B28</f>
        <v>Histology</v>
      </c>
      <c r="B28" s="4" t="str">
        <f>Features!E28</f>
        <v>HistologyID</v>
      </c>
      <c r="C28" s="4" t="s">
        <v>1591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4" t="str">
        <f>Features!B29</f>
        <v>Histology</v>
      </c>
      <c r="B29" s="4" t="str">
        <f>Features!E29</f>
        <v>DiagnosisID</v>
      </c>
      <c r="C29" s="4" t="s">
        <v>1591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4" t="str">
        <f>Features!B30</f>
        <v>Histology</v>
      </c>
      <c r="B30" s="4" t="str">
        <f>Features!E30</f>
        <v>PatientID</v>
      </c>
      <c r="C30" s="4" t="s">
        <v>1591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4" t="str">
        <f>Features!B31</f>
        <v>Histology</v>
      </c>
      <c r="B31" s="4" t="str">
        <f>Features!E31</f>
        <v>HistologyDate</v>
      </c>
      <c r="C31" s="4" t="s">
        <v>1591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4" t="str">
        <f>Features!B32</f>
        <v>Histology</v>
      </c>
      <c r="B32" s="4" t="str">
        <f>Features!E32</f>
        <v>ICDOMorphologyVersion</v>
      </c>
      <c r="C32" s="4" t="s">
        <v>1592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4" t="str">
        <f>Features!B33</f>
        <v>Histology</v>
      </c>
      <c r="B33" s="4" t="str">
        <f>Features!E33</f>
        <v>ICDOMorphologyCode</v>
      </c>
      <c r="C33" s="4" t="s">
        <v>1591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4" t="str">
        <f>Features!B34</f>
        <v>Histology</v>
      </c>
      <c r="B34" s="4" t="str">
        <f>Features!E34</f>
        <v>ICDOMorphologyComment</v>
      </c>
      <c r="C34" s="4" t="s">
        <v>1592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4" t="str">
        <f>Features!B35</f>
        <v>Histology</v>
      </c>
      <c r="B35" s="4" t="str">
        <f>Features!E35</f>
        <v>Grading</v>
      </c>
      <c r="C35" s="4" t="s">
        <v>1592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4" t="str">
        <f>Features!B36</f>
        <v>Histology</v>
      </c>
      <c r="B36" s="4" t="str">
        <f>Features!E36</f>
        <v>NumberLymphnodesExamined</v>
      </c>
      <c r="C36" s="4" t="s">
        <v>1592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4" t="str">
        <f>Features!B37</f>
        <v>Histology</v>
      </c>
      <c r="B37" s="4" t="str">
        <f>Features!E37</f>
        <v>NumberLymphnodesAffected</v>
      </c>
      <c r="C37" s="4" t="s">
        <v>1592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4" t="str">
        <f>Features!B38</f>
        <v>Histology</v>
      </c>
      <c r="B38" s="4" t="str">
        <f>Features!E38</f>
        <v>NumberSentinelLymphnodesExamined</v>
      </c>
      <c r="C38" s="4" t="s">
        <v>1592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4" t="str">
        <f>Features!B39</f>
        <v>Histology</v>
      </c>
      <c r="B39" s="4" t="str">
        <f>Features!E39</f>
        <v>NumberSentinelLymphnodesAffected</v>
      </c>
      <c r="C39" s="4" t="s">
        <v>1592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4" t="str">
        <f>Features!B40</f>
        <v>Metastasis</v>
      </c>
      <c r="B40" s="4" t="str">
        <f>Features!E40</f>
        <v>MetastasisID</v>
      </c>
      <c r="C40" s="4" t="s">
        <v>1591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4" t="str">
        <f>Features!B41</f>
        <v>Metastasis</v>
      </c>
      <c r="B41" s="4" t="str">
        <f>Features!E41</f>
        <v>DiagnosisID</v>
      </c>
      <c r="C41" s="4" t="s">
        <v>1591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4" t="str">
        <f>Features!B42</f>
        <v>Metastasis</v>
      </c>
      <c r="B42" s="4" t="str">
        <f>Features!E42</f>
        <v>PatientID</v>
      </c>
      <c r="C42" s="4" t="s">
        <v>1591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4" t="str">
        <f>Features!B43</f>
        <v>Metastasis</v>
      </c>
      <c r="B43" s="4" t="str">
        <f>Features!E43</f>
        <v>MetastasisDate</v>
      </c>
      <c r="C43" s="4" t="s">
        <v>1591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4" t="str">
        <f>Features!B44</f>
        <v>Metastasis</v>
      </c>
      <c r="B44" s="4" t="str">
        <f>Features!E44</f>
        <v>HasMetastasis</v>
      </c>
      <c r="C44" s="4" t="s">
        <v>1592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4" t="str">
        <f>Features!B45</f>
        <v>Metastasis</v>
      </c>
      <c r="B45" s="4" t="str">
        <f>Features!E45</f>
        <v>Localization</v>
      </c>
      <c r="C45" s="4" t="s">
        <v>1592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4" t="str">
        <f>Features!B46</f>
        <v>MolecularDiagnostics</v>
      </c>
      <c r="B46" s="4" t="str">
        <f>Features!E46</f>
        <v>MolecularDiagnosticsID</v>
      </c>
      <c r="C46" s="4" t="s">
        <v>1591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4" t="str">
        <f>Features!B47</f>
        <v>MolecularDiagnostics</v>
      </c>
      <c r="B47" s="4" t="str">
        <f>Features!E47</f>
        <v>DiagnosisID</v>
      </c>
      <c r="C47" s="4" t="s">
        <v>1591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4" t="str">
        <f>Features!B48</f>
        <v>MolecularDiagnostics</v>
      </c>
      <c r="B48" s="4" t="str">
        <f>Features!E48</f>
        <v>PatientID</v>
      </c>
      <c r="C48" s="4" t="s">
        <v>1591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4" t="str">
        <f>Features!B49</f>
        <v>MolecularDiagnostics</v>
      </c>
      <c r="B49" s="4" t="str">
        <f>Features!E49</f>
        <v>MolecularDiagnosticsDate</v>
      </c>
      <c r="C49" s="4" t="s">
        <v>1591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4" t="str">
        <f>Features!B50</f>
        <v>MolecularDiagnostics</v>
      </c>
      <c r="B50" s="4" t="str">
        <f>Features!E50</f>
        <v>MolecularMarker</v>
      </c>
      <c r="C50" s="4" t="s">
        <v>1591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4" t="str">
        <f>Features!B51</f>
        <v>MolecularDiagnostics</v>
      </c>
      <c r="B51" s="4" t="str">
        <f>Features!E51</f>
        <v>MolecularMarkerStatus</v>
      </c>
      <c r="C51" s="4" t="s">
        <v>1592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4" t="str">
        <f>Features!B52</f>
        <v>MolecularDiagnostics</v>
      </c>
      <c r="B52" s="4" t="str">
        <f>Features!E52</f>
        <v>Documentation</v>
      </c>
      <c r="C52" s="4" t="s">
        <v>1592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4" t="str">
        <f>Features!B53</f>
        <v>OtherClassification</v>
      </c>
      <c r="B53" s="4" t="str">
        <f>Features!E53</f>
        <v>OtherClassificationID</v>
      </c>
      <c r="C53" s="4" t="s">
        <v>1591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4" t="str">
        <f>Features!B54</f>
        <v>OtherClassification</v>
      </c>
      <c r="B54" s="4" t="str">
        <f>Features!E54</f>
        <v>DiagnosisID</v>
      </c>
      <c r="C54" s="4" t="s">
        <v>1591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4" t="str">
        <f>Features!B55</f>
        <v>OtherClassification</v>
      </c>
      <c r="B55" s="4" t="str">
        <f>Features!E55</f>
        <v>PatientID</v>
      </c>
      <c r="C55" s="4" t="s">
        <v>1591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4" t="str">
        <f>Features!B56</f>
        <v>OtherClassification</v>
      </c>
      <c r="B56" s="4" t="str">
        <f>Features!E56</f>
        <v>OtherClassificationDate</v>
      </c>
      <c r="C56" s="4" t="s">
        <v>1591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4" t="str">
        <f>Features!B57</f>
        <v>OtherClassification</v>
      </c>
      <c r="B57" s="4" t="str">
        <f>Features!E57</f>
        <v>Class</v>
      </c>
      <c r="C57" s="4" t="s">
        <v>1591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4" t="str">
        <f>Features!B58</f>
        <v>OtherClassification</v>
      </c>
      <c r="B58" s="4" t="str">
        <f>Features!E58</f>
        <v>Classification</v>
      </c>
      <c r="C58" s="4" t="s">
        <v>1591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4" t="str">
        <f>Features!B59</f>
        <v>Patient</v>
      </c>
      <c r="B59" s="4" t="str">
        <f>Features!E59</f>
        <v>PatientID</v>
      </c>
      <c r="C59" s="4" t="s">
        <v>1591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4" t="str">
        <f>Features!B60</f>
        <v>Patient</v>
      </c>
      <c r="B60" s="4" t="str">
        <f>Features!E60</f>
        <v>DKTKIDGlobal</v>
      </c>
      <c r="C60" s="4" t="s">
        <v>1592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4" t="str">
        <f>Features!B61</f>
        <v>Patient</v>
      </c>
      <c r="B61" s="4" t="str">
        <f>Features!E61</f>
        <v>DKTKIDLocal</v>
      </c>
      <c r="C61" s="4" t="s">
        <v>1592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4" t="str">
        <f>Features!B62</f>
        <v>Patient</v>
      </c>
      <c r="B62" s="4" t="str">
        <f>Features!E62</f>
        <v>DateOfBirth</v>
      </c>
      <c r="C62" s="4" t="s">
        <v>1591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4" t="str">
        <f>Features!B63</f>
        <v>Patient</v>
      </c>
      <c r="B63" s="4" t="str">
        <f>Features!E63</f>
        <v>Gender</v>
      </c>
      <c r="C63" s="4" t="s">
        <v>1592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4" t="str">
        <f>Features!B64</f>
        <v>Patient</v>
      </c>
      <c r="B64" s="4" t="str">
        <f>Features!E64</f>
        <v>LastVitalStatusDate</v>
      </c>
      <c r="C64" s="4" t="s">
        <v>1591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4" t="str">
        <f>Features!B65</f>
        <v>Patient</v>
      </c>
      <c r="B65" s="4" t="str">
        <f>Features!E65</f>
        <v>LastVitalStatus</v>
      </c>
      <c r="C65" s="4" t="s">
        <v>1591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4" t="str">
        <f>Features!B66</f>
        <v>Patient</v>
      </c>
      <c r="B66" s="4" t="str">
        <f>Features!E66</f>
        <v>DeathCancerRelated</v>
      </c>
      <c r="C66" s="4" t="s">
        <v>1592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4" t="str">
        <f>Features!B67</f>
        <v>Patient</v>
      </c>
      <c r="B67" s="4" t="str">
        <f>Features!E67</f>
        <v>CausesOfDeath</v>
      </c>
      <c r="C67" s="4" t="s">
        <v>1592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4" t="str">
        <f>Features!B68</f>
        <v>Progress</v>
      </c>
      <c r="B68" s="4" t="str">
        <f>Features!E68</f>
        <v>ProgressID</v>
      </c>
      <c r="C68" s="4" t="s">
        <v>1591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4" t="str">
        <f>Features!B69</f>
        <v>Progress</v>
      </c>
      <c r="B69" s="4" t="str">
        <f>Features!E69</f>
        <v>DiagnosisID</v>
      </c>
      <c r="C69" s="4" t="s">
        <v>1591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4" t="str">
        <f>Features!B70</f>
        <v>Progress</v>
      </c>
      <c r="B70" s="4" t="str">
        <f>Features!E70</f>
        <v>PatientID</v>
      </c>
      <c r="C70" s="4" t="s">
        <v>1591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4" t="str">
        <f>Features!B71</f>
        <v>Progress</v>
      </c>
      <c r="B71" s="4" t="str">
        <f>Features!E71</f>
        <v>ProgressDate</v>
      </c>
      <c r="C71" s="4" t="s">
        <v>1592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4" t="str">
        <f>Features!B72</f>
        <v>Progress</v>
      </c>
      <c r="B72" s="4" t="str">
        <f>Features!E72</f>
        <v>GlobalStatus</v>
      </c>
      <c r="C72" s="1" t="s">
        <v>1590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4" t="str">
        <f>Features!B73</f>
        <v>Progress</v>
      </c>
      <c r="B73" s="4" t="str">
        <f>Features!E73</f>
        <v>PrimarySiteStatus</v>
      </c>
      <c r="C73" s="1" t="s">
        <v>1590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4" t="str">
        <f>Features!B74</f>
        <v>Progress</v>
      </c>
      <c r="B74" s="4" t="str">
        <f>Features!E74</f>
        <v>LymphnodalStatus</v>
      </c>
      <c r="C74" s="1" t="s">
        <v>1595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4" t="str">
        <f>Features!B75</f>
        <v>Progress</v>
      </c>
      <c r="B75" s="4" t="str">
        <f>Features!E75</f>
        <v>MetastasisStatus</v>
      </c>
      <c r="C75" s="1" t="s">
        <v>1590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4" t="str">
        <f>Features!B76</f>
        <v>RadiationTherapy</v>
      </c>
      <c r="B76" s="4" t="str">
        <f>Features!E76</f>
        <v>RadiationTherapyID</v>
      </c>
      <c r="C76" s="4" t="s">
        <v>1591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4" t="str">
        <f>Features!B77</f>
        <v>RadiationTherapy</v>
      </c>
      <c r="B77" s="4" t="str">
        <f>Features!E77</f>
        <v>DiagnosisID</v>
      </c>
      <c r="C77" s="4" t="s">
        <v>1591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4" t="str">
        <f>Features!B78</f>
        <v>RadiationTherapy</v>
      </c>
      <c r="B78" s="4" t="str">
        <f>Features!E78</f>
        <v>PatientID</v>
      </c>
      <c r="C78" s="4" t="s">
        <v>1591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4" t="str">
        <f>Features!B79</f>
        <v>RadiationTherapy</v>
      </c>
      <c r="B79" s="4" t="str">
        <f>Features!E79</f>
        <v>RelationToSurgery</v>
      </c>
      <c r="C79" s="4" t="s">
        <v>1592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4" t="str">
        <f>Features!B80</f>
        <v>RadiationTherapy</v>
      </c>
      <c r="B80" s="4" t="str">
        <f>Features!E80</f>
        <v>Intention</v>
      </c>
      <c r="C80" s="4" t="s">
        <v>1592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4" t="str">
        <f>Features!B81</f>
        <v>RadiationTherapy</v>
      </c>
      <c r="B81" s="4" t="str">
        <f>Features!E81</f>
        <v>RadiationTherapyStartDate</v>
      </c>
      <c r="C81" s="4" t="s">
        <v>1591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4" t="str">
        <f>Features!B82</f>
        <v>RadiationTherapy</v>
      </c>
      <c r="B82" s="4" t="str">
        <f>Features!E82</f>
        <v>RadiationTherapyEndDate</v>
      </c>
      <c r="C82" s="4" t="s">
        <v>1592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4" t="str">
        <f>Features!B83</f>
        <v>RadiationTherapy</v>
      </c>
      <c r="B83" s="4" t="str">
        <f>Features!E83</f>
        <v>ApplicationType</v>
      </c>
      <c r="C83" s="4" t="s">
        <v>1592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4" t="str">
        <f>Features!B84</f>
        <v>RadiationTherapy</v>
      </c>
      <c r="B84" s="4" t="str">
        <f>Features!E84</f>
        <v>RadiationType</v>
      </c>
      <c r="C84" s="4" t="s">
        <v>1592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4" t="str">
        <f>Features!B85</f>
        <v>RadiationTherapy</v>
      </c>
      <c r="B85" s="4" t="str">
        <f>Features!E85</f>
        <v>TargetArea</v>
      </c>
      <c r="C85" s="4" t="s">
        <v>1592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4" t="str">
        <f>Features!B86</f>
        <v>RadiationTherapy</v>
      </c>
      <c r="B86" s="4" t="str">
        <f>Features!E86</f>
        <v>TargetAreaSide</v>
      </c>
      <c r="C86" s="4" t="s">
        <v>1592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4" t="str">
        <f>Features!B87</f>
        <v>RadiationTherapy</v>
      </c>
      <c r="B87" s="4" t="str">
        <f>Features!E87</f>
        <v>TotalDose</v>
      </c>
      <c r="C87" s="4" t="s">
        <v>1592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4" t="str">
        <f>Features!B88</f>
        <v>RadiationTherapy</v>
      </c>
      <c r="B88" s="4" t="str">
        <f>Features!E88</f>
        <v>TotalDoseUnit</v>
      </c>
      <c r="C88" s="4" t="s">
        <v>1592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4" t="str">
        <f>Features!B89</f>
        <v>RadiationTherapy</v>
      </c>
      <c r="B89" s="4" t="str">
        <f>Features!E89</f>
        <v>SingleDailyDose</v>
      </c>
      <c r="C89" s="4" t="s">
        <v>1592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4" t="str">
        <f>Features!B90</f>
        <v>RadiationTherapy</v>
      </c>
      <c r="B90" s="4" t="str">
        <f>Features!E90</f>
        <v>SingleDailyDoseUnit</v>
      </c>
      <c r="C90" s="4" t="s">
        <v>1592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4" t="str">
        <f>Features!B91</f>
        <v>RadiationTherapy</v>
      </c>
      <c r="B91" s="4" t="str">
        <f>Features!E91</f>
        <v>Boost</v>
      </c>
      <c r="C91" s="4" t="s">
        <v>1592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4" t="str">
        <f>Features!B92</f>
        <v>RadiationTherapy</v>
      </c>
      <c r="B92" s="4" t="str">
        <f>Features!E92</f>
        <v>EndReason</v>
      </c>
      <c r="C92" s="4" t="s">
        <v>1592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4" t="str">
        <f>Features!B93</f>
        <v>RadiationTherapy</v>
      </c>
      <c r="B93" s="4" t="str">
        <f>Features!E93</f>
        <v>AdverseEventGrade</v>
      </c>
      <c r="C93" s="4" t="s">
        <v>1592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4" t="str">
        <f>Features!B94</f>
        <v>RadiationTherapy</v>
      </c>
      <c r="B94" s="4" t="str">
        <f>Features!E94</f>
        <v>AdverseEventType</v>
      </c>
      <c r="C94" s="4" t="s">
        <v>1592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4" t="str">
        <f>Features!B95</f>
        <v>RadiationTherapy</v>
      </c>
      <c r="B95" s="4" t="str">
        <f>Features!E95</f>
        <v>AdverseEventVersion</v>
      </c>
      <c r="C95" s="4" t="s">
        <v>1592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4" t="str">
        <f>Features!B96</f>
        <v>Staging</v>
      </c>
      <c r="B96" s="4" t="str">
        <f>Features!E96</f>
        <v>StagingID</v>
      </c>
      <c r="C96" s="4" t="s">
        <v>1591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4" t="str">
        <f>Features!B97</f>
        <v>Staging</v>
      </c>
      <c r="B97" s="4" t="str">
        <f>Features!E97</f>
        <v>DiagnosisID</v>
      </c>
      <c r="C97" s="4" t="s">
        <v>1591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4" t="str">
        <f>Features!B98</f>
        <v>Staging</v>
      </c>
      <c r="B98" s="4" t="str">
        <f>Features!E98</f>
        <v>PatientID</v>
      </c>
      <c r="C98" s="4" t="s">
        <v>1591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4" t="str">
        <f>Features!B99</f>
        <v>Staging</v>
      </c>
      <c r="B99" s="4" t="str">
        <f>Features!E99</f>
        <v>StagingDate</v>
      </c>
      <c r="C99" s="4" t="s">
        <v>1591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4" t="str">
        <f>Features!B100</f>
        <v>Staging</v>
      </c>
      <c r="B100" s="4" t="str">
        <f>Features!E100</f>
        <v>UICCStage</v>
      </c>
      <c r="C100" s="4" t="s">
        <v>1591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4" t="str">
        <f>Features!B101</f>
        <v>Staging</v>
      </c>
      <c r="B101" s="4" t="str">
        <f>Features!E101</f>
        <v>TNM_T</v>
      </c>
      <c r="C101" s="4" t="s">
        <v>1592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4" t="str">
        <f>Features!B102</f>
        <v>Staging</v>
      </c>
      <c r="B102" s="4" t="str">
        <f>Features!E102</f>
        <v>TNM_N</v>
      </c>
      <c r="C102" s="4" t="s">
        <v>1592</v>
      </c>
      <c r="E102" s="1"/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4" t="str">
        <f>Features!B103</f>
        <v>Staging</v>
      </c>
      <c r="B103" s="4" t="str">
        <f>Features!E103</f>
        <v>TNM_M</v>
      </c>
      <c r="C103" s="4" t="s">
        <v>1592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4" t="str">
        <f>Features!B104</f>
        <v>Staging</v>
      </c>
      <c r="B104" s="4" t="str">
        <f>Features!E104</f>
        <v>TNM_T_Prefix</v>
      </c>
      <c r="C104" s="4" t="s">
        <v>1592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4" t="str">
        <f>Features!B105</f>
        <v>Staging</v>
      </c>
      <c r="B105" s="4" t="str">
        <f>Features!E105</f>
        <v>TNM_N_Prefix</v>
      </c>
      <c r="C105" s="4" t="s">
        <v>1592</v>
      </c>
      <c r="E105" s="1"/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4" t="str">
        <f>Features!B106</f>
        <v>Staging</v>
      </c>
      <c r="B106" s="4" t="str">
        <f>Features!E106</f>
        <v>TNM_M_Prefix</v>
      </c>
      <c r="C106" s="4" t="s">
        <v>1592</v>
      </c>
      <c r="E106" s="1"/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4" t="str">
        <f>Features!B107</f>
        <v>Staging</v>
      </c>
      <c r="B107" s="4" t="str">
        <f>Features!E107</f>
        <v>TNM_ySymbol</v>
      </c>
      <c r="C107" s="4" t="s">
        <v>1592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4" t="str">
        <f>Features!B108</f>
        <v>Staging</v>
      </c>
      <c r="B108" s="4" t="str">
        <f>Features!E108</f>
        <v>TNM_rSymbol</v>
      </c>
      <c r="C108" s="4" t="s">
        <v>1592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4" t="str">
        <f>Features!B109</f>
        <v>Staging</v>
      </c>
      <c r="B109" s="4" t="str">
        <f>Features!E109</f>
        <v>TNM_mSymbol</v>
      </c>
      <c r="C109" s="4" t="s">
        <v>1592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4" t="str">
        <f>Features!B110</f>
        <v>Staging</v>
      </c>
      <c r="B110" s="4" t="str">
        <f>Features!E110</f>
        <v>TNMVersion</v>
      </c>
      <c r="C110" s="4" t="s">
        <v>1592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4" t="str">
        <f>Features!B111</f>
        <v>Staging</v>
      </c>
      <c r="B111" s="4" t="str">
        <f>Features!E111</f>
        <v>TNM_L</v>
      </c>
      <c r="C111" s="4" t="s">
        <v>1592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4" t="str">
        <f>Features!B112</f>
        <v>Staging</v>
      </c>
      <c r="B112" s="4" t="str">
        <f>Features!E112</f>
        <v>TNM_V</v>
      </c>
      <c r="C112" s="4" t="s">
        <v>1592</v>
      </c>
      <c r="E112" s="1"/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4" t="str">
        <f>Features!B113</f>
        <v>Staging</v>
      </c>
      <c r="B113" s="4" t="str">
        <f>Features!E113</f>
        <v>TNM_Pn</v>
      </c>
      <c r="C113" s="4" t="s">
        <v>1592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4" t="str">
        <f>Features!B114</f>
        <v>Staging</v>
      </c>
      <c r="B114" s="4" t="str">
        <f>Features!E114</f>
        <v>TNM_S</v>
      </c>
      <c r="C114" s="4" t="s">
        <v>1592</v>
      </c>
      <c r="E114" s="1"/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4" t="str">
        <f>Features!B115</f>
        <v>Surgery</v>
      </c>
      <c r="B115" s="4" t="str">
        <f>Features!E115</f>
        <v>SurgeryID</v>
      </c>
      <c r="C115" s="4" t="s">
        <v>1591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4" t="str">
        <f>Features!B116</f>
        <v>Surgery</v>
      </c>
      <c r="B116" s="4" t="str">
        <f>Features!E116</f>
        <v>DiagnosisID</v>
      </c>
      <c r="C116" s="4" t="s">
        <v>1591</v>
      </c>
      <c r="E116" s="1"/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4" t="str">
        <f>Features!B117</f>
        <v>Surgery</v>
      </c>
      <c r="B117" s="4" t="str">
        <f>Features!E117</f>
        <v>PatientID</v>
      </c>
      <c r="C117" s="4" t="s">
        <v>1591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4" t="str">
        <f>Features!B118</f>
        <v>Surgery</v>
      </c>
      <c r="B118" s="4" t="str">
        <f>Features!E118</f>
        <v>OPSCode</v>
      </c>
      <c r="C118" s="4" t="s">
        <v>1591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4" t="str">
        <f>Features!B119</f>
        <v>Surgery</v>
      </c>
      <c r="B119" s="4" t="str">
        <f>Features!E119</f>
        <v>OPSVersion</v>
      </c>
      <c r="C119" s="4" t="s">
        <v>1592</v>
      </c>
      <c r="E119" s="1"/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4" t="str">
        <f>Features!B120</f>
        <v>Surgery</v>
      </c>
      <c r="B120" s="4" t="str">
        <f>Features!E120</f>
        <v>SurgeryDate</v>
      </c>
      <c r="C120" s="4" t="s">
        <v>1591</v>
      </c>
      <c r="E120" s="1"/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4" t="str">
        <f>Features!B121</f>
        <v>Surgery</v>
      </c>
      <c r="B121" s="4" t="str">
        <f>Features!E121</f>
        <v>Intention</v>
      </c>
      <c r="C121" s="4" t="s">
        <v>1592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4" t="str">
        <f>Features!B122</f>
        <v>Surgery</v>
      </c>
      <c r="B122" s="4" t="str">
        <f>Features!E122</f>
        <v>ResidualAssessmentLocal</v>
      </c>
      <c r="C122" s="4" t="s">
        <v>1592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4" t="str">
        <f>Features!B123</f>
        <v>Surgery</v>
      </c>
      <c r="B123" s="4" t="str">
        <f>Features!E123</f>
        <v>ResidualAssessmentTotal</v>
      </c>
      <c r="C123" s="4" t="s">
        <v>1592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4" t="str">
        <f>Features!B124</f>
        <v>Surgery</v>
      </c>
      <c r="B124" s="4" t="str">
        <f>Features!E124</f>
        <v>SurgeryComplicationsICD10</v>
      </c>
      <c r="C124" s="4" t="s">
        <v>1592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4" t="str">
        <f>Features!B125</f>
        <v>Surgery</v>
      </c>
      <c r="B125" s="4" t="str">
        <f>Features!E125</f>
        <v>SurgeryComplicationsADT</v>
      </c>
      <c r="C125" s="4" t="s">
        <v>1592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4" t="str">
        <f>Features!B126</f>
        <v>SystemicTherapy</v>
      </c>
      <c r="B126" s="4" t="str">
        <f>Features!E126</f>
        <v>SystemicTherapyID</v>
      </c>
      <c r="C126" s="4" t="s">
        <v>1591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4" t="str">
        <f>Features!B127</f>
        <v>SystemicTherapy</v>
      </c>
      <c r="B127" s="4" t="str">
        <f>Features!E127</f>
        <v>DiagnosisID</v>
      </c>
      <c r="C127" s="4" t="s">
        <v>1591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4" t="str">
        <f>Features!B128</f>
        <v>SystemicTherapy</v>
      </c>
      <c r="B128" s="4" t="str">
        <f>Features!E128</f>
        <v>PatientID</v>
      </c>
      <c r="C128" s="4" t="s">
        <v>1591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4" t="str">
        <f>Features!B129</f>
        <v>SystemicTherapy</v>
      </c>
      <c r="B129" s="4" t="str">
        <f>Features!E129</f>
        <v>RelationToSurgery</v>
      </c>
      <c r="C129" s="4" t="s">
        <v>1592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4" t="str">
        <f>Features!B130</f>
        <v>SystemicTherapy</v>
      </c>
      <c r="B130" s="4" t="str">
        <f>Features!E130</f>
        <v>Intention</v>
      </c>
      <c r="C130" s="4" t="s">
        <v>1592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4" t="str">
        <f>Features!B131</f>
        <v>SystemicTherapy</v>
      </c>
      <c r="B131" s="4" t="str">
        <f>Features!E131</f>
        <v>Type</v>
      </c>
      <c r="C131" s="4" t="s">
        <v>1591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4" t="str">
        <f>Features!B132</f>
        <v>SystemicTherapy</v>
      </c>
      <c r="B132" s="4" t="str">
        <f>Features!E132</f>
        <v>SystemicTherapyStartDate</v>
      </c>
      <c r="C132" s="4" t="s">
        <v>1591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4" t="str">
        <f>Features!B133</f>
        <v>SystemicTherapy</v>
      </c>
      <c r="B133" s="4" t="str">
        <f>Features!E133</f>
        <v>SystemicTherapyEndDate</v>
      </c>
      <c r="C133" s="4" t="s">
        <v>1592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4" t="str">
        <f>Features!B134</f>
        <v>SystemicTherapy</v>
      </c>
      <c r="B134" s="4" t="str">
        <f>Features!E134</f>
        <v>Protocol</v>
      </c>
      <c r="C134" s="4" t="s">
        <v>1592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4" t="str">
        <f>Features!B135</f>
        <v>SystemicTherapy</v>
      </c>
      <c r="B135" s="4" t="str">
        <f>Features!E135</f>
        <v>Substances</v>
      </c>
      <c r="C135" s="4" t="s">
        <v>1591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4" t="str">
        <f>Features!B136</f>
        <v>SystemicTherapy</v>
      </c>
      <c r="B136" s="4" t="str">
        <f>Features!E136</f>
        <v>IsChemotherapy</v>
      </c>
      <c r="C136" s="4" t="s">
        <v>1592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4" t="str">
        <f>Features!B137</f>
        <v>SystemicTherapy</v>
      </c>
      <c r="B137" s="4" t="str">
        <f>Features!E137</f>
        <v>IsHormoneTherapy</v>
      </c>
      <c r="C137" s="4" t="s">
        <v>1592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4" t="str">
        <f>Features!B138</f>
        <v>SystemicTherapy</v>
      </c>
      <c r="B138" s="4" t="str">
        <f>Features!E138</f>
        <v>IsImmunotherapy</v>
      </c>
      <c r="C138" s="4" t="s">
        <v>1592</v>
      </c>
      <c r="E138" s="1"/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4" t="str">
        <f>Features!B139</f>
        <v>SystemicTherapy</v>
      </c>
      <c r="B139" s="4" t="str">
        <f>Features!E139</f>
        <v>IsBoneMarrowTransplant</v>
      </c>
      <c r="C139" s="4" t="s">
        <v>1592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4" t="str">
        <f>Features!B140</f>
        <v>SystemicTherapy</v>
      </c>
      <c r="B140" s="4" t="str">
        <f>Features!E140</f>
        <v>IsObservantStrategy</v>
      </c>
      <c r="C140" s="4" t="s">
        <v>1592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4" t="str">
        <f>Features!B141</f>
        <v>SystemicTherapy</v>
      </c>
      <c r="B141" s="4" t="str">
        <f>Features!E141</f>
        <v>ATC</v>
      </c>
      <c r="C141" s="4" t="s">
        <v>1592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4" t="str">
        <f>Features!B142</f>
        <v>SystemicTherapy</v>
      </c>
      <c r="B142" s="4" t="str">
        <f>Features!E142</f>
        <v>ATCVersion</v>
      </c>
      <c r="C142" s="4" t="s">
        <v>1592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4" t="str">
        <f>Features!B143</f>
        <v>SystemicTherapy</v>
      </c>
      <c r="B143" s="4" t="str">
        <f>Features!E143</f>
        <v>CTCAEGrade</v>
      </c>
      <c r="C143" s="4" t="s">
        <v>1592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4" t="str">
        <f>Features!B144</f>
        <v>SystemicTherapy</v>
      </c>
      <c r="B144" s="4" t="str">
        <f>Features!E144</f>
        <v>CTCAEType</v>
      </c>
      <c r="C144" s="4" t="s">
        <v>1592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4" t="str">
        <f>Features!B145</f>
        <v>SystemicTherapy</v>
      </c>
      <c r="B145" s="4" t="str">
        <f>Features!E145</f>
        <v>CTCAEVersion</v>
      </c>
      <c r="C145" s="4" t="s">
        <v>1592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4" t="str">
        <f>Features!B146</f>
        <v>TherapyRecommendation</v>
      </c>
      <c r="B146" s="4" t="str">
        <f>Features!E146</f>
        <v>TherapyRecommendationID</v>
      </c>
      <c r="C146" s="4" t="s">
        <v>1591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4" t="str">
        <f>Features!B147</f>
        <v>TherapyRecommendation</v>
      </c>
      <c r="B147" s="4" t="str">
        <f>Features!E147</f>
        <v>PatientID</v>
      </c>
      <c r="C147" s="4" t="s">
        <v>1591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4" t="str">
        <f>Features!B148</f>
        <v>TherapyRecommendation</v>
      </c>
      <c r="B148" s="4" t="str">
        <f>Features!E148</f>
        <v>TherapyRecommendationDate</v>
      </c>
      <c r="C148" s="4" t="s">
        <v>1591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4" t="str">
        <f>Features!B149</f>
        <v>TherapyRecommendation</v>
      </c>
      <c r="B149" s="4" t="str">
        <f>Features!E149</f>
        <v>Type</v>
      </c>
      <c r="C149" s="4" t="s">
        <v>1591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4" t="str">
        <f>Features!B150</f>
        <v>TherapyRecommendation</v>
      </c>
      <c r="B150" s="4" t="str">
        <f>Features!E150</f>
        <v>Deviation</v>
      </c>
      <c r="C150" s="4" t="s">
        <v>1592</v>
      </c>
      <c r="E150" s="1"/>
      <c r="F150" s="1"/>
      <c r="G150" s="1"/>
      <c r="H150" s="1"/>
      <c r="I150" s="1"/>
      <c r="J150" s="1"/>
      <c r="K150" s="1"/>
      <c r="L150" s="1"/>
      <c r="M150" s="1"/>
    </row>
  </sheetData>
  <conditionalFormatting sqref="C2:C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1464</v>
      </c>
      <c r="B1" s="21" t="s">
        <v>471</v>
      </c>
      <c r="C1" s="21" t="s">
        <v>470</v>
      </c>
      <c r="D1" s="21" t="s">
        <v>1465</v>
      </c>
      <c r="E1" s="21" t="s">
        <v>866</v>
      </c>
      <c r="F1" s="21" t="s">
        <v>1509</v>
      </c>
      <c r="G1" s="21" t="s">
        <v>1508</v>
      </c>
      <c r="H1" s="20" t="s">
        <v>1507</v>
      </c>
    </row>
    <row r="2" spans="1:8" ht="25.2" customHeight="1" x14ac:dyDescent="0.3">
      <c r="A2" s="6" t="s">
        <v>1466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1501</v>
      </c>
      <c r="H2" s="19" t="s">
        <v>1506</v>
      </c>
    </row>
    <row r="3" spans="1:8" ht="25.2" customHeight="1" x14ac:dyDescent="0.3">
      <c r="A3" s="6" t="s">
        <v>1466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1505</v>
      </c>
      <c r="H3" s="19" t="s">
        <v>1504</v>
      </c>
    </row>
    <row r="4" spans="1:8" ht="25.2" customHeight="1" x14ac:dyDescent="0.3">
      <c r="A4" s="6" t="s">
        <v>1466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1501</v>
      </c>
    </row>
    <row r="5" spans="1:8" ht="25.2" customHeight="1" x14ac:dyDescent="0.3">
      <c r="A5" s="6" t="s">
        <v>1466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1476</v>
      </c>
    </row>
    <row r="6" spans="1:8" ht="25.2" customHeight="1" x14ac:dyDescent="0.3">
      <c r="A6" s="6" t="s">
        <v>1466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1470</v>
      </c>
      <c r="F6" s="6" t="s">
        <v>1468</v>
      </c>
      <c r="G6" s="6" t="s">
        <v>46</v>
      </c>
      <c r="H6" s="19" t="s">
        <v>1497</v>
      </c>
    </row>
    <row r="7" spans="1:8" ht="25.2" customHeight="1" x14ac:dyDescent="0.3">
      <c r="A7" s="6" t="s">
        <v>1466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1501</v>
      </c>
    </row>
    <row r="8" spans="1:8" ht="25.2" customHeight="1" x14ac:dyDescent="0.3">
      <c r="A8" s="6" t="s">
        <v>1466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1476</v>
      </c>
    </row>
    <row r="9" spans="1:8" ht="25.2" customHeight="1" x14ac:dyDescent="0.3">
      <c r="A9" s="6" t="s">
        <v>1466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1501</v>
      </c>
    </row>
    <row r="10" spans="1:8" ht="25.2" customHeight="1" x14ac:dyDescent="0.3">
      <c r="A10" s="6" t="s">
        <v>1466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1476</v>
      </c>
    </row>
    <row r="11" spans="1:8" ht="25.2" customHeight="1" x14ac:dyDescent="0.3">
      <c r="A11" s="6" t="s">
        <v>1466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1470</v>
      </c>
      <c r="F11" s="6" t="s">
        <v>1503</v>
      </c>
      <c r="G11" s="6" t="s">
        <v>5</v>
      </c>
    </row>
    <row r="12" spans="1:8" ht="25.2" customHeight="1" x14ac:dyDescent="0.3">
      <c r="A12" s="6" t="s">
        <v>1466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1470</v>
      </c>
      <c r="F12" s="6" t="s">
        <v>1502</v>
      </c>
      <c r="G12" s="6" t="s">
        <v>6</v>
      </c>
    </row>
    <row r="13" spans="1:8" ht="25.2" customHeight="1" x14ac:dyDescent="0.3">
      <c r="A13" s="6" t="s">
        <v>1466</v>
      </c>
      <c r="B13" s="6" t="str">
        <f>Tables!$B$9</f>
        <v>Patient</v>
      </c>
      <c r="C13" s="6" t="str">
        <f>Features!$E$65</f>
        <v>LastVitalStatus</v>
      </c>
      <c r="D13" s="6">
        <v>1</v>
      </c>
      <c r="E13" s="6" t="s">
        <v>1470</v>
      </c>
      <c r="F13" s="6" t="s">
        <v>184</v>
      </c>
      <c r="G13" s="6" t="s">
        <v>9</v>
      </c>
    </row>
    <row r="14" spans="1:8" ht="25.2" customHeight="1" x14ac:dyDescent="0.3">
      <c r="A14" s="6" t="s">
        <v>1466</v>
      </c>
      <c r="B14" s="6" t="str">
        <f>Tables!$B$9</f>
        <v>Patient</v>
      </c>
      <c r="C14" s="6" t="str">
        <f>Features!$E$65</f>
        <v>LastVitalStatus</v>
      </c>
      <c r="D14" s="6">
        <v>2</v>
      </c>
      <c r="E14" s="6" t="s">
        <v>1470</v>
      </c>
      <c r="F14" s="6" t="s">
        <v>185</v>
      </c>
      <c r="G14" s="6" t="s">
        <v>10</v>
      </c>
    </row>
    <row r="15" spans="1:8" ht="25.2" customHeight="1" x14ac:dyDescent="0.3">
      <c r="A15" s="6" t="s">
        <v>1466</v>
      </c>
      <c r="B15" s="6" t="str">
        <f>Tables!$B$12</f>
        <v>Staging</v>
      </c>
      <c r="C15" s="6" t="str">
        <f>Features!$E$100</f>
        <v>UICCStage</v>
      </c>
      <c r="D15" s="6">
        <v>1</v>
      </c>
      <c r="E15" s="6" t="s">
        <v>1501</v>
      </c>
    </row>
    <row r="16" spans="1:8" ht="25.2" customHeight="1" x14ac:dyDescent="0.3">
      <c r="A16" s="6" t="s">
        <v>1466</v>
      </c>
      <c r="B16" s="6" t="str">
        <f>Tables!$B$12</f>
        <v>Staging</v>
      </c>
      <c r="C16" s="6" t="str">
        <f>Features!$E$100</f>
        <v>UICCStage</v>
      </c>
      <c r="D16" s="6">
        <v>2</v>
      </c>
      <c r="E16" s="6" t="s">
        <v>1476</v>
      </c>
    </row>
    <row r="17" spans="1:8" ht="25.2" customHeight="1" x14ac:dyDescent="0.3">
      <c r="A17" s="6" t="s">
        <v>1466</v>
      </c>
      <c r="B17" s="6" t="str">
        <f>Tables!$B$12</f>
        <v>Staging</v>
      </c>
      <c r="C17" s="6" t="str">
        <f>Features!$E$100</f>
        <v>UICCStage</v>
      </c>
      <c r="D17" s="6">
        <v>3</v>
      </c>
      <c r="E17" s="6" t="s">
        <v>1470</v>
      </c>
      <c r="F17" s="18" t="s">
        <v>1500</v>
      </c>
      <c r="G17" s="6" t="s">
        <v>36</v>
      </c>
      <c r="H17" s="19" t="s">
        <v>1499</v>
      </c>
    </row>
    <row r="18" spans="1:8" ht="25.2" customHeight="1" x14ac:dyDescent="0.3">
      <c r="A18" s="6" t="s">
        <v>1466</v>
      </c>
      <c r="B18" s="6" t="str">
        <f>Tables!$B$12</f>
        <v>Staging</v>
      </c>
      <c r="C18" s="6" t="str">
        <f>Features!$E$100</f>
        <v>UICCStage</v>
      </c>
      <c r="D18" s="6">
        <v>4</v>
      </c>
      <c r="E18" s="6" t="s">
        <v>1470</v>
      </c>
      <c r="F18" s="18" t="s">
        <v>1498</v>
      </c>
      <c r="G18" s="6" t="s">
        <v>35</v>
      </c>
    </row>
    <row r="19" spans="1:8" ht="25.2" customHeight="1" x14ac:dyDescent="0.3">
      <c r="A19" s="6" t="s">
        <v>1466</v>
      </c>
      <c r="B19" s="6" t="str">
        <f>Tables!$B$12</f>
        <v>Staging</v>
      </c>
      <c r="C19" s="6" t="str">
        <f>Features!$E$100</f>
        <v>UICCStage</v>
      </c>
      <c r="D19" s="6">
        <v>5</v>
      </c>
      <c r="E19" s="6" t="s">
        <v>1470</v>
      </c>
      <c r="F19" s="6" t="s">
        <v>1468</v>
      </c>
      <c r="G19" s="6" t="s">
        <v>46</v>
      </c>
      <c r="H19" s="19" t="s">
        <v>1497</v>
      </c>
    </row>
    <row r="20" spans="1:8" ht="25.2" customHeight="1" x14ac:dyDescent="0.3">
      <c r="A20" s="6" t="s">
        <v>1466</v>
      </c>
      <c r="B20" s="6" t="str">
        <f>Tables!$B$12</f>
        <v>Staging</v>
      </c>
      <c r="C20" s="6" t="str">
        <f>Features!$E$101</f>
        <v>TNM_T</v>
      </c>
      <c r="D20" s="6">
        <v>6</v>
      </c>
      <c r="E20" s="6" t="s">
        <v>1477</v>
      </c>
      <c r="H20" s="19" t="s">
        <v>1496</v>
      </c>
    </row>
    <row r="21" spans="1:8" ht="25.2" customHeight="1" x14ac:dyDescent="0.3">
      <c r="A21" s="6" t="s">
        <v>1466</v>
      </c>
      <c r="B21" s="6" t="str">
        <f>Tables!$B$12</f>
        <v>Staging</v>
      </c>
      <c r="C21" s="6" t="str">
        <f>Features!$E$101</f>
        <v>TNM_T</v>
      </c>
      <c r="D21" s="6">
        <v>7</v>
      </c>
      <c r="E21" s="6" t="s">
        <v>1476</v>
      </c>
    </row>
    <row r="22" spans="1:8" ht="25.2" customHeight="1" x14ac:dyDescent="0.3">
      <c r="A22" s="6" t="s">
        <v>1466</v>
      </c>
      <c r="B22" s="6" t="str">
        <f>Tables!$B$12</f>
        <v>Staging</v>
      </c>
      <c r="C22" s="6" t="str">
        <f>Features!$E$101</f>
        <v>TNM_T</v>
      </c>
      <c r="D22" s="6">
        <v>8</v>
      </c>
      <c r="E22" s="6" t="s">
        <v>1470</v>
      </c>
      <c r="F22" s="6" t="s">
        <v>1495</v>
      </c>
      <c r="G22" s="6" t="s">
        <v>69</v>
      </c>
      <c r="H22" s="19" t="s">
        <v>1494</v>
      </c>
    </row>
    <row r="23" spans="1:8" ht="25.2" customHeight="1" x14ac:dyDescent="0.3">
      <c r="A23" s="6" t="s">
        <v>1466</v>
      </c>
      <c r="B23" s="6" t="str">
        <f>Tables!$B$12</f>
        <v>Staging</v>
      </c>
      <c r="C23" s="6" t="str">
        <f>Features!$E$101</f>
        <v>TNM_T</v>
      </c>
      <c r="D23" s="6">
        <v>9</v>
      </c>
      <c r="E23" s="6" t="s">
        <v>1470</v>
      </c>
      <c r="F23" s="6" t="s">
        <v>1493</v>
      </c>
      <c r="G23" s="6" t="s">
        <v>68</v>
      </c>
    </row>
    <row r="24" spans="1:8" ht="25.2" customHeight="1" x14ac:dyDescent="0.3">
      <c r="A24" s="6" t="s">
        <v>1466</v>
      </c>
      <c r="B24" s="6" t="str">
        <f>Tables!$B$12</f>
        <v>Staging</v>
      </c>
      <c r="C24" s="6" t="str">
        <f>Features!$E$101</f>
        <v>TNM_T</v>
      </c>
      <c r="D24" s="6">
        <v>10</v>
      </c>
      <c r="E24" s="6" t="s">
        <v>1470</v>
      </c>
      <c r="F24" s="6" t="s">
        <v>1492</v>
      </c>
      <c r="G24" s="6" t="s">
        <v>66</v>
      </c>
    </row>
    <row r="25" spans="1:8" ht="25.2" customHeight="1" x14ac:dyDescent="0.3">
      <c r="A25" s="6" t="s">
        <v>1466</v>
      </c>
      <c r="B25" s="6" t="str">
        <f>Tables!$B$12</f>
        <v>Staging</v>
      </c>
      <c r="C25" s="6" t="str">
        <f>Features!$E$101</f>
        <v>TNM_T</v>
      </c>
      <c r="D25" s="6">
        <v>11</v>
      </c>
      <c r="E25" s="6" t="s">
        <v>1483</v>
      </c>
      <c r="F25" s="6" t="s">
        <v>1482</v>
      </c>
      <c r="G25" s="6" t="s">
        <v>18</v>
      </c>
    </row>
    <row r="26" spans="1:8" ht="25.2" customHeight="1" x14ac:dyDescent="0.3">
      <c r="A26" s="6" t="s">
        <v>1466</v>
      </c>
      <c r="B26" s="6" t="str">
        <f>Tables!$B$12</f>
        <v>Staging</v>
      </c>
      <c r="C26" s="6" t="str">
        <f>Features!$E$101</f>
        <v>TNM_T</v>
      </c>
      <c r="D26" s="6">
        <v>12</v>
      </c>
      <c r="E26" s="6" t="s">
        <v>1470</v>
      </c>
      <c r="F26" s="6" t="s">
        <v>1491</v>
      </c>
      <c r="G26" s="6" t="s">
        <v>76</v>
      </c>
      <c r="H26" s="19" t="s">
        <v>1490</v>
      </c>
    </row>
    <row r="27" spans="1:8" ht="25.2" customHeight="1" x14ac:dyDescent="0.3">
      <c r="A27" s="6" t="s">
        <v>1466</v>
      </c>
      <c r="B27" s="6" t="str">
        <f>Tables!$B$12</f>
        <v>Staging</v>
      </c>
      <c r="C27" s="6" t="str">
        <f>Features!$E$101</f>
        <v>TNM_T</v>
      </c>
      <c r="D27" s="6">
        <v>13</v>
      </c>
      <c r="E27" s="6" t="s">
        <v>1470</v>
      </c>
      <c r="F27" s="6" t="s">
        <v>1489</v>
      </c>
      <c r="G27" s="6" t="s">
        <v>76</v>
      </c>
    </row>
    <row r="28" spans="1:8" ht="25.2" customHeight="1" x14ac:dyDescent="0.3">
      <c r="A28" s="6" t="s">
        <v>1466</v>
      </c>
      <c r="B28" s="6" t="str">
        <f>Tables!$B$12</f>
        <v>Staging</v>
      </c>
      <c r="C28" s="6" t="str">
        <f>Features!$E$101</f>
        <v>TNM_T</v>
      </c>
      <c r="D28" s="6">
        <v>14</v>
      </c>
      <c r="E28" s="6" t="s">
        <v>1470</v>
      </c>
      <c r="F28" s="6" t="s">
        <v>1488</v>
      </c>
      <c r="G28" s="6" t="s">
        <v>76</v>
      </c>
    </row>
    <row r="29" spans="1:8" ht="25.2" customHeight="1" x14ac:dyDescent="0.3">
      <c r="A29" s="6" t="s">
        <v>1466</v>
      </c>
      <c r="B29" s="6" t="str">
        <f>Tables!$B$12</f>
        <v>Staging</v>
      </c>
      <c r="C29" s="6" t="str">
        <f>Features!$E$101</f>
        <v>TNM_T</v>
      </c>
      <c r="D29" s="6">
        <v>15</v>
      </c>
      <c r="E29" s="6" t="s">
        <v>1470</v>
      </c>
      <c r="F29" s="6" t="s">
        <v>1487</v>
      </c>
      <c r="G29" s="6" t="s">
        <v>76</v>
      </c>
    </row>
    <row r="30" spans="1:8" ht="25.2" customHeight="1" x14ac:dyDescent="0.3">
      <c r="A30" s="6" t="s">
        <v>1466</v>
      </c>
      <c r="B30" s="6" t="str">
        <f>Tables!$B$12</f>
        <v>Staging</v>
      </c>
      <c r="C30" s="6" t="str">
        <f>Features!$E$101</f>
        <v>TNM_T</v>
      </c>
      <c r="D30" s="6">
        <v>16</v>
      </c>
      <c r="E30" s="6" t="s">
        <v>1470</v>
      </c>
      <c r="F30" s="6" t="s">
        <v>1486</v>
      </c>
      <c r="G30" s="6" t="s">
        <v>76</v>
      </c>
    </row>
    <row r="31" spans="1:8" ht="25.2" customHeight="1" x14ac:dyDescent="0.3">
      <c r="A31" s="6" t="s">
        <v>1466</v>
      </c>
      <c r="B31" s="6" t="str">
        <f>Tables!$B$12</f>
        <v>Staging</v>
      </c>
      <c r="C31" s="6" t="str">
        <f>Features!$E$102</f>
        <v>TNM_N</v>
      </c>
      <c r="D31" s="6">
        <v>17</v>
      </c>
      <c r="E31" s="6" t="s">
        <v>1477</v>
      </c>
    </row>
    <row r="32" spans="1:8" ht="25.2" customHeight="1" x14ac:dyDescent="0.3">
      <c r="A32" s="6" t="s">
        <v>1466</v>
      </c>
      <c r="B32" s="6" t="str">
        <f>Tables!$B$12</f>
        <v>Staging</v>
      </c>
      <c r="C32" s="6" t="str">
        <f>Features!$E$102</f>
        <v>TNM_N</v>
      </c>
      <c r="D32" s="6">
        <v>18</v>
      </c>
      <c r="E32" s="6" t="s">
        <v>1476</v>
      </c>
    </row>
    <row r="33" spans="1:8" ht="25.2" customHeight="1" x14ac:dyDescent="0.3">
      <c r="A33" s="6" t="s">
        <v>1466</v>
      </c>
      <c r="B33" s="6" t="str">
        <f>Tables!$B$12</f>
        <v>Staging</v>
      </c>
      <c r="C33" s="6" t="str">
        <f>Features!$E$102</f>
        <v>TNM_N</v>
      </c>
      <c r="D33" s="6">
        <v>19</v>
      </c>
      <c r="E33" s="6" t="s">
        <v>1483</v>
      </c>
      <c r="F33" s="6" t="s">
        <v>1482</v>
      </c>
      <c r="G33" s="6" t="s">
        <v>18</v>
      </c>
    </row>
    <row r="34" spans="1:8" ht="25.2" customHeight="1" x14ac:dyDescent="0.3">
      <c r="A34" s="6" t="s">
        <v>1466</v>
      </c>
      <c r="B34" s="6" t="str">
        <f>Tables!$B$12</f>
        <v>Staging</v>
      </c>
      <c r="C34" s="6" t="str">
        <f>Features!$E$102</f>
        <v>TNM_N</v>
      </c>
      <c r="D34" s="6">
        <v>20</v>
      </c>
      <c r="E34" s="6" t="s">
        <v>1470</v>
      </c>
      <c r="F34" s="6" t="s">
        <v>1485</v>
      </c>
      <c r="G34" s="6" t="s">
        <v>96</v>
      </c>
    </row>
    <row r="35" spans="1:8" ht="25.2" customHeight="1" x14ac:dyDescent="0.3">
      <c r="A35" s="6" t="s">
        <v>1466</v>
      </c>
      <c r="B35" s="6" t="str">
        <f>Tables!$B$12</f>
        <v>Staging</v>
      </c>
      <c r="C35" s="6" t="str">
        <f>Features!$E$102</f>
        <v>TNM_N</v>
      </c>
      <c r="D35" s="6">
        <v>21</v>
      </c>
      <c r="E35" s="6" t="s">
        <v>1470</v>
      </c>
      <c r="F35" s="6" t="s">
        <v>1484</v>
      </c>
      <c r="G35" s="6" t="s">
        <v>106</v>
      </c>
    </row>
    <row r="36" spans="1:8" ht="25.2" customHeight="1" x14ac:dyDescent="0.3">
      <c r="A36" s="6" t="s">
        <v>1466</v>
      </c>
      <c r="B36" s="6" t="str">
        <f>Tables!$B$12</f>
        <v>Staging</v>
      </c>
      <c r="C36" s="6" t="str">
        <f>Features!$E$103</f>
        <v>TNM_M</v>
      </c>
      <c r="D36" s="6">
        <v>22</v>
      </c>
      <c r="E36" s="6" t="s">
        <v>1477</v>
      </c>
    </row>
    <row r="37" spans="1:8" ht="25.2" customHeight="1" x14ac:dyDescent="0.3">
      <c r="A37" s="6" t="s">
        <v>1466</v>
      </c>
      <c r="B37" s="6" t="str">
        <f>Tables!$B$12</f>
        <v>Staging</v>
      </c>
      <c r="C37" s="6" t="str">
        <f>Features!$E$103</f>
        <v>TNM_M</v>
      </c>
      <c r="D37" s="6">
        <v>23</v>
      </c>
      <c r="E37" s="6" t="s">
        <v>1476</v>
      </c>
    </row>
    <row r="38" spans="1:8" ht="25.2" customHeight="1" x14ac:dyDescent="0.3">
      <c r="A38" s="6" t="s">
        <v>1466</v>
      </c>
      <c r="B38" s="6" t="str">
        <f>Tables!$B$12</f>
        <v>Staging</v>
      </c>
      <c r="C38" s="6" t="str">
        <f>Features!$E$103</f>
        <v>TNM_M</v>
      </c>
      <c r="D38" s="6">
        <v>24</v>
      </c>
      <c r="E38" s="6" t="s">
        <v>1483</v>
      </c>
      <c r="F38" s="6" t="s">
        <v>1482</v>
      </c>
      <c r="G38" s="6" t="s">
        <v>18</v>
      </c>
    </row>
    <row r="39" spans="1:8" ht="25.2" customHeight="1" x14ac:dyDescent="0.3">
      <c r="A39" s="6" t="s">
        <v>1466</v>
      </c>
      <c r="B39" s="6" t="str">
        <f>Tables!$B$12</f>
        <v>Staging</v>
      </c>
      <c r="C39" s="6" t="str">
        <f>Features!$E$107</f>
        <v>TNM_ySymbol</v>
      </c>
      <c r="D39" s="6">
        <v>25</v>
      </c>
      <c r="E39" s="6" t="s">
        <v>1477</v>
      </c>
    </row>
    <row r="40" spans="1:8" ht="25.2" customHeight="1" x14ac:dyDescent="0.3">
      <c r="A40" s="6" t="s">
        <v>1466</v>
      </c>
      <c r="B40" s="6" t="str">
        <f>Tables!$B$12</f>
        <v>Staging</v>
      </c>
      <c r="C40" s="6" t="str">
        <f>Features!$E$107</f>
        <v>TNM_ySymbol</v>
      </c>
      <c r="D40" s="6">
        <v>26</v>
      </c>
      <c r="E40" s="6" t="s">
        <v>1476</v>
      </c>
    </row>
    <row r="41" spans="1:8" ht="32.4" customHeight="1" x14ac:dyDescent="0.3">
      <c r="A41" s="6" t="s">
        <v>1466</v>
      </c>
      <c r="B41" s="6" t="str">
        <f>Tables!$B$12</f>
        <v>Staging</v>
      </c>
      <c r="C41" s="6" t="str">
        <f>Features!$E$107</f>
        <v>TNM_ySymbol</v>
      </c>
      <c r="D41" s="6">
        <v>27</v>
      </c>
      <c r="E41" s="6" t="s">
        <v>1481</v>
      </c>
      <c r="H41" s="19" t="s">
        <v>1480</v>
      </c>
    </row>
    <row r="42" spans="1:8" ht="25.2" customHeight="1" x14ac:dyDescent="0.3">
      <c r="A42" s="6" t="s">
        <v>1466</v>
      </c>
      <c r="B42" s="6" t="str">
        <f>Tables!$B$12</f>
        <v>Staging</v>
      </c>
      <c r="C42" s="6" t="str">
        <f>Features!$E$108</f>
        <v>TNM_rSymbol</v>
      </c>
      <c r="D42" s="6">
        <v>28</v>
      </c>
      <c r="E42" s="6" t="s">
        <v>1477</v>
      </c>
    </row>
    <row r="43" spans="1:8" ht="25.2" customHeight="1" x14ac:dyDescent="0.3">
      <c r="A43" s="6" t="s">
        <v>1466</v>
      </c>
      <c r="B43" s="6" t="str">
        <f>Tables!$B$12</f>
        <v>Staging</v>
      </c>
      <c r="C43" s="6" t="str">
        <f>Features!$E$108</f>
        <v>TNM_rSymbol</v>
      </c>
      <c r="D43" s="6">
        <v>29</v>
      </c>
      <c r="E43" s="6" t="s">
        <v>1476</v>
      </c>
    </row>
    <row r="44" spans="1:8" ht="35.4" customHeight="1" x14ac:dyDescent="0.3">
      <c r="A44" s="6" t="s">
        <v>1466</v>
      </c>
      <c r="B44" s="6" t="str">
        <f>Tables!$B$12</f>
        <v>Staging</v>
      </c>
      <c r="C44" s="6" t="str">
        <f>Features!$E$108</f>
        <v>TNM_rSymbol</v>
      </c>
      <c r="D44" s="6">
        <v>30</v>
      </c>
      <c r="E44" s="6" t="s">
        <v>1479</v>
      </c>
      <c r="H44" s="19" t="s">
        <v>1478</v>
      </c>
    </row>
    <row r="45" spans="1:8" ht="25.2" customHeight="1" x14ac:dyDescent="0.3">
      <c r="A45" s="6" t="s">
        <v>1466</v>
      </c>
      <c r="B45" s="6" t="str">
        <f>Tables!$B$12</f>
        <v>Staging</v>
      </c>
      <c r="C45" s="6" t="str">
        <f>Features!$E$104</f>
        <v>TNM_T_Prefix</v>
      </c>
      <c r="D45" s="6">
        <v>31</v>
      </c>
      <c r="E45" s="6" t="s">
        <v>1477</v>
      </c>
    </row>
    <row r="46" spans="1:8" ht="25.2" customHeight="1" x14ac:dyDescent="0.3">
      <c r="A46" s="6" t="s">
        <v>1466</v>
      </c>
      <c r="B46" s="6" t="str">
        <f>Tables!$B$12</f>
        <v>Staging</v>
      </c>
      <c r="C46" s="6" t="str">
        <f>Features!$E$104</f>
        <v>TNM_T_Prefix</v>
      </c>
      <c r="D46" s="6">
        <v>32</v>
      </c>
      <c r="E46" s="6" t="s">
        <v>1476</v>
      </c>
    </row>
    <row r="47" spans="1:8" ht="25.2" customHeight="1" x14ac:dyDescent="0.3">
      <c r="A47" s="6" t="s">
        <v>1466</v>
      </c>
      <c r="B47" s="6" t="str">
        <f>Tables!$B$12</f>
        <v>Staging</v>
      </c>
      <c r="C47" s="6" t="str">
        <f>Features!$E$104</f>
        <v>TNM_T_Prefix</v>
      </c>
      <c r="D47" s="6">
        <v>33</v>
      </c>
      <c r="E47" s="6" t="s">
        <v>1470</v>
      </c>
      <c r="F47" s="6" t="s">
        <v>1475</v>
      </c>
      <c r="G47" s="6" t="s">
        <v>131</v>
      </c>
    </row>
    <row r="48" spans="1:8" ht="25.2" customHeight="1" x14ac:dyDescent="0.3">
      <c r="A48" s="6" t="s">
        <v>1466</v>
      </c>
      <c r="B48" s="6" t="str">
        <f>Tables!$B$12</f>
        <v>Staging</v>
      </c>
      <c r="C48" s="6" t="str">
        <f>Features!$E$104</f>
        <v>TNM_T_Prefix</v>
      </c>
      <c r="D48" s="6">
        <v>34</v>
      </c>
      <c r="E48" s="6" t="s">
        <v>1470</v>
      </c>
      <c r="F48" s="6" t="s">
        <v>1474</v>
      </c>
      <c r="G48" s="6" t="s">
        <v>132</v>
      </c>
    </row>
    <row r="49" spans="1:7" ht="25.2" customHeight="1" x14ac:dyDescent="0.3">
      <c r="A49" s="6" t="s">
        <v>1466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1470</v>
      </c>
      <c r="F49" s="6" t="s">
        <v>1473</v>
      </c>
      <c r="G49" s="6" t="s">
        <v>133</v>
      </c>
    </row>
    <row r="50" spans="1:7" ht="25.2" customHeight="1" x14ac:dyDescent="0.3">
      <c r="A50" s="6" t="s">
        <v>1466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1470</v>
      </c>
      <c r="F50" s="6" t="s">
        <v>1472</v>
      </c>
      <c r="G50" s="6" t="s">
        <v>131</v>
      </c>
    </row>
    <row r="51" spans="1:7" ht="25.2" customHeight="1" x14ac:dyDescent="0.3">
      <c r="A51" s="6" t="s">
        <v>1466</v>
      </c>
      <c r="B51" s="6" t="str">
        <f>Tables!$B$12</f>
        <v>Staging</v>
      </c>
      <c r="C51" s="6" t="str">
        <f>Features!$E$104</f>
        <v>TNM_T_Prefix</v>
      </c>
      <c r="D51" s="6">
        <v>35</v>
      </c>
      <c r="E51" s="6" t="s">
        <v>1470</v>
      </c>
      <c r="F51" s="6" t="s">
        <v>1471</v>
      </c>
      <c r="G51" s="6" t="s">
        <v>132</v>
      </c>
    </row>
    <row r="52" spans="1:7" ht="25.2" customHeight="1" x14ac:dyDescent="0.3">
      <c r="A52" s="6" t="s">
        <v>1466</v>
      </c>
      <c r="B52" s="6" t="str">
        <f>Tables!$B$12</f>
        <v>Staging</v>
      </c>
      <c r="C52" s="6" t="str">
        <f>Features!$E$104</f>
        <v>TNM_T_Prefix</v>
      </c>
      <c r="D52" s="6">
        <v>35</v>
      </c>
      <c r="E52" s="6" t="s">
        <v>1470</v>
      </c>
      <c r="F52" s="6" t="s">
        <v>1469</v>
      </c>
      <c r="G52" s="6" t="s">
        <v>133</v>
      </c>
    </row>
    <row r="53" spans="1:7" ht="25.2" customHeight="1" x14ac:dyDescent="0.3">
      <c r="A53" s="6" t="s">
        <v>1466</v>
      </c>
      <c r="B53" s="6" t="str">
        <f>Tables!$B$12</f>
        <v>Staging</v>
      </c>
      <c r="C53" s="6" t="str">
        <f>Features!$E$105</f>
        <v>TNM_N_Prefix</v>
      </c>
      <c r="D53" s="6">
        <v>36</v>
      </c>
      <c r="E53" s="6" t="s">
        <v>1477</v>
      </c>
    </row>
    <row r="54" spans="1:7" ht="25.2" customHeight="1" x14ac:dyDescent="0.3">
      <c r="A54" s="6" t="s">
        <v>1466</v>
      </c>
      <c r="B54" s="6" t="str">
        <f>Tables!$B$12</f>
        <v>Staging</v>
      </c>
      <c r="C54" s="6" t="str">
        <f>Features!$E$105</f>
        <v>TNM_N_Prefix</v>
      </c>
      <c r="D54" s="6">
        <v>37</v>
      </c>
      <c r="E54" s="6" t="s">
        <v>1476</v>
      </c>
    </row>
    <row r="55" spans="1:7" ht="25.2" customHeight="1" x14ac:dyDescent="0.3">
      <c r="A55" s="6" t="s">
        <v>1466</v>
      </c>
      <c r="B55" s="6" t="str">
        <f>Tables!$B$12</f>
        <v>Staging</v>
      </c>
      <c r="C55" s="6" t="str">
        <f>Features!$E$105</f>
        <v>TNM_N_Prefix</v>
      </c>
      <c r="D55" s="6">
        <v>38</v>
      </c>
      <c r="E55" s="6" t="s">
        <v>1470</v>
      </c>
      <c r="F55" s="6" t="s">
        <v>1475</v>
      </c>
      <c r="G55" s="6" t="s">
        <v>131</v>
      </c>
    </row>
    <row r="56" spans="1:7" ht="25.2" customHeight="1" x14ac:dyDescent="0.3">
      <c r="A56" s="6" t="s">
        <v>1466</v>
      </c>
      <c r="B56" s="6" t="str">
        <f>Tables!$B$12</f>
        <v>Staging</v>
      </c>
      <c r="C56" s="6" t="str">
        <f>Features!$E$105</f>
        <v>TNM_N_Prefix</v>
      </c>
      <c r="D56" s="6">
        <v>39</v>
      </c>
      <c r="E56" s="6" t="s">
        <v>1470</v>
      </c>
      <c r="F56" s="6" t="s">
        <v>1474</v>
      </c>
      <c r="G56" s="6" t="s">
        <v>132</v>
      </c>
    </row>
    <row r="57" spans="1:7" ht="25.2" customHeight="1" x14ac:dyDescent="0.3">
      <c r="A57" s="6" t="s">
        <v>1466</v>
      </c>
      <c r="B57" s="6" t="str">
        <f>Tables!$B$12</f>
        <v>Staging</v>
      </c>
      <c r="C57" s="6" t="str">
        <f>Features!$E$105</f>
        <v>TNM_N_Prefix</v>
      </c>
      <c r="D57" s="6">
        <v>40</v>
      </c>
      <c r="E57" s="6" t="s">
        <v>1470</v>
      </c>
      <c r="F57" s="6" t="s">
        <v>1473</v>
      </c>
      <c r="G57" s="6" t="s">
        <v>133</v>
      </c>
    </row>
    <row r="58" spans="1:7" ht="25.2" customHeight="1" x14ac:dyDescent="0.3">
      <c r="A58" s="6" t="s">
        <v>1466</v>
      </c>
      <c r="B58" s="6" t="str">
        <f>Tables!$B$12</f>
        <v>Staging</v>
      </c>
      <c r="C58" s="6" t="str">
        <f>Features!$E$105</f>
        <v>TNM_N_Prefix</v>
      </c>
      <c r="D58" s="6">
        <v>38</v>
      </c>
      <c r="E58" s="6" t="s">
        <v>1470</v>
      </c>
      <c r="F58" s="6" t="s">
        <v>1472</v>
      </c>
      <c r="G58" s="6" t="s">
        <v>131</v>
      </c>
    </row>
    <row r="59" spans="1:7" ht="25.2" customHeight="1" x14ac:dyDescent="0.3">
      <c r="A59" s="6" t="s">
        <v>1466</v>
      </c>
      <c r="B59" s="6" t="str">
        <f>Tables!$B$12</f>
        <v>Staging</v>
      </c>
      <c r="C59" s="6" t="str">
        <f>Features!$E$105</f>
        <v>TNM_N_Prefix</v>
      </c>
      <c r="D59" s="6">
        <v>39</v>
      </c>
      <c r="E59" s="6" t="s">
        <v>1470</v>
      </c>
      <c r="F59" s="6" t="s">
        <v>1471</v>
      </c>
      <c r="G59" s="6" t="s">
        <v>132</v>
      </c>
    </row>
    <row r="60" spans="1:7" ht="25.2" customHeight="1" x14ac:dyDescent="0.3">
      <c r="A60" s="6" t="s">
        <v>1466</v>
      </c>
      <c r="B60" s="6" t="str">
        <f>Tables!$B$12</f>
        <v>Staging</v>
      </c>
      <c r="C60" s="6" t="str">
        <f>Features!$E$105</f>
        <v>TNM_N_Prefix</v>
      </c>
      <c r="D60" s="6">
        <v>40</v>
      </c>
      <c r="E60" s="6" t="s">
        <v>1470</v>
      </c>
      <c r="F60" s="6" t="s">
        <v>1469</v>
      </c>
      <c r="G60" s="6" t="s">
        <v>133</v>
      </c>
    </row>
    <row r="61" spans="1:7" ht="25.2" customHeight="1" x14ac:dyDescent="0.3">
      <c r="A61" s="6" t="s">
        <v>1466</v>
      </c>
      <c r="B61" s="6" t="str">
        <f>Tables!$B$12</f>
        <v>Staging</v>
      </c>
      <c r="C61" s="6" t="str">
        <f>Features!$E$106</f>
        <v>TNM_M_Prefix</v>
      </c>
      <c r="D61" s="6">
        <v>41</v>
      </c>
      <c r="E61" s="6" t="s">
        <v>1477</v>
      </c>
    </row>
    <row r="62" spans="1:7" ht="25.2" customHeight="1" x14ac:dyDescent="0.3">
      <c r="A62" s="6" t="s">
        <v>1466</v>
      </c>
      <c r="B62" s="6" t="str">
        <f>Tables!$B$12</f>
        <v>Staging</v>
      </c>
      <c r="C62" s="6" t="s">
        <v>34</v>
      </c>
      <c r="D62" s="6">
        <v>42</v>
      </c>
      <c r="E62" s="6" t="s">
        <v>1476</v>
      </c>
    </row>
    <row r="63" spans="1:7" ht="25.2" customHeight="1" x14ac:dyDescent="0.3">
      <c r="A63" s="6" t="s">
        <v>1466</v>
      </c>
      <c r="B63" s="6" t="str">
        <f>Tables!$B$12</f>
        <v>Staging</v>
      </c>
      <c r="C63" s="6" t="s">
        <v>34</v>
      </c>
      <c r="D63" s="6">
        <v>43</v>
      </c>
      <c r="E63" s="6" t="s">
        <v>1470</v>
      </c>
      <c r="F63" s="6" t="s">
        <v>1475</v>
      </c>
      <c r="G63" s="6" t="s">
        <v>131</v>
      </c>
    </row>
    <row r="64" spans="1:7" ht="25.2" customHeight="1" x14ac:dyDescent="0.3">
      <c r="A64" s="6" t="s">
        <v>1466</v>
      </c>
      <c r="B64" s="6" t="str">
        <f>Tables!$B$12</f>
        <v>Staging</v>
      </c>
      <c r="C64" s="6" t="s">
        <v>34</v>
      </c>
      <c r="D64" s="6">
        <v>44</v>
      </c>
      <c r="E64" s="6" t="s">
        <v>1470</v>
      </c>
      <c r="F64" s="6" t="s">
        <v>1474</v>
      </c>
      <c r="G64" s="6" t="s">
        <v>132</v>
      </c>
    </row>
    <row r="65" spans="1:7" ht="25.2" customHeight="1" x14ac:dyDescent="0.3">
      <c r="A65" s="6" t="s">
        <v>1466</v>
      </c>
      <c r="B65" s="6" t="str">
        <f>Tables!$B$12</f>
        <v>Staging</v>
      </c>
      <c r="C65" s="6" t="s">
        <v>34</v>
      </c>
      <c r="D65" s="6">
        <v>45</v>
      </c>
      <c r="E65" s="6" t="s">
        <v>1470</v>
      </c>
      <c r="F65" s="6" t="s">
        <v>1473</v>
      </c>
      <c r="G65" s="6" t="s">
        <v>133</v>
      </c>
    </row>
    <row r="66" spans="1:7" ht="25.2" customHeight="1" x14ac:dyDescent="0.3">
      <c r="A66" s="6" t="s">
        <v>1466</v>
      </c>
      <c r="B66" s="6" t="str">
        <f>Tables!$B$12</f>
        <v>Staging</v>
      </c>
      <c r="C66" s="6" t="s">
        <v>34</v>
      </c>
      <c r="D66" s="6">
        <v>43</v>
      </c>
      <c r="E66" s="6" t="s">
        <v>1470</v>
      </c>
      <c r="F66" s="6" t="s">
        <v>1472</v>
      </c>
      <c r="G66" s="6" t="s">
        <v>131</v>
      </c>
    </row>
    <row r="67" spans="1:7" ht="25.2" customHeight="1" x14ac:dyDescent="0.3">
      <c r="A67" s="6" t="s">
        <v>1466</v>
      </c>
      <c r="B67" s="6" t="str">
        <f>Tables!$B$12</f>
        <v>Staging</v>
      </c>
      <c r="C67" s="6" t="s">
        <v>34</v>
      </c>
      <c r="D67" s="6">
        <v>44</v>
      </c>
      <c r="E67" s="6" t="s">
        <v>1470</v>
      </c>
      <c r="F67" s="6" t="s">
        <v>1471</v>
      </c>
      <c r="G67" s="6" t="s">
        <v>132</v>
      </c>
    </row>
    <row r="68" spans="1:7" ht="25.2" customHeight="1" x14ac:dyDescent="0.3">
      <c r="A68" s="6" t="s">
        <v>1466</v>
      </c>
      <c r="B68" s="6" t="str">
        <f>Tables!$B$12</f>
        <v>Staging</v>
      </c>
      <c r="C68" s="6" t="s">
        <v>34</v>
      </c>
      <c r="D68" s="6">
        <v>45</v>
      </c>
      <c r="E68" s="6" t="s">
        <v>1470</v>
      </c>
      <c r="F68" s="6" t="s">
        <v>1469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zoomScale="99" workbookViewId="0">
      <selection activeCell="G2" sqref="G2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124.8" customHeight="1" x14ac:dyDescent="0.3">
      <c r="A2" s="6" t="s">
        <v>1466</v>
      </c>
      <c r="B2" s="6" t="s">
        <v>1517</v>
      </c>
      <c r="C2" s="6" t="s">
        <v>659</v>
      </c>
      <c r="E2" s="6">
        <v>1</v>
      </c>
      <c r="F2" s="6" t="s">
        <v>1567</v>
      </c>
    </row>
    <row r="3" spans="1:6" ht="127.2" customHeight="1" x14ac:dyDescent="0.3">
      <c r="A3" s="6" t="s">
        <v>1466</v>
      </c>
      <c r="B3" s="6" t="s">
        <v>1517</v>
      </c>
      <c r="C3" s="18" t="s">
        <v>659</v>
      </c>
      <c r="E3" s="6">
        <v>2</v>
      </c>
      <c r="F3" s="6" t="s">
        <v>1566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6.44140625" style="6" customWidth="1"/>
    <col min="6" max="6" width="116.3320312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37.799999999999997" customHeight="1" x14ac:dyDescent="0.3">
      <c r="A2" s="6" t="s">
        <v>1466</v>
      </c>
      <c r="B2" s="6" t="s">
        <v>1529</v>
      </c>
      <c r="C2" s="6" t="s">
        <v>659</v>
      </c>
      <c r="E2" s="6">
        <v>1</v>
      </c>
      <c r="F2" s="6" t="s">
        <v>1574</v>
      </c>
    </row>
    <row r="3" spans="1:6" ht="37.799999999999997" customHeight="1" x14ac:dyDescent="0.3">
      <c r="A3" s="6" t="s">
        <v>1466</v>
      </c>
      <c r="B3" s="6" t="s">
        <v>1529</v>
      </c>
      <c r="C3" s="6" t="s">
        <v>659</v>
      </c>
      <c r="E3" s="6">
        <v>2</v>
      </c>
      <c r="F3" s="6" t="s">
        <v>1578</v>
      </c>
    </row>
    <row r="4" spans="1:6" ht="37.799999999999997" customHeight="1" x14ac:dyDescent="0.3">
      <c r="A4" s="6" t="s">
        <v>1466</v>
      </c>
      <c r="B4" s="6" t="s">
        <v>1523</v>
      </c>
      <c r="C4" s="6" t="str">
        <f>"'Same exactly'"</f>
        <v>'Same exactly'</v>
      </c>
      <c r="D4" s="6">
        <v>100</v>
      </c>
      <c r="E4" s="6">
        <v>1</v>
      </c>
      <c r="F4" s="6" t="s">
        <v>1573</v>
      </c>
    </row>
    <row r="5" spans="1:6" ht="37.799999999999997" customHeight="1" x14ac:dyDescent="0.3">
      <c r="A5" s="6" t="s">
        <v>1466</v>
      </c>
      <c r="B5" s="6" t="s">
        <v>1523</v>
      </c>
      <c r="C5" s="6" t="str">
        <f>"'Same organ'"</f>
        <v>'Same organ'</v>
      </c>
      <c r="D5" s="6">
        <v>90</v>
      </c>
      <c r="E5" s="6">
        <v>2</v>
      </c>
      <c r="F5" s="6" t="s">
        <v>1574</v>
      </c>
    </row>
    <row r="6" spans="1:6" ht="37.799999999999997" customHeight="1" x14ac:dyDescent="0.3">
      <c r="A6" s="6" t="s">
        <v>1466</v>
      </c>
      <c r="B6" s="6" t="s">
        <v>1523</v>
      </c>
      <c r="C6" s="6" t="str">
        <f>"'Same ICD10 group'"</f>
        <v>'Same ICD10 group'</v>
      </c>
      <c r="D6" s="6">
        <v>80</v>
      </c>
      <c r="E6" s="6">
        <v>3</v>
      </c>
      <c r="F6" s="6" t="s">
        <v>1575</v>
      </c>
    </row>
    <row r="7" spans="1:6" ht="37.799999999999997" customHeight="1" x14ac:dyDescent="0.3">
      <c r="A7" s="6" t="s">
        <v>1466</v>
      </c>
      <c r="B7" s="6" t="s">
        <v>1523</v>
      </c>
      <c r="C7" s="6" t="str">
        <f>"'Different ICD10 group'"</f>
        <v>'Different ICD10 group'</v>
      </c>
      <c r="D7" s="6">
        <v>0</v>
      </c>
      <c r="E7" s="6">
        <v>4</v>
      </c>
      <c r="F7" s="6" t="s">
        <v>1576</v>
      </c>
    </row>
    <row r="8" spans="1:6" ht="37.799999999999997" customHeight="1" x14ac:dyDescent="0.3">
      <c r="A8" s="6" t="s">
        <v>1466</v>
      </c>
      <c r="B8" s="6" t="s">
        <v>1524</v>
      </c>
      <c r="C8" s="6" t="str">
        <f>"'Same exactly'"</f>
        <v>'Same exactly'</v>
      </c>
      <c r="D8" s="6">
        <v>100</v>
      </c>
      <c r="E8" s="6">
        <v>1</v>
      </c>
      <c r="F8" s="6" t="s">
        <v>1577</v>
      </c>
    </row>
    <row r="9" spans="1:6" ht="37.799999999999997" customHeight="1" x14ac:dyDescent="0.3">
      <c r="A9" s="6" t="s">
        <v>1466</v>
      </c>
      <c r="B9" s="6" t="s">
        <v>1524</v>
      </c>
      <c r="C9" s="6" t="str">
        <f>"'Same organ'"</f>
        <v>'Same organ'</v>
      </c>
      <c r="D9" s="6">
        <v>90</v>
      </c>
      <c r="E9" s="6">
        <v>2</v>
      </c>
      <c r="F9" s="6" t="s">
        <v>1578</v>
      </c>
    </row>
    <row r="10" spans="1:6" ht="37.799999999999997" customHeight="1" x14ac:dyDescent="0.3">
      <c r="A10" s="6" t="s">
        <v>1466</v>
      </c>
      <c r="B10" s="6" t="s">
        <v>1524</v>
      </c>
      <c r="C10" s="6" t="str">
        <f>"'Different'"</f>
        <v>'Different'</v>
      </c>
      <c r="D10" s="6">
        <v>0</v>
      </c>
      <c r="E10" s="6">
        <v>3</v>
      </c>
      <c r="F10" s="6" t="s">
        <v>1579</v>
      </c>
    </row>
    <row r="11" spans="1:6" ht="37.799999999999997" customHeight="1" x14ac:dyDescent="0.3">
      <c r="A11" s="6" t="s">
        <v>1466</v>
      </c>
      <c r="B11" s="6" t="s">
        <v>1525</v>
      </c>
      <c r="C11" s="6" t="str">
        <f>"'Same side'"</f>
        <v>'Same side'</v>
      </c>
      <c r="E11" s="6">
        <v>1</v>
      </c>
      <c r="F11" s="6" t="s">
        <v>1572</v>
      </c>
    </row>
    <row r="12" spans="1:6" ht="49.8" customHeight="1" x14ac:dyDescent="0.3">
      <c r="A12" s="6" t="s">
        <v>1466</v>
      </c>
      <c r="B12" s="6" t="s">
        <v>1525</v>
      </c>
      <c r="C12" s="6" t="str">
        <f>"'Shift to opposite side'"</f>
        <v>'Shift to opposite side'</v>
      </c>
      <c r="E12" s="6">
        <v>2</v>
      </c>
      <c r="F12" s="6" t="s">
        <v>1568</v>
      </c>
    </row>
    <row r="13" spans="1:6" ht="37.799999999999997" customHeight="1" x14ac:dyDescent="0.3">
      <c r="A13" s="6" t="s">
        <v>1466</v>
      </c>
      <c r="B13" s="6" t="s">
        <v>1525</v>
      </c>
      <c r="C13" s="6" t="str">
        <f>"'Shift to midline'"</f>
        <v>'Shift to midline'</v>
      </c>
      <c r="E13" s="6">
        <v>3</v>
      </c>
      <c r="F13" s="6" t="s">
        <v>1569</v>
      </c>
    </row>
    <row r="14" spans="1:6" ht="37.799999999999997" customHeight="1" x14ac:dyDescent="0.3">
      <c r="A14" s="6" t="s">
        <v>1466</v>
      </c>
      <c r="B14" s="6" t="s">
        <v>1525</v>
      </c>
      <c r="C14" s="6" t="str">
        <f>"'Shift to one side'"</f>
        <v>'Shift to one side'</v>
      </c>
      <c r="E14" s="6">
        <v>4</v>
      </c>
      <c r="F14" s="6" t="s">
        <v>1570</v>
      </c>
    </row>
    <row r="15" spans="1:6" ht="37.799999999999997" customHeight="1" x14ac:dyDescent="0.3">
      <c r="A15" s="6" t="s">
        <v>1466</v>
      </c>
      <c r="B15" s="6" t="s">
        <v>1525</v>
      </c>
      <c r="C15" s="6" t="str">
        <f>"'Different'"</f>
        <v>'Different'</v>
      </c>
      <c r="E15" s="6">
        <v>5</v>
      </c>
      <c r="F15" s="6" t="s">
        <v>1571</v>
      </c>
    </row>
    <row r="16" spans="1:6" ht="37.799999999999997" customHeight="1" x14ac:dyDescent="0.3">
      <c r="A16" s="6" t="s">
        <v>1466</v>
      </c>
      <c r="B16" s="6" t="s">
        <v>1526</v>
      </c>
      <c r="C16" s="6" t="str">
        <f>"'Same exactly'"</f>
        <v>'Same exactly'</v>
      </c>
      <c r="E16" s="6">
        <v>1</v>
      </c>
      <c r="F16" s="6" t="s">
        <v>1580</v>
      </c>
    </row>
    <row r="17" spans="1:6" ht="37.799999999999997" customHeight="1" x14ac:dyDescent="0.3">
      <c r="A17" s="6" t="s">
        <v>1466</v>
      </c>
      <c r="B17" s="6" t="s">
        <v>1526</v>
      </c>
      <c r="C17" s="18" t="str">
        <f>"'Same entity'"</f>
        <v>'Same entity'</v>
      </c>
      <c r="E17" s="6">
        <v>2</v>
      </c>
      <c r="F17" s="6" t="s">
        <v>1581</v>
      </c>
    </row>
    <row r="18" spans="1:6" ht="37.799999999999997" customHeight="1" x14ac:dyDescent="0.3">
      <c r="A18" s="6" t="s">
        <v>1466</v>
      </c>
      <c r="B18" s="6" t="s">
        <v>1526</v>
      </c>
      <c r="C18" s="6" t="str">
        <f>"'Different'"</f>
        <v>'Different'</v>
      </c>
      <c r="E18" s="6">
        <v>3</v>
      </c>
      <c r="F18" s="6" t="s">
        <v>1582</v>
      </c>
    </row>
    <row r="19" spans="1:6" ht="37.799999999999997" customHeight="1" x14ac:dyDescent="0.3">
      <c r="A19" s="6" t="s">
        <v>1466</v>
      </c>
      <c r="B19" s="6" t="s">
        <v>1527</v>
      </c>
      <c r="C19" s="6" t="str">
        <f>"'Same exactly'"</f>
        <v>'Same exactly'</v>
      </c>
      <c r="E19" s="6">
        <v>1</v>
      </c>
      <c r="F19" s="6" t="s">
        <v>1584</v>
      </c>
    </row>
    <row r="20" spans="1:6" ht="37.799999999999997" customHeight="1" x14ac:dyDescent="0.3">
      <c r="A20" s="6" t="s">
        <v>1466</v>
      </c>
      <c r="B20" s="6" t="s">
        <v>1527</v>
      </c>
      <c r="C20" s="6" t="str">
        <f>"'Different'"</f>
        <v>'Different'</v>
      </c>
      <c r="E20" s="6">
        <v>2</v>
      </c>
      <c r="F20" s="6" t="s">
        <v>1583</v>
      </c>
    </row>
    <row r="21" spans="1:6" ht="51" customHeight="1" x14ac:dyDescent="0.3">
      <c r="A21" s="6" t="s">
        <v>1466</v>
      </c>
      <c r="B21" s="6" t="s">
        <v>1535</v>
      </c>
      <c r="C21" s="6" t="str">
        <f>"'CandidateValue'"</f>
        <v>'CandidateValue'</v>
      </c>
      <c r="E21" s="6">
        <v>1</v>
      </c>
      <c r="F21" s="6" t="s">
        <v>1585</v>
      </c>
    </row>
    <row r="22" spans="1:6" ht="49.8" customHeight="1" x14ac:dyDescent="0.3">
      <c r="A22" s="6" t="s">
        <v>1466</v>
      </c>
      <c r="B22" s="6" t="s">
        <v>1536</v>
      </c>
      <c r="C22" s="6" t="s">
        <v>659</v>
      </c>
      <c r="E22" s="6">
        <v>1</v>
      </c>
      <c r="F22" s="6" t="s">
        <v>1586</v>
      </c>
    </row>
    <row r="23" spans="1:6" ht="37.799999999999997" customHeight="1" x14ac:dyDescent="0.3">
      <c r="A23" s="6" t="s">
        <v>1466</v>
      </c>
      <c r="B23" s="6" t="s">
        <v>1537</v>
      </c>
      <c r="C23" s="6" t="s">
        <v>659</v>
      </c>
      <c r="E23" s="6">
        <v>1</v>
      </c>
      <c r="F23" s="6" t="s">
        <v>1587</v>
      </c>
    </row>
    <row r="24" spans="1:6" ht="37.799999999999997" customHeight="1" x14ac:dyDescent="0.3">
      <c r="A24" s="6" t="s">
        <v>1466</v>
      </c>
      <c r="B24" s="6" t="s">
        <v>1538</v>
      </c>
      <c r="C24" s="6" t="str">
        <f>"'Minor inconsistency'"</f>
        <v>'Minor inconsistency'</v>
      </c>
      <c r="E24" s="6">
        <v>1</v>
      </c>
      <c r="F24" s="6" t="s">
        <v>1588</v>
      </c>
    </row>
    <row r="25" spans="1:6" ht="37.799999999999997" customHeight="1" x14ac:dyDescent="0.3">
      <c r="A25" s="6" t="s">
        <v>1466</v>
      </c>
      <c r="B25" s="6" t="s">
        <v>1539</v>
      </c>
      <c r="C25" s="6" t="str">
        <f>"'Minor implausibility'"</f>
        <v>'Minor implausibility'</v>
      </c>
      <c r="E25" s="6">
        <v>1</v>
      </c>
      <c r="F25" s="6" t="s">
        <v>1589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324</v>
      </c>
      <c r="B4" s="4" t="s">
        <v>169</v>
      </c>
    </row>
    <row r="5" spans="1:2" ht="25.2" customHeight="1" x14ac:dyDescent="0.3">
      <c r="A5" s="4" t="s">
        <v>330</v>
      </c>
      <c r="B5" s="4" t="s">
        <v>171</v>
      </c>
    </row>
    <row r="6" spans="1:2" ht="25.2" customHeight="1" x14ac:dyDescent="0.3">
      <c r="A6" s="4" t="s">
        <v>370</v>
      </c>
      <c r="B6" s="4" t="s">
        <v>437</v>
      </c>
    </row>
    <row r="7" spans="1:2" ht="25.2" customHeight="1" x14ac:dyDescent="0.3">
      <c r="A7" s="4" t="s">
        <v>299</v>
      </c>
      <c r="B7" s="4" t="s">
        <v>439</v>
      </c>
    </row>
    <row r="8" spans="1:2" ht="25.2" customHeight="1" x14ac:dyDescent="0.3">
      <c r="A8" s="4" t="s">
        <v>318</v>
      </c>
      <c r="B8" s="4" t="s">
        <v>172</v>
      </c>
    </row>
    <row r="9" spans="1:2" ht="25.2" customHeight="1" x14ac:dyDescent="0.3">
      <c r="A9" s="4" t="s">
        <v>365</v>
      </c>
      <c r="B9" s="4" t="s">
        <v>436</v>
      </c>
    </row>
    <row r="10" spans="1:2" ht="25.2" customHeight="1" x14ac:dyDescent="0.3">
      <c r="A10" s="4" t="s">
        <v>334</v>
      </c>
      <c r="B10" s="4" t="s">
        <v>170</v>
      </c>
    </row>
    <row r="11" spans="1:2" ht="25.2" customHeight="1" x14ac:dyDescent="0.3">
      <c r="A11" s="4" t="s">
        <v>359</v>
      </c>
      <c r="B11" s="4" t="s">
        <v>253</v>
      </c>
    </row>
    <row r="12" spans="1:2" ht="25.2" customHeight="1" x14ac:dyDescent="0.3">
      <c r="A12" s="4" t="s">
        <v>347</v>
      </c>
      <c r="B12" s="4" t="s">
        <v>407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Tables</vt:lpstr>
      <vt:lpstr>Features</vt:lpstr>
      <vt:lpstr>ValueSets</vt:lpstr>
      <vt:lpstr>AugmentEventData</vt:lpstr>
      <vt:lpstr>FeatureObligations</vt:lpstr>
      <vt:lpstr>DataHarmonization</vt:lpstr>
      <vt:lpstr>DiagnosisRedundancy</vt:lpstr>
      <vt:lpstr>DiagnosisAssociation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2025-02-09T20:16:18Z</dcterms:modified>
</cp:coreProperties>
</file>