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B54877F7-1209-4826-834A-92C3FB1EAEFE}" xr6:coauthVersionLast="47" xr6:coauthVersionMax="47" xr10:uidLastSave="{00000000-0000-0000-0000-000000000000}"/>
  <bookViews>
    <workbookView xWindow="-23148" yWindow="-720" windowWidth="23256" windowHeight="12456" tabRatio="724" activeTab="1" xr2:uid="{035133D3-9E9F-4CDB-BCDC-A149BB1E9383}"/>
  </bookViews>
  <sheets>
    <sheet name="Tables" sheetId="11" r:id="rId1"/>
    <sheet name="Features" sheetId="8" r:id="rId2"/>
    <sheet name="Values" sheetId="1" r:id="rId3"/>
    <sheet name="ValuesADS" sheetId="39" r:id="rId4"/>
    <sheet name="EventFeatures" sheetId="24" r:id="rId5"/>
    <sheet name="FeatureObligations" sheetId="23" r:id="rId6"/>
    <sheet name="TableNormalization" sheetId="35" r:id="rId7"/>
    <sheet name="FeatureTracking" sheetId="26" r:id="rId8"/>
    <sheet name="DataHarmonizationMethods" sheetId="32" r:id="rId9"/>
    <sheet name="TransformativeExpressions" sheetId="15" r:id="rId10"/>
    <sheet name="Dictionary" sheetId="38" r:id="rId11"/>
    <sheet name="FuzzyStringMatching" sheetId="37" r:id="rId12"/>
    <sheet name="DiagnosisRedundancy" sheetId="16" r:id="rId13"/>
    <sheet name="DiagnosisAssociation" sheetId="17" r:id="rId14"/>
    <sheet name="ADS_Events" sheetId="31" r:id="rId15"/>
    <sheet name="TableNames_old" sheetId="13" r:id="rId16"/>
    <sheet name="FeatureNames_old" sheetId="12" r:id="rId17"/>
    <sheet name="FeatureNames_new" sheetId="18" r:id="rId18"/>
    <sheet name="DiagnosisRedundancy_old" sheetId="21" r:id="rId19"/>
    <sheet name="DiagnosisAssociation_old" sheetId="19" r:id="rId20"/>
    <sheet name="DiagnosisAssociation_Zwischenve" sheetId="20" r:id="rId21"/>
    <sheet name="ObligatoryFeatures_RDS" sheetId="22" r:id="rId22"/>
  </sheets>
  <definedNames>
    <definedName name="_xlnm._FilterDatabase" localSheetId="11" hidden="1">FuzzyStringMatching!$A$2:$S$151</definedName>
    <definedName name="_xlnm._FilterDatabase" localSheetId="2" hidden="1">Values!$A$2:$J$1293</definedName>
    <definedName name="_xlnm._FilterDatabase" localSheetId="3" hidden="1">ValuesADS!$A$2:$J$3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39" l="1"/>
  <c r="D3" i="39" s="1"/>
  <c r="C1" i="39"/>
  <c r="C3" i="39" s="1"/>
  <c r="B1" i="39"/>
  <c r="D864" i="1"/>
  <c r="B864" i="1"/>
  <c r="C864" i="1"/>
  <c r="C13" i="15"/>
  <c r="D13" i="15"/>
  <c r="C48" i="38"/>
  <c r="D48" i="38"/>
  <c r="C49" i="38"/>
  <c r="D49" i="38"/>
  <c r="C50" i="38"/>
  <c r="D50" i="38"/>
  <c r="C51" i="38"/>
  <c r="D51" i="38"/>
  <c r="C52" i="38"/>
  <c r="D52" i="38"/>
  <c r="C53" i="38"/>
  <c r="D53" i="38"/>
  <c r="C54" i="38"/>
  <c r="D54" i="38"/>
  <c r="C55" i="38"/>
  <c r="D55" i="38"/>
  <c r="C56" i="38"/>
  <c r="D56" i="38"/>
  <c r="C57" i="38"/>
  <c r="D57" i="38"/>
  <c r="C58" i="38"/>
  <c r="D58" i="38"/>
  <c r="C59" i="38"/>
  <c r="D59" i="38"/>
  <c r="C60" i="38"/>
  <c r="D60" i="38"/>
  <c r="C61" i="38"/>
  <c r="D61" i="38"/>
  <c r="D43" i="38"/>
  <c r="C44" i="38"/>
  <c r="D44" i="38"/>
  <c r="C45" i="38"/>
  <c r="D45" i="38"/>
  <c r="A1" i="23"/>
  <c r="D1" i="38"/>
  <c r="D38" i="38" s="1"/>
  <c r="C1" i="38"/>
  <c r="C23" i="38" s="1"/>
  <c r="B1" i="38"/>
  <c r="B1" i="32"/>
  <c r="B1" i="37"/>
  <c r="E1" i="37"/>
  <c r="E151" i="37" s="1"/>
  <c r="D1" i="37"/>
  <c r="D146" i="37" s="1"/>
  <c r="C1" i="37"/>
  <c r="C141" i="37" s="1"/>
  <c r="C3" i="35"/>
  <c r="D1" i="35"/>
  <c r="C1" i="35"/>
  <c r="B1" i="35"/>
  <c r="E1" i="32"/>
  <c r="E151" i="32" s="1"/>
  <c r="D1" i="32"/>
  <c r="D151" i="32" s="1"/>
  <c r="C1" i="32"/>
  <c r="C146" i="32" s="1"/>
  <c r="D1" i="1"/>
  <c r="D847" i="1" s="1"/>
  <c r="D22" i="26"/>
  <c r="D35" i="26"/>
  <c r="D38" i="26"/>
  <c r="D47" i="26"/>
  <c r="D64" i="26"/>
  <c r="D99" i="26"/>
  <c r="D111" i="26"/>
  <c r="D1" i="26"/>
  <c r="D33" i="26" s="1"/>
  <c r="C1" i="1"/>
  <c r="C797" i="1" s="1"/>
  <c r="B1" i="1"/>
  <c r="B762" i="1" s="1"/>
  <c r="C70" i="23"/>
  <c r="C71" i="23"/>
  <c r="B74" i="23"/>
  <c r="C75" i="23"/>
  <c r="B89" i="23"/>
  <c r="C125" i="23"/>
  <c r="B129" i="23"/>
  <c r="B135" i="23"/>
  <c r="B139" i="23"/>
  <c r="B142" i="23"/>
  <c r="C1" i="23"/>
  <c r="C27" i="23" s="1"/>
  <c r="B1" i="23"/>
  <c r="B52" i="23" s="1"/>
  <c r="C18" i="26"/>
  <c r="C24" i="26"/>
  <c r="B28" i="26"/>
  <c r="C28" i="26"/>
  <c r="C32" i="26"/>
  <c r="C63" i="26"/>
  <c r="C67" i="26"/>
  <c r="C70" i="26"/>
  <c r="C75" i="26"/>
  <c r="B76" i="26"/>
  <c r="C80" i="26"/>
  <c r="C92" i="26"/>
  <c r="B93" i="26"/>
  <c r="C97" i="26"/>
  <c r="C118" i="26"/>
  <c r="C120" i="26"/>
  <c r="C121" i="26"/>
  <c r="C131" i="26"/>
  <c r="C134" i="26"/>
  <c r="B135" i="26"/>
  <c r="C139" i="26"/>
  <c r="C142" i="26"/>
  <c r="C147" i="26"/>
  <c r="C150" i="26"/>
  <c r="C1" i="26"/>
  <c r="C15" i="26" s="1"/>
  <c r="B1" i="26"/>
  <c r="D1" i="15"/>
  <c r="D3" i="15" s="1"/>
  <c r="C1" i="15"/>
  <c r="B1" i="15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2" i="22"/>
  <c r="K11" i="21"/>
  <c r="K10" i="21"/>
  <c r="K9" i="21"/>
  <c r="K8" i="21"/>
  <c r="K7" i="21"/>
  <c r="K6" i="21"/>
  <c r="K5" i="21"/>
  <c r="AR4" i="21"/>
  <c r="AM4" i="21"/>
  <c r="AH4" i="21"/>
  <c r="AC4" i="21"/>
  <c r="X4" i="21"/>
  <c r="S4" i="21"/>
  <c r="N4" i="21"/>
  <c r="AT3" i="21"/>
  <c r="AS3" i="21"/>
  <c r="AR3" i="21"/>
  <c r="AQ3" i="21"/>
  <c r="AP3" i="21"/>
  <c r="AO3" i="21"/>
  <c r="AN3" i="21"/>
  <c r="AM3" i="21"/>
  <c r="AL3" i="21"/>
  <c r="AK3" i="21"/>
  <c r="AJ3" i="21"/>
  <c r="AI3" i="21"/>
  <c r="AH3" i="21"/>
  <c r="AG3" i="21"/>
  <c r="AF3" i="21"/>
  <c r="AE3" i="21"/>
  <c r="AD3" i="21"/>
  <c r="AC3" i="21"/>
  <c r="AB3" i="21"/>
  <c r="AA3" i="21"/>
  <c r="Z3" i="21"/>
  <c r="Y3" i="21"/>
  <c r="X3" i="21"/>
  <c r="W3" i="21"/>
  <c r="V3" i="21"/>
  <c r="U3" i="21"/>
  <c r="T3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AQ29" i="20"/>
  <c r="AN29" i="20"/>
  <c r="F29" i="20"/>
  <c r="AQ28" i="20"/>
  <c r="AN28" i="20"/>
  <c r="F28" i="20"/>
  <c r="BF27" i="20"/>
  <c r="BC27" i="20"/>
  <c r="AT26" i="20"/>
  <c r="AE26" i="20"/>
  <c r="M26" i="20"/>
  <c r="AQ25" i="20"/>
  <c r="AN25" i="20"/>
  <c r="F25" i="20"/>
  <c r="BD24" i="20"/>
  <c r="F24" i="20"/>
  <c r="BD23" i="20"/>
  <c r="F23" i="20"/>
  <c r="AY22" i="20"/>
  <c r="F22" i="20"/>
  <c r="AY21" i="20"/>
  <c r="AT21" i="20"/>
  <c r="F21" i="20"/>
  <c r="AT20" i="20"/>
  <c r="F20" i="20"/>
  <c r="AO19" i="20"/>
  <c r="F19" i="20"/>
  <c r="F18" i="20"/>
  <c r="F17" i="20"/>
  <c r="F16" i="20"/>
  <c r="F15" i="20"/>
  <c r="F14" i="20"/>
  <c r="AJ13" i="20"/>
  <c r="F13" i="20"/>
  <c r="AJ12" i="20"/>
  <c r="AE12" i="20"/>
  <c r="F12" i="20"/>
  <c r="AE11" i="20"/>
  <c r="F11" i="20"/>
  <c r="Y10" i="20"/>
  <c r="F10" i="20"/>
  <c r="Y9" i="20"/>
  <c r="S9" i="20"/>
  <c r="F9" i="20"/>
  <c r="AE8" i="20"/>
  <c r="F8" i="20"/>
  <c r="S7" i="20"/>
  <c r="F7" i="20"/>
  <c r="AE6" i="20"/>
  <c r="S6" i="20"/>
  <c r="Y5" i="20"/>
  <c r="S5" i="20"/>
  <c r="S4" i="20"/>
  <c r="BK3" i="20"/>
  <c r="BJ3" i="20"/>
  <c r="BI3" i="20"/>
  <c r="BH3" i="20"/>
  <c r="BG3" i="20"/>
  <c r="BF3" i="20"/>
  <c r="BE3" i="20"/>
  <c r="BD3" i="20"/>
  <c r="BC3" i="20"/>
  <c r="BB3" i="20"/>
  <c r="BA3" i="20"/>
  <c r="AZ3" i="20"/>
  <c r="AY3" i="20"/>
  <c r="AX3" i="20"/>
  <c r="AW3" i="20"/>
  <c r="AV3" i="20"/>
  <c r="AU3" i="20"/>
  <c r="AT3" i="20"/>
  <c r="AS3" i="20"/>
  <c r="AR3" i="20"/>
  <c r="AQ3" i="20"/>
  <c r="AP3" i="20"/>
  <c r="AO3" i="20"/>
  <c r="AN3" i="20"/>
  <c r="AM3" i="20"/>
  <c r="AL3" i="20"/>
  <c r="AK3" i="20"/>
  <c r="AJ3" i="20"/>
  <c r="AI3" i="20"/>
  <c r="AH3" i="20"/>
  <c r="AG3" i="20"/>
  <c r="AF3" i="20"/>
  <c r="AE3" i="20"/>
  <c r="AD3" i="20"/>
  <c r="AC3" i="20"/>
  <c r="AA3" i="20"/>
  <c r="Z3" i="20"/>
  <c r="Y3" i="20"/>
  <c r="X3" i="20"/>
  <c r="W3" i="20"/>
  <c r="U3" i="20"/>
  <c r="T3" i="20"/>
  <c r="S3" i="20"/>
  <c r="R3" i="20"/>
  <c r="Q3" i="20"/>
  <c r="O3" i="20"/>
  <c r="N3" i="20"/>
  <c r="M3" i="20"/>
  <c r="L3" i="20"/>
  <c r="K3" i="20"/>
  <c r="AJ30" i="19"/>
  <c r="AG30" i="19"/>
  <c r="C30" i="19"/>
  <c r="AJ29" i="19"/>
  <c r="AG29" i="19"/>
  <c r="C29" i="19"/>
  <c r="AY28" i="19"/>
  <c r="AV28" i="19"/>
  <c r="AM27" i="19"/>
  <c r="X27" i="19"/>
  <c r="I27" i="19"/>
  <c r="AJ26" i="19"/>
  <c r="AG26" i="19"/>
  <c r="C26" i="19"/>
  <c r="AW25" i="19"/>
  <c r="C25" i="19"/>
  <c r="AW24" i="19"/>
  <c r="C24" i="19"/>
  <c r="AR23" i="19"/>
  <c r="C23" i="19"/>
  <c r="AR22" i="19"/>
  <c r="AM22" i="19"/>
  <c r="C22" i="19"/>
  <c r="AM21" i="19"/>
  <c r="C21" i="19"/>
  <c r="AH20" i="19"/>
  <c r="C20" i="19"/>
  <c r="C19" i="19"/>
  <c r="C18" i="19"/>
  <c r="C17" i="19"/>
  <c r="C16" i="19"/>
  <c r="C15" i="19"/>
  <c r="AC14" i="19"/>
  <c r="C14" i="19"/>
  <c r="AC13" i="19"/>
  <c r="X13" i="19"/>
  <c r="C13" i="19"/>
  <c r="X12" i="19"/>
  <c r="C12" i="19"/>
  <c r="S11" i="19"/>
  <c r="C11" i="19"/>
  <c r="S10" i="19"/>
  <c r="N10" i="19"/>
  <c r="C10" i="19"/>
  <c r="N9" i="19"/>
  <c r="I9" i="19"/>
  <c r="C9" i="19"/>
  <c r="I8" i="19"/>
  <c r="C8" i="19"/>
  <c r="AC7" i="19"/>
  <c r="X6" i="19"/>
  <c r="S5" i="19"/>
  <c r="N4" i="19"/>
  <c r="BD3" i="19"/>
  <c r="BC3" i="19"/>
  <c r="BB3" i="19"/>
  <c r="BA3" i="19"/>
  <c r="AZ3" i="19"/>
  <c r="AY3" i="19"/>
  <c r="AX3" i="19"/>
  <c r="AW3" i="19"/>
  <c r="AV3" i="19"/>
  <c r="AU3" i="19"/>
  <c r="AT3" i="19"/>
  <c r="AS3" i="19"/>
  <c r="AR3" i="19"/>
  <c r="AQ3" i="19"/>
  <c r="AP3" i="19"/>
  <c r="AO3" i="19"/>
  <c r="AN3" i="19"/>
  <c r="AM3" i="19"/>
  <c r="AL3" i="19"/>
  <c r="AK3" i="19"/>
  <c r="AJ3" i="19"/>
  <c r="AI3" i="19"/>
  <c r="AH3" i="19"/>
  <c r="AG3" i="19"/>
  <c r="AF3" i="19"/>
  <c r="AE3" i="19"/>
  <c r="AD3" i="19"/>
  <c r="AC3" i="19"/>
  <c r="AB3" i="19"/>
  <c r="AA3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A150" i="18"/>
  <c r="B150" i="18" s="1"/>
  <c r="A149" i="18"/>
  <c r="B149" i="18" s="1"/>
  <c r="A148" i="18"/>
  <c r="B148" i="18" s="1"/>
  <c r="A147" i="18"/>
  <c r="B147" i="18" s="1"/>
  <c r="A146" i="18"/>
  <c r="B146" i="18" s="1"/>
  <c r="A145" i="18"/>
  <c r="B145" i="18" s="1"/>
  <c r="A144" i="18"/>
  <c r="B144" i="18" s="1"/>
  <c r="A143" i="18"/>
  <c r="B143" i="18" s="1"/>
  <c r="A142" i="18"/>
  <c r="B142" i="18" s="1"/>
  <c r="A141" i="18"/>
  <c r="B141" i="18" s="1"/>
  <c r="A140" i="18"/>
  <c r="B140" i="18" s="1"/>
  <c r="A139" i="18"/>
  <c r="B139" i="18" s="1"/>
  <c r="A138" i="18"/>
  <c r="B138" i="18" s="1"/>
  <c r="A137" i="18"/>
  <c r="B137" i="18" s="1"/>
  <c r="A136" i="18"/>
  <c r="B136" i="18" s="1"/>
  <c r="A135" i="18"/>
  <c r="B135" i="18" s="1"/>
  <c r="A134" i="18"/>
  <c r="B134" i="18" s="1"/>
  <c r="A133" i="18"/>
  <c r="B133" i="18" s="1"/>
  <c r="A132" i="18"/>
  <c r="B132" i="18" s="1"/>
  <c r="A131" i="18"/>
  <c r="B131" i="18" s="1"/>
  <c r="A130" i="18"/>
  <c r="B130" i="18" s="1"/>
  <c r="A129" i="18"/>
  <c r="B129" i="18" s="1"/>
  <c r="A128" i="18"/>
  <c r="B128" i="18" s="1"/>
  <c r="A127" i="18"/>
  <c r="B127" i="18" s="1"/>
  <c r="A126" i="18"/>
  <c r="B126" i="18" s="1"/>
  <c r="A125" i="18"/>
  <c r="B125" i="18" s="1"/>
  <c r="A124" i="18"/>
  <c r="B124" i="18" s="1"/>
  <c r="A123" i="18"/>
  <c r="B123" i="18" s="1"/>
  <c r="A122" i="18"/>
  <c r="B122" i="18" s="1"/>
  <c r="A121" i="18"/>
  <c r="B121" i="18" s="1"/>
  <c r="A120" i="18"/>
  <c r="B120" i="18" s="1"/>
  <c r="A119" i="18"/>
  <c r="B119" i="18" s="1"/>
  <c r="A118" i="18"/>
  <c r="B118" i="18" s="1"/>
  <c r="A117" i="18"/>
  <c r="B117" i="18" s="1"/>
  <c r="A116" i="18"/>
  <c r="B116" i="18" s="1"/>
  <c r="A115" i="18"/>
  <c r="B115" i="18" s="1"/>
  <c r="A114" i="18"/>
  <c r="B114" i="18" s="1"/>
  <c r="A113" i="18"/>
  <c r="B113" i="18" s="1"/>
  <c r="A112" i="18"/>
  <c r="B112" i="18" s="1"/>
  <c r="A111" i="18"/>
  <c r="B111" i="18" s="1"/>
  <c r="A110" i="18"/>
  <c r="B110" i="18" s="1"/>
  <c r="A109" i="18"/>
  <c r="B109" i="18" s="1"/>
  <c r="A108" i="18"/>
  <c r="B108" i="18" s="1"/>
  <c r="A107" i="18"/>
  <c r="B107" i="18" s="1"/>
  <c r="A106" i="18"/>
  <c r="B106" i="18" s="1"/>
  <c r="A105" i="18"/>
  <c r="B105" i="18" s="1"/>
  <c r="A104" i="18"/>
  <c r="B104" i="18" s="1"/>
  <c r="A103" i="18"/>
  <c r="B103" i="18" s="1"/>
  <c r="A102" i="18"/>
  <c r="B102" i="18" s="1"/>
  <c r="A101" i="18"/>
  <c r="B101" i="18" s="1"/>
  <c r="A100" i="18"/>
  <c r="B100" i="18" s="1"/>
  <c r="A99" i="18"/>
  <c r="B99" i="18" s="1"/>
  <c r="A98" i="18"/>
  <c r="B98" i="18" s="1"/>
  <c r="A97" i="18"/>
  <c r="B97" i="18" s="1"/>
  <c r="A96" i="18"/>
  <c r="B96" i="18" s="1"/>
  <c r="A95" i="18"/>
  <c r="B95" i="18" s="1"/>
  <c r="A94" i="18"/>
  <c r="B94" i="18" s="1"/>
  <c r="A93" i="18"/>
  <c r="B93" i="18" s="1"/>
  <c r="A92" i="18"/>
  <c r="B92" i="18" s="1"/>
  <c r="A91" i="18"/>
  <c r="B91" i="18" s="1"/>
  <c r="A90" i="18"/>
  <c r="B90" i="18" s="1"/>
  <c r="A89" i="18"/>
  <c r="B89" i="18" s="1"/>
  <c r="A88" i="18"/>
  <c r="B88" i="18" s="1"/>
  <c r="A87" i="18"/>
  <c r="B87" i="18" s="1"/>
  <c r="A86" i="18"/>
  <c r="B86" i="18" s="1"/>
  <c r="A85" i="18"/>
  <c r="B85" i="18" s="1"/>
  <c r="A84" i="18"/>
  <c r="B84" i="18" s="1"/>
  <c r="A83" i="18"/>
  <c r="B83" i="18" s="1"/>
  <c r="A82" i="18"/>
  <c r="B82" i="18" s="1"/>
  <c r="A81" i="18"/>
  <c r="B81" i="18" s="1"/>
  <c r="A80" i="18"/>
  <c r="B80" i="18" s="1"/>
  <c r="A79" i="18"/>
  <c r="B79" i="18" s="1"/>
  <c r="A78" i="18"/>
  <c r="B78" i="18" s="1"/>
  <c r="A77" i="18"/>
  <c r="B77" i="18" s="1"/>
  <c r="A76" i="18"/>
  <c r="B76" i="18" s="1"/>
  <c r="A75" i="18"/>
  <c r="B75" i="18" s="1"/>
  <c r="A74" i="18"/>
  <c r="B74" i="18" s="1"/>
  <c r="A73" i="18"/>
  <c r="B73" i="18" s="1"/>
  <c r="A72" i="18"/>
  <c r="B72" i="18" s="1"/>
  <c r="A71" i="18"/>
  <c r="B71" i="18" s="1"/>
  <c r="A70" i="18"/>
  <c r="B70" i="18" s="1"/>
  <c r="A69" i="18"/>
  <c r="B69" i="18" s="1"/>
  <c r="A68" i="18"/>
  <c r="B68" i="18" s="1"/>
  <c r="A67" i="18"/>
  <c r="B67" i="18" s="1"/>
  <c r="A66" i="18"/>
  <c r="B66" i="18" s="1"/>
  <c r="A65" i="18"/>
  <c r="B65" i="18" s="1"/>
  <c r="A64" i="18"/>
  <c r="B64" i="18" s="1"/>
  <c r="A63" i="18"/>
  <c r="B63" i="18" s="1"/>
  <c r="A62" i="18"/>
  <c r="B62" i="18" s="1"/>
  <c r="A61" i="18"/>
  <c r="B61" i="18" s="1"/>
  <c r="A60" i="18"/>
  <c r="B60" i="18" s="1"/>
  <c r="A59" i="18"/>
  <c r="B59" i="18" s="1"/>
  <c r="A58" i="18"/>
  <c r="B58" i="18" s="1"/>
  <c r="A57" i="18"/>
  <c r="B57" i="18" s="1"/>
  <c r="A56" i="18"/>
  <c r="B56" i="18" s="1"/>
  <c r="A55" i="18"/>
  <c r="B55" i="18" s="1"/>
  <c r="A54" i="18"/>
  <c r="B54" i="18" s="1"/>
  <c r="A53" i="18"/>
  <c r="B53" i="18" s="1"/>
  <c r="A52" i="18"/>
  <c r="B52" i="18" s="1"/>
  <c r="A51" i="18"/>
  <c r="B51" i="18" s="1"/>
  <c r="A50" i="18"/>
  <c r="B50" i="18" s="1"/>
  <c r="A49" i="18"/>
  <c r="B49" i="18" s="1"/>
  <c r="A48" i="18"/>
  <c r="B48" i="18" s="1"/>
  <c r="A47" i="18"/>
  <c r="B47" i="18" s="1"/>
  <c r="A46" i="18"/>
  <c r="B46" i="18" s="1"/>
  <c r="A45" i="18"/>
  <c r="B45" i="18" s="1"/>
  <c r="A44" i="18"/>
  <c r="B44" i="18" s="1"/>
  <c r="A43" i="18"/>
  <c r="B43" i="18" s="1"/>
  <c r="A42" i="18"/>
  <c r="B42" i="18" s="1"/>
  <c r="A41" i="18"/>
  <c r="B41" i="18" s="1"/>
  <c r="A40" i="18"/>
  <c r="B40" i="18" s="1"/>
  <c r="A39" i="18"/>
  <c r="B39" i="18" s="1"/>
  <c r="A38" i="18"/>
  <c r="B38" i="18" s="1"/>
  <c r="A37" i="18"/>
  <c r="B37" i="18" s="1"/>
  <c r="A36" i="18"/>
  <c r="B36" i="18" s="1"/>
  <c r="A35" i="18"/>
  <c r="B35" i="18" s="1"/>
  <c r="A34" i="18"/>
  <c r="B34" i="18" s="1"/>
  <c r="A33" i="18"/>
  <c r="B33" i="18" s="1"/>
  <c r="A32" i="18"/>
  <c r="B32" i="18" s="1"/>
  <c r="A31" i="18"/>
  <c r="B31" i="18" s="1"/>
  <c r="A30" i="18"/>
  <c r="B30" i="18" s="1"/>
  <c r="A29" i="18"/>
  <c r="B29" i="18" s="1"/>
  <c r="A28" i="18"/>
  <c r="B28" i="18" s="1"/>
  <c r="A27" i="18"/>
  <c r="B27" i="18" s="1"/>
  <c r="A26" i="18"/>
  <c r="B26" i="18" s="1"/>
  <c r="A25" i="18"/>
  <c r="B25" i="18" s="1"/>
  <c r="A24" i="18"/>
  <c r="B24" i="18" s="1"/>
  <c r="A23" i="18"/>
  <c r="B23" i="18" s="1"/>
  <c r="A22" i="18"/>
  <c r="B22" i="18" s="1"/>
  <c r="A21" i="18"/>
  <c r="B21" i="18" s="1"/>
  <c r="A20" i="18"/>
  <c r="B20" i="18" s="1"/>
  <c r="A19" i="18"/>
  <c r="B19" i="18" s="1"/>
  <c r="A18" i="18"/>
  <c r="B18" i="18" s="1"/>
  <c r="A17" i="18"/>
  <c r="B17" i="18" s="1"/>
  <c r="A16" i="18"/>
  <c r="B16" i="18" s="1"/>
  <c r="A15" i="18"/>
  <c r="B15" i="18" s="1"/>
  <c r="A14" i="18"/>
  <c r="B14" i="18" s="1"/>
  <c r="A13" i="18"/>
  <c r="B13" i="18" s="1"/>
  <c r="A12" i="18"/>
  <c r="B12" i="18" s="1"/>
  <c r="A11" i="18"/>
  <c r="B11" i="18" s="1"/>
  <c r="A10" i="18"/>
  <c r="B10" i="18" s="1"/>
  <c r="A9" i="18"/>
  <c r="B9" i="18" s="1"/>
  <c r="A8" i="18"/>
  <c r="B8" i="18" s="1"/>
  <c r="A7" i="18"/>
  <c r="B7" i="18" s="1"/>
  <c r="A6" i="18"/>
  <c r="B6" i="18" s="1"/>
  <c r="A5" i="18"/>
  <c r="B5" i="18" s="1"/>
  <c r="A4" i="18"/>
  <c r="B4" i="18" s="1"/>
  <c r="A3" i="18"/>
  <c r="B3" i="18" s="1"/>
  <c r="A2" i="18"/>
  <c r="B2" i="18" s="1"/>
  <c r="C25" i="17"/>
  <c r="C24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C4" i="17"/>
  <c r="B147" i="8"/>
  <c r="B148" i="8"/>
  <c r="C148" i="8" s="1"/>
  <c r="B149" i="8"/>
  <c r="C149" i="8" s="1"/>
  <c r="B150" i="8"/>
  <c r="B146" i="8"/>
  <c r="C146" i="8" s="1"/>
  <c r="B32" i="8"/>
  <c r="C32" i="8" s="1"/>
  <c r="B33" i="8"/>
  <c r="C33" i="8" s="1"/>
  <c r="B34" i="8"/>
  <c r="C34" i="8" s="1"/>
  <c r="B35" i="8"/>
  <c r="C35" i="8" s="1"/>
  <c r="B31" i="8"/>
  <c r="C31" i="8" s="1"/>
  <c r="B62" i="8"/>
  <c r="C62" i="8" s="1"/>
  <c r="B63" i="8"/>
  <c r="B64" i="8"/>
  <c r="B65" i="8"/>
  <c r="C65" i="8" s="1"/>
  <c r="B66" i="8"/>
  <c r="B61" i="8"/>
  <c r="B83" i="8"/>
  <c r="B84" i="8"/>
  <c r="C84" i="8" s="1"/>
  <c r="B85" i="8"/>
  <c r="C85" i="8" s="1"/>
  <c r="B86" i="8"/>
  <c r="B87" i="8"/>
  <c r="C87" i="8" s="1"/>
  <c r="B88" i="8"/>
  <c r="C88" i="8" s="1"/>
  <c r="B89" i="8"/>
  <c r="C89" i="8" s="1"/>
  <c r="B90" i="8"/>
  <c r="C90" i="8" s="1"/>
  <c r="B91" i="8"/>
  <c r="C91" i="8" s="1"/>
  <c r="B92" i="8"/>
  <c r="C92" i="8" s="1"/>
  <c r="B93" i="8"/>
  <c r="C93" i="8" s="1"/>
  <c r="B94" i="8"/>
  <c r="B95" i="8"/>
  <c r="B124" i="8"/>
  <c r="C124" i="8" s="1"/>
  <c r="B125" i="8"/>
  <c r="B119" i="8"/>
  <c r="B120" i="8"/>
  <c r="B121" i="8"/>
  <c r="C121" i="8" s="1"/>
  <c r="B122" i="8"/>
  <c r="C122" i="8" s="1"/>
  <c r="B123" i="23" s="1"/>
  <c r="B123" i="8"/>
  <c r="B141" i="8"/>
  <c r="C141" i="8" s="1"/>
  <c r="B142" i="8"/>
  <c r="C142" i="8" s="1"/>
  <c r="B143" i="8"/>
  <c r="C143" i="8" s="1"/>
  <c r="B144" i="8"/>
  <c r="C144" i="8" s="1"/>
  <c r="B145" i="8"/>
  <c r="C145" i="8" s="1"/>
  <c r="B111" i="8"/>
  <c r="C111" i="8" s="1"/>
  <c r="B112" i="8"/>
  <c r="C112" i="8" s="1"/>
  <c r="B113" i="8"/>
  <c r="B114" i="8"/>
  <c r="B44" i="8"/>
  <c r="C44" i="8" s="1"/>
  <c r="B45" i="8"/>
  <c r="B46" i="8"/>
  <c r="B47" i="8"/>
  <c r="B22" i="8"/>
  <c r="C22" i="8" s="1"/>
  <c r="A104" i="12"/>
  <c r="B104" i="12" s="1"/>
  <c r="A103" i="12"/>
  <c r="B103" i="12" s="1"/>
  <c r="A102" i="12"/>
  <c r="B102" i="12" s="1"/>
  <c r="A101" i="12"/>
  <c r="B101" i="12" s="1"/>
  <c r="A100" i="12"/>
  <c r="B100" i="12" s="1"/>
  <c r="A99" i="12"/>
  <c r="A98" i="12"/>
  <c r="A97" i="12"/>
  <c r="B97" i="12" s="1"/>
  <c r="A96" i="12"/>
  <c r="B96" i="12" s="1"/>
  <c r="A95" i="12"/>
  <c r="B95" i="12" s="1"/>
  <c r="A94" i="12"/>
  <c r="B94" i="12" s="1"/>
  <c r="A93" i="12"/>
  <c r="B93" i="12" s="1"/>
  <c r="A92" i="12"/>
  <c r="B92" i="12" s="1"/>
  <c r="A91" i="12"/>
  <c r="B91" i="12" s="1"/>
  <c r="A90" i="12"/>
  <c r="B90" i="12" s="1"/>
  <c r="A89" i="12"/>
  <c r="B89" i="12" s="1"/>
  <c r="A88" i="12"/>
  <c r="B88" i="12" s="1"/>
  <c r="A87" i="12"/>
  <c r="B87" i="12" s="1"/>
  <c r="A86" i="12"/>
  <c r="B86" i="12" s="1"/>
  <c r="A85" i="12"/>
  <c r="B85" i="12" s="1"/>
  <c r="A84" i="12"/>
  <c r="B84" i="12" s="1"/>
  <c r="A83" i="12"/>
  <c r="B83" i="12" s="1"/>
  <c r="A82" i="12"/>
  <c r="B82" i="12" s="1"/>
  <c r="A81" i="12"/>
  <c r="B81" i="12" s="1"/>
  <c r="A80" i="12"/>
  <c r="B80" i="12" s="1"/>
  <c r="A79" i="12"/>
  <c r="B79" i="12" s="1"/>
  <c r="A78" i="12"/>
  <c r="B78" i="12" s="1"/>
  <c r="A77" i="12"/>
  <c r="B77" i="12" s="1"/>
  <c r="A76" i="12"/>
  <c r="B76" i="12" s="1"/>
  <c r="A75" i="12"/>
  <c r="B75" i="12" s="1"/>
  <c r="A74" i="12"/>
  <c r="B74" i="12" s="1"/>
  <c r="A73" i="12"/>
  <c r="B73" i="12" s="1"/>
  <c r="A72" i="12"/>
  <c r="B72" i="12" s="1"/>
  <c r="A71" i="12"/>
  <c r="B71" i="12" s="1"/>
  <c r="A70" i="12"/>
  <c r="B70" i="12" s="1"/>
  <c r="A69" i="12"/>
  <c r="B69" i="12" s="1"/>
  <c r="A68" i="12"/>
  <c r="B68" i="12" s="1"/>
  <c r="A67" i="12"/>
  <c r="B67" i="12" s="1"/>
  <c r="A66" i="12"/>
  <c r="B66" i="12" s="1"/>
  <c r="A65" i="12"/>
  <c r="B65" i="12" s="1"/>
  <c r="A64" i="12"/>
  <c r="B64" i="12" s="1"/>
  <c r="A63" i="12"/>
  <c r="B63" i="12" s="1"/>
  <c r="A62" i="12"/>
  <c r="B62" i="12" s="1"/>
  <c r="A61" i="12"/>
  <c r="B61" i="12" s="1"/>
  <c r="A60" i="12"/>
  <c r="B60" i="12" s="1"/>
  <c r="A59" i="12"/>
  <c r="B59" i="12" s="1"/>
  <c r="A58" i="12"/>
  <c r="B58" i="12" s="1"/>
  <c r="A57" i="12"/>
  <c r="B57" i="12" s="1"/>
  <c r="A56" i="12"/>
  <c r="B56" i="12" s="1"/>
  <c r="A55" i="12"/>
  <c r="B55" i="12" s="1"/>
  <c r="A54" i="12"/>
  <c r="B54" i="12" s="1"/>
  <c r="A53" i="12"/>
  <c r="B53" i="12" s="1"/>
  <c r="A52" i="12"/>
  <c r="B52" i="12" s="1"/>
  <c r="A51" i="12"/>
  <c r="B51" i="12" s="1"/>
  <c r="A50" i="12"/>
  <c r="B50" i="12" s="1"/>
  <c r="A49" i="12"/>
  <c r="B49" i="12" s="1"/>
  <c r="A48" i="12"/>
  <c r="B48" i="12" s="1"/>
  <c r="A47" i="12"/>
  <c r="B47" i="12" s="1"/>
  <c r="A46" i="12"/>
  <c r="B46" i="12" s="1"/>
  <c r="A45" i="12"/>
  <c r="B45" i="12" s="1"/>
  <c r="A44" i="12"/>
  <c r="B44" i="12" s="1"/>
  <c r="A43" i="12"/>
  <c r="B43" i="12" s="1"/>
  <c r="A42" i="12"/>
  <c r="B42" i="12" s="1"/>
  <c r="A41" i="12"/>
  <c r="B41" i="12" s="1"/>
  <c r="A40" i="12"/>
  <c r="B40" i="12" s="1"/>
  <c r="A39" i="12"/>
  <c r="B39" i="12" s="1"/>
  <c r="A38" i="12"/>
  <c r="B38" i="12" s="1"/>
  <c r="A37" i="12"/>
  <c r="B37" i="12" s="1"/>
  <c r="A36" i="12"/>
  <c r="B36" i="12" s="1"/>
  <c r="A35" i="12"/>
  <c r="B35" i="12" s="1"/>
  <c r="A34" i="12"/>
  <c r="B34" i="12" s="1"/>
  <c r="A33" i="12"/>
  <c r="B33" i="12" s="1"/>
  <c r="A32" i="12"/>
  <c r="B32" i="12" s="1"/>
  <c r="A31" i="12"/>
  <c r="B31" i="12" s="1"/>
  <c r="A30" i="12"/>
  <c r="B30" i="12" s="1"/>
  <c r="A29" i="12"/>
  <c r="B29" i="12" s="1"/>
  <c r="A28" i="12"/>
  <c r="B28" i="12" s="1"/>
  <c r="A27" i="12"/>
  <c r="B27" i="12" s="1"/>
  <c r="A26" i="12"/>
  <c r="B26" i="12" s="1"/>
  <c r="A25" i="12"/>
  <c r="B25" i="12" s="1"/>
  <c r="A24" i="12"/>
  <c r="B24" i="12" s="1"/>
  <c r="A23" i="12"/>
  <c r="B23" i="12" s="1"/>
  <c r="A22" i="12"/>
  <c r="B22" i="12" s="1"/>
  <c r="A21" i="12"/>
  <c r="B21" i="12" s="1"/>
  <c r="A20" i="12"/>
  <c r="B20" i="12" s="1"/>
  <c r="A19" i="12"/>
  <c r="B19" i="12" s="1"/>
  <c r="A18" i="12"/>
  <c r="B18" i="12" s="1"/>
  <c r="A17" i="12"/>
  <c r="B17" i="12" s="1"/>
  <c r="A16" i="12"/>
  <c r="B16" i="12" s="1"/>
  <c r="A15" i="12"/>
  <c r="B15" i="12" s="1"/>
  <c r="A14" i="12"/>
  <c r="B14" i="12" s="1"/>
  <c r="A13" i="12"/>
  <c r="B13" i="12" s="1"/>
  <c r="A12" i="12"/>
  <c r="B12" i="12" s="1"/>
  <c r="A11" i="12"/>
  <c r="B11" i="12" s="1"/>
  <c r="A10" i="12"/>
  <c r="B10" i="12" s="1"/>
  <c r="A9" i="12"/>
  <c r="B9" i="12" s="1"/>
  <c r="A8" i="12"/>
  <c r="B8" i="12" s="1"/>
  <c r="A7" i="12"/>
  <c r="B7" i="12" s="1"/>
  <c r="A6" i="12"/>
  <c r="B6" i="12" s="1"/>
  <c r="A5" i="12"/>
  <c r="B5" i="12" s="1"/>
  <c r="A4" i="12"/>
  <c r="B4" i="12" s="1"/>
  <c r="A3" i="12"/>
  <c r="B3" i="12" s="1"/>
  <c r="A2" i="12"/>
  <c r="B2" i="12" s="1"/>
  <c r="B3" i="8"/>
  <c r="C3" i="8" s="1"/>
  <c r="B4" i="8"/>
  <c r="C4" i="8" s="1"/>
  <c r="B5" i="8"/>
  <c r="B6" i="8"/>
  <c r="B7" i="8"/>
  <c r="C7" i="8" s="1"/>
  <c r="B8" i="8"/>
  <c r="B9" i="8"/>
  <c r="B10" i="8"/>
  <c r="B11" i="8"/>
  <c r="C11" i="8" s="1"/>
  <c r="B12" i="8"/>
  <c r="C12" i="8" s="1"/>
  <c r="B2" i="8"/>
  <c r="B55" i="8"/>
  <c r="C55" i="8" s="1"/>
  <c r="B56" i="8"/>
  <c r="C56" i="8" s="1"/>
  <c r="B57" i="8"/>
  <c r="C57" i="8" s="1"/>
  <c r="B58" i="8"/>
  <c r="C58" i="8" s="1"/>
  <c r="B59" i="8"/>
  <c r="C59" i="8" s="1"/>
  <c r="B60" i="8"/>
  <c r="C60" i="8" s="1"/>
  <c r="B54" i="8"/>
  <c r="C54" i="8" s="1"/>
  <c r="B77" i="8"/>
  <c r="B78" i="8"/>
  <c r="B79" i="8"/>
  <c r="C79" i="8" s="1"/>
  <c r="B80" i="8"/>
  <c r="B81" i="8"/>
  <c r="B82" i="8"/>
  <c r="B76" i="8"/>
  <c r="C76" i="8" s="1"/>
  <c r="B116" i="8"/>
  <c r="C116" i="8" s="1"/>
  <c r="B117" i="8"/>
  <c r="B118" i="8"/>
  <c r="C118" i="8" s="1"/>
  <c r="B115" i="8"/>
  <c r="C115" i="8" s="1"/>
  <c r="B127" i="8"/>
  <c r="C127" i="8" s="1"/>
  <c r="B128" i="8"/>
  <c r="C128" i="8" s="1"/>
  <c r="B129" i="8"/>
  <c r="C129" i="8" s="1"/>
  <c r="B130" i="8"/>
  <c r="C130" i="8" s="1"/>
  <c r="B131" i="8"/>
  <c r="C131" i="8" s="1"/>
  <c r="B132" i="8"/>
  <c r="B133" i="8"/>
  <c r="B134" i="8"/>
  <c r="C134" i="8" s="1"/>
  <c r="B135" i="8"/>
  <c r="B136" i="8"/>
  <c r="B137" i="8"/>
  <c r="B138" i="8"/>
  <c r="C138" i="8" s="1"/>
  <c r="B139" i="8"/>
  <c r="C139" i="8" s="1"/>
  <c r="B140" i="8"/>
  <c r="B126" i="8"/>
  <c r="C126" i="8" s="1"/>
  <c r="B97" i="8"/>
  <c r="C97" i="8" s="1"/>
  <c r="B98" i="8"/>
  <c r="C98" i="8" s="1"/>
  <c r="B99" i="8"/>
  <c r="C99" i="8" s="1"/>
  <c r="B100" i="8"/>
  <c r="C100" i="8" s="1"/>
  <c r="B101" i="8"/>
  <c r="C101" i="8" s="1"/>
  <c r="B102" i="8"/>
  <c r="C102" i="8" s="1"/>
  <c r="B103" i="8"/>
  <c r="B104" i="8"/>
  <c r="B105" i="8"/>
  <c r="C105" i="8" s="1"/>
  <c r="B106" i="8"/>
  <c r="B107" i="8"/>
  <c r="B108" i="8"/>
  <c r="B109" i="8"/>
  <c r="C109" i="8" s="1"/>
  <c r="B110" i="8"/>
  <c r="C110" i="8" s="1"/>
  <c r="B96" i="8"/>
  <c r="B49" i="8"/>
  <c r="C49" i="8" s="1"/>
  <c r="B50" i="8"/>
  <c r="C50" i="8" s="1"/>
  <c r="B51" i="8"/>
  <c r="C51" i="8" s="1"/>
  <c r="B52" i="8"/>
  <c r="C52" i="8" s="1"/>
  <c r="B53" i="8"/>
  <c r="C53" i="8" s="1"/>
  <c r="B48" i="8"/>
  <c r="C48" i="8" s="1"/>
  <c r="B37" i="8"/>
  <c r="C37" i="8" s="1"/>
  <c r="B38" i="8"/>
  <c r="B39" i="8"/>
  <c r="B40" i="8"/>
  <c r="C40" i="8" s="1"/>
  <c r="B41" i="8"/>
  <c r="B42" i="8"/>
  <c r="B43" i="8"/>
  <c r="B36" i="8"/>
  <c r="C36" i="8" s="1"/>
  <c r="B24" i="8"/>
  <c r="C24" i="8" s="1"/>
  <c r="B25" i="8"/>
  <c r="B26" i="8"/>
  <c r="C26" i="8" s="1"/>
  <c r="B27" i="8"/>
  <c r="C27" i="8" s="1"/>
  <c r="B28" i="8"/>
  <c r="C28" i="8" s="1"/>
  <c r="B29" i="8"/>
  <c r="C29" i="8" s="1"/>
  <c r="B30" i="8"/>
  <c r="C30" i="8" s="1"/>
  <c r="B23" i="8"/>
  <c r="C23" i="8" s="1"/>
  <c r="B14" i="8"/>
  <c r="C14" i="8" s="1"/>
  <c r="B15" i="8"/>
  <c r="B16" i="8"/>
  <c r="B17" i="8"/>
  <c r="C17" i="8" s="1"/>
  <c r="B18" i="8"/>
  <c r="B19" i="8"/>
  <c r="B20" i="8"/>
  <c r="B21" i="8"/>
  <c r="C21" i="8" s="1"/>
  <c r="B13" i="8"/>
  <c r="C13" i="8" s="1"/>
  <c r="B68" i="8"/>
  <c r="B69" i="8"/>
  <c r="C69" i="8" s="1"/>
  <c r="B70" i="8"/>
  <c r="C70" i="8" s="1"/>
  <c r="B71" i="8"/>
  <c r="C71" i="8" s="1"/>
  <c r="B72" i="8"/>
  <c r="C72" i="8" s="1"/>
  <c r="B73" i="8"/>
  <c r="C73" i="8" s="1"/>
  <c r="B74" i="8"/>
  <c r="C74" i="8" s="1"/>
  <c r="B75" i="8"/>
  <c r="C75" i="8" s="1"/>
  <c r="B67" i="8"/>
  <c r="B3" i="39" l="1"/>
  <c r="C43" i="38"/>
  <c r="D42" i="38"/>
  <c r="C42" i="38"/>
  <c r="D41" i="38"/>
  <c r="C41" i="38"/>
  <c r="D37" i="38"/>
  <c r="D40" i="38"/>
  <c r="C37" i="38"/>
  <c r="C40" i="38"/>
  <c r="D47" i="38"/>
  <c r="D39" i="38"/>
  <c r="C47" i="38"/>
  <c r="C39" i="38"/>
  <c r="D46" i="38"/>
  <c r="C46" i="38"/>
  <c r="C38" i="38"/>
  <c r="C3" i="37"/>
  <c r="D3" i="37"/>
  <c r="C8" i="37"/>
  <c r="D8" i="37"/>
  <c r="C14" i="37"/>
  <c r="C40" i="37"/>
  <c r="C46" i="37"/>
  <c r="D60" i="37"/>
  <c r="D61" i="37"/>
  <c r="C62" i="37"/>
  <c r="C72" i="37"/>
  <c r="E82" i="37"/>
  <c r="D99" i="37"/>
  <c r="C104" i="37"/>
  <c r="C120" i="37"/>
  <c r="D125" i="37"/>
  <c r="C19" i="37"/>
  <c r="D20" i="37"/>
  <c r="D21" i="37"/>
  <c r="D28" i="37"/>
  <c r="D39" i="37"/>
  <c r="D30" i="15"/>
  <c r="D29" i="15"/>
  <c r="D23" i="15"/>
  <c r="D27" i="15"/>
  <c r="C31" i="38"/>
  <c r="D31" i="38"/>
  <c r="C22" i="38"/>
  <c r="C19" i="38"/>
  <c r="D25" i="38"/>
  <c r="C3" i="38"/>
  <c r="C11" i="38"/>
  <c r="C20" i="38"/>
  <c r="C26" i="38"/>
  <c r="C32" i="38"/>
  <c r="D3" i="38"/>
  <c r="D11" i="38"/>
  <c r="D20" i="38"/>
  <c r="D26" i="38"/>
  <c r="D32" i="38"/>
  <c r="C28" i="38"/>
  <c r="C10" i="38"/>
  <c r="C25" i="38"/>
  <c r="D10" i="38"/>
  <c r="D19" i="38"/>
  <c r="C6" i="38"/>
  <c r="C21" i="38"/>
  <c r="C27" i="38"/>
  <c r="C33" i="38"/>
  <c r="D6" i="38"/>
  <c r="D21" i="38"/>
  <c r="D27" i="38"/>
  <c r="D33" i="38"/>
  <c r="C34" i="38"/>
  <c r="D7" i="38"/>
  <c r="D12" i="38"/>
  <c r="D17" i="38"/>
  <c r="D22" i="38"/>
  <c r="D28" i="38"/>
  <c r="D34" i="38"/>
  <c r="C35" i="38"/>
  <c r="D8" i="38"/>
  <c r="D13" i="38"/>
  <c r="D18" i="38"/>
  <c r="D23" i="38"/>
  <c r="D29" i="38"/>
  <c r="D35" i="38"/>
  <c r="C17" i="38"/>
  <c r="C8" i="38"/>
  <c r="C29" i="38"/>
  <c r="C14" i="38"/>
  <c r="C24" i="38"/>
  <c r="C30" i="38"/>
  <c r="C36" i="38"/>
  <c r="D36" i="38"/>
  <c r="C12" i="38"/>
  <c r="D24" i="38"/>
  <c r="C4" i="38"/>
  <c r="C15" i="38"/>
  <c r="C7" i="38"/>
  <c r="C13" i="38"/>
  <c r="D4" i="38"/>
  <c r="D15" i="38"/>
  <c r="C18" i="38"/>
  <c r="C5" i="38"/>
  <c r="C9" i="38"/>
  <c r="C16" i="38"/>
  <c r="D14" i="38"/>
  <c r="D30" i="38"/>
  <c r="D5" i="38"/>
  <c r="D9" i="38"/>
  <c r="D16" i="38"/>
  <c r="D4" i="37"/>
  <c r="D23" i="37"/>
  <c r="D104" i="37"/>
  <c r="D5" i="37"/>
  <c r="C24" i="37"/>
  <c r="D41" i="37"/>
  <c r="C67" i="37"/>
  <c r="D109" i="37"/>
  <c r="D40" i="37"/>
  <c r="D7" i="37"/>
  <c r="D24" i="37"/>
  <c r="D44" i="37"/>
  <c r="D67" i="37"/>
  <c r="C110" i="37"/>
  <c r="D25" i="37"/>
  <c r="D45" i="37"/>
  <c r="D69" i="37"/>
  <c r="D115" i="37"/>
  <c r="D72" i="37"/>
  <c r="D12" i="37"/>
  <c r="C30" i="37"/>
  <c r="C51" i="37"/>
  <c r="D77" i="37"/>
  <c r="C126" i="37"/>
  <c r="D9" i="37"/>
  <c r="D29" i="37"/>
  <c r="D49" i="37"/>
  <c r="D13" i="37"/>
  <c r="D30" i="37"/>
  <c r="D51" i="37"/>
  <c r="C78" i="37"/>
  <c r="D131" i="37"/>
  <c r="C136" i="37"/>
  <c r="D32" i="37"/>
  <c r="D52" i="37"/>
  <c r="D14" i="37"/>
  <c r="D33" i="37"/>
  <c r="D53" i="37"/>
  <c r="D83" i="37"/>
  <c r="D141" i="37"/>
  <c r="D16" i="37"/>
  <c r="C35" i="37"/>
  <c r="D55" i="37"/>
  <c r="C88" i="37"/>
  <c r="C142" i="37"/>
  <c r="D17" i="37"/>
  <c r="D35" i="37"/>
  <c r="C56" i="37"/>
  <c r="D88" i="37"/>
  <c r="D147" i="37"/>
  <c r="D36" i="37"/>
  <c r="D56" i="37"/>
  <c r="D93" i="37"/>
  <c r="D19" i="37"/>
  <c r="D37" i="37"/>
  <c r="D57" i="37"/>
  <c r="C94" i="37"/>
  <c r="E13" i="37"/>
  <c r="E29" i="37"/>
  <c r="E45" i="37"/>
  <c r="E61" i="37"/>
  <c r="E77" i="37"/>
  <c r="C83" i="37"/>
  <c r="E93" i="37"/>
  <c r="C99" i="37"/>
  <c r="E109" i="37"/>
  <c r="C115" i="37"/>
  <c r="D120" i="37"/>
  <c r="E125" i="37"/>
  <c r="C131" i="37"/>
  <c r="D136" i="37"/>
  <c r="E141" i="37"/>
  <c r="C147" i="37"/>
  <c r="E18" i="37"/>
  <c r="E50" i="37"/>
  <c r="E146" i="37"/>
  <c r="E8" i="37"/>
  <c r="E24" i="37"/>
  <c r="E40" i="37"/>
  <c r="E56" i="37"/>
  <c r="E72" i="37"/>
  <c r="E88" i="37"/>
  <c r="E104" i="37"/>
  <c r="E120" i="37"/>
  <c r="E136" i="37"/>
  <c r="E3" i="37"/>
  <c r="C9" i="37"/>
  <c r="E19" i="37"/>
  <c r="C25" i="37"/>
  <c r="E35" i="37"/>
  <c r="C41" i="37"/>
  <c r="D46" i="37"/>
  <c r="E51" i="37"/>
  <c r="C57" i="37"/>
  <c r="D62" i="37"/>
  <c r="E67" i="37"/>
  <c r="C73" i="37"/>
  <c r="D78" i="37"/>
  <c r="E83" i="37"/>
  <c r="C89" i="37"/>
  <c r="D94" i="37"/>
  <c r="E99" i="37"/>
  <c r="C105" i="37"/>
  <c r="D110" i="37"/>
  <c r="E115" i="37"/>
  <c r="C121" i="37"/>
  <c r="D126" i="37"/>
  <c r="E131" i="37"/>
  <c r="C137" i="37"/>
  <c r="D142" i="37"/>
  <c r="E147" i="37"/>
  <c r="C4" i="37"/>
  <c r="E14" i="37"/>
  <c r="C20" i="37"/>
  <c r="E30" i="37"/>
  <c r="C36" i="37"/>
  <c r="E46" i="37"/>
  <c r="C52" i="37"/>
  <c r="E62" i="37"/>
  <c r="C68" i="37"/>
  <c r="D73" i="37"/>
  <c r="E78" i="37"/>
  <c r="C84" i="37"/>
  <c r="D89" i="37"/>
  <c r="E94" i="37"/>
  <c r="C100" i="37"/>
  <c r="D105" i="37"/>
  <c r="E110" i="37"/>
  <c r="C116" i="37"/>
  <c r="D121" i="37"/>
  <c r="E126" i="37"/>
  <c r="C132" i="37"/>
  <c r="D137" i="37"/>
  <c r="E142" i="37"/>
  <c r="C148" i="37"/>
  <c r="E130" i="37"/>
  <c r="E9" i="37"/>
  <c r="C15" i="37"/>
  <c r="E25" i="37"/>
  <c r="C31" i="37"/>
  <c r="E41" i="37"/>
  <c r="C47" i="37"/>
  <c r="E57" i="37"/>
  <c r="C63" i="37"/>
  <c r="D68" i="37"/>
  <c r="E73" i="37"/>
  <c r="C79" i="37"/>
  <c r="D84" i="37"/>
  <c r="E89" i="37"/>
  <c r="C95" i="37"/>
  <c r="D100" i="37"/>
  <c r="E105" i="37"/>
  <c r="C111" i="37"/>
  <c r="D116" i="37"/>
  <c r="E121" i="37"/>
  <c r="C127" i="37"/>
  <c r="D132" i="37"/>
  <c r="E137" i="37"/>
  <c r="C143" i="37"/>
  <c r="D148" i="37"/>
  <c r="E66" i="37"/>
  <c r="E4" i="37"/>
  <c r="C10" i="37"/>
  <c r="D15" i="37"/>
  <c r="E20" i="37"/>
  <c r="C26" i="37"/>
  <c r="D31" i="37"/>
  <c r="E36" i="37"/>
  <c r="C42" i="37"/>
  <c r="D47" i="37"/>
  <c r="E52" i="37"/>
  <c r="C58" i="37"/>
  <c r="D63" i="37"/>
  <c r="E68" i="37"/>
  <c r="C74" i="37"/>
  <c r="D79" i="37"/>
  <c r="E84" i="37"/>
  <c r="C90" i="37"/>
  <c r="D95" i="37"/>
  <c r="E100" i="37"/>
  <c r="C106" i="37"/>
  <c r="D111" i="37"/>
  <c r="E116" i="37"/>
  <c r="C122" i="37"/>
  <c r="D127" i="37"/>
  <c r="E132" i="37"/>
  <c r="C138" i="37"/>
  <c r="D143" i="37"/>
  <c r="E148" i="37"/>
  <c r="C5" i="37"/>
  <c r="D10" i="37"/>
  <c r="E15" i="37"/>
  <c r="C21" i="37"/>
  <c r="D26" i="37"/>
  <c r="E31" i="37"/>
  <c r="C37" i="37"/>
  <c r="D42" i="37"/>
  <c r="E47" i="37"/>
  <c r="C53" i="37"/>
  <c r="D58" i="37"/>
  <c r="E63" i="37"/>
  <c r="C69" i="37"/>
  <c r="D74" i="37"/>
  <c r="E79" i="37"/>
  <c r="C85" i="37"/>
  <c r="D90" i="37"/>
  <c r="E95" i="37"/>
  <c r="C101" i="37"/>
  <c r="D106" i="37"/>
  <c r="E111" i="37"/>
  <c r="C117" i="37"/>
  <c r="D122" i="37"/>
  <c r="E127" i="37"/>
  <c r="C133" i="37"/>
  <c r="D138" i="37"/>
  <c r="E143" i="37"/>
  <c r="C149" i="37"/>
  <c r="E10" i="37"/>
  <c r="C16" i="37"/>
  <c r="E26" i="37"/>
  <c r="C32" i="37"/>
  <c r="E42" i="37"/>
  <c r="C48" i="37"/>
  <c r="E58" i="37"/>
  <c r="C64" i="37"/>
  <c r="E74" i="37"/>
  <c r="C80" i="37"/>
  <c r="D85" i="37"/>
  <c r="E90" i="37"/>
  <c r="C96" i="37"/>
  <c r="D101" i="37"/>
  <c r="E106" i="37"/>
  <c r="C112" i="37"/>
  <c r="D117" i="37"/>
  <c r="E122" i="37"/>
  <c r="C128" i="37"/>
  <c r="D133" i="37"/>
  <c r="E138" i="37"/>
  <c r="C144" i="37"/>
  <c r="D149" i="37"/>
  <c r="E5" i="37"/>
  <c r="C11" i="37"/>
  <c r="E21" i="37"/>
  <c r="C27" i="37"/>
  <c r="E37" i="37"/>
  <c r="C43" i="37"/>
  <c r="D48" i="37"/>
  <c r="E53" i="37"/>
  <c r="C59" i="37"/>
  <c r="D64" i="37"/>
  <c r="E69" i="37"/>
  <c r="C75" i="37"/>
  <c r="D80" i="37"/>
  <c r="E85" i="37"/>
  <c r="C91" i="37"/>
  <c r="D96" i="37"/>
  <c r="E101" i="37"/>
  <c r="C107" i="37"/>
  <c r="D112" i="37"/>
  <c r="E117" i="37"/>
  <c r="C123" i="37"/>
  <c r="D128" i="37"/>
  <c r="E133" i="37"/>
  <c r="C139" i="37"/>
  <c r="D144" i="37"/>
  <c r="E149" i="37"/>
  <c r="C6" i="37"/>
  <c r="D11" i="37"/>
  <c r="E16" i="37"/>
  <c r="C22" i="37"/>
  <c r="D27" i="37"/>
  <c r="E32" i="37"/>
  <c r="C38" i="37"/>
  <c r="D43" i="37"/>
  <c r="E48" i="37"/>
  <c r="C54" i="37"/>
  <c r="D59" i="37"/>
  <c r="E64" i="37"/>
  <c r="C70" i="37"/>
  <c r="D75" i="37"/>
  <c r="E80" i="37"/>
  <c r="C86" i="37"/>
  <c r="D91" i="37"/>
  <c r="E96" i="37"/>
  <c r="C102" i="37"/>
  <c r="D107" i="37"/>
  <c r="E112" i="37"/>
  <c r="C118" i="37"/>
  <c r="D123" i="37"/>
  <c r="E128" i="37"/>
  <c r="C134" i="37"/>
  <c r="D139" i="37"/>
  <c r="E144" i="37"/>
  <c r="C150" i="37"/>
  <c r="E34" i="37"/>
  <c r="D6" i="37"/>
  <c r="E11" i="37"/>
  <c r="C17" i="37"/>
  <c r="D22" i="37"/>
  <c r="E27" i="37"/>
  <c r="C33" i="37"/>
  <c r="D38" i="37"/>
  <c r="E43" i="37"/>
  <c r="C49" i="37"/>
  <c r="D54" i="37"/>
  <c r="E59" i="37"/>
  <c r="C65" i="37"/>
  <c r="D70" i="37"/>
  <c r="E75" i="37"/>
  <c r="C81" i="37"/>
  <c r="D86" i="37"/>
  <c r="E91" i="37"/>
  <c r="C97" i="37"/>
  <c r="D102" i="37"/>
  <c r="E107" i="37"/>
  <c r="C113" i="37"/>
  <c r="D118" i="37"/>
  <c r="E123" i="37"/>
  <c r="C129" i="37"/>
  <c r="D134" i="37"/>
  <c r="E139" i="37"/>
  <c r="C145" i="37"/>
  <c r="D150" i="37"/>
  <c r="E114" i="37"/>
  <c r="E6" i="37"/>
  <c r="C12" i="37"/>
  <c r="E22" i="37"/>
  <c r="C28" i="37"/>
  <c r="E38" i="37"/>
  <c r="C44" i="37"/>
  <c r="E54" i="37"/>
  <c r="C60" i="37"/>
  <c r="D65" i="37"/>
  <c r="E70" i="37"/>
  <c r="C76" i="37"/>
  <c r="D81" i="37"/>
  <c r="E86" i="37"/>
  <c r="C92" i="37"/>
  <c r="D97" i="37"/>
  <c r="E102" i="37"/>
  <c r="C108" i="37"/>
  <c r="D113" i="37"/>
  <c r="E118" i="37"/>
  <c r="C124" i="37"/>
  <c r="D129" i="37"/>
  <c r="E134" i="37"/>
  <c r="C140" i="37"/>
  <c r="D145" i="37"/>
  <c r="E150" i="37"/>
  <c r="E98" i="37"/>
  <c r="C7" i="37"/>
  <c r="E17" i="37"/>
  <c r="C23" i="37"/>
  <c r="E33" i="37"/>
  <c r="C39" i="37"/>
  <c r="E49" i="37"/>
  <c r="C55" i="37"/>
  <c r="E65" i="37"/>
  <c r="C71" i="37"/>
  <c r="D76" i="37"/>
  <c r="E81" i="37"/>
  <c r="C87" i="37"/>
  <c r="D92" i="37"/>
  <c r="E97" i="37"/>
  <c r="C103" i="37"/>
  <c r="D108" i="37"/>
  <c r="E113" i="37"/>
  <c r="C119" i="37"/>
  <c r="D124" i="37"/>
  <c r="E129" i="37"/>
  <c r="C135" i="37"/>
  <c r="D140" i="37"/>
  <c r="E145" i="37"/>
  <c r="C151" i="37"/>
  <c r="E12" i="37"/>
  <c r="C18" i="37"/>
  <c r="E28" i="37"/>
  <c r="C34" i="37"/>
  <c r="E44" i="37"/>
  <c r="C50" i="37"/>
  <c r="E60" i="37"/>
  <c r="C66" i="37"/>
  <c r="D71" i="37"/>
  <c r="E76" i="37"/>
  <c r="C82" i="37"/>
  <c r="D87" i="37"/>
  <c r="E92" i="37"/>
  <c r="C98" i="37"/>
  <c r="D103" i="37"/>
  <c r="E108" i="37"/>
  <c r="C114" i="37"/>
  <c r="D119" i="37"/>
  <c r="E124" i="37"/>
  <c r="C130" i="37"/>
  <c r="D135" i="37"/>
  <c r="E140" i="37"/>
  <c r="C146" i="37"/>
  <c r="D151" i="37"/>
  <c r="E7" i="37"/>
  <c r="C13" i="37"/>
  <c r="D18" i="37"/>
  <c r="E23" i="37"/>
  <c r="C29" i="37"/>
  <c r="D34" i="37"/>
  <c r="E39" i="37"/>
  <c r="C45" i="37"/>
  <c r="D50" i="37"/>
  <c r="E55" i="37"/>
  <c r="C61" i="37"/>
  <c r="D66" i="37"/>
  <c r="E71" i="37"/>
  <c r="C77" i="37"/>
  <c r="D82" i="37"/>
  <c r="E87" i="37"/>
  <c r="C93" i="37"/>
  <c r="D98" i="37"/>
  <c r="E103" i="37"/>
  <c r="C109" i="37"/>
  <c r="D114" i="37"/>
  <c r="E119" i="37"/>
  <c r="C125" i="37"/>
  <c r="D130" i="37"/>
  <c r="E135" i="37"/>
  <c r="D3" i="35"/>
  <c r="D931" i="1"/>
  <c r="C897" i="1"/>
  <c r="D854" i="1"/>
  <c r="B819" i="1"/>
  <c r="C783" i="1"/>
  <c r="C1270" i="1"/>
  <c r="C1226" i="1"/>
  <c r="B1174" i="1"/>
  <c r="B1270" i="1"/>
  <c r="D1243" i="1"/>
  <c r="C1195" i="1"/>
  <c r="C1173" i="1"/>
  <c r="C1163" i="1"/>
  <c r="B1149" i="1"/>
  <c r="C1128" i="1"/>
  <c r="C1103" i="1"/>
  <c r="C1069" i="1"/>
  <c r="C1036" i="1"/>
  <c r="C998" i="1"/>
  <c r="D964" i="1"/>
  <c r="B931" i="1"/>
  <c r="C891" i="1"/>
  <c r="B854" i="1"/>
  <c r="D818" i="1"/>
  <c r="C777" i="1"/>
  <c r="D925" i="1"/>
  <c r="C890" i="1"/>
  <c r="D853" i="1"/>
  <c r="B813" i="1"/>
  <c r="C776" i="1"/>
  <c r="C736" i="1"/>
  <c r="D1189" i="1"/>
  <c r="C1288" i="1"/>
  <c r="D1219" i="1"/>
  <c r="B1249" i="1"/>
  <c r="B1188" i="1"/>
  <c r="B964" i="1"/>
  <c r="C1286" i="1"/>
  <c r="B1279" i="1"/>
  <c r="C1269" i="1"/>
  <c r="B1260" i="1"/>
  <c r="C735" i="1"/>
  <c r="C1254" i="1"/>
  <c r="D1248" i="1"/>
  <c r="B1243" i="1"/>
  <c r="C1237" i="1"/>
  <c r="C1231" i="1"/>
  <c r="B1225" i="1"/>
  <c r="B1219" i="1"/>
  <c r="B1213" i="1"/>
  <c r="B1207" i="1"/>
  <c r="D1200" i="1"/>
  <c r="D1194" i="1"/>
  <c r="C1187" i="1"/>
  <c r="C1180" i="1"/>
  <c r="B1172" i="1"/>
  <c r="B1161" i="1"/>
  <c r="B1146" i="1"/>
  <c r="C1127" i="1"/>
  <c r="D1101" i="1"/>
  <c r="D1063" i="1"/>
  <c r="C1030" i="1"/>
  <c r="B997" i="1"/>
  <c r="D958" i="1"/>
  <c r="B925" i="1"/>
  <c r="B890" i="1"/>
  <c r="C812" i="1"/>
  <c r="B776" i="1"/>
  <c r="D21" i="1"/>
  <c r="D747" i="1"/>
  <c r="D763" i="1"/>
  <c r="D779" i="1"/>
  <c r="D795" i="1"/>
  <c r="D811" i="1"/>
  <c r="D827" i="1"/>
  <c r="D842" i="1"/>
  <c r="D858" i="1"/>
  <c r="D875" i="1"/>
  <c r="D891" i="1"/>
  <c r="D907" i="1"/>
  <c r="D737" i="1"/>
  <c r="D738" i="1"/>
  <c r="D744" i="1"/>
  <c r="D760" i="1"/>
  <c r="D776" i="1"/>
  <c r="D792" i="1"/>
  <c r="D808" i="1"/>
  <c r="D824" i="1"/>
  <c r="D839" i="1"/>
  <c r="D855" i="1"/>
  <c r="D872" i="1"/>
  <c r="D888" i="1"/>
  <c r="D904" i="1"/>
  <c r="D920" i="1"/>
  <c r="D936" i="1"/>
  <c r="D952" i="1"/>
  <c r="D968" i="1"/>
  <c r="D984" i="1"/>
  <c r="D1000" i="1"/>
  <c r="D1016" i="1"/>
  <c r="D1032" i="1"/>
  <c r="D1048" i="1"/>
  <c r="D1064" i="1"/>
  <c r="D1080" i="1"/>
  <c r="D1096" i="1"/>
  <c r="D1112" i="1"/>
  <c r="D739" i="1"/>
  <c r="D745" i="1"/>
  <c r="D761" i="1"/>
  <c r="D777" i="1"/>
  <c r="D793" i="1"/>
  <c r="D809" i="1"/>
  <c r="D825" i="1"/>
  <c r="D840" i="1"/>
  <c r="D856" i="1"/>
  <c r="D873" i="1"/>
  <c r="D889" i="1"/>
  <c r="D905" i="1"/>
  <c r="D921" i="1"/>
  <c r="D937" i="1"/>
  <c r="D953" i="1"/>
  <c r="D969" i="1"/>
  <c r="D985" i="1"/>
  <c r="D1001" i="1"/>
  <c r="D1017" i="1"/>
  <c r="D1033" i="1"/>
  <c r="D1049" i="1"/>
  <c r="D1065" i="1"/>
  <c r="D1081" i="1"/>
  <c r="D1097" i="1"/>
  <c r="D1113" i="1"/>
  <c r="D1129" i="1"/>
  <c r="D1145" i="1"/>
  <c r="D1161" i="1"/>
  <c r="D1177" i="1"/>
  <c r="D740" i="1"/>
  <c r="D746" i="1"/>
  <c r="D762" i="1"/>
  <c r="D778" i="1"/>
  <c r="D794" i="1"/>
  <c r="D810" i="1"/>
  <c r="D826" i="1"/>
  <c r="D841" i="1"/>
  <c r="D857" i="1"/>
  <c r="D874" i="1"/>
  <c r="D890" i="1"/>
  <c r="D906" i="1"/>
  <c r="D922" i="1"/>
  <c r="D938" i="1"/>
  <c r="D954" i="1"/>
  <c r="D970" i="1"/>
  <c r="D986" i="1"/>
  <c r="D1002" i="1"/>
  <c r="D1018" i="1"/>
  <c r="D1034" i="1"/>
  <c r="D1050" i="1"/>
  <c r="D1066" i="1"/>
  <c r="D1082" i="1"/>
  <c r="D1098" i="1"/>
  <c r="D1114" i="1"/>
  <c r="D1130" i="1"/>
  <c r="D1146" i="1"/>
  <c r="D1162" i="1"/>
  <c r="D741" i="1"/>
  <c r="D742" i="1"/>
  <c r="D756" i="1"/>
  <c r="D770" i="1"/>
  <c r="D806" i="1"/>
  <c r="D820" i="1"/>
  <c r="D834" i="1"/>
  <c r="D870" i="1"/>
  <c r="D884" i="1"/>
  <c r="D898" i="1"/>
  <c r="D919" i="1"/>
  <c r="D939" i="1"/>
  <c r="D978" i="1"/>
  <c r="D998" i="1"/>
  <c r="D1011" i="1"/>
  <c r="D1037" i="1"/>
  <c r="D1044" i="1"/>
  <c r="D1057" i="1"/>
  <c r="D1070" i="1"/>
  <c r="D1077" i="1"/>
  <c r="D1103" i="1"/>
  <c r="D1116" i="1"/>
  <c r="D1122" i="1"/>
  <c r="D1128" i="1"/>
  <c r="D1134" i="1"/>
  <c r="D1182" i="1"/>
  <c r="D1188" i="1"/>
  <c r="D749" i="1"/>
  <c r="D785" i="1"/>
  <c r="D799" i="1"/>
  <c r="D813" i="1"/>
  <c r="D848" i="1"/>
  <c r="D862" i="1"/>
  <c r="D877" i="1"/>
  <c r="D913" i="1"/>
  <c r="D926" i="1"/>
  <c r="D933" i="1"/>
  <c r="D959" i="1"/>
  <c r="D972" i="1"/>
  <c r="D992" i="1"/>
  <c r="D1031" i="1"/>
  <c r="D1051" i="1"/>
  <c r="D1090" i="1"/>
  <c r="D1110" i="1"/>
  <c r="D1141" i="1"/>
  <c r="D1147" i="1"/>
  <c r="D1153" i="1"/>
  <c r="D1159" i="1"/>
  <c r="D1165" i="1"/>
  <c r="D1171" i="1"/>
  <c r="D757" i="1"/>
  <c r="D764" i="1"/>
  <c r="D771" i="1"/>
  <c r="D821" i="1"/>
  <c r="D828" i="1"/>
  <c r="D835" i="1"/>
  <c r="D885" i="1"/>
  <c r="D892" i="1"/>
  <c r="D899" i="1"/>
  <c r="D946" i="1"/>
  <c r="D966" i="1"/>
  <c r="D979" i="1"/>
  <c r="D1005" i="1"/>
  <c r="D1012" i="1"/>
  <c r="D1025" i="1"/>
  <c r="D1038" i="1"/>
  <c r="D1045" i="1"/>
  <c r="D1071" i="1"/>
  <c r="D1084" i="1"/>
  <c r="D1104" i="1"/>
  <c r="D1135" i="1"/>
  <c r="D743" i="1"/>
  <c r="D750" i="1"/>
  <c r="D800" i="1"/>
  <c r="D807" i="1"/>
  <c r="D814" i="1"/>
  <c r="D863" i="1"/>
  <c r="D871" i="1"/>
  <c r="D878" i="1"/>
  <c r="D927" i="1"/>
  <c r="D940" i="1"/>
  <c r="D960" i="1"/>
  <c r="D999" i="1"/>
  <c r="D1019" i="1"/>
  <c r="D1058" i="1"/>
  <c r="D1078" i="1"/>
  <c r="D1091" i="1"/>
  <c r="D1117" i="1"/>
  <c r="D1123" i="1"/>
  <c r="D758" i="1"/>
  <c r="D772" i="1"/>
  <c r="D786" i="1"/>
  <c r="D822" i="1"/>
  <c r="D836" i="1"/>
  <c r="D849" i="1"/>
  <c r="D886" i="1"/>
  <c r="D900" i="1"/>
  <c r="D914" i="1"/>
  <c r="D934" i="1"/>
  <c r="D947" i="1"/>
  <c r="D973" i="1"/>
  <c r="D980" i="1"/>
  <c r="D993" i="1"/>
  <c r="D1006" i="1"/>
  <c r="D1013" i="1"/>
  <c r="D1039" i="1"/>
  <c r="D1052" i="1"/>
  <c r="D1072" i="1"/>
  <c r="D1111" i="1"/>
  <c r="D1136" i="1"/>
  <c r="D1142" i="1"/>
  <c r="D1148" i="1"/>
  <c r="D1154" i="1"/>
  <c r="D1160" i="1"/>
  <c r="D1166" i="1"/>
  <c r="D1178" i="1"/>
  <c r="D751" i="1"/>
  <c r="D765" i="1"/>
  <c r="D801" i="1"/>
  <c r="D815" i="1"/>
  <c r="D829" i="1"/>
  <c r="D865" i="1"/>
  <c r="D879" i="1"/>
  <c r="D893" i="1"/>
  <c r="D928" i="1"/>
  <c r="D967" i="1"/>
  <c r="D987" i="1"/>
  <c r="D1026" i="1"/>
  <c r="D1046" i="1"/>
  <c r="D1059" i="1"/>
  <c r="D1085" i="1"/>
  <c r="D1092" i="1"/>
  <c r="D773" i="1"/>
  <c r="D780" i="1"/>
  <c r="D787" i="1"/>
  <c r="D837" i="1"/>
  <c r="D843" i="1"/>
  <c r="D850" i="1"/>
  <c r="D901" i="1"/>
  <c r="D908" i="1"/>
  <c r="D915" i="1"/>
  <c r="D941" i="1"/>
  <c r="D948" i="1"/>
  <c r="D961" i="1"/>
  <c r="D974" i="1"/>
  <c r="D981" i="1"/>
  <c r="D1007" i="1"/>
  <c r="D1020" i="1"/>
  <c r="D1040" i="1"/>
  <c r="D1079" i="1"/>
  <c r="D1099" i="1"/>
  <c r="D1118" i="1"/>
  <c r="D1167" i="1"/>
  <c r="D1173" i="1"/>
  <c r="D1190" i="1"/>
  <c r="D1206" i="1"/>
  <c r="D1222" i="1"/>
  <c r="D1238" i="1"/>
  <c r="D1254" i="1"/>
  <c r="D1275" i="1"/>
  <c r="D1284" i="1"/>
  <c r="D752" i="1"/>
  <c r="D759" i="1"/>
  <c r="D766" i="1"/>
  <c r="D816" i="1"/>
  <c r="D823" i="1"/>
  <c r="D830" i="1"/>
  <c r="D880" i="1"/>
  <c r="D887" i="1"/>
  <c r="D894" i="1"/>
  <c r="D935" i="1"/>
  <c r="D955" i="1"/>
  <c r="D994" i="1"/>
  <c r="D1014" i="1"/>
  <c r="D1027" i="1"/>
  <c r="D1053" i="1"/>
  <c r="D1060" i="1"/>
  <c r="D1073" i="1"/>
  <c r="D1086" i="1"/>
  <c r="D1093" i="1"/>
  <c r="D1125" i="1"/>
  <c r="D1131" i="1"/>
  <c r="D1137" i="1"/>
  <c r="D1143" i="1"/>
  <c r="D1149" i="1"/>
  <c r="D1155" i="1"/>
  <c r="D774" i="1"/>
  <c r="D788" i="1"/>
  <c r="D802" i="1"/>
  <c r="D838" i="1"/>
  <c r="D851" i="1"/>
  <c r="D866" i="1"/>
  <c r="D902" i="1"/>
  <c r="D916" i="1"/>
  <c r="D929" i="1"/>
  <c r="D942" i="1"/>
  <c r="D949" i="1"/>
  <c r="D975" i="1"/>
  <c r="D988" i="1"/>
  <c r="D1008" i="1"/>
  <c r="D1047" i="1"/>
  <c r="D1067" i="1"/>
  <c r="D1106" i="1"/>
  <c r="D1119" i="1"/>
  <c r="D1168" i="1"/>
  <c r="D753" i="1"/>
  <c r="D767" i="1"/>
  <c r="D781" i="1"/>
  <c r="D817" i="1"/>
  <c r="D831" i="1"/>
  <c r="D844" i="1"/>
  <c r="D881" i="1"/>
  <c r="D895" i="1"/>
  <c r="D909" i="1"/>
  <c r="D923" i="1"/>
  <c r="D962" i="1"/>
  <c r="D982" i="1"/>
  <c r="D995" i="1"/>
  <c r="D1021" i="1"/>
  <c r="D1028" i="1"/>
  <c r="D1041" i="1"/>
  <c r="D1054" i="1"/>
  <c r="D1061" i="1"/>
  <c r="D1087" i="1"/>
  <c r="D1100" i="1"/>
  <c r="D789" i="1"/>
  <c r="D796" i="1"/>
  <c r="D803" i="1"/>
  <c r="D852" i="1"/>
  <c r="D859" i="1"/>
  <c r="D867" i="1"/>
  <c r="D917" i="1"/>
  <c r="D943" i="1"/>
  <c r="D956" i="1"/>
  <c r="D976" i="1"/>
  <c r="D1015" i="1"/>
  <c r="D1035" i="1"/>
  <c r="D1074" i="1"/>
  <c r="D1094" i="1"/>
  <c r="D1107" i="1"/>
  <c r="D1120" i="1"/>
  <c r="D1126" i="1"/>
  <c r="D1132" i="1"/>
  <c r="D768" i="1"/>
  <c r="D775" i="1"/>
  <c r="D782" i="1"/>
  <c r="D832" i="1"/>
  <c r="D845" i="1"/>
  <c r="D896" i="1"/>
  <c r="D903" i="1"/>
  <c r="D910" i="1"/>
  <c r="D930" i="1"/>
  <c r="D950" i="1"/>
  <c r="D963" i="1"/>
  <c r="D989" i="1"/>
  <c r="D996" i="1"/>
  <c r="D1009" i="1"/>
  <c r="D1022" i="1"/>
  <c r="D1029" i="1"/>
  <c r="D1055" i="1"/>
  <c r="D1068" i="1"/>
  <c r="D1088" i="1"/>
  <c r="D1157" i="1"/>
  <c r="D748" i="1"/>
  <c r="D755" i="1"/>
  <c r="D805" i="1"/>
  <c r="D812" i="1"/>
  <c r="D819" i="1"/>
  <c r="D869" i="1"/>
  <c r="D876" i="1"/>
  <c r="D883" i="1"/>
  <c r="D951" i="1"/>
  <c r="D971" i="1"/>
  <c r="D1010" i="1"/>
  <c r="D1030" i="1"/>
  <c r="D1043" i="1"/>
  <c r="D1069" i="1"/>
  <c r="D1076" i="1"/>
  <c r="D1089" i="1"/>
  <c r="D1102" i="1"/>
  <c r="D1109" i="1"/>
  <c r="D1152" i="1"/>
  <c r="D1158" i="1"/>
  <c r="D1164" i="1"/>
  <c r="D1170" i="1"/>
  <c r="D1187" i="1"/>
  <c r="D1198" i="1"/>
  <c r="D1214" i="1"/>
  <c r="D1230" i="1"/>
  <c r="B1286" i="1"/>
  <c r="C1278" i="1"/>
  <c r="B1269" i="1"/>
  <c r="D1259" i="1"/>
  <c r="D734" i="1"/>
  <c r="B1254" i="1"/>
  <c r="C1248" i="1"/>
  <c r="D1242" i="1"/>
  <c r="B1237" i="1"/>
  <c r="B1231" i="1"/>
  <c r="D1224" i="1"/>
  <c r="D1218" i="1"/>
  <c r="D1212" i="1"/>
  <c r="C1206" i="1"/>
  <c r="C1200" i="1"/>
  <c r="C1194" i="1"/>
  <c r="B1187" i="1"/>
  <c r="B1180" i="1"/>
  <c r="B1171" i="1"/>
  <c r="C1160" i="1"/>
  <c r="C1145" i="1"/>
  <c r="D1124" i="1"/>
  <c r="C1096" i="1"/>
  <c r="B1063" i="1"/>
  <c r="B1030" i="1"/>
  <c r="D991" i="1"/>
  <c r="D957" i="1"/>
  <c r="D924" i="1"/>
  <c r="B884" i="1"/>
  <c r="D846" i="1"/>
  <c r="B812" i="1"/>
  <c r="C770" i="1"/>
  <c r="C1244" i="1"/>
  <c r="B1131" i="1"/>
  <c r="D1249" i="1"/>
  <c r="D1286" i="1"/>
  <c r="B1201" i="1"/>
  <c r="B1069" i="1"/>
  <c r="D1285" i="1"/>
  <c r="B1278" i="1"/>
  <c r="D1268" i="1"/>
  <c r="B1259" i="1"/>
  <c r="C734" i="1"/>
  <c r="D1253" i="1"/>
  <c r="B1248" i="1"/>
  <c r="C1242" i="1"/>
  <c r="D1236" i="1"/>
  <c r="C1230" i="1"/>
  <c r="C1224" i="1"/>
  <c r="C1218" i="1"/>
  <c r="C1212" i="1"/>
  <c r="B1206" i="1"/>
  <c r="B1200" i="1"/>
  <c r="B1194" i="1"/>
  <c r="D1186" i="1"/>
  <c r="D1179" i="1"/>
  <c r="C1170" i="1"/>
  <c r="B1159" i="1"/>
  <c r="D1144" i="1"/>
  <c r="C1122" i="1"/>
  <c r="D1095" i="1"/>
  <c r="D1062" i="1"/>
  <c r="D1024" i="1"/>
  <c r="D990" i="1"/>
  <c r="C957" i="1"/>
  <c r="C919" i="1"/>
  <c r="B883" i="1"/>
  <c r="C846" i="1"/>
  <c r="B806" i="1"/>
  <c r="D769" i="1"/>
  <c r="C1232" i="1"/>
  <c r="C1150" i="1"/>
  <c r="C1262" i="1"/>
  <c r="B1181" i="1"/>
  <c r="C1219" i="1"/>
  <c r="C1102" i="1"/>
  <c r="C1285" i="1"/>
  <c r="B1276" i="1"/>
  <c r="B1268" i="1"/>
  <c r="D1258" i="1"/>
  <c r="B734" i="1"/>
  <c r="C1253" i="1"/>
  <c r="D1247" i="1"/>
  <c r="B1242" i="1"/>
  <c r="C1236" i="1"/>
  <c r="B1230" i="1"/>
  <c r="B1224" i="1"/>
  <c r="B1218" i="1"/>
  <c r="D1211" i="1"/>
  <c r="D1205" i="1"/>
  <c r="D1199" i="1"/>
  <c r="D1193" i="1"/>
  <c r="C1186" i="1"/>
  <c r="B1179" i="1"/>
  <c r="B1170" i="1"/>
  <c r="C1158" i="1"/>
  <c r="C1144" i="1"/>
  <c r="D1121" i="1"/>
  <c r="C1095" i="1"/>
  <c r="C1057" i="1"/>
  <c r="D1023" i="1"/>
  <c r="C990" i="1"/>
  <c r="B952" i="1"/>
  <c r="D918" i="1"/>
  <c r="D882" i="1"/>
  <c r="C840" i="1"/>
  <c r="B805" i="1"/>
  <c r="C769" i="1"/>
  <c r="B1289" i="1"/>
  <c r="B1214" i="1"/>
  <c r="C1070" i="1"/>
  <c r="B1232" i="1"/>
  <c r="C1279" i="1"/>
  <c r="C1207" i="1"/>
  <c r="D1127" i="1"/>
  <c r="B1285" i="1"/>
  <c r="C1275" i="1"/>
  <c r="C1267" i="1"/>
  <c r="C1258" i="1"/>
  <c r="D733" i="1"/>
  <c r="B1253" i="1"/>
  <c r="C1247" i="1"/>
  <c r="D1241" i="1"/>
  <c r="D1235" i="1"/>
  <c r="D1229" i="1"/>
  <c r="D1223" i="1"/>
  <c r="D1217" i="1"/>
  <c r="C1211" i="1"/>
  <c r="C1205" i="1"/>
  <c r="C1199" i="1"/>
  <c r="B1193" i="1"/>
  <c r="B1186" i="1"/>
  <c r="C1178" i="1"/>
  <c r="D1169" i="1"/>
  <c r="B1158" i="1"/>
  <c r="B1143" i="1"/>
  <c r="C1121" i="1"/>
  <c r="B1090" i="1"/>
  <c r="D1056" i="1"/>
  <c r="C1023" i="1"/>
  <c r="B985" i="1"/>
  <c r="C951" i="1"/>
  <c r="C918" i="1"/>
  <c r="B877" i="1"/>
  <c r="C839" i="1"/>
  <c r="D804" i="1"/>
  <c r="C763" i="1"/>
  <c r="B1280" i="1"/>
  <c r="B1208" i="1"/>
  <c r="D1036" i="1"/>
  <c r="B1238" i="1"/>
  <c r="D735" i="1"/>
  <c r="B1195" i="1"/>
  <c r="D997" i="1"/>
  <c r="B1292" i="1"/>
  <c r="C1284" i="1"/>
  <c r="B1275" i="1"/>
  <c r="C1266" i="1"/>
  <c r="B1258" i="1"/>
  <c r="C733" i="1"/>
  <c r="D1252" i="1"/>
  <c r="B1247" i="1"/>
  <c r="C1241" i="1"/>
  <c r="C1235" i="1"/>
  <c r="C1229" i="1"/>
  <c r="C1223" i="1"/>
  <c r="B1217" i="1"/>
  <c r="B1211" i="1"/>
  <c r="B1205" i="1"/>
  <c r="B1199" i="1"/>
  <c r="D1192" i="1"/>
  <c r="D1185" i="1"/>
  <c r="B1178" i="1"/>
  <c r="C1169" i="1"/>
  <c r="B1157" i="1"/>
  <c r="D1140" i="1"/>
  <c r="C1118" i="1"/>
  <c r="C1089" i="1"/>
  <c r="C1056" i="1"/>
  <c r="B1018" i="1"/>
  <c r="B984" i="1"/>
  <c r="B951" i="1"/>
  <c r="D912" i="1"/>
  <c r="C876" i="1"/>
  <c r="B839" i="1"/>
  <c r="D798" i="1"/>
  <c r="C762" i="1"/>
  <c r="D730" i="1"/>
  <c r="D1195" i="1"/>
  <c r="D965" i="1"/>
  <c r="C730" i="1"/>
  <c r="D1201" i="1"/>
  <c r="C1243" i="1"/>
  <c r="B1031" i="1"/>
  <c r="D1291" i="1"/>
  <c r="B1284" i="1"/>
  <c r="D1274" i="1"/>
  <c r="C1265" i="1"/>
  <c r="C1257" i="1"/>
  <c r="B733" i="1"/>
  <c r="C1252" i="1"/>
  <c r="D1246" i="1"/>
  <c r="B1241" i="1"/>
  <c r="B1235" i="1"/>
  <c r="B1229" i="1"/>
  <c r="B1223" i="1"/>
  <c r="D1216" i="1"/>
  <c r="D1210" i="1"/>
  <c r="D1204" i="1"/>
  <c r="C1198" i="1"/>
  <c r="C1192" i="1"/>
  <c r="C1185" i="1"/>
  <c r="D1176" i="1"/>
  <c r="B1169" i="1"/>
  <c r="D1156" i="1"/>
  <c r="D1139" i="1"/>
  <c r="C1116" i="1"/>
  <c r="B1089" i="1"/>
  <c r="B1051" i="1"/>
  <c r="B1017" i="1"/>
  <c r="D983" i="1"/>
  <c r="D945" i="1"/>
  <c r="D911" i="1"/>
  <c r="B876" i="1"/>
  <c r="C834" i="1"/>
  <c r="D797" i="1"/>
  <c r="B246" i="1"/>
  <c r="B737" i="1"/>
  <c r="B753" i="1"/>
  <c r="B769" i="1"/>
  <c r="B785" i="1"/>
  <c r="B801" i="1"/>
  <c r="B817" i="1"/>
  <c r="B833" i="1"/>
  <c r="B848" i="1"/>
  <c r="B865" i="1"/>
  <c r="B881" i="1"/>
  <c r="B897" i="1"/>
  <c r="B913" i="1"/>
  <c r="B738" i="1"/>
  <c r="B739" i="1"/>
  <c r="B750" i="1"/>
  <c r="B766" i="1"/>
  <c r="B782" i="1"/>
  <c r="B798" i="1"/>
  <c r="B814" i="1"/>
  <c r="B830" i="1"/>
  <c r="B845" i="1"/>
  <c r="B861" i="1"/>
  <c r="B878" i="1"/>
  <c r="B894" i="1"/>
  <c r="B910" i="1"/>
  <c r="B926" i="1"/>
  <c r="B942" i="1"/>
  <c r="B958" i="1"/>
  <c r="B974" i="1"/>
  <c r="B990" i="1"/>
  <c r="B1006" i="1"/>
  <c r="B1022" i="1"/>
  <c r="B1038" i="1"/>
  <c r="B1054" i="1"/>
  <c r="B1070" i="1"/>
  <c r="B1086" i="1"/>
  <c r="B1102" i="1"/>
  <c r="B740" i="1"/>
  <c r="B751" i="1"/>
  <c r="B767" i="1"/>
  <c r="B783" i="1"/>
  <c r="B799" i="1"/>
  <c r="B815" i="1"/>
  <c r="B831" i="1"/>
  <c r="B846" i="1"/>
  <c r="B862" i="1"/>
  <c r="B879" i="1"/>
  <c r="B895" i="1"/>
  <c r="B911" i="1"/>
  <c r="B927" i="1"/>
  <c r="B943" i="1"/>
  <c r="B959" i="1"/>
  <c r="B975" i="1"/>
  <c r="B991" i="1"/>
  <c r="B1007" i="1"/>
  <c r="B1023" i="1"/>
  <c r="B1039" i="1"/>
  <c r="B1055" i="1"/>
  <c r="B1071" i="1"/>
  <c r="B1087" i="1"/>
  <c r="B1103" i="1"/>
  <c r="B1119" i="1"/>
  <c r="B1135" i="1"/>
  <c r="B1151" i="1"/>
  <c r="B1167" i="1"/>
  <c r="B1183" i="1"/>
  <c r="B741" i="1"/>
  <c r="B752" i="1"/>
  <c r="B768" i="1"/>
  <c r="B784" i="1"/>
  <c r="B800" i="1"/>
  <c r="B816" i="1"/>
  <c r="B832" i="1"/>
  <c r="B847" i="1"/>
  <c r="B863" i="1"/>
  <c r="B880" i="1"/>
  <c r="B896" i="1"/>
  <c r="B912" i="1"/>
  <c r="B928" i="1"/>
  <c r="B944" i="1"/>
  <c r="B960" i="1"/>
  <c r="B976" i="1"/>
  <c r="B992" i="1"/>
  <c r="B1008" i="1"/>
  <c r="B1024" i="1"/>
  <c r="B1040" i="1"/>
  <c r="B1056" i="1"/>
  <c r="B1072" i="1"/>
  <c r="B1088" i="1"/>
  <c r="B1104" i="1"/>
  <c r="B1120" i="1"/>
  <c r="B1136" i="1"/>
  <c r="B1152" i="1"/>
  <c r="B1168" i="1"/>
  <c r="B742" i="1"/>
  <c r="B764" i="1"/>
  <c r="B778" i="1"/>
  <c r="B792" i="1"/>
  <c r="B828" i="1"/>
  <c r="B841" i="1"/>
  <c r="B855" i="1"/>
  <c r="B892" i="1"/>
  <c r="B906" i="1"/>
  <c r="B933" i="1"/>
  <c r="B946" i="1"/>
  <c r="B966" i="1"/>
  <c r="B1005" i="1"/>
  <c r="B1025" i="1"/>
  <c r="B1064" i="1"/>
  <c r="B1084" i="1"/>
  <c r="B1097" i="1"/>
  <c r="B1141" i="1"/>
  <c r="B1177" i="1"/>
  <c r="B743" i="1"/>
  <c r="B757" i="1"/>
  <c r="B771" i="1"/>
  <c r="B807" i="1"/>
  <c r="B821" i="1"/>
  <c r="B835" i="1"/>
  <c r="B871" i="1"/>
  <c r="B885" i="1"/>
  <c r="B899" i="1"/>
  <c r="B920" i="1"/>
  <c r="B940" i="1"/>
  <c r="B953" i="1"/>
  <c r="B979" i="1"/>
  <c r="B986" i="1"/>
  <c r="B999" i="1"/>
  <c r="B1012" i="1"/>
  <c r="B1019" i="1"/>
  <c r="B1045" i="1"/>
  <c r="B1058" i="1"/>
  <c r="B1078" i="1"/>
  <c r="B1117" i="1"/>
  <c r="B1123" i="1"/>
  <c r="B1129" i="1"/>
  <c r="B1189" i="1"/>
  <c r="B779" i="1"/>
  <c r="B786" i="1"/>
  <c r="B793" i="1"/>
  <c r="B842" i="1"/>
  <c r="B849" i="1"/>
  <c r="B856" i="1"/>
  <c r="B907" i="1"/>
  <c r="B914" i="1"/>
  <c r="B934" i="1"/>
  <c r="B973" i="1"/>
  <c r="B993" i="1"/>
  <c r="B1032" i="1"/>
  <c r="B1052" i="1"/>
  <c r="B1065" i="1"/>
  <c r="B1091" i="1"/>
  <c r="B1098" i="1"/>
  <c r="B1111" i="1"/>
  <c r="B1142" i="1"/>
  <c r="B1148" i="1"/>
  <c r="B1154" i="1"/>
  <c r="B1160" i="1"/>
  <c r="B1166" i="1"/>
  <c r="B758" i="1"/>
  <c r="B765" i="1"/>
  <c r="B772" i="1"/>
  <c r="B822" i="1"/>
  <c r="B829" i="1"/>
  <c r="B836" i="1"/>
  <c r="B886" i="1"/>
  <c r="B893" i="1"/>
  <c r="B900" i="1"/>
  <c r="B921" i="1"/>
  <c r="B947" i="1"/>
  <c r="B954" i="1"/>
  <c r="B967" i="1"/>
  <c r="B980" i="1"/>
  <c r="B987" i="1"/>
  <c r="B1013" i="1"/>
  <c r="B1026" i="1"/>
  <c r="B1046" i="1"/>
  <c r="B1085" i="1"/>
  <c r="B1105" i="1"/>
  <c r="B1130" i="1"/>
  <c r="B744" i="1"/>
  <c r="B780" i="1"/>
  <c r="B794" i="1"/>
  <c r="B808" i="1"/>
  <c r="B843" i="1"/>
  <c r="B857" i="1"/>
  <c r="B872" i="1"/>
  <c r="B908" i="1"/>
  <c r="B941" i="1"/>
  <c r="B961" i="1"/>
  <c r="B1000" i="1"/>
  <c r="B1020" i="1"/>
  <c r="B1033" i="1"/>
  <c r="B1059" i="1"/>
  <c r="B1066" i="1"/>
  <c r="B1079" i="1"/>
  <c r="B1092" i="1"/>
  <c r="B1099" i="1"/>
  <c r="B1118" i="1"/>
  <c r="B1124" i="1"/>
  <c r="B1173" i="1"/>
  <c r="B759" i="1"/>
  <c r="B773" i="1"/>
  <c r="B787" i="1"/>
  <c r="B823" i="1"/>
  <c r="B837" i="1"/>
  <c r="B850" i="1"/>
  <c r="B887" i="1"/>
  <c r="B901" i="1"/>
  <c r="B915" i="1"/>
  <c r="B922" i="1"/>
  <c r="B935" i="1"/>
  <c r="B948" i="1"/>
  <c r="B955" i="1"/>
  <c r="B981" i="1"/>
  <c r="B994" i="1"/>
  <c r="B1014" i="1"/>
  <c r="B1053" i="1"/>
  <c r="B1073" i="1"/>
  <c r="B745" i="1"/>
  <c r="B795" i="1"/>
  <c r="B802" i="1"/>
  <c r="B809" i="1"/>
  <c r="B858" i="1"/>
  <c r="B866" i="1"/>
  <c r="B873" i="1"/>
  <c r="B929" i="1"/>
  <c r="B968" i="1"/>
  <c r="B988" i="1"/>
  <c r="B1001" i="1"/>
  <c r="B1027" i="1"/>
  <c r="B1034" i="1"/>
  <c r="B1047" i="1"/>
  <c r="B1060" i="1"/>
  <c r="B1067" i="1"/>
  <c r="B1093" i="1"/>
  <c r="B1106" i="1"/>
  <c r="B1125" i="1"/>
  <c r="B1185" i="1"/>
  <c r="B1196" i="1"/>
  <c r="B1212" i="1"/>
  <c r="B1228" i="1"/>
  <c r="B1244" i="1"/>
  <c r="B735" i="1"/>
  <c r="B774" i="1"/>
  <c r="B781" i="1"/>
  <c r="B788" i="1"/>
  <c r="B838" i="1"/>
  <c r="B844" i="1"/>
  <c r="B851" i="1"/>
  <c r="B902" i="1"/>
  <c r="B909" i="1"/>
  <c r="B916" i="1"/>
  <c r="B923" i="1"/>
  <c r="B949" i="1"/>
  <c r="B962" i="1"/>
  <c r="B982" i="1"/>
  <c r="B1021" i="1"/>
  <c r="B1041" i="1"/>
  <c r="B1080" i="1"/>
  <c r="B1100" i="1"/>
  <c r="B1113" i="1"/>
  <c r="B1162" i="1"/>
  <c r="B746" i="1"/>
  <c r="B760" i="1"/>
  <c r="B796" i="1"/>
  <c r="B810" i="1"/>
  <c r="B824" i="1"/>
  <c r="B859" i="1"/>
  <c r="B874" i="1"/>
  <c r="B888" i="1"/>
  <c r="B936" i="1"/>
  <c r="B956" i="1"/>
  <c r="B969" i="1"/>
  <c r="B995" i="1"/>
  <c r="B1002" i="1"/>
  <c r="B1015" i="1"/>
  <c r="B1028" i="1"/>
  <c r="B1035" i="1"/>
  <c r="B1061" i="1"/>
  <c r="B1074" i="1"/>
  <c r="B1094" i="1"/>
  <c r="B1126" i="1"/>
  <c r="B1132" i="1"/>
  <c r="B1138" i="1"/>
  <c r="B1144" i="1"/>
  <c r="B1150" i="1"/>
  <c r="B1156" i="1"/>
  <c r="B775" i="1"/>
  <c r="B789" i="1"/>
  <c r="B803" i="1"/>
  <c r="B852" i="1"/>
  <c r="B867" i="1"/>
  <c r="B903" i="1"/>
  <c r="B917" i="1"/>
  <c r="B930" i="1"/>
  <c r="B950" i="1"/>
  <c r="B989" i="1"/>
  <c r="B1009" i="1"/>
  <c r="B1048" i="1"/>
  <c r="B1068" i="1"/>
  <c r="B1081" i="1"/>
  <c r="B1107" i="1"/>
  <c r="B1114" i="1"/>
  <c r="B747" i="1"/>
  <c r="B754" i="1"/>
  <c r="B761" i="1"/>
  <c r="B811" i="1"/>
  <c r="B818" i="1"/>
  <c r="B825" i="1"/>
  <c r="B875" i="1"/>
  <c r="B882" i="1"/>
  <c r="B889" i="1"/>
  <c r="B924" i="1"/>
  <c r="B937" i="1"/>
  <c r="B963" i="1"/>
  <c r="B970" i="1"/>
  <c r="B983" i="1"/>
  <c r="B996" i="1"/>
  <c r="B1003" i="1"/>
  <c r="B1029" i="1"/>
  <c r="B1042" i="1"/>
  <c r="B1062" i="1"/>
  <c r="B1101" i="1"/>
  <c r="B790" i="1"/>
  <c r="B797" i="1"/>
  <c r="B804" i="1"/>
  <c r="B853" i="1"/>
  <c r="B860" i="1"/>
  <c r="B868" i="1"/>
  <c r="B918" i="1"/>
  <c r="B957" i="1"/>
  <c r="B977" i="1"/>
  <c r="B1016" i="1"/>
  <c r="B1036" i="1"/>
  <c r="B1049" i="1"/>
  <c r="B1075" i="1"/>
  <c r="B1082" i="1"/>
  <c r="B1095" i="1"/>
  <c r="B1108" i="1"/>
  <c r="B1115" i="1"/>
  <c r="B1121" i="1"/>
  <c r="B1127" i="1"/>
  <c r="B1133" i="1"/>
  <c r="B1139" i="1"/>
  <c r="B1145" i="1"/>
  <c r="B763" i="1"/>
  <c r="B770" i="1"/>
  <c r="B777" i="1"/>
  <c r="B827" i="1"/>
  <c r="B834" i="1"/>
  <c r="B840" i="1"/>
  <c r="B891" i="1"/>
  <c r="B898" i="1"/>
  <c r="B905" i="1"/>
  <c r="B919" i="1"/>
  <c r="B932" i="1"/>
  <c r="B939" i="1"/>
  <c r="B965" i="1"/>
  <c r="B978" i="1"/>
  <c r="B998" i="1"/>
  <c r="B1037" i="1"/>
  <c r="B1057" i="1"/>
  <c r="B1096" i="1"/>
  <c r="B1116" i="1"/>
  <c r="B1122" i="1"/>
  <c r="B1128" i="1"/>
  <c r="B1134" i="1"/>
  <c r="B1140" i="1"/>
  <c r="B1182" i="1"/>
  <c r="B1204" i="1"/>
  <c r="B1220" i="1"/>
  <c r="B1236" i="1"/>
  <c r="C1291" i="1"/>
  <c r="C1283" i="1"/>
  <c r="C1274" i="1"/>
  <c r="B1265" i="1"/>
  <c r="B1257" i="1"/>
  <c r="D732" i="1"/>
  <c r="B1252" i="1"/>
  <c r="C1246" i="1"/>
  <c r="D1240" i="1"/>
  <c r="D1234" i="1"/>
  <c r="D1228" i="1"/>
  <c r="C1222" i="1"/>
  <c r="C1216" i="1"/>
  <c r="C1210" i="1"/>
  <c r="C1204" i="1"/>
  <c r="B1198" i="1"/>
  <c r="B1192" i="1"/>
  <c r="D1184" i="1"/>
  <c r="B1176" i="1"/>
  <c r="C1168" i="1"/>
  <c r="B1155" i="1"/>
  <c r="C1139" i="1"/>
  <c r="D1115" i="1"/>
  <c r="D1083" i="1"/>
  <c r="B1050" i="1"/>
  <c r="C1016" i="1"/>
  <c r="C978" i="1"/>
  <c r="B945" i="1"/>
  <c r="C911" i="1"/>
  <c r="B870" i="1"/>
  <c r="D833" i="1"/>
  <c r="B756" i="1"/>
  <c r="C26" i="1"/>
  <c r="C742" i="1"/>
  <c r="C758" i="1"/>
  <c r="C774" i="1"/>
  <c r="C790" i="1"/>
  <c r="C806" i="1"/>
  <c r="C822" i="1"/>
  <c r="C838" i="1"/>
  <c r="C853" i="1"/>
  <c r="C870" i="1"/>
  <c r="C886" i="1"/>
  <c r="C902" i="1"/>
  <c r="C737" i="1"/>
  <c r="C738" i="1"/>
  <c r="C739" i="1"/>
  <c r="C755" i="1"/>
  <c r="C771" i="1"/>
  <c r="C787" i="1"/>
  <c r="C803" i="1"/>
  <c r="C819" i="1"/>
  <c r="C835" i="1"/>
  <c r="C850" i="1"/>
  <c r="C867" i="1"/>
  <c r="C883" i="1"/>
  <c r="C899" i="1"/>
  <c r="C915" i="1"/>
  <c r="C931" i="1"/>
  <c r="C947" i="1"/>
  <c r="C963" i="1"/>
  <c r="C979" i="1"/>
  <c r="C995" i="1"/>
  <c r="C1011" i="1"/>
  <c r="C1027" i="1"/>
  <c r="C1043" i="1"/>
  <c r="C1059" i="1"/>
  <c r="C1075" i="1"/>
  <c r="C1091" i="1"/>
  <c r="C1107" i="1"/>
  <c r="C740" i="1"/>
  <c r="C756" i="1"/>
  <c r="C772" i="1"/>
  <c r="C788" i="1"/>
  <c r="C804" i="1"/>
  <c r="C820" i="1"/>
  <c r="C836" i="1"/>
  <c r="C851" i="1"/>
  <c r="C868" i="1"/>
  <c r="C884" i="1"/>
  <c r="C900" i="1"/>
  <c r="C916" i="1"/>
  <c r="C932" i="1"/>
  <c r="C948" i="1"/>
  <c r="C964" i="1"/>
  <c r="C980" i="1"/>
  <c r="C996" i="1"/>
  <c r="C1012" i="1"/>
  <c r="C1028" i="1"/>
  <c r="C1044" i="1"/>
  <c r="C1060" i="1"/>
  <c r="C1076" i="1"/>
  <c r="C1092" i="1"/>
  <c r="C1108" i="1"/>
  <c r="C1124" i="1"/>
  <c r="C1140" i="1"/>
  <c r="C1156" i="1"/>
  <c r="C1172" i="1"/>
  <c r="C1188" i="1"/>
  <c r="C741" i="1"/>
  <c r="C757" i="1"/>
  <c r="C773" i="1"/>
  <c r="C789" i="1"/>
  <c r="C805" i="1"/>
  <c r="C821" i="1"/>
  <c r="C837" i="1"/>
  <c r="C852" i="1"/>
  <c r="C869" i="1"/>
  <c r="C885" i="1"/>
  <c r="C901" i="1"/>
  <c r="C917" i="1"/>
  <c r="C933" i="1"/>
  <c r="C949" i="1"/>
  <c r="C965" i="1"/>
  <c r="C981" i="1"/>
  <c r="C997" i="1"/>
  <c r="C1013" i="1"/>
  <c r="C1029" i="1"/>
  <c r="C1045" i="1"/>
  <c r="C1061" i="1"/>
  <c r="C1077" i="1"/>
  <c r="C1093" i="1"/>
  <c r="C1109" i="1"/>
  <c r="C1125" i="1"/>
  <c r="C1141" i="1"/>
  <c r="C1157" i="1"/>
  <c r="C749" i="1"/>
  <c r="C785" i="1"/>
  <c r="C799" i="1"/>
  <c r="C813" i="1"/>
  <c r="C848" i="1"/>
  <c r="C862" i="1"/>
  <c r="C877" i="1"/>
  <c r="C913" i="1"/>
  <c r="C926" i="1"/>
  <c r="C952" i="1"/>
  <c r="C959" i="1"/>
  <c r="C972" i="1"/>
  <c r="C985" i="1"/>
  <c r="C992" i="1"/>
  <c r="C1018" i="1"/>
  <c r="C1031" i="1"/>
  <c r="C1051" i="1"/>
  <c r="C1090" i="1"/>
  <c r="C1110" i="1"/>
  <c r="C1147" i="1"/>
  <c r="C1153" i="1"/>
  <c r="C1159" i="1"/>
  <c r="C1165" i="1"/>
  <c r="C1171" i="1"/>
  <c r="C764" i="1"/>
  <c r="C778" i="1"/>
  <c r="C792" i="1"/>
  <c r="C828" i="1"/>
  <c r="C841" i="1"/>
  <c r="C855" i="1"/>
  <c r="C892" i="1"/>
  <c r="C906" i="1"/>
  <c r="C946" i="1"/>
  <c r="C966" i="1"/>
  <c r="C1005" i="1"/>
  <c r="C1025" i="1"/>
  <c r="C1038" i="1"/>
  <c r="C1064" i="1"/>
  <c r="C1071" i="1"/>
  <c r="C1084" i="1"/>
  <c r="C1097" i="1"/>
  <c r="C1104" i="1"/>
  <c r="C1135" i="1"/>
  <c r="C1177" i="1"/>
  <c r="C1183" i="1"/>
  <c r="C743" i="1"/>
  <c r="C750" i="1"/>
  <c r="C800" i="1"/>
  <c r="C807" i="1"/>
  <c r="C814" i="1"/>
  <c r="C863" i="1"/>
  <c r="C871" i="1"/>
  <c r="C878" i="1"/>
  <c r="C920" i="1"/>
  <c r="C927" i="1"/>
  <c r="C940" i="1"/>
  <c r="C953" i="1"/>
  <c r="C960" i="1"/>
  <c r="C986" i="1"/>
  <c r="C999" i="1"/>
  <c r="C1019" i="1"/>
  <c r="C1058" i="1"/>
  <c r="C1078" i="1"/>
  <c r="C1117" i="1"/>
  <c r="C1123" i="1"/>
  <c r="C1129" i="1"/>
  <c r="C779" i="1"/>
  <c r="C786" i="1"/>
  <c r="C793" i="1"/>
  <c r="C842" i="1"/>
  <c r="C849" i="1"/>
  <c r="C856" i="1"/>
  <c r="C907" i="1"/>
  <c r="C914" i="1"/>
  <c r="C934" i="1"/>
  <c r="C973" i="1"/>
  <c r="C993" i="1"/>
  <c r="C1006" i="1"/>
  <c r="C1032" i="1"/>
  <c r="C1039" i="1"/>
  <c r="C1052" i="1"/>
  <c r="C1065" i="1"/>
  <c r="C1072" i="1"/>
  <c r="C1098" i="1"/>
  <c r="C1111" i="1"/>
  <c r="C1136" i="1"/>
  <c r="C1142" i="1"/>
  <c r="C1148" i="1"/>
  <c r="C751" i="1"/>
  <c r="C765" i="1"/>
  <c r="C801" i="1"/>
  <c r="C815" i="1"/>
  <c r="C829" i="1"/>
  <c r="C865" i="1"/>
  <c r="C879" i="1"/>
  <c r="C893" i="1"/>
  <c r="C921" i="1"/>
  <c r="C928" i="1"/>
  <c r="C954" i="1"/>
  <c r="C967" i="1"/>
  <c r="C987" i="1"/>
  <c r="C1026" i="1"/>
  <c r="C1046" i="1"/>
  <c r="C1085" i="1"/>
  <c r="C1105" i="1"/>
  <c r="C1130" i="1"/>
  <c r="C744" i="1"/>
  <c r="C780" i="1"/>
  <c r="C794" i="1"/>
  <c r="C808" i="1"/>
  <c r="C843" i="1"/>
  <c r="C857" i="1"/>
  <c r="C872" i="1"/>
  <c r="C908" i="1"/>
  <c r="C941" i="1"/>
  <c r="C961" i="1"/>
  <c r="C974" i="1"/>
  <c r="C1000" i="1"/>
  <c r="C1007" i="1"/>
  <c r="C1020" i="1"/>
  <c r="C1033" i="1"/>
  <c r="C1040" i="1"/>
  <c r="C1066" i="1"/>
  <c r="C1079" i="1"/>
  <c r="C1099" i="1"/>
  <c r="C752" i="1"/>
  <c r="C759" i="1"/>
  <c r="C766" i="1"/>
  <c r="C816" i="1"/>
  <c r="C823" i="1"/>
  <c r="C830" i="1"/>
  <c r="C880" i="1"/>
  <c r="C887" i="1"/>
  <c r="C894" i="1"/>
  <c r="C922" i="1"/>
  <c r="C935" i="1"/>
  <c r="C955" i="1"/>
  <c r="C994" i="1"/>
  <c r="C1014" i="1"/>
  <c r="C1053" i="1"/>
  <c r="C1073" i="1"/>
  <c r="C1086" i="1"/>
  <c r="C1112" i="1"/>
  <c r="C1131" i="1"/>
  <c r="C1137" i="1"/>
  <c r="C1143" i="1"/>
  <c r="C1149" i="1"/>
  <c r="C1155" i="1"/>
  <c r="C1161" i="1"/>
  <c r="C1179" i="1"/>
  <c r="C1201" i="1"/>
  <c r="C1217" i="1"/>
  <c r="C1233" i="1"/>
  <c r="C1249" i="1"/>
  <c r="C1259" i="1"/>
  <c r="C1268" i="1"/>
  <c r="C745" i="1"/>
  <c r="C795" i="1"/>
  <c r="C802" i="1"/>
  <c r="C809" i="1"/>
  <c r="C858" i="1"/>
  <c r="C866" i="1"/>
  <c r="C873" i="1"/>
  <c r="C929" i="1"/>
  <c r="C942" i="1"/>
  <c r="C968" i="1"/>
  <c r="C975" i="1"/>
  <c r="C988" i="1"/>
  <c r="C1001" i="1"/>
  <c r="C1008" i="1"/>
  <c r="C1034" i="1"/>
  <c r="C1047" i="1"/>
  <c r="C1067" i="1"/>
  <c r="C1106" i="1"/>
  <c r="C1119" i="1"/>
  <c r="C753" i="1"/>
  <c r="C767" i="1"/>
  <c r="C781" i="1"/>
  <c r="C817" i="1"/>
  <c r="C831" i="1"/>
  <c r="C844" i="1"/>
  <c r="C881" i="1"/>
  <c r="C895" i="1"/>
  <c r="C909" i="1"/>
  <c r="C923" i="1"/>
  <c r="C962" i="1"/>
  <c r="C982" i="1"/>
  <c r="C1021" i="1"/>
  <c r="C1041" i="1"/>
  <c r="C1054" i="1"/>
  <c r="C1080" i="1"/>
  <c r="C1087" i="1"/>
  <c r="C1100" i="1"/>
  <c r="C1113" i="1"/>
  <c r="C1162" i="1"/>
  <c r="C746" i="1"/>
  <c r="C760" i="1"/>
  <c r="C796" i="1"/>
  <c r="C810" i="1"/>
  <c r="C824" i="1"/>
  <c r="C859" i="1"/>
  <c r="C874" i="1"/>
  <c r="C888" i="1"/>
  <c r="C936" i="1"/>
  <c r="C943" i="1"/>
  <c r="C956" i="1"/>
  <c r="C969" i="1"/>
  <c r="C976" i="1"/>
  <c r="C1002" i="1"/>
  <c r="C1015" i="1"/>
  <c r="C1035" i="1"/>
  <c r="C1074" i="1"/>
  <c r="C1094" i="1"/>
  <c r="C1120" i="1"/>
  <c r="C1126" i="1"/>
  <c r="C1132" i="1"/>
  <c r="C1138" i="1"/>
  <c r="C768" i="1"/>
  <c r="C775" i="1"/>
  <c r="C782" i="1"/>
  <c r="C832" i="1"/>
  <c r="C845" i="1"/>
  <c r="C896" i="1"/>
  <c r="C903" i="1"/>
  <c r="C910" i="1"/>
  <c r="C930" i="1"/>
  <c r="C950" i="1"/>
  <c r="C989" i="1"/>
  <c r="C1009" i="1"/>
  <c r="C1022" i="1"/>
  <c r="C1048" i="1"/>
  <c r="C1055" i="1"/>
  <c r="C1068" i="1"/>
  <c r="C1081" i="1"/>
  <c r="C1088" i="1"/>
  <c r="C1114" i="1"/>
  <c r="C747" i="1"/>
  <c r="C754" i="1"/>
  <c r="C761" i="1"/>
  <c r="C811" i="1"/>
  <c r="C818" i="1"/>
  <c r="C825" i="1"/>
  <c r="C875" i="1"/>
  <c r="C882" i="1"/>
  <c r="C889" i="1"/>
  <c r="C924" i="1"/>
  <c r="C937" i="1"/>
  <c r="C944" i="1"/>
  <c r="C970" i="1"/>
  <c r="C983" i="1"/>
  <c r="C1003" i="1"/>
  <c r="C1042" i="1"/>
  <c r="C1062" i="1"/>
  <c r="C1101" i="1"/>
  <c r="C1151" i="1"/>
  <c r="C784" i="1"/>
  <c r="C791" i="1"/>
  <c r="C798" i="1"/>
  <c r="C847" i="1"/>
  <c r="C854" i="1"/>
  <c r="C861" i="1"/>
  <c r="C912" i="1"/>
  <c r="C925" i="1"/>
  <c r="C945" i="1"/>
  <c r="C958" i="1"/>
  <c r="C984" i="1"/>
  <c r="C991" i="1"/>
  <c r="C1004" i="1"/>
  <c r="C1017" i="1"/>
  <c r="C1024" i="1"/>
  <c r="C1050" i="1"/>
  <c r="C1063" i="1"/>
  <c r="C1083" i="1"/>
  <c r="C1146" i="1"/>
  <c r="C1176" i="1"/>
  <c r="C1193" i="1"/>
  <c r="C1209" i="1"/>
  <c r="C1225" i="1"/>
  <c r="B1291" i="1"/>
  <c r="C1282" i="1"/>
  <c r="B1274" i="1"/>
  <c r="D1264" i="1"/>
  <c r="C1256" i="1"/>
  <c r="C732" i="1"/>
  <c r="D1251" i="1"/>
  <c r="B1246" i="1"/>
  <c r="C1240" i="1"/>
  <c r="C1234" i="1"/>
  <c r="C1228" i="1"/>
  <c r="B1222" i="1"/>
  <c r="B1216" i="1"/>
  <c r="B1210" i="1"/>
  <c r="D1203" i="1"/>
  <c r="D1197" i="1"/>
  <c r="D1191" i="1"/>
  <c r="C1184" i="1"/>
  <c r="D1175" i="1"/>
  <c r="C1167" i="1"/>
  <c r="C1154" i="1"/>
  <c r="D1138" i="1"/>
  <c r="C1115" i="1"/>
  <c r="B1083" i="1"/>
  <c r="C1049" i="1"/>
  <c r="B1011" i="1"/>
  <c r="D977" i="1"/>
  <c r="D944" i="1"/>
  <c r="C905" i="1"/>
  <c r="B869" i="1"/>
  <c r="C833" i="1"/>
  <c r="D791" i="1"/>
  <c r="B755" i="1"/>
  <c r="B1263" i="1"/>
  <c r="B1202" i="1"/>
  <c r="D1105" i="1"/>
  <c r="B1226" i="1"/>
  <c r="B1262" i="1"/>
  <c r="D1225" i="1"/>
  <c r="B1163" i="1"/>
  <c r="D1290" i="1"/>
  <c r="C1281" i="1"/>
  <c r="C1273" i="1"/>
  <c r="C1264" i="1"/>
  <c r="C729" i="1"/>
  <c r="B732" i="1"/>
  <c r="C1251" i="1"/>
  <c r="D1245" i="1"/>
  <c r="B1240" i="1"/>
  <c r="B1234" i="1"/>
  <c r="D1227" i="1"/>
  <c r="D1221" i="1"/>
  <c r="D1215" i="1"/>
  <c r="D1209" i="1"/>
  <c r="C1203" i="1"/>
  <c r="C1197" i="1"/>
  <c r="C1191" i="1"/>
  <c r="B1184" i="1"/>
  <c r="C1175" i="1"/>
  <c r="C1166" i="1"/>
  <c r="B1153" i="1"/>
  <c r="B1137" i="1"/>
  <c r="B1112" i="1"/>
  <c r="C1082" i="1"/>
  <c r="B1044" i="1"/>
  <c r="C1010" i="1"/>
  <c r="C977" i="1"/>
  <c r="C939" i="1"/>
  <c r="C904" i="1"/>
  <c r="D868" i="1"/>
  <c r="C827" i="1"/>
  <c r="B791" i="1"/>
  <c r="D754" i="1"/>
  <c r="C1220" i="1"/>
  <c r="D1003" i="1"/>
  <c r="D1213" i="1"/>
  <c r="D1269" i="1"/>
  <c r="D1237" i="1"/>
  <c r="D1180" i="1"/>
  <c r="C1290" i="1"/>
  <c r="B1281" i="1"/>
  <c r="B1273" i="1"/>
  <c r="B1264" i="1"/>
  <c r="B729" i="1"/>
  <c r="D731" i="1"/>
  <c r="B1251" i="1"/>
  <c r="C1245" i="1"/>
  <c r="D1239" i="1"/>
  <c r="D1233" i="1"/>
  <c r="C1227" i="1"/>
  <c r="C1221" i="1"/>
  <c r="C1215" i="1"/>
  <c r="B1209" i="1"/>
  <c r="B1203" i="1"/>
  <c r="B1197" i="1"/>
  <c r="B1191" i="1"/>
  <c r="D1183" i="1"/>
  <c r="B1175" i="1"/>
  <c r="B1165" i="1"/>
  <c r="C1152" i="1"/>
  <c r="C1134" i="1"/>
  <c r="B1110" i="1"/>
  <c r="B1077" i="1"/>
  <c r="B1043" i="1"/>
  <c r="B1010" i="1"/>
  <c r="B972" i="1"/>
  <c r="C938" i="1"/>
  <c r="B904" i="1"/>
  <c r="D861" i="1"/>
  <c r="C826" i="1"/>
  <c r="D790" i="1"/>
  <c r="B749" i="1"/>
  <c r="B1250" i="1"/>
  <c r="D1163" i="1"/>
  <c r="B736" i="1"/>
  <c r="C1189" i="1"/>
  <c r="D1231" i="1"/>
  <c r="D1172" i="1"/>
  <c r="B1290" i="1"/>
  <c r="D1280" i="1"/>
  <c r="C1272" i="1"/>
  <c r="D1263" i="1"/>
  <c r="D729" i="1"/>
  <c r="C731" i="1"/>
  <c r="D1250" i="1"/>
  <c r="B1245" i="1"/>
  <c r="C1239" i="1"/>
  <c r="B1233" i="1"/>
  <c r="B1227" i="1"/>
  <c r="B1221" i="1"/>
  <c r="B1215" i="1"/>
  <c r="D1208" i="1"/>
  <c r="D1202" i="1"/>
  <c r="D1196" i="1"/>
  <c r="C1190" i="1"/>
  <c r="C1182" i="1"/>
  <c r="D1174" i="1"/>
  <c r="C1164" i="1"/>
  <c r="D1151" i="1"/>
  <c r="D1133" i="1"/>
  <c r="B1109" i="1"/>
  <c r="B1076" i="1"/>
  <c r="D1042" i="1"/>
  <c r="D1004" i="1"/>
  <c r="C971" i="1"/>
  <c r="B938" i="1"/>
  <c r="C898" i="1"/>
  <c r="D860" i="1"/>
  <c r="B826" i="1"/>
  <c r="D784" i="1"/>
  <c r="C748" i="1"/>
  <c r="C1238" i="1"/>
  <c r="C1181" i="1"/>
  <c r="D1279" i="1"/>
  <c r="D1207" i="1"/>
  <c r="B730" i="1"/>
  <c r="C1213" i="1"/>
  <c r="B1147" i="1"/>
  <c r="C1289" i="1"/>
  <c r="C1280" i="1"/>
  <c r="D1270" i="1"/>
  <c r="C1263" i="1"/>
  <c r="D736" i="1"/>
  <c r="B731" i="1"/>
  <c r="C1250" i="1"/>
  <c r="D1244" i="1"/>
  <c r="B1239" i="1"/>
  <c r="D1232" i="1"/>
  <c r="D1226" i="1"/>
  <c r="D1220" i="1"/>
  <c r="C1214" i="1"/>
  <c r="C1208" i="1"/>
  <c r="C1202" i="1"/>
  <c r="C1196" i="1"/>
  <c r="B1190" i="1"/>
  <c r="D1181" i="1"/>
  <c r="C1174" i="1"/>
  <c r="B1164" i="1"/>
  <c r="D1150" i="1"/>
  <c r="C1133" i="1"/>
  <c r="D1108" i="1"/>
  <c r="D1075" i="1"/>
  <c r="C1037" i="1"/>
  <c r="B1004" i="1"/>
  <c r="B971" i="1"/>
  <c r="D932" i="1"/>
  <c r="D897" i="1"/>
  <c r="C860" i="1"/>
  <c r="B820" i="1"/>
  <c r="D783" i="1"/>
  <c r="B748" i="1"/>
  <c r="D1273" i="1"/>
  <c r="D1257" i="1"/>
  <c r="D1256" i="1"/>
  <c r="B1283" i="1"/>
  <c r="D1277" i="1"/>
  <c r="B1267" i="1"/>
  <c r="D1261" i="1"/>
  <c r="C1293" i="1"/>
  <c r="B1288" i="1"/>
  <c r="D1282" i="1"/>
  <c r="C1277" i="1"/>
  <c r="B1272" i="1"/>
  <c r="D1266" i="1"/>
  <c r="C1261" i="1"/>
  <c r="B1256" i="1"/>
  <c r="D1289" i="1"/>
  <c r="D1278" i="1"/>
  <c r="D1262" i="1"/>
  <c r="D1267" i="1"/>
  <c r="D1288" i="1"/>
  <c r="D1293" i="1"/>
  <c r="B1293" i="1"/>
  <c r="D1271" i="1"/>
  <c r="B1261" i="1"/>
  <c r="D1292" i="1"/>
  <c r="C1287" i="1"/>
  <c r="B1282" i="1"/>
  <c r="D1276" i="1"/>
  <c r="C1271" i="1"/>
  <c r="B1266" i="1"/>
  <c r="D1260" i="1"/>
  <c r="C1255" i="1"/>
  <c r="D1283" i="1"/>
  <c r="D1272" i="1"/>
  <c r="D1287" i="1"/>
  <c r="B1277" i="1"/>
  <c r="D1255" i="1"/>
  <c r="C1292" i="1"/>
  <c r="B1287" i="1"/>
  <c r="D1281" i="1"/>
  <c r="C1276" i="1"/>
  <c r="B1271" i="1"/>
  <c r="D1265" i="1"/>
  <c r="C1260" i="1"/>
  <c r="B1255" i="1"/>
  <c r="D727" i="1"/>
  <c r="D728" i="1"/>
  <c r="C228" i="1"/>
  <c r="D679" i="1"/>
  <c r="D678" i="1"/>
  <c r="D676" i="1"/>
  <c r="D664" i="1"/>
  <c r="D663" i="1"/>
  <c r="D671" i="1"/>
  <c r="D672" i="1"/>
  <c r="C702" i="1"/>
  <c r="C640" i="1"/>
  <c r="C558" i="1"/>
  <c r="C344" i="1"/>
  <c r="C7" i="32"/>
  <c r="D60" i="32"/>
  <c r="E10" i="32"/>
  <c r="E65" i="32"/>
  <c r="D12" i="32"/>
  <c r="C71" i="32"/>
  <c r="C16" i="32"/>
  <c r="D76" i="32"/>
  <c r="E17" i="32"/>
  <c r="E81" i="32"/>
  <c r="D21" i="32"/>
  <c r="C87" i="32"/>
  <c r="C23" i="32"/>
  <c r="D92" i="32"/>
  <c r="E26" i="32"/>
  <c r="E97" i="32"/>
  <c r="D28" i="32"/>
  <c r="C103" i="32"/>
  <c r="C32" i="32"/>
  <c r="D108" i="32"/>
  <c r="E33" i="32"/>
  <c r="E113" i="32"/>
  <c r="D37" i="32"/>
  <c r="C119" i="32"/>
  <c r="C39" i="32"/>
  <c r="D124" i="32"/>
  <c r="D44" i="32"/>
  <c r="E129" i="32"/>
  <c r="E49" i="32"/>
  <c r="C135" i="32"/>
  <c r="D5" i="32"/>
  <c r="C55" i="32"/>
  <c r="D140" i="32"/>
  <c r="C8" i="32"/>
  <c r="D13" i="32"/>
  <c r="E18" i="32"/>
  <c r="C24" i="32"/>
  <c r="D29" i="32"/>
  <c r="E34" i="32"/>
  <c r="C40" i="32"/>
  <c r="D45" i="32"/>
  <c r="E50" i="32"/>
  <c r="C56" i="32"/>
  <c r="D61" i="32"/>
  <c r="E66" i="32"/>
  <c r="C72" i="32"/>
  <c r="D77" i="32"/>
  <c r="E82" i="32"/>
  <c r="C88" i="32"/>
  <c r="D93" i="32"/>
  <c r="E98" i="32"/>
  <c r="C104" i="32"/>
  <c r="D109" i="32"/>
  <c r="E114" i="32"/>
  <c r="C120" i="32"/>
  <c r="D125" i="32"/>
  <c r="E130" i="32"/>
  <c r="C136" i="32"/>
  <c r="D141" i="32"/>
  <c r="E146" i="32"/>
  <c r="C147" i="32"/>
  <c r="D147" i="32"/>
  <c r="C83" i="32"/>
  <c r="C99" i="32"/>
  <c r="C115" i="32"/>
  <c r="C131" i="32"/>
  <c r="C14" i="32"/>
  <c r="C30" i="32"/>
  <c r="E40" i="32"/>
  <c r="D51" i="32"/>
  <c r="E56" i="32"/>
  <c r="E72" i="32"/>
  <c r="C78" i="32"/>
  <c r="D83" i="32"/>
  <c r="E88" i="32"/>
  <c r="C94" i="32"/>
  <c r="D99" i="32"/>
  <c r="E104" i="32"/>
  <c r="C110" i="32"/>
  <c r="D115" i="32"/>
  <c r="E120" i="32"/>
  <c r="C126" i="32"/>
  <c r="D131" i="32"/>
  <c r="E136" i="32"/>
  <c r="C142" i="32"/>
  <c r="E3" i="32"/>
  <c r="C9" i="32"/>
  <c r="D14" i="32"/>
  <c r="E19" i="32"/>
  <c r="C25" i="32"/>
  <c r="D30" i="32"/>
  <c r="E35" i="32"/>
  <c r="C41" i="32"/>
  <c r="D46" i="32"/>
  <c r="E51" i="32"/>
  <c r="C57" i="32"/>
  <c r="D62" i="32"/>
  <c r="E67" i="32"/>
  <c r="C73" i="32"/>
  <c r="D78" i="32"/>
  <c r="E83" i="32"/>
  <c r="C89" i="32"/>
  <c r="D94" i="32"/>
  <c r="E99" i="32"/>
  <c r="C105" i="32"/>
  <c r="D110" i="32"/>
  <c r="E115" i="32"/>
  <c r="C121" i="32"/>
  <c r="D126" i="32"/>
  <c r="E131" i="32"/>
  <c r="C137" i="32"/>
  <c r="D142" i="32"/>
  <c r="E147" i="32"/>
  <c r="C148" i="32"/>
  <c r="E145" i="32"/>
  <c r="E7" i="32"/>
  <c r="D18" i="32"/>
  <c r="C29" i="32"/>
  <c r="D50" i="32"/>
  <c r="C61" i="32"/>
  <c r="E71" i="32"/>
  <c r="D82" i="32"/>
  <c r="C93" i="32"/>
  <c r="E103" i="32"/>
  <c r="C109" i="32"/>
  <c r="D114" i="32"/>
  <c r="E119" i="32"/>
  <c r="C125" i="32"/>
  <c r="D130" i="32"/>
  <c r="E135" i="32"/>
  <c r="C141" i="32"/>
  <c r="C3" i="32"/>
  <c r="E13" i="32"/>
  <c r="D24" i="32"/>
  <c r="C35" i="32"/>
  <c r="E45" i="32"/>
  <c r="D56" i="32"/>
  <c r="C67" i="32"/>
  <c r="E77" i="32"/>
  <c r="E93" i="32"/>
  <c r="E109" i="32"/>
  <c r="E125" i="32"/>
  <c r="E141" i="32"/>
  <c r="E8" i="32"/>
  <c r="E24" i="32"/>
  <c r="C46" i="32"/>
  <c r="D67" i="32"/>
  <c r="D9" i="32"/>
  <c r="C20" i="32"/>
  <c r="E30" i="32"/>
  <c r="E46" i="32"/>
  <c r="D57" i="32"/>
  <c r="C68" i="32"/>
  <c r="E78" i="32"/>
  <c r="D89" i="32"/>
  <c r="C100" i="32"/>
  <c r="E110" i="32"/>
  <c r="D121" i="32"/>
  <c r="E126" i="32"/>
  <c r="C132" i="32"/>
  <c r="E142" i="32"/>
  <c r="D4" i="32"/>
  <c r="E9" i="32"/>
  <c r="C15" i="32"/>
  <c r="D20" i="32"/>
  <c r="E25" i="32"/>
  <c r="C31" i="32"/>
  <c r="D36" i="32"/>
  <c r="E41" i="32"/>
  <c r="C47" i="32"/>
  <c r="D52" i="32"/>
  <c r="E57" i="32"/>
  <c r="C63" i="32"/>
  <c r="D68" i="32"/>
  <c r="E73" i="32"/>
  <c r="C79" i="32"/>
  <c r="D84" i="32"/>
  <c r="E89" i="32"/>
  <c r="C95" i="32"/>
  <c r="D100" i="32"/>
  <c r="E105" i="32"/>
  <c r="C111" i="32"/>
  <c r="D116" i="32"/>
  <c r="E121" i="32"/>
  <c r="C127" i="32"/>
  <c r="D132" i="32"/>
  <c r="E137" i="32"/>
  <c r="C143" i="32"/>
  <c r="D148" i="32"/>
  <c r="C13" i="32"/>
  <c r="E23" i="32"/>
  <c r="D34" i="32"/>
  <c r="C45" i="32"/>
  <c r="E55" i="32"/>
  <c r="D66" i="32"/>
  <c r="C77" i="32"/>
  <c r="E87" i="32"/>
  <c r="D98" i="32"/>
  <c r="D146" i="32"/>
  <c r="D8" i="32"/>
  <c r="C19" i="32"/>
  <c r="E29" i="32"/>
  <c r="D40" i="32"/>
  <c r="C51" i="32"/>
  <c r="E61" i="32"/>
  <c r="D72" i="32"/>
  <c r="D88" i="32"/>
  <c r="D104" i="32"/>
  <c r="D120" i="32"/>
  <c r="D136" i="32"/>
  <c r="D3" i="32"/>
  <c r="D19" i="32"/>
  <c r="D35" i="32"/>
  <c r="C62" i="32"/>
  <c r="C4" i="32"/>
  <c r="E14" i="32"/>
  <c r="D25" i="32"/>
  <c r="C36" i="32"/>
  <c r="D41" i="32"/>
  <c r="C52" i="32"/>
  <c r="E62" i="32"/>
  <c r="D73" i="32"/>
  <c r="C84" i="32"/>
  <c r="E94" i="32"/>
  <c r="D105" i="32"/>
  <c r="C116" i="32"/>
  <c r="D137" i="32"/>
  <c r="E4" i="32"/>
  <c r="C10" i="32"/>
  <c r="D15" i="32"/>
  <c r="E20" i="32"/>
  <c r="C26" i="32"/>
  <c r="D31" i="32"/>
  <c r="E36" i="32"/>
  <c r="C42" i="32"/>
  <c r="D47" i="32"/>
  <c r="E52" i="32"/>
  <c r="C58" i="32"/>
  <c r="D63" i="32"/>
  <c r="E68" i="32"/>
  <c r="C74" i="32"/>
  <c r="D79" i="32"/>
  <c r="E84" i="32"/>
  <c r="C90" i="32"/>
  <c r="D95" i="32"/>
  <c r="E100" i="32"/>
  <c r="C106" i="32"/>
  <c r="D111" i="32"/>
  <c r="E116" i="32"/>
  <c r="C122" i="32"/>
  <c r="D127" i="32"/>
  <c r="E132" i="32"/>
  <c r="C138" i="32"/>
  <c r="D143" i="32"/>
  <c r="E148" i="32"/>
  <c r="E39" i="32"/>
  <c r="C5" i="32"/>
  <c r="D10" i="32"/>
  <c r="E15" i="32"/>
  <c r="C21" i="32"/>
  <c r="D26" i="32"/>
  <c r="E31" i="32"/>
  <c r="C37" i="32"/>
  <c r="D42" i="32"/>
  <c r="E47" i="32"/>
  <c r="C53" i="32"/>
  <c r="D58" i="32"/>
  <c r="E63" i="32"/>
  <c r="C69" i="32"/>
  <c r="D74" i="32"/>
  <c r="E79" i="32"/>
  <c r="C85" i="32"/>
  <c r="D90" i="32"/>
  <c r="E95" i="32"/>
  <c r="C101" i="32"/>
  <c r="D106" i="32"/>
  <c r="E111" i="32"/>
  <c r="C117" i="32"/>
  <c r="D122" i="32"/>
  <c r="E127" i="32"/>
  <c r="C133" i="32"/>
  <c r="D138" i="32"/>
  <c r="E143" i="32"/>
  <c r="C149" i="32"/>
  <c r="D149" i="32"/>
  <c r="E149" i="32"/>
  <c r="C150" i="32"/>
  <c r="E42" i="32"/>
  <c r="C64" i="32"/>
  <c r="C11" i="32"/>
  <c r="E21" i="32"/>
  <c r="E37" i="32"/>
  <c r="C91" i="32"/>
  <c r="E101" i="32"/>
  <c r="C107" i="32"/>
  <c r="E117" i="32"/>
  <c r="D128" i="32"/>
  <c r="C139" i="32"/>
  <c r="C6" i="32"/>
  <c r="E16" i="32"/>
  <c r="D27" i="32"/>
  <c r="E32" i="32"/>
  <c r="D43" i="32"/>
  <c r="C54" i="32"/>
  <c r="E64" i="32"/>
  <c r="D75" i="32"/>
  <c r="C86" i="32"/>
  <c r="E96" i="32"/>
  <c r="E112" i="32"/>
  <c r="C33" i="32"/>
  <c r="D38" i="32"/>
  <c r="E43" i="32"/>
  <c r="C49" i="32"/>
  <c r="D54" i="32"/>
  <c r="E59" i="32"/>
  <c r="C65" i="32"/>
  <c r="D70" i="32"/>
  <c r="E75" i="32"/>
  <c r="C81" i="32"/>
  <c r="D86" i="32"/>
  <c r="E91" i="32"/>
  <c r="C97" i="32"/>
  <c r="D102" i="32"/>
  <c r="E107" i="32"/>
  <c r="C113" i="32"/>
  <c r="D118" i="32"/>
  <c r="E123" i="32"/>
  <c r="C129" i="32"/>
  <c r="D134" i="32"/>
  <c r="E139" i="32"/>
  <c r="C145" i="32"/>
  <c r="D150" i="32"/>
  <c r="C48" i="32"/>
  <c r="D53" i="32"/>
  <c r="E58" i="32"/>
  <c r="D69" i="32"/>
  <c r="E74" i="32"/>
  <c r="C80" i="32"/>
  <c r="D85" i="32"/>
  <c r="E90" i="32"/>
  <c r="C96" i="32"/>
  <c r="D101" i="32"/>
  <c r="E106" i="32"/>
  <c r="C112" i="32"/>
  <c r="D117" i="32"/>
  <c r="E122" i="32"/>
  <c r="C128" i="32"/>
  <c r="D133" i="32"/>
  <c r="E138" i="32"/>
  <c r="C144" i="32"/>
  <c r="E5" i="32"/>
  <c r="D16" i="32"/>
  <c r="C27" i="32"/>
  <c r="D32" i="32"/>
  <c r="C43" i="32"/>
  <c r="D48" i="32"/>
  <c r="E53" i="32"/>
  <c r="C59" i="32"/>
  <c r="D64" i="32"/>
  <c r="E69" i="32"/>
  <c r="C75" i="32"/>
  <c r="D80" i="32"/>
  <c r="E85" i="32"/>
  <c r="D96" i="32"/>
  <c r="D112" i="32"/>
  <c r="C123" i="32"/>
  <c r="E133" i="32"/>
  <c r="D144" i="32"/>
  <c r="D11" i="32"/>
  <c r="C22" i="32"/>
  <c r="C38" i="32"/>
  <c r="E48" i="32"/>
  <c r="D59" i="32"/>
  <c r="C70" i="32"/>
  <c r="E80" i="32"/>
  <c r="D91" i="32"/>
  <c r="C102" i="32"/>
  <c r="D107" i="32"/>
  <c r="C118" i="32"/>
  <c r="D123" i="32"/>
  <c r="E128" i="32"/>
  <c r="C134" i="32"/>
  <c r="D139" i="32"/>
  <c r="E144" i="32"/>
  <c r="D6" i="32"/>
  <c r="E11" i="32"/>
  <c r="C17" i="32"/>
  <c r="D22" i="32"/>
  <c r="E27" i="32"/>
  <c r="E6" i="32"/>
  <c r="C12" i="32"/>
  <c r="D17" i="32"/>
  <c r="E22" i="32"/>
  <c r="C28" i="32"/>
  <c r="D33" i="32"/>
  <c r="E38" i="32"/>
  <c r="C44" i="32"/>
  <c r="D49" i="32"/>
  <c r="E54" i="32"/>
  <c r="C60" i="32"/>
  <c r="D65" i="32"/>
  <c r="E70" i="32"/>
  <c r="C76" i="32"/>
  <c r="D81" i="32"/>
  <c r="E86" i="32"/>
  <c r="C92" i="32"/>
  <c r="D97" i="32"/>
  <c r="E102" i="32"/>
  <c r="C108" i="32"/>
  <c r="D113" i="32"/>
  <c r="E118" i="32"/>
  <c r="C124" i="32"/>
  <c r="D129" i="32"/>
  <c r="E134" i="32"/>
  <c r="C140" i="32"/>
  <c r="D145" i="32"/>
  <c r="E150" i="32"/>
  <c r="C151" i="32"/>
  <c r="D7" i="32"/>
  <c r="E12" i="32"/>
  <c r="C18" i="32"/>
  <c r="D23" i="32"/>
  <c r="E28" i="32"/>
  <c r="C34" i="32"/>
  <c r="D39" i="32"/>
  <c r="E44" i="32"/>
  <c r="C50" i="32"/>
  <c r="D55" i="32"/>
  <c r="E60" i="32"/>
  <c r="C66" i="32"/>
  <c r="D71" i="32"/>
  <c r="E76" i="32"/>
  <c r="C82" i="32"/>
  <c r="D87" i="32"/>
  <c r="E92" i="32"/>
  <c r="C98" i="32"/>
  <c r="D103" i="32"/>
  <c r="E108" i="32"/>
  <c r="C114" i="32"/>
  <c r="D119" i="32"/>
  <c r="E124" i="32"/>
  <c r="C130" i="32"/>
  <c r="D135" i="32"/>
  <c r="E140" i="32"/>
  <c r="C472" i="1"/>
  <c r="B228" i="1"/>
  <c r="C3" i="1"/>
  <c r="B544" i="1"/>
  <c r="C212" i="1"/>
  <c r="C13" i="1"/>
  <c r="C616" i="1"/>
  <c r="C317" i="1"/>
  <c r="C615" i="1"/>
  <c r="B305" i="1"/>
  <c r="C8" i="1"/>
  <c r="C613" i="1"/>
  <c r="C304" i="1"/>
  <c r="C519" i="1"/>
  <c r="C116" i="1"/>
  <c r="C119" i="23"/>
  <c r="C504" i="1"/>
  <c r="C302" i="1"/>
  <c r="D726" i="1"/>
  <c r="B63" i="23"/>
  <c r="C663" i="1"/>
  <c r="C405" i="1"/>
  <c r="D711" i="1"/>
  <c r="C502" i="1"/>
  <c r="B66" i="1"/>
  <c r="D10" i="1"/>
  <c r="B110" i="23"/>
  <c r="C719" i="1"/>
  <c r="C497" i="1"/>
  <c r="C63" i="1"/>
  <c r="D8" i="1"/>
  <c r="D36" i="15"/>
  <c r="C3" i="26"/>
  <c r="B110" i="26"/>
  <c r="C57" i="26"/>
  <c r="C150" i="23"/>
  <c r="C101" i="23"/>
  <c r="C45" i="23"/>
  <c r="C14" i="1"/>
  <c r="C718" i="1"/>
  <c r="C655" i="1"/>
  <c r="B590" i="1"/>
  <c r="C489" i="1"/>
  <c r="C391" i="1"/>
  <c r="C261" i="1"/>
  <c r="C31" i="1"/>
  <c r="D4" i="1"/>
  <c r="D704" i="1"/>
  <c r="D639" i="1"/>
  <c r="D35" i="15"/>
  <c r="C109" i="26"/>
  <c r="C53" i="26"/>
  <c r="C149" i="23"/>
  <c r="C99" i="23"/>
  <c r="B44" i="23"/>
  <c r="C713" i="1"/>
  <c r="C649" i="1"/>
  <c r="C573" i="1"/>
  <c r="C488" i="1"/>
  <c r="C390" i="1"/>
  <c r="C248" i="1"/>
  <c r="C29" i="1"/>
  <c r="D703" i="1"/>
  <c r="D634" i="1"/>
  <c r="B473" i="1"/>
  <c r="C694" i="1"/>
  <c r="C445" i="1"/>
  <c r="C164" i="1"/>
  <c r="C545" i="1"/>
  <c r="C693" i="1"/>
  <c r="C688" i="1"/>
  <c r="C432" i="1"/>
  <c r="C529" i="1"/>
  <c r="C680" i="1"/>
  <c r="C430" i="1"/>
  <c r="C669" i="1"/>
  <c r="B418" i="1"/>
  <c r="C3" i="15"/>
  <c r="C665" i="1"/>
  <c r="C503" i="1"/>
  <c r="D11" i="1"/>
  <c r="C47" i="23"/>
  <c r="C656" i="1"/>
  <c r="C263" i="1"/>
  <c r="D644" i="1"/>
  <c r="B118" i="26"/>
  <c r="B5" i="23"/>
  <c r="C590" i="1"/>
  <c r="C262" i="1"/>
  <c r="D640" i="1"/>
  <c r="C106" i="26"/>
  <c r="B148" i="23"/>
  <c r="C42" i="23"/>
  <c r="C709" i="1"/>
  <c r="B561" i="1"/>
  <c r="C485" i="1"/>
  <c r="B361" i="1"/>
  <c r="B248" i="1"/>
  <c r="D696" i="1"/>
  <c r="C7" i="26"/>
  <c r="C101" i="26"/>
  <c r="C146" i="23"/>
  <c r="B31" i="23"/>
  <c r="C705" i="1"/>
  <c r="C641" i="1"/>
  <c r="C560" i="1"/>
  <c r="C477" i="1"/>
  <c r="C359" i="1"/>
  <c r="C231" i="1"/>
  <c r="D113" i="26"/>
  <c r="D695" i="1"/>
  <c r="D623" i="1"/>
  <c r="C629" i="1"/>
  <c r="C334" i="1"/>
  <c r="C617" i="1"/>
  <c r="C329" i="1"/>
  <c r="C533" i="1"/>
  <c r="C9" i="1"/>
  <c r="C681" i="1"/>
  <c r="C431" i="1"/>
  <c r="B141" i="1"/>
  <c r="C527" i="1"/>
  <c r="C140" i="1"/>
  <c r="B122" i="23"/>
  <c r="C7" i="1"/>
  <c r="C605" i="1"/>
  <c r="C303" i="1"/>
  <c r="C17" i="15"/>
  <c r="C6" i="1"/>
  <c r="C601" i="1"/>
  <c r="C417" i="1"/>
  <c r="C114" i="1"/>
  <c r="D662" i="1"/>
  <c r="B119" i="23"/>
  <c r="B6" i="1"/>
  <c r="C600" i="1"/>
  <c r="C273" i="1"/>
  <c r="C98" i="1"/>
  <c r="D647" i="1"/>
  <c r="C15" i="1"/>
  <c r="C598" i="1"/>
  <c r="C401" i="1"/>
  <c r="D710" i="1"/>
  <c r="C9" i="15"/>
  <c r="C58" i="26"/>
  <c r="C46" i="23"/>
  <c r="B401" i="1"/>
  <c r="D708" i="1"/>
  <c r="C10" i="26"/>
  <c r="C48" i="26"/>
  <c r="B99" i="23"/>
  <c r="C645" i="1"/>
  <c r="D624" i="1"/>
  <c r="B151" i="26"/>
  <c r="B101" i="26"/>
  <c r="C34" i="26"/>
  <c r="B145" i="23"/>
  <c r="C94" i="23"/>
  <c r="B25" i="23"/>
  <c r="C704" i="1"/>
  <c r="B641" i="1"/>
  <c r="C559" i="1"/>
  <c r="C473" i="1"/>
  <c r="C349" i="1"/>
  <c r="C229" i="1"/>
  <c r="D112" i="26"/>
  <c r="D694" i="1"/>
  <c r="D617" i="1"/>
  <c r="D22" i="15"/>
  <c r="C144" i="23"/>
  <c r="C93" i="23"/>
  <c r="C69" i="23"/>
  <c r="C39" i="23"/>
  <c r="D698" i="1"/>
  <c r="D666" i="1"/>
  <c r="D633" i="1"/>
  <c r="D34" i="15"/>
  <c r="D21" i="15"/>
  <c r="B143" i="26"/>
  <c r="C104" i="26"/>
  <c r="C61" i="26"/>
  <c r="B143" i="23"/>
  <c r="C117" i="23"/>
  <c r="C91" i="23"/>
  <c r="C67" i="23"/>
  <c r="C31" i="23"/>
  <c r="C5" i="1"/>
  <c r="C695" i="1"/>
  <c r="C654" i="1"/>
  <c r="B602" i="1"/>
  <c r="C544" i="1"/>
  <c r="C487" i="1"/>
  <c r="C416" i="1"/>
  <c r="C319" i="1"/>
  <c r="C246" i="1"/>
  <c r="C87" i="1"/>
  <c r="D39" i="26"/>
  <c r="D697" i="1"/>
  <c r="D665" i="1"/>
  <c r="D632" i="1"/>
  <c r="C90" i="23"/>
  <c r="C13" i="23"/>
  <c r="C62" i="23"/>
  <c r="C86" i="23"/>
  <c r="D660" i="1"/>
  <c r="D720" i="1"/>
  <c r="D600" i="1"/>
  <c r="D31" i="15"/>
  <c r="B127" i="26"/>
  <c r="C87" i="26"/>
  <c r="C42" i="26"/>
  <c r="C10" i="23"/>
  <c r="C133" i="23"/>
  <c r="C109" i="23"/>
  <c r="C83" i="23"/>
  <c r="C58" i="23"/>
  <c r="B15" i="23"/>
  <c r="B728" i="1"/>
  <c r="C679" i="1"/>
  <c r="C638" i="1"/>
  <c r="C589" i="1"/>
  <c r="C518" i="1"/>
  <c r="C470" i="1"/>
  <c r="C389" i="1"/>
  <c r="C289" i="1"/>
  <c r="C207" i="1"/>
  <c r="D7" i="26"/>
  <c r="D19" i="1"/>
  <c r="D719" i="1"/>
  <c r="D687" i="1"/>
  <c r="D655" i="1"/>
  <c r="D584" i="1"/>
  <c r="D8" i="15"/>
  <c r="C88" i="23"/>
  <c r="C112" i="23"/>
  <c r="D692" i="1"/>
  <c r="D32" i="15"/>
  <c r="D20" i="1"/>
  <c r="D656" i="1"/>
  <c r="C126" i="26"/>
  <c r="C84" i="26"/>
  <c r="B38" i="26"/>
  <c r="C6" i="23"/>
  <c r="C131" i="23"/>
  <c r="C105" i="23"/>
  <c r="C82" i="23"/>
  <c r="C56" i="23"/>
  <c r="C727" i="1"/>
  <c r="C677" i="1"/>
  <c r="C631" i="1"/>
  <c r="C585" i="1"/>
  <c r="C517" i="1"/>
  <c r="C462" i="1"/>
  <c r="C376" i="1"/>
  <c r="C288" i="1"/>
  <c r="C204" i="1"/>
  <c r="D151" i="26"/>
  <c r="D14" i="1"/>
  <c r="D714" i="1"/>
  <c r="D682" i="1"/>
  <c r="D650" i="1"/>
  <c r="D568" i="1"/>
  <c r="C113" i="23"/>
  <c r="C12" i="23"/>
  <c r="C61" i="23"/>
  <c r="C24" i="23"/>
  <c r="D616" i="1"/>
  <c r="C134" i="23"/>
  <c r="C59" i="23"/>
  <c r="D688" i="1"/>
  <c r="D11" i="15"/>
  <c r="C123" i="26"/>
  <c r="B84" i="26"/>
  <c r="C37" i="26"/>
  <c r="C130" i="23"/>
  <c r="C103" i="23"/>
  <c r="C79" i="23"/>
  <c r="C55" i="23"/>
  <c r="C720" i="1"/>
  <c r="C670" i="1"/>
  <c r="C630" i="1"/>
  <c r="C575" i="1"/>
  <c r="B514" i="1"/>
  <c r="C457" i="1"/>
  <c r="C374" i="1"/>
  <c r="B288" i="1"/>
  <c r="C188" i="1"/>
  <c r="D118" i="26"/>
  <c r="D13" i="1"/>
  <c r="D713" i="1"/>
  <c r="D681" i="1"/>
  <c r="D649" i="1"/>
  <c r="D552" i="1"/>
  <c r="D33" i="15"/>
  <c r="C114" i="23"/>
  <c r="C29" i="23"/>
  <c r="C138" i="23"/>
  <c r="D724" i="1"/>
  <c r="C15" i="23"/>
  <c r="D9" i="15"/>
  <c r="C151" i="23"/>
  <c r="C129" i="23"/>
  <c r="C102" i="23"/>
  <c r="C78" i="23"/>
  <c r="C51" i="23"/>
  <c r="B630" i="1"/>
  <c r="C574" i="1"/>
  <c r="C512" i="1"/>
  <c r="C447" i="1"/>
  <c r="C361" i="1"/>
  <c r="C277" i="1"/>
  <c r="C180" i="1"/>
  <c r="D115" i="26"/>
  <c r="D12" i="1"/>
  <c r="D712" i="1"/>
  <c r="D680" i="1"/>
  <c r="D648" i="1"/>
  <c r="D536" i="1"/>
  <c r="C36" i="15"/>
  <c r="C34" i="15"/>
  <c r="C32" i="15"/>
  <c r="C22" i="15"/>
  <c r="B150" i="26"/>
  <c r="B142" i="26"/>
  <c r="C117" i="26"/>
  <c r="C100" i="26"/>
  <c r="B92" i="26"/>
  <c r="C83" i="26"/>
  <c r="B75" i="26"/>
  <c r="C66" i="26"/>
  <c r="B57" i="26"/>
  <c r="C47" i="26"/>
  <c r="B37" i="26"/>
  <c r="C27" i="26"/>
  <c r="C17" i="26"/>
  <c r="C147" i="23"/>
  <c r="C128" i="23"/>
  <c r="C118" i="23"/>
  <c r="B108" i="23"/>
  <c r="C98" i="23"/>
  <c r="C87" i="23"/>
  <c r="C77" i="23"/>
  <c r="C66" i="23"/>
  <c r="B55" i="23"/>
  <c r="C43" i="23"/>
  <c r="C30" i="23"/>
  <c r="C14" i="23"/>
  <c r="B360" i="1"/>
  <c r="B117" i="1"/>
  <c r="D15" i="15"/>
  <c r="C9" i="26"/>
  <c r="C149" i="26"/>
  <c r="C141" i="26"/>
  <c r="C133" i="26"/>
  <c r="C125" i="26"/>
  <c r="B117" i="26"/>
  <c r="C108" i="26"/>
  <c r="B100" i="26"/>
  <c r="C91" i="26"/>
  <c r="C74" i="26"/>
  <c r="C65" i="26"/>
  <c r="C56" i="26"/>
  <c r="C36" i="26"/>
  <c r="B27" i="26"/>
  <c r="C9" i="23"/>
  <c r="B147" i="23"/>
  <c r="C137" i="23"/>
  <c r="C127" i="23"/>
  <c r="B118" i="23"/>
  <c r="C107" i="23"/>
  <c r="B98" i="23"/>
  <c r="B76" i="23"/>
  <c r="B66" i="23"/>
  <c r="C54" i="23"/>
  <c r="B30" i="23"/>
  <c r="B14" i="23"/>
  <c r="B601" i="1"/>
  <c r="B504" i="1"/>
  <c r="B416" i="1"/>
  <c r="C8" i="15"/>
  <c r="C35" i="15"/>
  <c r="C33" i="15"/>
  <c r="C31" i="15"/>
  <c r="C15" i="15"/>
  <c r="B149" i="26"/>
  <c r="B125" i="26"/>
  <c r="C116" i="26"/>
  <c r="B108" i="26"/>
  <c r="C99" i="26"/>
  <c r="B91" i="26"/>
  <c r="C82" i="26"/>
  <c r="C73" i="26"/>
  <c r="B65" i="26"/>
  <c r="B56" i="26"/>
  <c r="C45" i="26"/>
  <c r="B36" i="26"/>
  <c r="C26" i="26"/>
  <c r="C16" i="26"/>
  <c r="B8" i="23"/>
  <c r="B137" i="23"/>
  <c r="B127" i="23"/>
  <c r="B107" i="23"/>
  <c r="B65" i="23"/>
  <c r="B54" i="23"/>
  <c r="B40" i="1"/>
  <c r="B48" i="1"/>
  <c r="B56" i="1"/>
  <c r="B64" i="1"/>
  <c r="B72" i="1"/>
  <c r="B80" i="1"/>
  <c r="B88" i="1"/>
  <c r="B96" i="1"/>
  <c r="B104" i="1"/>
  <c r="B112" i="1"/>
  <c r="B120" i="1"/>
  <c r="B128" i="1"/>
  <c r="B136" i="1"/>
  <c r="B144" i="1"/>
  <c r="B152" i="1"/>
  <c r="B160" i="1"/>
  <c r="B168" i="1"/>
  <c r="B176" i="1"/>
  <c r="B184" i="1"/>
  <c r="B192" i="1"/>
  <c r="B200" i="1"/>
  <c r="B208" i="1"/>
  <c r="B216" i="1"/>
  <c r="B224" i="1"/>
  <c r="B232" i="1"/>
  <c r="B41" i="1"/>
  <c r="B49" i="1"/>
  <c r="B57" i="1"/>
  <c r="B65" i="1"/>
  <c r="B73" i="1"/>
  <c r="B81" i="1"/>
  <c r="B89" i="1"/>
  <c r="B97" i="1"/>
  <c r="B121" i="1"/>
  <c r="B129" i="1"/>
  <c r="B137" i="1"/>
  <c r="B145" i="1"/>
  <c r="B153" i="1"/>
  <c r="B161" i="1"/>
  <c r="B169" i="1"/>
  <c r="B177" i="1"/>
  <c r="B185" i="1"/>
  <c r="B193" i="1"/>
  <c r="B201" i="1"/>
  <c r="B209" i="1"/>
  <c r="B217" i="1"/>
  <c r="B59" i="1"/>
  <c r="B67" i="1"/>
  <c r="B75" i="1"/>
  <c r="B83" i="1"/>
  <c r="B91" i="1"/>
  <c r="B99" i="1"/>
  <c r="B107" i="1"/>
  <c r="B115" i="1"/>
  <c r="B123" i="1"/>
  <c r="B131" i="1"/>
  <c r="B139" i="1"/>
  <c r="B179" i="1"/>
  <c r="B187" i="1"/>
  <c r="B195" i="1"/>
  <c r="B203" i="1"/>
  <c r="B211" i="1"/>
  <c r="B219" i="1"/>
  <c r="B227" i="1"/>
  <c r="B36" i="1"/>
  <c r="B44" i="1"/>
  <c r="B52" i="1"/>
  <c r="B60" i="1"/>
  <c r="B68" i="1"/>
  <c r="B76" i="1"/>
  <c r="B84" i="1"/>
  <c r="B92" i="1"/>
  <c r="B38" i="1"/>
  <c r="B46" i="1"/>
  <c r="B54" i="1"/>
  <c r="B62" i="1"/>
  <c r="B70" i="1"/>
  <c r="B78" i="1"/>
  <c r="B86" i="1"/>
  <c r="B94" i="1"/>
  <c r="B102" i="1"/>
  <c r="B118" i="1"/>
  <c r="B126" i="1"/>
  <c r="B142" i="1"/>
  <c r="B150" i="1"/>
  <c r="B158" i="1"/>
  <c r="B166" i="1"/>
  <c r="B174" i="1"/>
  <c r="B182" i="1"/>
  <c r="B190" i="1"/>
  <c r="B198" i="1"/>
  <c r="B206" i="1"/>
  <c r="B214" i="1"/>
  <c r="B222" i="1"/>
  <c r="B230" i="1"/>
  <c r="B238" i="1"/>
  <c r="B47" i="1"/>
  <c r="B55" i="1"/>
  <c r="B63" i="1"/>
  <c r="B71" i="1"/>
  <c r="B79" i="1"/>
  <c r="B87" i="1"/>
  <c r="B95" i="1"/>
  <c r="B103" i="1"/>
  <c r="B111" i="1"/>
  <c r="B119" i="1"/>
  <c r="B127" i="1"/>
  <c r="B135" i="1"/>
  <c r="B175" i="1"/>
  <c r="B183" i="1"/>
  <c r="B191" i="1"/>
  <c r="B199" i="1"/>
  <c r="B207" i="1"/>
  <c r="B215" i="1"/>
  <c r="B223" i="1"/>
  <c r="B231" i="1"/>
  <c r="B239" i="1"/>
  <c r="B106" i="1"/>
  <c r="B170" i="1"/>
  <c r="B233" i="1"/>
  <c r="B74" i="1"/>
  <c r="B132" i="1"/>
  <c r="B157" i="1"/>
  <c r="B196" i="1"/>
  <c r="B221" i="1"/>
  <c r="B243" i="1"/>
  <c r="B251" i="1"/>
  <c r="B259" i="1"/>
  <c r="B267" i="1"/>
  <c r="B275" i="1"/>
  <c r="B283" i="1"/>
  <c r="B291" i="1"/>
  <c r="B299" i="1"/>
  <c r="B307" i="1"/>
  <c r="B315" i="1"/>
  <c r="B323" i="1"/>
  <c r="B331" i="1"/>
  <c r="B339" i="1"/>
  <c r="B347" i="1"/>
  <c r="B355" i="1"/>
  <c r="B363" i="1"/>
  <c r="B371" i="1"/>
  <c r="B379" i="1"/>
  <c r="B387" i="1"/>
  <c r="B395" i="1"/>
  <c r="B403" i="1"/>
  <c r="B411" i="1"/>
  <c r="B419" i="1"/>
  <c r="B427" i="1"/>
  <c r="B435" i="1"/>
  <c r="B443" i="1"/>
  <c r="B451" i="1"/>
  <c r="B459" i="1"/>
  <c r="B475" i="1"/>
  <c r="B483" i="1"/>
  <c r="B491" i="1"/>
  <c r="B499" i="1"/>
  <c r="B507" i="1"/>
  <c r="B515" i="1"/>
  <c r="B523" i="1"/>
  <c r="B531" i="1"/>
  <c r="B539" i="1"/>
  <c r="B547" i="1"/>
  <c r="B555" i="1"/>
  <c r="B563" i="1"/>
  <c r="B587" i="1"/>
  <c r="B595" i="1"/>
  <c r="B603" i="1"/>
  <c r="B611" i="1"/>
  <c r="B619" i="1"/>
  <c r="B627" i="1"/>
  <c r="B635" i="1"/>
  <c r="B643" i="1"/>
  <c r="B667" i="1"/>
  <c r="B675" i="1"/>
  <c r="B683" i="1"/>
  <c r="B691" i="1"/>
  <c r="B93" i="1"/>
  <c r="B146" i="1"/>
  <c r="B210" i="1"/>
  <c r="B234" i="1"/>
  <c r="B58" i="1"/>
  <c r="B108" i="1"/>
  <c r="B133" i="1"/>
  <c r="B172" i="1"/>
  <c r="B197" i="1"/>
  <c r="B244" i="1"/>
  <c r="B252" i="1"/>
  <c r="B260" i="1"/>
  <c r="B268" i="1"/>
  <c r="B276" i="1"/>
  <c r="B284" i="1"/>
  <c r="B292" i="1"/>
  <c r="B300" i="1"/>
  <c r="B308" i="1"/>
  <c r="B316" i="1"/>
  <c r="B324" i="1"/>
  <c r="B332" i="1"/>
  <c r="B340" i="1"/>
  <c r="B348" i="1"/>
  <c r="B356" i="1"/>
  <c r="B364" i="1"/>
  <c r="B372" i="1"/>
  <c r="B380" i="1"/>
  <c r="B388" i="1"/>
  <c r="B396" i="1"/>
  <c r="B404" i="1"/>
  <c r="B412" i="1"/>
  <c r="B420" i="1"/>
  <c r="B428" i="1"/>
  <c r="B436" i="1"/>
  <c r="B444" i="1"/>
  <c r="B452" i="1"/>
  <c r="B460" i="1"/>
  <c r="B468" i="1"/>
  <c r="B476" i="1"/>
  <c r="B484" i="1"/>
  <c r="B492" i="1"/>
  <c r="B500" i="1"/>
  <c r="B508" i="1"/>
  <c r="B516" i="1"/>
  <c r="B524" i="1"/>
  <c r="B532" i="1"/>
  <c r="B540" i="1"/>
  <c r="B548" i="1"/>
  <c r="B556" i="1"/>
  <c r="B564" i="1"/>
  <c r="B580" i="1"/>
  <c r="B588" i="1"/>
  <c r="B596" i="1"/>
  <c r="B604" i="1"/>
  <c r="B612" i="1"/>
  <c r="B620" i="1"/>
  <c r="B628" i="1"/>
  <c r="B644" i="1"/>
  <c r="B77" i="1"/>
  <c r="B122" i="1"/>
  <c r="B186" i="1"/>
  <c r="B235" i="1"/>
  <c r="B148" i="1"/>
  <c r="B173" i="1"/>
  <c r="B212" i="1"/>
  <c r="B225" i="1"/>
  <c r="B245" i="1"/>
  <c r="B253" i="1"/>
  <c r="B261" i="1"/>
  <c r="B269" i="1"/>
  <c r="B277" i="1"/>
  <c r="B285" i="1"/>
  <c r="B293" i="1"/>
  <c r="B301" i="1"/>
  <c r="B309" i="1"/>
  <c r="B317" i="1"/>
  <c r="B325" i="1"/>
  <c r="B333" i="1"/>
  <c r="B341" i="1"/>
  <c r="B349" i="1"/>
  <c r="B357" i="1"/>
  <c r="B365" i="1"/>
  <c r="B373" i="1"/>
  <c r="B381" i="1"/>
  <c r="B389" i="1"/>
  <c r="B397" i="1"/>
  <c r="B405" i="1"/>
  <c r="B413" i="1"/>
  <c r="B421" i="1"/>
  <c r="B429" i="1"/>
  <c r="B437" i="1"/>
  <c r="B445" i="1"/>
  <c r="B453" i="1"/>
  <c r="B461" i="1"/>
  <c r="B469" i="1"/>
  <c r="B477" i="1"/>
  <c r="B485" i="1"/>
  <c r="B493" i="1"/>
  <c r="B501" i="1"/>
  <c r="B509" i="1"/>
  <c r="B517" i="1"/>
  <c r="B525" i="1"/>
  <c r="B533" i="1"/>
  <c r="B541" i="1"/>
  <c r="B549" i="1"/>
  <c r="B557" i="1"/>
  <c r="B565" i="1"/>
  <c r="B589" i="1"/>
  <c r="B597" i="1"/>
  <c r="B605" i="1"/>
  <c r="B613" i="1"/>
  <c r="B621" i="1"/>
  <c r="B629" i="1"/>
  <c r="B637" i="1"/>
  <c r="B661" i="1"/>
  <c r="B669" i="1"/>
  <c r="B677" i="1"/>
  <c r="B685" i="1"/>
  <c r="B100" i="1"/>
  <c r="B125" i="1"/>
  <c r="B164" i="1"/>
  <c r="B189" i="1"/>
  <c r="B247" i="1"/>
  <c r="B255" i="1"/>
  <c r="B263" i="1"/>
  <c r="B271" i="1"/>
  <c r="B279" i="1"/>
  <c r="B287" i="1"/>
  <c r="B295" i="1"/>
  <c r="B303" i="1"/>
  <c r="B311" i="1"/>
  <c r="B319" i="1"/>
  <c r="B327" i="1"/>
  <c r="B335" i="1"/>
  <c r="B343" i="1"/>
  <c r="B351" i="1"/>
  <c r="B359" i="1"/>
  <c r="B367" i="1"/>
  <c r="B375" i="1"/>
  <c r="B383" i="1"/>
  <c r="B391" i="1"/>
  <c r="B399" i="1"/>
  <c r="B407" i="1"/>
  <c r="B415" i="1"/>
  <c r="B423" i="1"/>
  <c r="B431" i="1"/>
  <c r="B439" i="1"/>
  <c r="B447" i="1"/>
  <c r="B455" i="1"/>
  <c r="B463" i="1"/>
  <c r="B471" i="1"/>
  <c r="B479" i="1"/>
  <c r="B487" i="1"/>
  <c r="B495" i="1"/>
  <c r="B503" i="1"/>
  <c r="B511" i="1"/>
  <c r="B519" i="1"/>
  <c r="B527" i="1"/>
  <c r="B535" i="1"/>
  <c r="B543" i="1"/>
  <c r="B551" i="1"/>
  <c r="B559" i="1"/>
  <c r="B567" i="1"/>
  <c r="B575" i="1"/>
  <c r="B591" i="1"/>
  <c r="B599" i="1"/>
  <c r="B607" i="1"/>
  <c r="B615" i="1"/>
  <c r="B213" i="1"/>
  <c r="B249" i="1"/>
  <c r="B264" i="1"/>
  <c r="B350" i="1"/>
  <c r="B362" i="1"/>
  <c r="B377" i="1"/>
  <c r="B392" i="1"/>
  <c r="B505" i="1"/>
  <c r="B520" i="1"/>
  <c r="B606" i="1"/>
  <c r="B618" i="1"/>
  <c r="B632" i="1"/>
  <c r="B710" i="1"/>
  <c r="B721" i="1"/>
  <c r="B10" i="1"/>
  <c r="B124" i="1"/>
  <c r="B236" i="1"/>
  <c r="B294" i="1"/>
  <c r="B306" i="1"/>
  <c r="B321" i="1"/>
  <c r="B336" i="1"/>
  <c r="B422" i="1"/>
  <c r="B434" i="1"/>
  <c r="B449" i="1"/>
  <c r="B464" i="1"/>
  <c r="B550" i="1"/>
  <c r="B562" i="1"/>
  <c r="B577" i="1"/>
  <c r="B592" i="1"/>
  <c r="B69" i="1"/>
  <c r="B101" i="1"/>
  <c r="B250" i="1"/>
  <c r="B265" i="1"/>
  <c r="B280" i="1"/>
  <c r="B366" i="1"/>
  <c r="B378" i="1"/>
  <c r="B393" i="1"/>
  <c r="B408" i="1"/>
  <c r="B494" i="1"/>
  <c r="B506" i="1"/>
  <c r="B521" i="1"/>
  <c r="B536" i="1"/>
  <c r="B622" i="1"/>
  <c r="B633" i="1"/>
  <c r="B11" i="1"/>
  <c r="B149" i="1"/>
  <c r="B237" i="1"/>
  <c r="B310" i="1"/>
  <c r="B322" i="1"/>
  <c r="B337" i="1"/>
  <c r="B352" i="1"/>
  <c r="B438" i="1"/>
  <c r="B450" i="1"/>
  <c r="B465" i="1"/>
  <c r="B480" i="1"/>
  <c r="B566" i="1"/>
  <c r="B578" i="1"/>
  <c r="B593" i="1"/>
  <c r="B608" i="1"/>
  <c r="B194" i="1"/>
  <c r="B218" i="1"/>
  <c r="B254" i="1"/>
  <c r="B266" i="1"/>
  <c r="B281" i="1"/>
  <c r="B296" i="1"/>
  <c r="B382" i="1"/>
  <c r="B394" i="1"/>
  <c r="B409" i="1"/>
  <c r="B424" i="1"/>
  <c r="B510" i="1"/>
  <c r="B522" i="1"/>
  <c r="B537" i="1"/>
  <c r="B552" i="1"/>
  <c r="B623" i="1"/>
  <c r="B634" i="1"/>
  <c r="B648" i="1"/>
  <c r="B662" i="1"/>
  <c r="B673" i="1"/>
  <c r="B726" i="1"/>
  <c r="B4" i="1"/>
  <c r="B12" i="1"/>
  <c r="B45" i="1"/>
  <c r="B240" i="1"/>
  <c r="B326" i="1"/>
  <c r="B338" i="1"/>
  <c r="B353" i="1"/>
  <c r="B368" i="1"/>
  <c r="B454" i="1"/>
  <c r="B594" i="1"/>
  <c r="B609" i="1"/>
  <c r="B270" i="1"/>
  <c r="B282" i="1"/>
  <c r="B297" i="1"/>
  <c r="B312" i="1"/>
  <c r="B398" i="1"/>
  <c r="B410" i="1"/>
  <c r="B425" i="1"/>
  <c r="B440" i="1"/>
  <c r="B526" i="1"/>
  <c r="B538" i="1"/>
  <c r="B553" i="1"/>
  <c r="B568" i="1"/>
  <c r="B624" i="1"/>
  <c r="B713" i="1"/>
  <c r="B727" i="1"/>
  <c r="B5" i="1"/>
  <c r="B13" i="1"/>
  <c r="B82" i="1"/>
  <c r="B130" i="1"/>
  <c r="B154" i="1"/>
  <c r="B178" i="1"/>
  <c r="B220" i="1"/>
  <c r="B241" i="1"/>
  <c r="B256" i="1"/>
  <c r="B342" i="1"/>
  <c r="B354" i="1"/>
  <c r="B369" i="1"/>
  <c r="B384" i="1"/>
  <c r="B470" i="1"/>
  <c r="B482" i="1"/>
  <c r="B497" i="1"/>
  <c r="B512" i="1"/>
  <c r="B598" i="1"/>
  <c r="B610" i="1"/>
  <c r="B202" i="1"/>
  <c r="B286" i="1"/>
  <c r="B298" i="1"/>
  <c r="B313" i="1"/>
  <c r="B328" i="1"/>
  <c r="B414" i="1"/>
  <c r="B426" i="1"/>
  <c r="B441" i="1"/>
  <c r="B456" i="1"/>
  <c r="B542" i="1"/>
  <c r="B554" i="1"/>
  <c r="B569" i="1"/>
  <c r="B85" i="1"/>
  <c r="B226" i="1"/>
  <c r="B242" i="1"/>
  <c r="B257" i="1"/>
  <c r="B272" i="1"/>
  <c r="B358" i="1"/>
  <c r="B370" i="1"/>
  <c r="B385" i="1"/>
  <c r="B400" i="1"/>
  <c r="B486" i="1"/>
  <c r="B498" i="1"/>
  <c r="B513" i="1"/>
  <c r="B528" i="1"/>
  <c r="B614" i="1"/>
  <c r="B3" i="1"/>
  <c r="B180" i="1"/>
  <c r="B204" i="1"/>
  <c r="B302" i="1"/>
  <c r="B314" i="1"/>
  <c r="B329" i="1"/>
  <c r="B344" i="1"/>
  <c r="B430" i="1"/>
  <c r="B442" i="1"/>
  <c r="B457" i="1"/>
  <c r="B472" i="1"/>
  <c r="B558" i="1"/>
  <c r="B570" i="1"/>
  <c r="B585" i="1"/>
  <c r="B600" i="1"/>
  <c r="B626" i="1"/>
  <c r="B640" i="1"/>
  <c r="B7" i="1"/>
  <c r="B26" i="1"/>
  <c r="B53" i="1"/>
  <c r="B138" i="1"/>
  <c r="B61" i="1"/>
  <c r="B181" i="1"/>
  <c r="B205" i="1"/>
  <c r="B90" i="1"/>
  <c r="B116" i="1"/>
  <c r="B140" i="1"/>
  <c r="B229" i="1"/>
  <c r="B262" i="1"/>
  <c r="B274" i="1"/>
  <c r="B289" i="1"/>
  <c r="B304" i="1"/>
  <c r="B390" i="1"/>
  <c r="B402" i="1"/>
  <c r="B417" i="1"/>
  <c r="B432" i="1"/>
  <c r="B518" i="1"/>
  <c r="B530" i="1"/>
  <c r="B545" i="1"/>
  <c r="B560" i="1"/>
  <c r="B98" i="1"/>
  <c r="B546" i="1"/>
  <c r="B406" i="1"/>
  <c r="B290" i="1"/>
  <c r="D7" i="15"/>
  <c r="D12" i="15"/>
  <c r="D28" i="15"/>
  <c r="D20" i="15"/>
  <c r="D14" i="15"/>
  <c r="C8" i="26"/>
  <c r="C148" i="26"/>
  <c r="C140" i="26"/>
  <c r="C132" i="26"/>
  <c r="C124" i="26"/>
  <c r="B116" i="26"/>
  <c r="C107" i="26"/>
  <c r="B99" i="26"/>
  <c r="C90" i="26"/>
  <c r="C81" i="26"/>
  <c r="B73" i="26"/>
  <c r="C64" i="26"/>
  <c r="C55" i="26"/>
  <c r="B45" i="26"/>
  <c r="C35" i="26"/>
  <c r="C25" i="26"/>
  <c r="C7" i="23"/>
  <c r="B146" i="23"/>
  <c r="C136" i="23"/>
  <c r="C126" i="23"/>
  <c r="B116" i="23"/>
  <c r="C106" i="23"/>
  <c r="C96" i="23"/>
  <c r="B86" i="23"/>
  <c r="B75" i="23"/>
  <c r="C64" i="23"/>
  <c r="C53" i="23"/>
  <c r="B41" i="23"/>
  <c r="B28" i="23"/>
  <c r="B631" i="1"/>
  <c r="B462" i="1"/>
  <c r="B346" i="1"/>
  <c r="C7" i="15"/>
  <c r="C12" i="15"/>
  <c r="C28" i="15"/>
  <c r="C20" i="15"/>
  <c r="C14" i="15"/>
  <c r="B8" i="26"/>
  <c r="B140" i="26"/>
  <c r="B132" i="26"/>
  <c r="C115" i="26"/>
  <c r="B107" i="26"/>
  <c r="C98" i="26"/>
  <c r="C89" i="26"/>
  <c r="B81" i="26"/>
  <c r="C72" i="26"/>
  <c r="B54" i="26"/>
  <c r="C44" i="26"/>
  <c r="B35" i="26"/>
  <c r="B25" i="26"/>
  <c r="C145" i="23"/>
  <c r="C135" i="23"/>
  <c r="C115" i="23"/>
  <c r="B106" i="23"/>
  <c r="C95" i="23"/>
  <c r="C85" i="23"/>
  <c r="C74" i="23"/>
  <c r="C63" i="23"/>
  <c r="C40" i="23"/>
  <c r="B719" i="1"/>
  <c r="B689" i="1"/>
  <c r="B502" i="1"/>
  <c r="B458" i="1"/>
  <c r="B345" i="1"/>
  <c r="C11" i="15"/>
  <c r="C27" i="15"/>
  <c r="C14" i="26"/>
  <c r="C22" i="26"/>
  <c r="C30" i="26"/>
  <c r="C38" i="26"/>
  <c r="C46" i="26"/>
  <c r="C54" i="26"/>
  <c r="B147" i="26"/>
  <c r="B139" i="26"/>
  <c r="B131" i="26"/>
  <c r="B123" i="26"/>
  <c r="C114" i="26"/>
  <c r="C105" i="26"/>
  <c r="C88" i="26"/>
  <c r="B80" i="26"/>
  <c r="C71" i="26"/>
  <c r="C62" i="26"/>
  <c r="B53" i="26"/>
  <c r="C43" i="26"/>
  <c r="C33" i="26"/>
  <c r="B24" i="26"/>
  <c r="B24" i="23"/>
  <c r="B32" i="23"/>
  <c r="B56" i="23"/>
  <c r="B72" i="23"/>
  <c r="B80" i="23"/>
  <c r="B88" i="23"/>
  <c r="B96" i="23"/>
  <c r="B104" i="23"/>
  <c r="B112" i="23"/>
  <c r="B120" i="23"/>
  <c r="B128" i="23"/>
  <c r="B144" i="23"/>
  <c r="B4" i="23"/>
  <c r="B12" i="23"/>
  <c r="B18" i="23"/>
  <c r="B26" i="23"/>
  <c r="B34" i="23"/>
  <c r="B50" i="23"/>
  <c r="B58" i="23"/>
  <c r="B27" i="23"/>
  <c r="B35" i="23"/>
  <c r="B21" i="23"/>
  <c r="B29" i="23"/>
  <c r="B37" i="23"/>
  <c r="B45" i="23"/>
  <c r="B53" i="23"/>
  <c r="B61" i="23"/>
  <c r="B69" i="23"/>
  <c r="B77" i="23"/>
  <c r="B85" i="23"/>
  <c r="B93" i="23"/>
  <c r="B101" i="23"/>
  <c r="B109" i="23"/>
  <c r="B117" i="23"/>
  <c r="B125" i="23"/>
  <c r="B133" i="23"/>
  <c r="B141" i="23"/>
  <c r="B149" i="23"/>
  <c r="B9" i="23"/>
  <c r="B73" i="23"/>
  <c r="B51" i="23"/>
  <c r="B534" i="1"/>
  <c r="B448" i="1"/>
  <c r="B278" i="1"/>
  <c r="B115" i="26"/>
  <c r="B89" i="26"/>
  <c r="B72" i="26"/>
  <c r="B14" i="26"/>
  <c r="D6" i="15"/>
  <c r="D26" i="15"/>
  <c r="C6" i="26"/>
  <c r="C146" i="26"/>
  <c r="C138" i="26"/>
  <c r="C130" i="26"/>
  <c r="C122" i="26"/>
  <c r="C113" i="26"/>
  <c r="C96" i="26"/>
  <c r="B88" i="26"/>
  <c r="C79" i="26"/>
  <c r="B71" i="26"/>
  <c r="C52" i="26"/>
  <c r="B33" i="26"/>
  <c r="C23" i="26"/>
  <c r="C16" i="23"/>
  <c r="C17" i="23"/>
  <c r="C25" i="23"/>
  <c r="C33" i="23"/>
  <c r="C41" i="23"/>
  <c r="C49" i="23"/>
  <c r="C57" i="23"/>
  <c r="C65" i="23"/>
  <c r="C73" i="23"/>
  <c r="C81" i="23"/>
  <c r="C89" i="23"/>
  <c r="C97" i="23"/>
  <c r="C18" i="23"/>
  <c r="C26" i="23"/>
  <c r="C34" i="23"/>
  <c r="C20" i="23"/>
  <c r="C28" i="23"/>
  <c r="C36" i="23"/>
  <c r="C44" i="23"/>
  <c r="C52" i="23"/>
  <c r="C60" i="23"/>
  <c r="C68" i="23"/>
  <c r="C76" i="23"/>
  <c r="C84" i="23"/>
  <c r="C92" i="23"/>
  <c r="C100" i="23"/>
  <c r="C108" i="23"/>
  <c r="C116" i="23"/>
  <c r="C124" i="23"/>
  <c r="C132" i="23"/>
  <c r="C140" i="23"/>
  <c r="C148" i="23"/>
  <c r="C8" i="23"/>
  <c r="C5" i="23"/>
  <c r="C143" i="23"/>
  <c r="C123" i="23"/>
  <c r="B114" i="23"/>
  <c r="C104" i="23"/>
  <c r="B94" i="23"/>
  <c r="B83" i="23"/>
  <c r="C72" i="23"/>
  <c r="C50" i="23"/>
  <c r="C38" i="23"/>
  <c r="C23" i="23"/>
  <c r="B9" i="1"/>
  <c r="B625" i="1"/>
  <c r="B586" i="1"/>
  <c r="B489" i="1"/>
  <c r="B334" i="1"/>
  <c r="C26" i="15"/>
  <c r="B146" i="26"/>
  <c r="B130" i="26"/>
  <c r="B52" i="26"/>
  <c r="B22" i="26"/>
  <c r="B49" i="23"/>
  <c r="B38" i="23"/>
  <c r="B23" i="23"/>
  <c r="B446" i="1"/>
  <c r="B330" i="1"/>
  <c r="D5" i="15"/>
  <c r="D25" i="15"/>
  <c r="D19" i="15"/>
  <c r="D16" i="15"/>
  <c r="C13" i="26"/>
  <c r="C5" i="26"/>
  <c r="C145" i="26"/>
  <c r="C137" i="26"/>
  <c r="C129" i="26"/>
  <c r="B121" i="26"/>
  <c r="C112" i="26"/>
  <c r="B104" i="26"/>
  <c r="C95" i="26"/>
  <c r="C78" i="26"/>
  <c r="B70" i="26"/>
  <c r="B61" i="26"/>
  <c r="C51" i="26"/>
  <c r="C41" i="26"/>
  <c r="B32" i="26"/>
  <c r="C21" i="26"/>
  <c r="C3" i="23"/>
  <c r="C4" i="23"/>
  <c r="C142" i="23"/>
  <c r="B132" i="23"/>
  <c r="C122" i="23"/>
  <c r="B113" i="23"/>
  <c r="B103" i="23"/>
  <c r="B92" i="23"/>
  <c r="B82" i="23"/>
  <c r="B71" i="23"/>
  <c r="B60" i="23"/>
  <c r="C48" i="23"/>
  <c r="C37" i="23"/>
  <c r="C22" i="23"/>
  <c r="B8" i="1"/>
  <c r="B617" i="1"/>
  <c r="B576" i="1"/>
  <c r="B529" i="1"/>
  <c r="B488" i="1"/>
  <c r="B386" i="1"/>
  <c r="B273" i="1"/>
  <c r="B138" i="26"/>
  <c r="B113" i="26"/>
  <c r="C25" i="15"/>
  <c r="C19" i="15"/>
  <c r="C16" i="15"/>
  <c r="B13" i="26"/>
  <c r="B5" i="26"/>
  <c r="B145" i="26"/>
  <c r="B137" i="26"/>
  <c r="B129" i="26"/>
  <c r="B112" i="26"/>
  <c r="C103" i="26"/>
  <c r="C86" i="26"/>
  <c r="C69" i="26"/>
  <c r="C60" i="26"/>
  <c r="B51" i="26"/>
  <c r="B41" i="26"/>
  <c r="C31" i="26"/>
  <c r="B21" i="26"/>
  <c r="B81" i="23"/>
  <c r="B36" i="23"/>
  <c r="B22" i="23"/>
  <c r="B433" i="1"/>
  <c r="B320" i="1"/>
  <c r="B188" i="1"/>
  <c r="D4" i="15"/>
  <c r="D10" i="15"/>
  <c r="D24" i="15"/>
  <c r="D18" i="15"/>
  <c r="C12" i="26"/>
  <c r="C4" i="26"/>
  <c r="C144" i="26"/>
  <c r="C136" i="26"/>
  <c r="C128" i="26"/>
  <c r="B120" i="26"/>
  <c r="C111" i="26"/>
  <c r="B103" i="26"/>
  <c r="C94" i="26"/>
  <c r="B86" i="26"/>
  <c r="C77" i="26"/>
  <c r="B69" i="26"/>
  <c r="B60" i="26"/>
  <c r="C50" i="26"/>
  <c r="C40" i="26"/>
  <c r="B30" i="26"/>
  <c r="C20" i="26"/>
  <c r="B13" i="23"/>
  <c r="B151" i="23"/>
  <c r="C141" i="23"/>
  <c r="B131" i="23"/>
  <c r="C121" i="23"/>
  <c r="C111" i="23"/>
  <c r="B102" i="23"/>
  <c r="B91" i="23"/>
  <c r="C80" i="23"/>
  <c r="B70" i="23"/>
  <c r="B59" i="23"/>
  <c r="C35" i="23"/>
  <c r="C21" i="23"/>
  <c r="B616" i="1"/>
  <c r="B376" i="1"/>
  <c r="C4" i="15"/>
  <c r="C10" i="15"/>
  <c r="C18" i="15"/>
  <c r="B12" i="26"/>
  <c r="B4" i="26"/>
  <c r="B144" i="26"/>
  <c r="B136" i="26"/>
  <c r="B128" i="26"/>
  <c r="C119" i="26"/>
  <c r="B111" i="26"/>
  <c r="C102" i="26"/>
  <c r="B94" i="26"/>
  <c r="C85" i="26"/>
  <c r="B77" i="26"/>
  <c r="C68" i="26"/>
  <c r="C59" i="26"/>
  <c r="C49" i="26"/>
  <c r="C29" i="26"/>
  <c r="B140" i="23"/>
  <c r="B121" i="23"/>
  <c r="B111" i="23"/>
  <c r="B33" i="23"/>
  <c r="B20" i="23"/>
  <c r="B642" i="1"/>
  <c r="B574" i="1"/>
  <c r="B318" i="1"/>
  <c r="B165" i="1"/>
  <c r="B18" i="26"/>
  <c r="B26" i="26"/>
  <c r="B34" i="26"/>
  <c r="B50" i="26"/>
  <c r="B58" i="26"/>
  <c r="B66" i="26"/>
  <c r="B74" i="26"/>
  <c r="B90" i="26"/>
  <c r="B98" i="26"/>
  <c r="B106" i="26"/>
  <c r="B114" i="26"/>
  <c r="B122" i="26"/>
  <c r="B15" i="26"/>
  <c r="B23" i="26"/>
  <c r="B31" i="26"/>
  <c r="B39" i="26"/>
  <c r="B55" i="26"/>
  <c r="B63" i="26"/>
  <c r="B79" i="26"/>
  <c r="D17" i="15"/>
  <c r="C11" i="26"/>
  <c r="C151" i="26"/>
  <c r="C143" i="26"/>
  <c r="C135" i="26"/>
  <c r="C127" i="26"/>
  <c r="B119" i="26"/>
  <c r="C110" i="26"/>
  <c r="B102" i="26"/>
  <c r="C93" i="26"/>
  <c r="B85" i="26"/>
  <c r="C76" i="26"/>
  <c r="B59" i="26"/>
  <c r="B49" i="26"/>
  <c r="C39" i="26"/>
  <c r="B29" i="26"/>
  <c r="C19" i="26"/>
  <c r="C11" i="23"/>
  <c r="B150" i="23"/>
  <c r="C139" i="23"/>
  <c r="B130" i="23"/>
  <c r="C120" i="23"/>
  <c r="C110" i="23"/>
  <c r="B100" i="23"/>
  <c r="B90" i="23"/>
  <c r="B57" i="23"/>
  <c r="C32" i="23"/>
  <c r="C19" i="23"/>
  <c r="B474" i="1"/>
  <c r="B374" i="1"/>
  <c r="B258" i="1"/>
  <c r="C461" i="1"/>
  <c r="C446" i="1"/>
  <c r="C375" i="1"/>
  <c r="C360" i="1"/>
  <c r="C345" i="1"/>
  <c r="C333" i="1"/>
  <c r="C318" i="1"/>
  <c r="C247" i="1"/>
  <c r="C205" i="1"/>
  <c r="C187" i="1"/>
  <c r="C163" i="1"/>
  <c r="C61" i="1"/>
  <c r="C162" i="1"/>
  <c r="C139" i="1"/>
  <c r="C115" i="1"/>
  <c r="C89" i="1"/>
  <c r="C24" i="1"/>
  <c r="C32" i="1"/>
  <c r="C40" i="1"/>
  <c r="C48" i="1"/>
  <c r="C56" i="1"/>
  <c r="C64" i="1"/>
  <c r="C72" i="1"/>
  <c r="C80" i="1"/>
  <c r="C88" i="1"/>
  <c r="C96" i="1"/>
  <c r="C20" i="1"/>
  <c r="C28" i="1"/>
  <c r="C36" i="1"/>
  <c r="C44" i="1"/>
  <c r="C52" i="1"/>
  <c r="C60" i="1"/>
  <c r="C68" i="1"/>
  <c r="C76" i="1"/>
  <c r="C84" i="1"/>
  <c r="C92" i="1"/>
  <c r="C22" i="1"/>
  <c r="C30" i="1"/>
  <c r="C38" i="1"/>
  <c r="C46" i="1"/>
  <c r="C54" i="1"/>
  <c r="C62" i="1"/>
  <c r="C70" i="1"/>
  <c r="C78" i="1"/>
  <c r="C86" i="1"/>
  <c r="C94" i="1"/>
  <c r="C102" i="1"/>
  <c r="C110" i="1"/>
  <c r="C118" i="1"/>
  <c r="C126" i="1"/>
  <c r="C134" i="1"/>
  <c r="C142" i="1"/>
  <c r="C150" i="1"/>
  <c r="C158" i="1"/>
  <c r="C166" i="1"/>
  <c r="C174" i="1"/>
  <c r="C182" i="1"/>
  <c r="C190" i="1"/>
  <c r="C198" i="1"/>
  <c r="C206" i="1"/>
  <c r="C214" i="1"/>
  <c r="C222" i="1"/>
  <c r="C230" i="1"/>
  <c r="C238" i="1"/>
  <c r="C35" i="1"/>
  <c r="C53" i="1"/>
  <c r="C73" i="1"/>
  <c r="C90" i="1"/>
  <c r="C117" i="1"/>
  <c r="C131" i="1"/>
  <c r="C144" i="1"/>
  <c r="C156" i="1"/>
  <c r="C181" i="1"/>
  <c r="C195" i="1"/>
  <c r="C208" i="1"/>
  <c r="C220" i="1"/>
  <c r="C242" i="1"/>
  <c r="C250" i="1"/>
  <c r="C258" i="1"/>
  <c r="C266" i="1"/>
  <c r="C274" i="1"/>
  <c r="C282" i="1"/>
  <c r="C290" i="1"/>
  <c r="C298" i="1"/>
  <c r="C306" i="1"/>
  <c r="C314" i="1"/>
  <c r="C322" i="1"/>
  <c r="C330" i="1"/>
  <c r="C338" i="1"/>
  <c r="C346" i="1"/>
  <c r="C354" i="1"/>
  <c r="C362" i="1"/>
  <c r="C370" i="1"/>
  <c r="C378" i="1"/>
  <c r="C386" i="1"/>
  <c r="C394" i="1"/>
  <c r="C402" i="1"/>
  <c r="C410" i="1"/>
  <c r="C418" i="1"/>
  <c r="C426" i="1"/>
  <c r="C434" i="1"/>
  <c r="C442" i="1"/>
  <c r="C450" i="1"/>
  <c r="C458" i="1"/>
  <c r="C466" i="1"/>
  <c r="C474" i="1"/>
  <c r="C482" i="1"/>
  <c r="C490" i="1"/>
  <c r="C498" i="1"/>
  <c r="C506" i="1"/>
  <c r="C514" i="1"/>
  <c r="C522" i="1"/>
  <c r="C530" i="1"/>
  <c r="C538" i="1"/>
  <c r="C546" i="1"/>
  <c r="C554" i="1"/>
  <c r="C562" i="1"/>
  <c r="C570" i="1"/>
  <c r="C578" i="1"/>
  <c r="C586" i="1"/>
  <c r="C594" i="1"/>
  <c r="C602" i="1"/>
  <c r="C610" i="1"/>
  <c r="C618" i="1"/>
  <c r="C626" i="1"/>
  <c r="C634" i="1"/>
  <c r="C642" i="1"/>
  <c r="C650" i="1"/>
  <c r="C658" i="1"/>
  <c r="C666" i="1"/>
  <c r="C674" i="1"/>
  <c r="C682" i="1"/>
  <c r="C690" i="1"/>
  <c r="C698" i="1"/>
  <c r="C706" i="1"/>
  <c r="C714" i="1"/>
  <c r="C722" i="1"/>
  <c r="C18" i="1"/>
  <c r="C55" i="1"/>
  <c r="C91" i="1"/>
  <c r="C106" i="1"/>
  <c r="C119" i="1"/>
  <c r="C145" i="1"/>
  <c r="C170" i="1"/>
  <c r="C183" i="1"/>
  <c r="C209" i="1"/>
  <c r="C233" i="1"/>
  <c r="C19" i="1"/>
  <c r="C37" i="1"/>
  <c r="C57" i="1"/>
  <c r="C74" i="1"/>
  <c r="C107" i="1"/>
  <c r="C120" i="1"/>
  <c r="C132" i="1"/>
  <c r="C157" i="1"/>
  <c r="C171" i="1"/>
  <c r="C184" i="1"/>
  <c r="C196" i="1"/>
  <c r="C221" i="1"/>
  <c r="C243" i="1"/>
  <c r="C251" i="1"/>
  <c r="C259" i="1"/>
  <c r="C267" i="1"/>
  <c r="C275" i="1"/>
  <c r="C283" i="1"/>
  <c r="C291" i="1"/>
  <c r="C299" i="1"/>
  <c r="C307" i="1"/>
  <c r="C315" i="1"/>
  <c r="C323" i="1"/>
  <c r="C331" i="1"/>
  <c r="C339" i="1"/>
  <c r="C347" i="1"/>
  <c r="C355" i="1"/>
  <c r="C363" i="1"/>
  <c r="C371" i="1"/>
  <c r="C379" i="1"/>
  <c r="C387" i="1"/>
  <c r="C395" i="1"/>
  <c r="C403" i="1"/>
  <c r="C411" i="1"/>
  <c r="C419" i="1"/>
  <c r="C427" i="1"/>
  <c r="C435" i="1"/>
  <c r="C443" i="1"/>
  <c r="C451" i="1"/>
  <c r="C459" i="1"/>
  <c r="C467" i="1"/>
  <c r="C475" i="1"/>
  <c r="C483" i="1"/>
  <c r="C491" i="1"/>
  <c r="C499" i="1"/>
  <c r="C507" i="1"/>
  <c r="C515" i="1"/>
  <c r="C523" i="1"/>
  <c r="C531" i="1"/>
  <c r="C539" i="1"/>
  <c r="C547" i="1"/>
  <c r="C555" i="1"/>
  <c r="C563" i="1"/>
  <c r="C571" i="1"/>
  <c r="C579" i="1"/>
  <c r="C587" i="1"/>
  <c r="C595" i="1"/>
  <c r="C603" i="1"/>
  <c r="C611" i="1"/>
  <c r="C619" i="1"/>
  <c r="C627" i="1"/>
  <c r="C635" i="1"/>
  <c r="C643" i="1"/>
  <c r="C651" i="1"/>
  <c r="C659" i="1"/>
  <c r="C667" i="1"/>
  <c r="C675" i="1"/>
  <c r="C683" i="1"/>
  <c r="C691" i="1"/>
  <c r="C699" i="1"/>
  <c r="C707" i="1"/>
  <c r="C715" i="1"/>
  <c r="C723" i="1"/>
  <c r="C39" i="1"/>
  <c r="C75" i="1"/>
  <c r="C93" i="1"/>
  <c r="C121" i="1"/>
  <c r="C146" i="1"/>
  <c r="C159" i="1"/>
  <c r="C185" i="1"/>
  <c r="C210" i="1"/>
  <c r="C223" i="1"/>
  <c r="C234" i="1"/>
  <c r="C21" i="1"/>
  <c r="C41" i="1"/>
  <c r="C58" i="1"/>
  <c r="C95" i="1"/>
  <c r="C108" i="1"/>
  <c r="C133" i="1"/>
  <c r="C147" i="1"/>
  <c r="C160" i="1"/>
  <c r="C172" i="1"/>
  <c r="C197" i="1"/>
  <c r="C211" i="1"/>
  <c r="C224" i="1"/>
  <c r="C244" i="1"/>
  <c r="C252" i="1"/>
  <c r="C260" i="1"/>
  <c r="C268" i="1"/>
  <c r="C276" i="1"/>
  <c r="C284" i="1"/>
  <c r="C292" i="1"/>
  <c r="C300" i="1"/>
  <c r="C308" i="1"/>
  <c r="C316" i="1"/>
  <c r="C324" i="1"/>
  <c r="C332" i="1"/>
  <c r="C340" i="1"/>
  <c r="C348" i="1"/>
  <c r="C356" i="1"/>
  <c r="C364" i="1"/>
  <c r="C372" i="1"/>
  <c r="C380" i="1"/>
  <c r="C388" i="1"/>
  <c r="C396" i="1"/>
  <c r="C404" i="1"/>
  <c r="C412" i="1"/>
  <c r="C420" i="1"/>
  <c r="C428" i="1"/>
  <c r="C436" i="1"/>
  <c r="C444" i="1"/>
  <c r="C452" i="1"/>
  <c r="C460" i="1"/>
  <c r="C468" i="1"/>
  <c r="C476" i="1"/>
  <c r="C484" i="1"/>
  <c r="C492" i="1"/>
  <c r="C500" i="1"/>
  <c r="C508" i="1"/>
  <c r="C516" i="1"/>
  <c r="C524" i="1"/>
  <c r="C532" i="1"/>
  <c r="C540" i="1"/>
  <c r="C548" i="1"/>
  <c r="C556" i="1"/>
  <c r="C564" i="1"/>
  <c r="C572" i="1"/>
  <c r="C580" i="1"/>
  <c r="C588" i="1"/>
  <c r="C596" i="1"/>
  <c r="C604" i="1"/>
  <c r="C612" i="1"/>
  <c r="C620" i="1"/>
  <c r="C628" i="1"/>
  <c r="C636" i="1"/>
  <c r="C644" i="1"/>
  <c r="C652" i="1"/>
  <c r="C660" i="1"/>
  <c r="C668" i="1"/>
  <c r="C676" i="1"/>
  <c r="C684" i="1"/>
  <c r="C692" i="1"/>
  <c r="C700" i="1"/>
  <c r="C708" i="1"/>
  <c r="C716" i="1"/>
  <c r="C724" i="1"/>
  <c r="C23" i="1"/>
  <c r="C59" i="1"/>
  <c r="C77" i="1"/>
  <c r="C97" i="1"/>
  <c r="C122" i="1"/>
  <c r="C135" i="1"/>
  <c r="C161" i="1"/>
  <c r="C186" i="1"/>
  <c r="C199" i="1"/>
  <c r="C235" i="1"/>
  <c r="C27" i="1"/>
  <c r="C45" i="1"/>
  <c r="C65" i="1"/>
  <c r="C82" i="1"/>
  <c r="C113" i="1"/>
  <c r="C138" i="1"/>
  <c r="C151" i="1"/>
  <c r="C177" i="1"/>
  <c r="C202" i="1"/>
  <c r="C215" i="1"/>
  <c r="C227" i="1"/>
  <c r="C237" i="1"/>
  <c r="C614" i="1"/>
  <c r="C543" i="1"/>
  <c r="C528" i="1"/>
  <c r="C513" i="1"/>
  <c r="C501" i="1"/>
  <c r="C486" i="1"/>
  <c r="C415" i="1"/>
  <c r="C400" i="1"/>
  <c r="C385" i="1"/>
  <c r="C373" i="1"/>
  <c r="C358" i="1"/>
  <c r="C287" i="1"/>
  <c r="C272" i="1"/>
  <c r="C257" i="1"/>
  <c r="C245" i="1"/>
  <c r="C226" i="1"/>
  <c r="C137" i="1"/>
  <c r="C85" i="1"/>
  <c r="C51" i="1"/>
  <c r="C25" i="1"/>
  <c r="D103" i="26"/>
  <c r="C728" i="1"/>
  <c r="C717" i="1"/>
  <c r="C703" i="1"/>
  <c r="C689" i="1"/>
  <c r="C678" i="1"/>
  <c r="C664" i="1"/>
  <c r="C653" i="1"/>
  <c r="C639" i="1"/>
  <c r="C625" i="1"/>
  <c r="C599" i="1"/>
  <c r="C584" i="1"/>
  <c r="C569" i="1"/>
  <c r="C557" i="1"/>
  <c r="C542" i="1"/>
  <c r="C471" i="1"/>
  <c r="C456" i="1"/>
  <c r="C441" i="1"/>
  <c r="C429" i="1"/>
  <c r="C414" i="1"/>
  <c r="C343" i="1"/>
  <c r="C328" i="1"/>
  <c r="C313" i="1"/>
  <c r="C301" i="1"/>
  <c r="C286" i="1"/>
  <c r="C203" i="1"/>
  <c r="C179" i="1"/>
  <c r="C155" i="1"/>
  <c r="C136" i="1"/>
  <c r="C112" i="1"/>
  <c r="C50" i="1"/>
  <c r="D12" i="26"/>
  <c r="D28" i="26"/>
  <c r="D44" i="26"/>
  <c r="D60" i="26"/>
  <c r="D76" i="26"/>
  <c r="D92" i="26"/>
  <c r="D108" i="26"/>
  <c r="D124" i="26"/>
  <c r="D140" i="26"/>
  <c r="D8" i="26"/>
  <c r="D13" i="26"/>
  <c r="D29" i="26"/>
  <c r="D45" i="26"/>
  <c r="D61" i="26"/>
  <c r="D77" i="26"/>
  <c r="D93" i="26"/>
  <c r="D109" i="26"/>
  <c r="D125" i="26"/>
  <c r="D141" i="26"/>
  <c r="D9" i="26"/>
  <c r="D14" i="26"/>
  <c r="D30" i="26"/>
  <c r="D46" i="26"/>
  <c r="D62" i="26"/>
  <c r="D78" i="26"/>
  <c r="D94" i="26"/>
  <c r="D110" i="26"/>
  <c r="D126" i="26"/>
  <c r="D142" i="26"/>
  <c r="D3" i="26"/>
  <c r="D16" i="26"/>
  <c r="D32" i="26"/>
  <c r="D48" i="26"/>
  <c r="D18" i="26"/>
  <c r="D34" i="26"/>
  <c r="D50" i="26"/>
  <c r="D66" i="26"/>
  <c r="D82" i="26"/>
  <c r="D98" i="26"/>
  <c r="D114" i="26"/>
  <c r="D130" i="26"/>
  <c r="D146" i="26"/>
  <c r="D19" i="26"/>
  <c r="D20" i="26"/>
  <c r="D36" i="26"/>
  <c r="D52" i="26"/>
  <c r="D68" i="26"/>
  <c r="D84" i="26"/>
  <c r="D100" i="26"/>
  <c r="D116" i="26"/>
  <c r="D132" i="26"/>
  <c r="D148" i="26"/>
  <c r="D21" i="26"/>
  <c r="D37" i="26"/>
  <c r="D53" i="26"/>
  <c r="D69" i="26"/>
  <c r="D85" i="26"/>
  <c r="D101" i="26"/>
  <c r="D117" i="26"/>
  <c r="D133" i="26"/>
  <c r="D149" i="26"/>
  <c r="D24" i="26"/>
  <c r="D40" i="26"/>
  <c r="D56" i="26"/>
  <c r="D72" i="26"/>
  <c r="D88" i="26"/>
  <c r="D104" i="26"/>
  <c r="D120" i="26"/>
  <c r="D136" i="26"/>
  <c r="D4" i="26"/>
  <c r="D25" i="26"/>
  <c r="D41" i="26"/>
  <c r="D57" i="26"/>
  <c r="D73" i="26"/>
  <c r="D89" i="26"/>
  <c r="D105" i="26"/>
  <c r="D121" i="26"/>
  <c r="D137" i="26"/>
  <c r="D5" i="26"/>
  <c r="D10" i="26"/>
  <c r="D26" i="26"/>
  <c r="D42" i="26"/>
  <c r="D58" i="26"/>
  <c r="D74" i="26"/>
  <c r="D90" i="26"/>
  <c r="D106" i="26"/>
  <c r="D122" i="26"/>
  <c r="D138" i="26"/>
  <c r="D6" i="26"/>
  <c r="D11" i="26"/>
  <c r="D27" i="26"/>
  <c r="D43" i="26"/>
  <c r="D49" i="26"/>
  <c r="D86" i="26"/>
  <c r="D123" i="26"/>
  <c r="D51" i="26"/>
  <c r="D87" i="26"/>
  <c r="D127" i="26"/>
  <c r="D54" i="26"/>
  <c r="D91" i="26"/>
  <c r="D128" i="26"/>
  <c r="D55" i="26"/>
  <c r="D95" i="26"/>
  <c r="D129" i="26"/>
  <c r="D59" i="26"/>
  <c r="D96" i="26"/>
  <c r="D131" i="26"/>
  <c r="D63" i="26"/>
  <c r="D97" i="26"/>
  <c r="D134" i="26"/>
  <c r="D23" i="26"/>
  <c r="D70" i="26"/>
  <c r="D107" i="26"/>
  <c r="D144" i="26"/>
  <c r="D102" i="26"/>
  <c r="D31" i="26"/>
  <c r="C399" i="1"/>
  <c r="C384" i="1"/>
  <c r="C369" i="1"/>
  <c r="C357" i="1"/>
  <c r="C342" i="1"/>
  <c r="C271" i="1"/>
  <c r="C256" i="1"/>
  <c r="C241" i="1"/>
  <c r="C225" i="1"/>
  <c r="C178" i="1"/>
  <c r="C154" i="1"/>
  <c r="C130" i="1"/>
  <c r="C111" i="1"/>
  <c r="C83" i="1"/>
  <c r="C624" i="1"/>
  <c r="C583" i="1"/>
  <c r="C568" i="1"/>
  <c r="C553" i="1"/>
  <c r="C541" i="1"/>
  <c r="C526" i="1"/>
  <c r="C455" i="1"/>
  <c r="C440" i="1"/>
  <c r="C425" i="1"/>
  <c r="C413" i="1"/>
  <c r="C398" i="1"/>
  <c r="C327" i="1"/>
  <c r="C312" i="1"/>
  <c r="C297" i="1"/>
  <c r="C285" i="1"/>
  <c r="C270" i="1"/>
  <c r="C201" i="1"/>
  <c r="C109" i="1"/>
  <c r="C49" i="1"/>
  <c r="D83" i="26"/>
  <c r="D17" i="26"/>
  <c r="C609" i="1"/>
  <c r="C597" i="1"/>
  <c r="C582" i="1"/>
  <c r="C511" i="1"/>
  <c r="C496" i="1"/>
  <c r="C481" i="1"/>
  <c r="C469" i="1"/>
  <c r="C454" i="1"/>
  <c r="C383" i="1"/>
  <c r="C368" i="1"/>
  <c r="C353" i="1"/>
  <c r="C341" i="1"/>
  <c r="C326" i="1"/>
  <c r="C255" i="1"/>
  <c r="C240" i="1"/>
  <c r="C219" i="1"/>
  <c r="C200" i="1"/>
  <c r="C176" i="1"/>
  <c r="C153" i="1"/>
  <c r="C129" i="1"/>
  <c r="C105" i="1"/>
  <c r="C81" i="1"/>
  <c r="C47" i="1"/>
  <c r="D150" i="26"/>
  <c r="D81" i="26"/>
  <c r="D15" i="26"/>
  <c r="C12" i="1"/>
  <c r="C4" i="1"/>
  <c r="C726" i="1"/>
  <c r="C712" i="1"/>
  <c r="C701" i="1"/>
  <c r="C687" i="1"/>
  <c r="C673" i="1"/>
  <c r="C662" i="1"/>
  <c r="C648" i="1"/>
  <c r="C637" i="1"/>
  <c r="C623" i="1"/>
  <c r="C567" i="1"/>
  <c r="C552" i="1"/>
  <c r="C537" i="1"/>
  <c r="C525" i="1"/>
  <c r="C510" i="1"/>
  <c r="C439" i="1"/>
  <c r="C424" i="1"/>
  <c r="C409" i="1"/>
  <c r="C397" i="1"/>
  <c r="C382" i="1"/>
  <c r="C311" i="1"/>
  <c r="C296" i="1"/>
  <c r="C281" i="1"/>
  <c r="C269" i="1"/>
  <c r="C254" i="1"/>
  <c r="C218" i="1"/>
  <c r="C194" i="1"/>
  <c r="C175" i="1"/>
  <c r="C152" i="1"/>
  <c r="C128" i="1"/>
  <c r="C104" i="1"/>
  <c r="C79" i="1"/>
  <c r="D147" i="26"/>
  <c r="D80" i="26"/>
  <c r="C608" i="1"/>
  <c r="C593" i="1"/>
  <c r="C581" i="1"/>
  <c r="C566" i="1"/>
  <c r="C495" i="1"/>
  <c r="C480" i="1"/>
  <c r="C465" i="1"/>
  <c r="C453" i="1"/>
  <c r="C438" i="1"/>
  <c r="C367" i="1"/>
  <c r="C352" i="1"/>
  <c r="C337" i="1"/>
  <c r="C325" i="1"/>
  <c r="C310" i="1"/>
  <c r="C239" i="1"/>
  <c r="C173" i="1"/>
  <c r="C149" i="1"/>
  <c r="C127" i="1"/>
  <c r="C103" i="1"/>
  <c r="C71" i="1"/>
  <c r="C43" i="1"/>
  <c r="D145" i="26"/>
  <c r="D79" i="26"/>
  <c r="C11" i="1"/>
  <c r="C17" i="1"/>
  <c r="C725" i="1"/>
  <c r="C711" i="1"/>
  <c r="C697" i="1"/>
  <c r="C686" i="1"/>
  <c r="C672" i="1"/>
  <c r="C661" i="1"/>
  <c r="C647" i="1"/>
  <c r="C633" i="1"/>
  <c r="C622" i="1"/>
  <c r="C551" i="1"/>
  <c r="C536" i="1"/>
  <c r="C521" i="1"/>
  <c r="C509" i="1"/>
  <c r="C494" i="1"/>
  <c r="C423" i="1"/>
  <c r="C408" i="1"/>
  <c r="C393" i="1"/>
  <c r="C381" i="1"/>
  <c r="C366" i="1"/>
  <c r="C295" i="1"/>
  <c r="C280" i="1"/>
  <c r="C265" i="1"/>
  <c r="C253" i="1"/>
  <c r="C217" i="1"/>
  <c r="C193" i="1"/>
  <c r="C169" i="1"/>
  <c r="C125" i="1"/>
  <c r="C101" i="1"/>
  <c r="C69" i="1"/>
  <c r="C42" i="1"/>
  <c r="D143" i="26"/>
  <c r="D75" i="26"/>
  <c r="C607" i="1"/>
  <c r="C592" i="1"/>
  <c r="C577" i="1"/>
  <c r="C565" i="1"/>
  <c r="C550" i="1"/>
  <c r="C479" i="1"/>
  <c r="C464" i="1"/>
  <c r="C449" i="1"/>
  <c r="C437" i="1"/>
  <c r="C422" i="1"/>
  <c r="C351" i="1"/>
  <c r="C336" i="1"/>
  <c r="C321" i="1"/>
  <c r="C309" i="1"/>
  <c r="C294" i="1"/>
  <c r="C236" i="1"/>
  <c r="C216" i="1"/>
  <c r="C192" i="1"/>
  <c r="C168" i="1"/>
  <c r="C148" i="1"/>
  <c r="C124" i="1"/>
  <c r="C34" i="1"/>
  <c r="D139" i="26"/>
  <c r="D71" i="26"/>
  <c r="C10" i="1"/>
  <c r="C16" i="1"/>
  <c r="C721" i="1"/>
  <c r="C710" i="1"/>
  <c r="C696" i="1"/>
  <c r="C685" i="1"/>
  <c r="C671" i="1"/>
  <c r="C657" i="1"/>
  <c r="C646" i="1"/>
  <c r="C632" i="1"/>
  <c r="C621" i="1"/>
  <c r="C606" i="1"/>
  <c r="C535" i="1"/>
  <c r="C520" i="1"/>
  <c r="C505" i="1"/>
  <c r="C493" i="1"/>
  <c r="C478" i="1"/>
  <c r="C407" i="1"/>
  <c r="C392" i="1"/>
  <c r="C377" i="1"/>
  <c r="C365" i="1"/>
  <c r="C350" i="1"/>
  <c r="C279" i="1"/>
  <c r="C264" i="1"/>
  <c r="C249" i="1"/>
  <c r="C213" i="1"/>
  <c r="C191" i="1"/>
  <c r="C167" i="1"/>
  <c r="C143" i="1"/>
  <c r="C100" i="1"/>
  <c r="C67" i="1"/>
  <c r="D135" i="26"/>
  <c r="D67" i="26"/>
  <c r="C591" i="1"/>
  <c r="C576" i="1"/>
  <c r="C561" i="1"/>
  <c r="C549" i="1"/>
  <c r="C534" i="1"/>
  <c r="C463" i="1"/>
  <c r="C448" i="1"/>
  <c r="C433" i="1"/>
  <c r="C421" i="1"/>
  <c r="C406" i="1"/>
  <c r="C335" i="1"/>
  <c r="C320" i="1"/>
  <c r="C305" i="1"/>
  <c r="C293" i="1"/>
  <c r="C278" i="1"/>
  <c r="C232" i="1"/>
  <c r="C189" i="1"/>
  <c r="C165" i="1"/>
  <c r="C141" i="1"/>
  <c r="C123" i="1"/>
  <c r="C99" i="1"/>
  <c r="C66" i="1"/>
  <c r="C33" i="1"/>
  <c r="D119" i="26"/>
  <c r="D65" i="26"/>
  <c r="D628" i="1"/>
  <c r="D612" i="1"/>
  <c r="D596" i="1"/>
  <c r="D580" i="1"/>
  <c r="D564" i="1"/>
  <c r="D548" i="1"/>
  <c r="D532" i="1"/>
  <c r="D516" i="1"/>
  <c r="D500" i="1"/>
  <c r="D484" i="1"/>
  <c r="D468" i="1"/>
  <c r="D452" i="1"/>
  <c r="D436" i="1"/>
  <c r="D420" i="1"/>
  <c r="D404" i="1"/>
  <c r="D388" i="1"/>
  <c r="D372" i="1"/>
  <c r="D356" i="1"/>
  <c r="D340" i="1"/>
  <c r="D324" i="1"/>
  <c r="D308" i="1"/>
  <c r="D292" i="1"/>
  <c r="D276" i="1"/>
  <c r="D260" i="1"/>
  <c r="D244" i="1"/>
  <c r="D228" i="1"/>
  <c r="D212" i="1"/>
  <c r="D196" i="1"/>
  <c r="D180" i="1"/>
  <c r="D164" i="1"/>
  <c r="D148" i="1"/>
  <c r="D132" i="1"/>
  <c r="D116" i="1"/>
  <c r="D100" i="1"/>
  <c r="D84" i="1"/>
  <c r="D68" i="1"/>
  <c r="D52" i="1"/>
  <c r="D36" i="1"/>
  <c r="D7" i="1"/>
  <c r="D723" i="1"/>
  <c r="D707" i="1"/>
  <c r="D691" i="1"/>
  <c r="D675" i="1"/>
  <c r="D659" i="1"/>
  <c r="D643" i="1"/>
  <c r="D627" i="1"/>
  <c r="D611" i="1"/>
  <c r="D595" i="1"/>
  <c r="D579" i="1"/>
  <c r="D563" i="1"/>
  <c r="D547" i="1"/>
  <c r="D531" i="1"/>
  <c r="D515" i="1"/>
  <c r="D499" i="1"/>
  <c r="D483" i="1"/>
  <c r="D467" i="1"/>
  <c r="D451" i="1"/>
  <c r="D435" i="1"/>
  <c r="D419" i="1"/>
  <c r="D403" i="1"/>
  <c r="D387" i="1"/>
  <c r="D371" i="1"/>
  <c r="D355" i="1"/>
  <c r="D339" i="1"/>
  <c r="D323" i="1"/>
  <c r="D307" i="1"/>
  <c r="D291" i="1"/>
  <c r="D275" i="1"/>
  <c r="D259" i="1"/>
  <c r="D243" i="1"/>
  <c r="D227" i="1"/>
  <c r="D211" i="1"/>
  <c r="D195" i="1"/>
  <c r="D179" i="1"/>
  <c r="D163" i="1"/>
  <c r="D147" i="1"/>
  <c r="D131" i="1"/>
  <c r="D115" i="1"/>
  <c r="D99" i="1"/>
  <c r="D83" i="1"/>
  <c r="D67" i="1"/>
  <c r="D51" i="1"/>
  <c r="D35" i="1"/>
  <c r="D6" i="1"/>
  <c r="D722" i="1"/>
  <c r="D706" i="1"/>
  <c r="D690" i="1"/>
  <c r="D674" i="1"/>
  <c r="D658" i="1"/>
  <c r="D642" i="1"/>
  <c r="D626" i="1"/>
  <c r="D610" i="1"/>
  <c r="D594" i="1"/>
  <c r="D578" i="1"/>
  <c r="D562" i="1"/>
  <c r="D546" i="1"/>
  <c r="D530" i="1"/>
  <c r="D514" i="1"/>
  <c r="D498" i="1"/>
  <c r="D482" i="1"/>
  <c r="D466" i="1"/>
  <c r="D450" i="1"/>
  <c r="D434" i="1"/>
  <c r="D418" i="1"/>
  <c r="D402" i="1"/>
  <c r="D386" i="1"/>
  <c r="D370" i="1"/>
  <c r="D354" i="1"/>
  <c r="D338" i="1"/>
  <c r="D322" i="1"/>
  <c r="D306" i="1"/>
  <c r="D290" i="1"/>
  <c r="D274" i="1"/>
  <c r="D258" i="1"/>
  <c r="D242" i="1"/>
  <c r="D226" i="1"/>
  <c r="D210" i="1"/>
  <c r="D194" i="1"/>
  <c r="D178" i="1"/>
  <c r="D162" i="1"/>
  <c r="D146" i="1"/>
  <c r="D130" i="1"/>
  <c r="D114" i="1"/>
  <c r="D98" i="1"/>
  <c r="D82" i="1"/>
  <c r="D66" i="1"/>
  <c r="D50" i="1"/>
  <c r="D34" i="1"/>
  <c r="D3" i="1"/>
  <c r="D5" i="1"/>
  <c r="D721" i="1"/>
  <c r="D705" i="1"/>
  <c r="D689" i="1"/>
  <c r="D673" i="1"/>
  <c r="D657" i="1"/>
  <c r="D641" i="1"/>
  <c r="D625" i="1"/>
  <c r="D609" i="1"/>
  <c r="D593" i="1"/>
  <c r="D577" i="1"/>
  <c r="D561" i="1"/>
  <c r="D545" i="1"/>
  <c r="D529" i="1"/>
  <c r="D513" i="1"/>
  <c r="D497" i="1"/>
  <c r="D481" i="1"/>
  <c r="D465" i="1"/>
  <c r="D449" i="1"/>
  <c r="D433" i="1"/>
  <c r="D417" i="1"/>
  <c r="D401" i="1"/>
  <c r="D385" i="1"/>
  <c r="D369" i="1"/>
  <c r="D353" i="1"/>
  <c r="D337" i="1"/>
  <c r="D321" i="1"/>
  <c r="D305" i="1"/>
  <c r="D289" i="1"/>
  <c r="D273" i="1"/>
  <c r="D257" i="1"/>
  <c r="D241" i="1"/>
  <c r="D225" i="1"/>
  <c r="D209" i="1"/>
  <c r="D193" i="1"/>
  <c r="D177" i="1"/>
  <c r="D161" i="1"/>
  <c r="D145" i="1"/>
  <c r="D129" i="1"/>
  <c r="D113" i="1"/>
  <c r="D97" i="1"/>
  <c r="D81" i="1"/>
  <c r="D65" i="1"/>
  <c r="D49" i="1"/>
  <c r="D33" i="1"/>
  <c r="D608" i="1"/>
  <c r="D592" i="1"/>
  <c r="D576" i="1"/>
  <c r="D560" i="1"/>
  <c r="D544" i="1"/>
  <c r="D528" i="1"/>
  <c r="D512" i="1"/>
  <c r="D496" i="1"/>
  <c r="D480" i="1"/>
  <c r="D464" i="1"/>
  <c r="D448" i="1"/>
  <c r="D432" i="1"/>
  <c r="D416" i="1"/>
  <c r="D400" i="1"/>
  <c r="D384" i="1"/>
  <c r="D368" i="1"/>
  <c r="D352" i="1"/>
  <c r="D336" i="1"/>
  <c r="D320" i="1"/>
  <c r="D304" i="1"/>
  <c r="D288" i="1"/>
  <c r="D272" i="1"/>
  <c r="D256" i="1"/>
  <c r="D240" i="1"/>
  <c r="D224" i="1"/>
  <c r="D208" i="1"/>
  <c r="D192" i="1"/>
  <c r="D176" i="1"/>
  <c r="D160" i="1"/>
  <c r="D144" i="1"/>
  <c r="D128" i="1"/>
  <c r="D112" i="1"/>
  <c r="D96" i="1"/>
  <c r="D80" i="1"/>
  <c r="D64" i="1"/>
  <c r="D48" i="1"/>
  <c r="D32" i="1"/>
  <c r="D607" i="1"/>
  <c r="D591" i="1"/>
  <c r="D575" i="1"/>
  <c r="D559" i="1"/>
  <c r="D543" i="1"/>
  <c r="D527" i="1"/>
  <c r="D511" i="1"/>
  <c r="D495" i="1"/>
  <c r="D479" i="1"/>
  <c r="D463" i="1"/>
  <c r="D447" i="1"/>
  <c r="D431" i="1"/>
  <c r="D415" i="1"/>
  <c r="D399" i="1"/>
  <c r="D383" i="1"/>
  <c r="D367" i="1"/>
  <c r="D351" i="1"/>
  <c r="D335" i="1"/>
  <c r="D319" i="1"/>
  <c r="D303" i="1"/>
  <c r="D287" i="1"/>
  <c r="D271" i="1"/>
  <c r="D255" i="1"/>
  <c r="D239" i="1"/>
  <c r="D223" i="1"/>
  <c r="D207" i="1"/>
  <c r="D191" i="1"/>
  <c r="D175" i="1"/>
  <c r="D159" i="1"/>
  <c r="D143" i="1"/>
  <c r="D127" i="1"/>
  <c r="D111" i="1"/>
  <c r="D95" i="1"/>
  <c r="D79" i="1"/>
  <c r="D63" i="1"/>
  <c r="D47" i="1"/>
  <c r="D31" i="1"/>
  <c r="D18" i="1"/>
  <c r="D718" i="1"/>
  <c r="D702" i="1"/>
  <c r="D686" i="1"/>
  <c r="D670" i="1"/>
  <c r="D654" i="1"/>
  <c r="D638" i="1"/>
  <c r="D622" i="1"/>
  <c r="D606" i="1"/>
  <c r="D590" i="1"/>
  <c r="D574" i="1"/>
  <c r="D558" i="1"/>
  <c r="D542" i="1"/>
  <c r="D526" i="1"/>
  <c r="D510" i="1"/>
  <c r="D494" i="1"/>
  <c r="D478" i="1"/>
  <c r="D462" i="1"/>
  <c r="D446" i="1"/>
  <c r="D430" i="1"/>
  <c r="D414" i="1"/>
  <c r="D398" i="1"/>
  <c r="D382" i="1"/>
  <c r="D366" i="1"/>
  <c r="D350" i="1"/>
  <c r="D334" i="1"/>
  <c r="D318" i="1"/>
  <c r="D302" i="1"/>
  <c r="D286" i="1"/>
  <c r="D270" i="1"/>
  <c r="D254" i="1"/>
  <c r="D238" i="1"/>
  <c r="D222" i="1"/>
  <c r="D206" i="1"/>
  <c r="D190" i="1"/>
  <c r="D174" i="1"/>
  <c r="D158" i="1"/>
  <c r="D142" i="1"/>
  <c r="D126" i="1"/>
  <c r="D110" i="1"/>
  <c r="D94" i="1"/>
  <c r="D78" i="1"/>
  <c r="D62" i="1"/>
  <c r="D46" i="1"/>
  <c r="D30" i="1"/>
  <c r="D17" i="1"/>
  <c r="D717" i="1"/>
  <c r="D701" i="1"/>
  <c r="D685" i="1"/>
  <c r="D669" i="1"/>
  <c r="D653" i="1"/>
  <c r="D637" i="1"/>
  <c r="D621" i="1"/>
  <c r="D605" i="1"/>
  <c r="D589" i="1"/>
  <c r="D573" i="1"/>
  <c r="D557" i="1"/>
  <c r="D541" i="1"/>
  <c r="D525" i="1"/>
  <c r="D509" i="1"/>
  <c r="D493" i="1"/>
  <c r="D477" i="1"/>
  <c r="D461" i="1"/>
  <c r="D445" i="1"/>
  <c r="D429" i="1"/>
  <c r="D413" i="1"/>
  <c r="D397" i="1"/>
  <c r="D381" i="1"/>
  <c r="D365" i="1"/>
  <c r="D349" i="1"/>
  <c r="D333" i="1"/>
  <c r="D317" i="1"/>
  <c r="D301" i="1"/>
  <c r="D285" i="1"/>
  <c r="D269" i="1"/>
  <c r="D253" i="1"/>
  <c r="D237" i="1"/>
  <c r="D221" i="1"/>
  <c r="D205" i="1"/>
  <c r="D189" i="1"/>
  <c r="D173" i="1"/>
  <c r="D157" i="1"/>
  <c r="D141" i="1"/>
  <c r="D125" i="1"/>
  <c r="D109" i="1"/>
  <c r="D93" i="1"/>
  <c r="D77" i="1"/>
  <c r="D61" i="1"/>
  <c r="D45" i="1"/>
  <c r="D29" i="1"/>
  <c r="D16" i="1"/>
  <c r="D716" i="1"/>
  <c r="D700" i="1"/>
  <c r="D684" i="1"/>
  <c r="D668" i="1"/>
  <c r="D652" i="1"/>
  <c r="D636" i="1"/>
  <c r="D620" i="1"/>
  <c r="D604" i="1"/>
  <c r="D588" i="1"/>
  <c r="D572" i="1"/>
  <c r="D556" i="1"/>
  <c r="D540" i="1"/>
  <c r="D524" i="1"/>
  <c r="D508" i="1"/>
  <c r="D492" i="1"/>
  <c r="D476" i="1"/>
  <c r="D460" i="1"/>
  <c r="D444" i="1"/>
  <c r="D428" i="1"/>
  <c r="D412" i="1"/>
  <c r="D396" i="1"/>
  <c r="D380" i="1"/>
  <c r="D364" i="1"/>
  <c r="D348" i="1"/>
  <c r="D332" i="1"/>
  <c r="D316" i="1"/>
  <c r="D300" i="1"/>
  <c r="D284" i="1"/>
  <c r="D268" i="1"/>
  <c r="D252" i="1"/>
  <c r="D236" i="1"/>
  <c r="D220" i="1"/>
  <c r="D204" i="1"/>
  <c r="D188" i="1"/>
  <c r="D172" i="1"/>
  <c r="D156" i="1"/>
  <c r="D140" i="1"/>
  <c r="D124" i="1"/>
  <c r="D108" i="1"/>
  <c r="D92" i="1"/>
  <c r="D76" i="1"/>
  <c r="D60" i="1"/>
  <c r="D44" i="1"/>
  <c r="D28" i="1"/>
  <c r="D15" i="1"/>
  <c r="D715" i="1"/>
  <c r="D699" i="1"/>
  <c r="D683" i="1"/>
  <c r="D667" i="1"/>
  <c r="D651" i="1"/>
  <c r="D635" i="1"/>
  <c r="D619" i="1"/>
  <c r="D603" i="1"/>
  <c r="D587" i="1"/>
  <c r="D571" i="1"/>
  <c r="D555" i="1"/>
  <c r="D539" i="1"/>
  <c r="D523" i="1"/>
  <c r="D507" i="1"/>
  <c r="D491" i="1"/>
  <c r="D475" i="1"/>
  <c r="D459" i="1"/>
  <c r="D443" i="1"/>
  <c r="D427" i="1"/>
  <c r="D411" i="1"/>
  <c r="D395" i="1"/>
  <c r="D379" i="1"/>
  <c r="D363" i="1"/>
  <c r="D347" i="1"/>
  <c r="D331" i="1"/>
  <c r="D315" i="1"/>
  <c r="D299" i="1"/>
  <c r="D283" i="1"/>
  <c r="D267" i="1"/>
  <c r="D251" i="1"/>
  <c r="D235" i="1"/>
  <c r="D219" i="1"/>
  <c r="D203" i="1"/>
  <c r="D187" i="1"/>
  <c r="D171" i="1"/>
  <c r="D155" i="1"/>
  <c r="D139" i="1"/>
  <c r="D123" i="1"/>
  <c r="D107" i="1"/>
  <c r="D91" i="1"/>
  <c r="D75" i="1"/>
  <c r="D59" i="1"/>
  <c r="D43" i="1"/>
  <c r="D27" i="1"/>
  <c r="D618" i="1"/>
  <c r="D602" i="1"/>
  <c r="D586" i="1"/>
  <c r="D570" i="1"/>
  <c r="D554" i="1"/>
  <c r="D538" i="1"/>
  <c r="D522" i="1"/>
  <c r="D506" i="1"/>
  <c r="D490" i="1"/>
  <c r="D474" i="1"/>
  <c r="D458" i="1"/>
  <c r="D442" i="1"/>
  <c r="D426" i="1"/>
  <c r="D410" i="1"/>
  <c r="D394" i="1"/>
  <c r="D378" i="1"/>
  <c r="D362" i="1"/>
  <c r="D346" i="1"/>
  <c r="D330" i="1"/>
  <c r="D314" i="1"/>
  <c r="D298" i="1"/>
  <c r="D282" i="1"/>
  <c r="D266" i="1"/>
  <c r="D250" i="1"/>
  <c r="D234" i="1"/>
  <c r="D218" i="1"/>
  <c r="D202" i="1"/>
  <c r="D186" i="1"/>
  <c r="D170" i="1"/>
  <c r="D154" i="1"/>
  <c r="D138" i="1"/>
  <c r="D122" i="1"/>
  <c r="D106" i="1"/>
  <c r="D90" i="1"/>
  <c r="D74" i="1"/>
  <c r="D58" i="1"/>
  <c r="D42" i="1"/>
  <c r="D26" i="1"/>
  <c r="D601" i="1"/>
  <c r="D585" i="1"/>
  <c r="D569" i="1"/>
  <c r="D553" i="1"/>
  <c r="D537" i="1"/>
  <c r="D521" i="1"/>
  <c r="D505" i="1"/>
  <c r="D489" i="1"/>
  <c r="D473" i="1"/>
  <c r="D457" i="1"/>
  <c r="D441" i="1"/>
  <c r="D425" i="1"/>
  <c r="D409" i="1"/>
  <c r="D393" i="1"/>
  <c r="D377" i="1"/>
  <c r="D361" i="1"/>
  <c r="D345" i="1"/>
  <c r="D329" i="1"/>
  <c r="D313" i="1"/>
  <c r="D297" i="1"/>
  <c r="D281" i="1"/>
  <c r="D265" i="1"/>
  <c r="D249" i="1"/>
  <c r="D233" i="1"/>
  <c r="D217" i="1"/>
  <c r="D201" i="1"/>
  <c r="D185" i="1"/>
  <c r="D169" i="1"/>
  <c r="D153" i="1"/>
  <c r="D137" i="1"/>
  <c r="D121" i="1"/>
  <c r="D105" i="1"/>
  <c r="D89" i="1"/>
  <c r="D73" i="1"/>
  <c r="D57" i="1"/>
  <c r="D41" i="1"/>
  <c r="D25" i="1"/>
  <c r="D520" i="1"/>
  <c r="D504" i="1"/>
  <c r="D488" i="1"/>
  <c r="D472" i="1"/>
  <c r="D456" i="1"/>
  <c r="D440" i="1"/>
  <c r="D424" i="1"/>
  <c r="D408" i="1"/>
  <c r="D392" i="1"/>
  <c r="D376" i="1"/>
  <c r="D360" i="1"/>
  <c r="D344" i="1"/>
  <c r="D328" i="1"/>
  <c r="D312" i="1"/>
  <c r="D296" i="1"/>
  <c r="D280" i="1"/>
  <c r="D264" i="1"/>
  <c r="D248" i="1"/>
  <c r="D232" i="1"/>
  <c r="D216" i="1"/>
  <c r="D200" i="1"/>
  <c r="D184" i="1"/>
  <c r="D168" i="1"/>
  <c r="D152" i="1"/>
  <c r="D136" i="1"/>
  <c r="D120" i="1"/>
  <c r="D104" i="1"/>
  <c r="D88" i="1"/>
  <c r="D72" i="1"/>
  <c r="D56" i="1"/>
  <c r="D40" i="1"/>
  <c r="D24" i="1"/>
  <c r="D631" i="1"/>
  <c r="D615" i="1"/>
  <c r="D599" i="1"/>
  <c r="D583" i="1"/>
  <c r="D567" i="1"/>
  <c r="D551" i="1"/>
  <c r="D535" i="1"/>
  <c r="D519" i="1"/>
  <c r="D503" i="1"/>
  <c r="D487" i="1"/>
  <c r="D471" i="1"/>
  <c r="D455" i="1"/>
  <c r="D439" i="1"/>
  <c r="D423" i="1"/>
  <c r="D407" i="1"/>
  <c r="D391" i="1"/>
  <c r="D375" i="1"/>
  <c r="D359" i="1"/>
  <c r="D343" i="1"/>
  <c r="D327" i="1"/>
  <c r="D311" i="1"/>
  <c r="D295" i="1"/>
  <c r="D279" i="1"/>
  <c r="D263" i="1"/>
  <c r="D247" i="1"/>
  <c r="D231" i="1"/>
  <c r="D215" i="1"/>
  <c r="D199" i="1"/>
  <c r="D183" i="1"/>
  <c r="D167" i="1"/>
  <c r="D151" i="1"/>
  <c r="D135" i="1"/>
  <c r="D119" i="1"/>
  <c r="D103" i="1"/>
  <c r="D87" i="1"/>
  <c r="D71" i="1"/>
  <c r="D55" i="1"/>
  <c r="D39" i="1"/>
  <c r="D23" i="1"/>
  <c r="D646" i="1"/>
  <c r="D630" i="1"/>
  <c r="D614" i="1"/>
  <c r="D598" i="1"/>
  <c r="D582" i="1"/>
  <c r="D566" i="1"/>
  <c r="D550" i="1"/>
  <c r="D534" i="1"/>
  <c r="D518" i="1"/>
  <c r="D502" i="1"/>
  <c r="D486" i="1"/>
  <c r="D470" i="1"/>
  <c r="D454" i="1"/>
  <c r="D438" i="1"/>
  <c r="D422" i="1"/>
  <c r="D406" i="1"/>
  <c r="D390" i="1"/>
  <c r="D374" i="1"/>
  <c r="D358" i="1"/>
  <c r="D342" i="1"/>
  <c r="D326" i="1"/>
  <c r="D310" i="1"/>
  <c r="D294" i="1"/>
  <c r="D278" i="1"/>
  <c r="D262" i="1"/>
  <c r="D246" i="1"/>
  <c r="D230" i="1"/>
  <c r="D214" i="1"/>
  <c r="D198" i="1"/>
  <c r="D182" i="1"/>
  <c r="D166" i="1"/>
  <c r="D150" i="1"/>
  <c r="D134" i="1"/>
  <c r="D118" i="1"/>
  <c r="D102" i="1"/>
  <c r="D86" i="1"/>
  <c r="D70" i="1"/>
  <c r="D54" i="1"/>
  <c r="D38" i="1"/>
  <c r="D22" i="1"/>
  <c r="D9" i="1"/>
  <c r="D725" i="1"/>
  <c r="D709" i="1"/>
  <c r="D693" i="1"/>
  <c r="D677" i="1"/>
  <c r="D661" i="1"/>
  <c r="D645" i="1"/>
  <c r="D629" i="1"/>
  <c r="D613" i="1"/>
  <c r="D597" i="1"/>
  <c r="D581" i="1"/>
  <c r="D565" i="1"/>
  <c r="D549" i="1"/>
  <c r="D533" i="1"/>
  <c r="D517" i="1"/>
  <c r="D501" i="1"/>
  <c r="D485" i="1"/>
  <c r="D469" i="1"/>
  <c r="D453" i="1"/>
  <c r="D437" i="1"/>
  <c r="D421" i="1"/>
  <c r="D405" i="1"/>
  <c r="D389" i="1"/>
  <c r="D373" i="1"/>
  <c r="D357" i="1"/>
  <c r="D341" i="1"/>
  <c r="D325" i="1"/>
  <c r="D309" i="1"/>
  <c r="D293" i="1"/>
  <c r="D277" i="1"/>
  <c r="D261" i="1"/>
  <c r="D245" i="1"/>
  <c r="D229" i="1"/>
  <c r="D213" i="1"/>
  <c r="D197" i="1"/>
  <c r="D181" i="1"/>
  <c r="D165" i="1"/>
  <c r="D149" i="1"/>
  <c r="D133" i="1"/>
  <c r="D117" i="1"/>
  <c r="D101" i="1"/>
  <c r="D85" i="1"/>
  <c r="D69" i="1"/>
  <c r="D53" i="1"/>
  <c r="D37" i="1"/>
  <c r="A146" i="22"/>
  <c r="A148" i="22"/>
  <c r="C67" i="8"/>
  <c r="B68" i="23" s="1"/>
  <c r="A59" i="22"/>
  <c r="C38" i="8"/>
  <c r="B39" i="23" s="1"/>
  <c r="A30" i="22"/>
  <c r="C132" i="8"/>
  <c r="B133" i="26" s="1"/>
  <c r="A132" i="22"/>
  <c r="C5" i="8"/>
  <c r="B19" i="1" s="1"/>
  <c r="A5" i="22"/>
  <c r="C94" i="8"/>
  <c r="B95" i="23" s="1"/>
  <c r="A94" i="22"/>
  <c r="C68" i="8"/>
  <c r="A60" i="22"/>
  <c r="C20" i="8"/>
  <c r="A20" i="22"/>
  <c r="C43" i="8"/>
  <c r="B110" i="1" s="1"/>
  <c r="A35" i="22"/>
  <c r="C108" i="8"/>
  <c r="B109" i="26" s="1"/>
  <c r="A108" i="22"/>
  <c r="C137" i="8"/>
  <c r="B138" i="23" s="1"/>
  <c r="A137" i="22"/>
  <c r="C82" i="8"/>
  <c r="B83" i="26" s="1"/>
  <c r="A82" i="22"/>
  <c r="C10" i="8"/>
  <c r="B11" i="26" s="1"/>
  <c r="A10" i="22"/>
  <c r="C47" i="8"/>
  <c r="B48" i="26" s="1"/>
  <c r="A39" i="22"/>
  <c r="C120" i="8"/>
  <c r="A120" i="22"/>
  <c r="C83" i="8"/>
  <c r="B84" i="23" s="1"/>
  <c r="A83" i="22"/>
  <c r="C147" i="8"/>
  <c r="B148" i="26" s="1"/>
  <c r="A147" i="22"/>
  <c r="C19" i="8"/>
  <c r="B20" i="26" s="1"/>
  <c r="A19" i="22"/>
  <c r="C81" i="8"/>
  <c r="B82" i="26" s="1"/>
  <c r="A81" i="22"/>
  <c r="C119" i="8"/>
  <c r="B646" i="1" s="1"/>
  <c r="A119" i="22"/>
  <c r="C18" i="8"/>
  <c r="B19" i="26" s="1"/>
  <c r="A18" i="22"/>
  <c r="C41" i="8"/>
  <c r="B42" i="23" s="1"/>
  <c r="A33" i="22"/>
  <c r="C106" i="8"/>
  <c r="B496" i="1" s="1"/>
  <c r="A106" i="22"/>
  <c r="C135" i="8"/>
  <c r="B136" i="23" s="1"/>
  <c r="A135" i="22"/>
  <c r="C80" i="8"/>
  <c r="B134" i="1" s="1"/>
  <c r="A80" i="22"/>
  <c r="C8" i="8"/>
  <c r="B51" i="1" s="1"/>
  <c r="A8" i="22"/>
  <c r="C45" i="8"/>
  <c r="B46" i="23" s="1"/>
  <c r="A37" i="22"/>
  <c r="C125" i="8"/>
  <c r="B695" i="1" s="1"/>
  <c r="A125" i="22"/>
  <c r="C66" i="8"/>
  <c r="B67" i="26" s="1"/>
  <c r="A58" i="22"/>
  <c r="C42" i="8"/>
  <c r="B43" i="23" s="1"/>
  <c r="A34" i="22"/>
  <c r="C9" i="8"/>
  <c r="B10" i="26" s="1"/>
  <c r="A9" i="22"/>
  <c r="C61" i="8"/>
  <c r="B62" i="23" s="1"/>
  <c r="A53" i="22"/>
  <c r="C25" i="8"/>
  <c r="A70" i="22"/>
  <c r="C123" i="8"/>
  <c r="B636" i="1" s="1"/>
  <c r="A123" i="22"/>
  <c r="C16" i="8"/>
  <c r="B17" i="23" s="1"/>
  <c r="A16" i="22"/>
  <c r="C39" i="8"/>
  <c r="B40" i="23" s="1"/>
  <c r="A31" i="22"/>
  <c r="C104" i="8"/>
  <c r="A104" i="22"/>
  <c r="C133" i="8"/>
  <c r="B134" i="26" s="1"/>
  <c r="A133" i="22"/>
  <c r="C78" i="8"/>
  <c r="B79" i="23" s="1"/>
  <c r="A78" i="22"/>
  <c r="C6" i="8"/>
  <c r="B37" i="1" s="1"/>
  <c r="A6" i="22"/>
  <c r="C114" i="8"/>
  <c r="B584" i="1" s="1"/>
  <c r="A114" i="22"/>
  <c r="C95" i="8"/>
  <c r="B96" i="26" s="1"/>
  <c r="A95" i="22"/>
  <c r="C64" i="8"/>
  <c r="A56" i="22"/>
  <c r="C140" i="8"/>
  <c r="B141" i="26" s="1"/>
  <c r="A140" i="22"/>
  <c r="C96" i="8"/>
  <c r="B97" i="23" s="1"/>
  <c r="A96" i="22"/>
  <c r="C86" i="8"/>
  <c r="B87" i="26" s="1"/>
  <c r="A86" i="22"/>
  <c r="C107" i="8"/>
  <c r="C23" i="15" s="1"/>
  <c r="A107" i="22"/>
  <c r="C117" i="8"/>
  <c r="A117" i="22"/>
  <c r="C136" i="8"/>
  <c r="A136" i="22"/>
  <c r="C46" i="8"/>
  <c r="B47" i="26" s="1"/>
  <c r="A38" i="22"/>
  <c r="C15" i="8"/>
  <c r="B16" i="23" s="1"/>
  <c r="A15" i="22"/>
  <c r="C77" i="8"/>
  <c r="B78" i="23" s="1"/>
  <c r="A77" i="22"/>
  <c r="C63" i="8"/>
  <c r="B64" i="23" s="1"/>
  <c r="A55" i="22"/>
  <c r="C2" i="8"/>
  <c r="B3" i="23" s="1"/>
  <c r="A2" i="22"/>
  <c r="C150" i="8"/>
  <c r="A150" i="22"/>
  <c r="C103" i="8"/>
  <c r="B478" i="1" s="1"/>
  <c r="A103" i="22"/>
  <c r="C113" i="8"/>
  <c r="B579" i="1" s="1"/>
  <c r="A113" i="22"/>
  <c r="A130" i="22"/>
  <c r="A98" i="22"/>
  <c r="A66" i="22"/>
  <c r="A50" i="22"/>
  <c r="A145" i="22"/>
  <c r="A129" i="22"/>
  <c r="A97" i="22"/>
  <c r="A65" i="22"/>
  <c r="A49" i="22"/>
  <c r="A17" i="22"/>
  <c r="A144" i="22"/>
  <c r="A128" i="22"/>
  <c r="A112" i="22"/>
  <c r="A64" i="22"/>
  <c r="A48" i="22"/>
  <c r="A32" i="22"/>
  <c r="A143" i="22"/>
  <c r="A127" i="22"/>
  <c r="A111" i="22"/>
  <c r="A79" i="22"/>
  <c r="A63" i="22"/>
  <c r="A47" i="22"/>
  <c r="A142" i="22"/>
  <c r="A126" i="22"/>
  <c r="A110" i="22"/>
  <c r="A62" i="22"/>
  <c r="A46" i="22"/>
  <c r="A14" i="22"/>
  <c r="A141" i="22"/>
  <c r="A109" i="22"/>
  <c r="A93" i="22"/>
  <c r="A61" i="22"/>
  <c r="A45" i="22"/>
  <c r="A29" i="22"/>
  <c r="A13" i="22"/>
  <c r="A124" i="22"/>
  <c r="A92" i="22"/>
  <c r="A76" i="22"/>
  <c r="A44" i="22"/>
  <c r="A28" i="22"/>
  <c r="A12" i="22"/>
  <c r="A139" i="22"/>
  <c r="A91" i="22"/>
  <c r="A75" i="22"/>
  <c r="A43" i="22"/>
  <c r="A27" i="22"/>
  <c r="A11" i="22"/>
  <c r="A138" i="22"/>
  <c r="A122" i="22"/>
  <c r="A90" i="22"/>
  <c r="A74" i="22"/>
  <c r="A42" i="22"/>
  <c r="A26" i="22"/>
  <c r="A121" i="22"/>
  <c r="A105" i="22"/>
  <c r="A89" i="22"/>
  <c r="A73" i="22"/>
  <c r="A57" i="22"/>
  <c r="A41" i="22"/>
  <c r="A25" i="22"/>
  <c r="A88" i="22"/>
  <c r="A72" i="22"/>
  <c r="A40" i="22"/>
  <c r="A24" i="22"/>
  <c r="A87" i="22"/>
  <c r="A71" i="22"/>
  <c r="A23" i="22"/>
  <c r="A7" i="22"/>
  <c r="A134" i="22"/>
  <c r="A118" i="22"/>
  <c r="A102" i="22"/>
  <c r="A54" i="22"/>
  <c r="A22" i="22"/>
  <c r="A149" i="22"/>
  <c r="A101" i="22"/>
  <c r="A85" i="22"/>
  <c r="A69" i="22"/>
  <c r="A21" i="22"/>
  <c r="A116" i="22"/>
  <c r="A100" i="22"/>
  <c r="A84" i="22"/>
  <c r="A68" i="22"/>
  <c r="A52" i="22"/>
  <c r="A36" i="22"/>
  <c r="A4" i="22"/>
  <c r="A131" i="22"/>
  <c r="A115" i="22"/>
  <c r="A99" i="22"/>
  <c r="A67" i="22"/>
  <c r="A51" i="22"/>
  <c r="A3" i="22"/>
  <c r="B18" i="1" l="1"/>
  <c r="C30" i="15"/>
  <c r="B28" i="1"/>
  <c r="B17" i="1"/>
  <c r="B653" i="1"/>
  <c r="B724" i="1"/>
  <c r="B659" i="1"/>
  <c r="B678" i="1"/>
  <c r="B688" i="1"/>
  <c r="B682" i="1"/>
  <c r="B708" i="1"/>
  <c r="B663" i="1"/>
  <c r="B722" i="1"/>
  <c r="B657" i="1"/>
  <c r="B33" i="1"/>
  <c r="B720" i="1"/>
  <c r="B3" i="26"/>
  <c r="B16" i="26"/>
  <c r="B30" i="1"/>
  <c r="B650" i="1"/>
  <c r="B686" i="1"/>
  <c r="B676" i="1"/>
  <c r="B680" i="1"/>
  <c r="B43" i="26"/>
  <c r="B46" i="26"/>
  <c r="C6" i="15"/>
  <c r="B40" i="26"/>
  <c r="B78" i="26"/>
  <c r="B706" i="1"/>
  <c r="B654" i="1"/>
  <c r="B50" i="1"/>
  <c r="B582" i="1"/>
  <c r="B658" i="1"/>
  <c r="B717" i="1"/>
  <c r="B109" i="1"/>
  <c r="B660" i="1"/>
  <c r="B723" i="1"/>
  <c r="B467" i="1"/>
  <c r="B167" i="1"/>
  <c r="B39" i="1"/>
  <c r="B171" i="1"/>
  <c r="B43" i="1"/>
  <c r="B115" i="23"/>
  <c r="B11" i="23"/>
  <c r="B696" i="1"/>
  <c r="B134" i="23"/>
  <c r="B671" i="1"/>
  <c r="B655" i="1"/>
  <c r="B97" i="26"/>
  <c r="B694" i="1"/>
  <c r="B700" i="1"/>
  <c r="B681" i="1"/>
  <c r="B649" i="1"/>
  <c r="B711" i="1"/>
  <c r="B692" i="1"/>
  <c r="B25" i="1"/>
  <c r="B714" i="1"/>
  <c r="B690" i="1"/>
  <c r="B68" i="26"/>
  <c r="B22" i="1"/>
  <c r="B126" i="26"/>
  <c r="B9" i="26"/>
  <c r="C24" i="15"/>
  <c r="C5" i="15"/>
  <c r="B62" i="26"/>
  <c r="B105" i="23"/>
  <c r="B44" i="26"/>
  <c r="B156" i="1"/>
  <c r="B712" i="1"/>
  <c r="B647" i="1"/>
  <c r="B34" i="1"/>
  <c r="B709" i="1"/>
  <c r="B581" i="1"/>
  <c r="B42" i="1"/>
  <c r="B652" i="1"/>
  <c r="B715" i="1"/>
  <c r="B159" i="1"/>
  <c r="B31" i="1"/>
  <c r="B163" i="1"/>
  <c r="B35" i="1"/>
  <c r="B113" i="1"/>
  <c r="B639" i="1"/>
  <c r="B10" i="23"/>
  <c r="B87" i="23"/>
  <c r="B32" i="1"/>
  <c r="B24" i="1"/>
  <c r="B19" i="23"/>
  <c r="B656" i="1"/>
  <c r="B705" i="1"/>
  <c r="B704" i="1"/>
  <c r="B17" i="26"/>
  <c r="B6" i="26"/>
  <c r="B697" i="1"/>
  <c r="B684" i="1"/>
  <c r="B15" i="1"/>
  <c r="B47" i="23"/>
  <c r="B48" i="23"/>
  <c r="B124" i="26"/>
  <c r="B679" i="1"/>
  <c r="B126" i="23"/>
  <c r="B672" i="1"/>
  <c r="B583" i="1"/>
  <c r="B42" i="26"/>
  <c r="B95" i="26"/>
  <c r="B124" i="23"/>
  <c r="B7" i="26"/>
  <c r="B7" i="23"/>
  <c r="B162" i="1"/>
  <c r="B114" i="1"/>
  <c r="B481" i="1"/>
  <c r="B698" i="1"/>
  <c r="B490" i="1"/>
  <c r="B701" i="1"/>
  <c r="B573" i="1"/>
  <c r="B707" i="1"/>
  <c r="B151" i="1"/>
  <c r="B23" i="1"/>
  <c r="B155" i="1"/>
  <c r="B27" i="1"/>
  <c r="B105" i="1"/>
  <c r="C21" i="15"/>
  <c r="B666" i="1"/>
  <c r="B105" i="26"/>
  <c r="B64" i="26"/>
  <c r="B703" i="1"/>
  <c r="B702" i="1"/>
  <c r="B20" i="1"/>
  <c r="B645" i="1"/>
  <c r="B716" i="1"/>
  <c r="B651" i="1"/>
  <c r="B670" i="1"/>
  <c r="B664" i="1"/>
  <c r="B674" i="1"/>
  <c r="B21" i="1"/>
  <c r="B718" i="1"/>
  <c r="B572" i="1"/>
  <c r="B638" i="1"/>
  <c r="B14" i="1"/>
  <c r="B67" i="23"/>
  <c r="B29" i="1"/>
  <c r="B665" i="1"/>
  <c r="B725" i="1"/>
  <c r="B668" i="1"/>
  <c r="B6" i="23"/>
  <c r="B466" i="1"/>
  <c r="B687" i="1"/>
  <c r="B16" i="1"/>
  <c r="B693" i="1"/>
  <c r="B699" i="1"/>
  <c r="B571" i="1"/>
  <c r="B143" i="1"/>
  <c r="B147" i="1"/>
  <c r="C29" i="15"/>
</calcChain>
</file>

<file path=xl/sharedStrings.xml><?xml version="1.0" encoding="utf-8"?>
<sst xmlns="http://schemas.openxmlformats.org/spreadsheetml/2006/main" count="8871" uniqueCount="2212">
  <si>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</si>
  <si>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</si>
  <si>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</si>
  <si>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</si>
  <si>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</si>
  <si>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</si>
  <si>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</si>
  <si>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</si>
  <si>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</si>
  <si>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</si>
  <si>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</si>
  <si>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</si>
  <si>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</si>
  <si>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</si>
  <si>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</si>
  <si>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</si>
  <si>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</si>
  <si>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</si>
  <si>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</si>
  <si>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</si>
  <si>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</si>
  <si>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</si>
  <si>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</si>
  <si>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</si>
  <si>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</si>
  <si>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</si>
  <si>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</si>
  <si>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</si>
  <si>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</si>
  <si>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</si>
  <si>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</si>
  <si>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</si>
  <si>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</si>
  <si>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</si>
  <si>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</si>
  <si>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</si>
  <si>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</si>
  <si>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</si>
  <si>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</si>
  <si>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</si>
  <si>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</si>
  <si>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</si>
  <si>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</si>
  <si>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</si>
  <si>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</si>
  <si>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</si>
  <si>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</si>
  <si>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</si>
  <si>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</si>
  <si>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</si>
  <si>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</si>
  <si>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</si>
  <si>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</si>
  <si>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</si>
  <si>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</si>
  <si>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</si>
  <si>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</si>
  <si>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</si>
  <si>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</si>
  <si>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</si>
  <si>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</si>
  <si>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</si>
  <si>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</si>
  <si>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</si>
  <si>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</si>
  <si>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</si>
  <si>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</si>
  <si>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</si>
  <si>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</si>
  <si>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</si>
  <si>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</si>
  <si>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</si>
  <si>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</si>
  <si>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</si>
  <si>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</si>
  <si>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</si>
  <si>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</si>
  <si>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</si>
  <si>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</si>
  <si>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</si>
  <si>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</si>
  <si>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</si>
  <si>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</si>
  <si>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</si>
  <si>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</si>
  <si>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</si>
  <si>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</si>
  <si>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</si>
  <si>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</si>
  <si>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</si>
  <si>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</si>
  <si>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</si>
  <si>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</si>
  <si>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</si>
  <si>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</si>
  <si>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</si>
  <si>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</si>
  <si>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</si>
  <si>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</si>
  <si>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</si>
  <si>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</si>
  <si>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</si>
  <si>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</si>
  <si>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</si>
  <si>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</si>
  <si>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</si>
  <si>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</si>
  <si>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</si>
  <si>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</si>
  <si>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</si>
  <si>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</si>
  <si>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</si>
  <si>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</si>
  <si>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</si>
  <si>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</si>
  <si>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</si>
  <si>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</si>
  <si>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</si>
  <si>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</si>
  <si>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</si>
  <si>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</si>
  <si>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</si>
  <si>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</si>
  <si>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</si>
  <si>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</si>
  <si>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</si>
  <si>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</si>
  <si>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</si>
  <si>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</si>
  <si>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</si>
  <si>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</si>
  <si>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</si>
  <si>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</si>
  <si>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</si>
  <si>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</si>
  <si>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</si>
  <si>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</si>
  <si>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</si>
  <si>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</si>
  <si>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</si>
  <si>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</si>
  <si>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</si>
  <si>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</si>
  <si>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</si>
  <si>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</si>
  <si>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</si>
  <si>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</si>
  <si>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</si>
  <si>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</si>
  <si>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</si>
  <si>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</si>
  <si>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</si>
  <si>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</si>
  <si>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</si>
  <si>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</si>
  <si>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</si>
  <si>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</si>
  <si>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</si>
  <si>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</si>
  <si>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</si>
  <si>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</si>
  <si>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</si>
  <si>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</si>
  <si>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</si>
  <si>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</si>
  <si>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</si>
  <si>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</si>
  <si>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</si>
  <si>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</si>
  <si>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</si>
  <si>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</si>
  <si>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</si>
  <si>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</si>
  <si>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</si>
  <si>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</si>
  <si>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</si>
  <si>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</si>
  <si>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</si>
  <si>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</si>
  <si>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</si>
  <si>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</si>
  <si>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</si>
  <si>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</si>
  <si>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</si>
  <si>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</si>
  <si>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</si>
  <si>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</si>
  <si>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</si>
  <si>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</si>
  <si>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</si>
  <si>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Without Relation to Surgery</t>
  </si>
  <si>
    <t>ScaleLevel</t>
  </si>
  <si>
    <t>FactorRank</t>
  </si>
  <si>
    <t>V</t>
  </si>
  <si>
    <t>Progression</t>
  </si>
  <si>
    <t>Complete Remission</t>
  </si>
  <si>
    <t>CR</t>
  </si>
  <si>
    <t>NC</t>
  </si>
  <si>
    <t>No Change</t>
  </si>
  <si>
    <t>Partial Remission</t>
  </si>
  <si>
    <t>Divergent Evolution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</si>
  <si>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</si>
  <si>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</si>
  <si>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</si>
  <si>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</si>
  <si>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</si>
  <si>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</si>
  <si>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</si>
  <si>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</si>
  <si>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</si>
  <si>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</si>
  <si>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</si>
  <si>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</si>
  <si>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</si>
  <si>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</si>
  <si>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</si>
  <si>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</si>
  <si>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</si>
  <si>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</si>
  <si>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</si>
  <si>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</si>
  <si>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</si>
  <si>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</si>
  <si>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</si>
  <si>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</si>
  <si>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</si>
  <si>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</si>
  <si>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</si>
  <si>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</si>
  <si>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</si>
  <si>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</si>
  <si>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</si>
  <si>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</si>
  <si>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</si>
  <si>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</si>
  <si>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</si>
  <si>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</si>
  <si>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</si>
  <si>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</si>
  <si>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</si>
  <si>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</si>
  <si>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</si>
  <si>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</si>
  <si>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</si>
  <si>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</si>
  <si>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</si>
  <si>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</si>
  <si>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</si>
  <si>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</si>
  <si>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</si>
  <si>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</si>
  <si>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</si>
  <si>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</si>
  <si>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</si>
  <si>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</si>
  <si>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</si>
  <si>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</si>
  <si>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</si>
  <si>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</si>
  <si>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</si>
  <si>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</si>
  <si>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</si>
  <si>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</si>
  <si>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</si>
  <si>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</si>
  <si>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</si>
  <si>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</si>
  <si>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</si>
  <si>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</si>
  <si>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</si>
  <si>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</si>
  <si>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</si>
  <si>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</si>
  <si>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</si>
  <si>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</si>
  <si>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</si>
  <si>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</si>
  <si>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</si>
  <si>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</si>
  <si>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</si>
  <si>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</si>
  <si>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</si>
  <si>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</si>
  <si>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</si>
  <si>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</si>
  <si>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</si>
  <si>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</si>
  <si>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</si>
  <si>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</si>
  <si>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</si>
  <si>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</si>
  <si>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</si>
  <si>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</si>
  <si>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</si>
  <si>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</si>
  <si>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</si>
  <si>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</si>
  <si>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</si>
  <si>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</si>
  <si>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</si>
  <si>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</si>
  <si>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</si>
  <si>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</si>
  <si>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</si>
  <si>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</si>
  <si>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</si>
  <si>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</si>
  <si>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</si>
  <si>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</si>
  <si>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</si>
  <si>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</si>
  <si>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</si>
  <si>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</si>
  <si>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</si>
  <si>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</si>
  <si>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</si>
  <si>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</si>
  <si>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</si>
  <si>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</si>
  <si>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</si>
  <si>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</si>
  <si>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</si>
  <si>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</si>
  <si>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</si>
  <si>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</si>
  <si>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</si>
  <si>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</si>
  <si>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</si>
  <si>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</si>
  <si>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</si>
  <si>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</si>
  <si>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</si>
  <si>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</si>
  <si>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</si>
  <si>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</si>
  <si>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</si>
  <si>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</si>
  <si>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</si>
  <si>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</si>
  <si>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</si>
  <si>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</si>
  <si>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</si>
  <si>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</si>
  <si>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</si>
  <si>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</si>
  <si>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</si>
  <si>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</si>
  <si>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</si>
  <si>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</si>
  <si>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</si>
  <si>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</si>
  <si>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</si>
  <si>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</si>
  <si>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</si>
  <si>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</si>
  <si>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</si>
  <si>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</si>
  <si>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</si>
  <si>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</si>
  <si>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</si>
  <si>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</si>
  <si>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</si>
  <si>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</si>
  <si>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</si>
  <si>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</si>
  <si>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</si>
  <si>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</si>
  <si>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</si>
  <si>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</si>
  <si>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</si>
  <si>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</si>
  <si>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</si>
  <si>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</si>
  <si>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</si>
  <si>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</si>
  <si>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</si>
  <si>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</si>
  <si>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</si>
  <si>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</si>
  <si>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</si>
  <si>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</si>
  <si>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</si>
  <si>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</si>
  <si>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</si>
  <si>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</si>
  <si>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</si>
  <si>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</si>
  <si>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</si>
  <si>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</si>
  <si>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</si>
  <si>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</si>
  <si>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</si>
  <si>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</si>
  <si>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</si>
  <si>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</si>
  <si>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</si>
  <si>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</si>
  <si>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</si>
  <si>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</si>
  <si>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</si>
  <si>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</si>
  <si>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</si>
  <si>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</si>
  <si>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</si>
  <si>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</si>
  <si>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</si>
  <si>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</si>
  <si>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</si>
  <si>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</si>
  <si>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</si>
  <si>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</si>
  <si>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</si>
  <si>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</si>
  <si>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</si>
  <si>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</si>
  <si>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</si>
  <si>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</si>
  <si>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</si>
  <si>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</si>
  <si>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</si>
  <si>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</si>
  <si>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</si>
  <si>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</si>
  <si>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</si>
  <si>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</si>
  <si>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</si>
  <si>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</si>
  <si>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</si>
  <si>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</si>
  <si>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</si>
  <si>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</si>
  <si>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</si>
  <si>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</si>
  <si>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</si>
  <si>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</si>
  <si>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</si>
  <si>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</si>
  <si>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</si>
  <si>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</si>
  <si>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</si>
  <si>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</si>
  <si>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</si>
  <si>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</si>
  <si>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</si>
  <si>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</si>
  <si>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</si>
  <si>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</si>
  <si>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</si>
  <si>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</si>
  <si>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</si>
  <si>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</si>
  <si>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</si>
  <si>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</si>
  <si>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</si>
  <si>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</si>
  <si>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</si>
  <si>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</si>
  <si>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</si>
  <si>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</si>
  <si>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</si>
  <si>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</si>
  <si>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</si>
  <si>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</si>
  <si>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</si>
  <si>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</si>
  <si>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</si>
  <si>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</si>
  <si>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</si>
  <si>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</si>
  <si>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</si>
  <si>
    <t>SampleTypeSprec</t>
  </si>
  <si>
    <t>SampleTypeCXX</t>
  </si>
  <si>
    <t>SampleTypeSPREC</t>
  </si>
  <si>
    <t>PL1</t>
  </si>
  <si>
    <t>SER</t>
  </si>
  <si>
    <t>BMA</t>
  </si>
  <si>
    <t>CSF</t>
  </si>
  <si>
    <t>ABSTR</t>
  </si>
  <si>
    <t>BUC</t>
  </si>
  <si>
    <t>NABST</t>
  </si>
  <si>
    <t>STUHL</t>
  </si>
  <si>
    <t>NGW</t>
  </si>
  <si>
    <t>TGW</t>
  </si>
  <si>
    <t>TIS</t>
  </si>
  <si>
    <t>PTM</t>
  </si>
  <si>
    <t>URN</t>
  </si>
  <si>
    <t>VBL</t>
  </si>
  <si>
    <t>DKTKIDGlobal</t>
  </si>
  <si>
    <t>DKTKIDLokal</t>
  </si>
  <si>
    <t>PrimaryDiagnosisConfirmation</t>
  </si>
  <si>
    <t>LocalStatus</t>
  </si>
  <si>
    <t>NumberLymphNodesExamined</t>
  </si>
  <si>
    <t>NumberLymphNodesAffected</t>
  </si>
  <si>
    <t>NumberSentinelLymphNodesExamined</t>
  </si>
  <si>
    <t>NumberSentinelLymphNodesAffected</t>
  </si>
  <si>
    <t>TNM_L</t>
  </si>
  <si>
    <t>TNM_V</t>
  </si>
  <si>
    <t>TNM_Pn</t>
  </si>
  <si>
    <t>TNM_S</t>
  </si>
  <si>
    <t>ATC</t>
  </si>
  <si>
    <t>ATCVersion</t>
  </si>
  <si>
    <t>CTCAEGrade</t>
  </si>
  <si>
    <t>CTCAEType</t>
  </si>
  <si>
    <t>CTCAEVersion</t>
  </si>
  <si>
    <t>OPSVersion</t>
  </si>
  <si>
    <t>SurgeryComplicationsICD10</t>
  </si>
  <si>
    <t>SurgeryComplicationsADT</t>
  </si>
  <si>
    <t>RadiationTherapyApplicationType</t>
  </si>
  <si>
    <t>RadiationType</t>
  </si>
  <si>
    <t>RadiationTherapyTargetArea</t>
  </si>
  <si>
    <t>RadiationTherapyTargetAreaSide</t>
  </si>
  <si>
    <t>RadiationTherapyTotalDose</t>
  </si>
  <si>
    <t>RadiationTherapyTotalDoseUnit</t>
  </si>
  <si>
    <t>RadiationTherapySingleDailyDose</t>
  </si>
  <si>
    <t>RadiationTherapySingleDailyDoseUnit</t>
  </si>
  <si>
    <t>Boost</t>
  </si>
  <si>
    <t>RadiationTherapyReasonEnd</t>
  </si>
  <si>
    <t>Nebenwirkung Grad</t>
  </si>
  <si>
    <t>Nebenwirkung Art</t>
  </si>
  <si>
    <t>Nebenwirkungen Version</t>
  </si>
  <si>
    <t>OtherClassification</t>
  </si>
  <si>
    <t>OtherClassificationID</t>
  </si>
  <si>
    <t>OtherClassificationDate</t>
  </si>
  <si>
    <t>OtherClassificationValue</t>
  </si>
  <si>
    <t>OtherClassificationName</t>
  </si>
  <si>
    <t>GeneralPerformance</t>
  </si>
  <si>
    <t>ECOGID</t>
  </si>
  <si>
    <t>ECOGDate</t>
  </si>
  <si>
    <t>ECOG</t>
  </si>
  <si>
    <t>TherapyRecommendation</t>
  </si>
  <si>
    <t>TherapyRecommendationID</t>
  </si>
  <si>
    <t>TherapyPlanningDate</t>
  </si>
  <si>
    <t>TherapyRecommendationType</t>
  </si>
  <si>
    <t>TherapyRecommendationDeviation</t>
  </si>
  <si>
    <t>DKTKIDLocal</t>
  </si>
  <si>
    <t>NumberLymphnodesExamined</t>
  </si>
  <si>
    <t>NumberLymphnodesAffected</t>
  </si>
  <si>
    <t>NumberSentinelLymphnodesExamined</t>
  </si>
  <si>
    <t>NumberSentinelLymphnodesAffected</t>
  </si>
  <si>
    <t>TargetArea</t>
  </si>
  <si>
    <t>TargetAreaSide</t>
  </si>
  <si>
    <t>TotalDose</t>
  </si>
  <si>
    <t>TotalDoseUnit</t>
  </si>
  <si>
    <t>SingleDailyDose</t>
  </si>
  <si>
    <t>SingleDailyDoseUnit</t>
  </si>
  <si>
    <t>AdverseEventGrade</t>
  </si>
  <si>
    <t>AdverseEventType</t>
  </si>
  <si>
    <t>AdverseEventVersion</t>
  </si>
  <si>
    <t>GeneralCondition</t>
  </si>
  <si>
    <t>GeneralConditionID</t>
  </si>
  <si>
    <t>PrimarySiteStatus</t>
  </si>
  <si>
    <t>RelationToSurgery</t>
  </si>
  <si>
    <t>Intention</t>
  </si>
  <si>
    <t>Protocol</t>
  </si>
  <si>
    <t>Substances</t>
  </si>
  <si>
    <t>Type</t>
  </si>
  <si>
    <t>ApplicationType</t>
  </si>
  <si>
    <t>Name</t>
  </si>
  <si>
    <t>Status</t>
  </si>
  <si>
    <t>Documentation</t>
  </si>
  <si>
    <t>Value</t>
  </si>
  <si>
    <t>Perkutan (Teletherapie)</t>
  </si>
  <si>
    <t>PRCJ</t>
  </si>
  <si>
    <t xml:space="preserve">Perkutan (Teletherapie) </t>
  </si>
  <si>
    <t>PRCN</t>
  </si>
  <si>
    <t>Endokavitäre Kontakttherapie (Brachytherapie)</t>
  </si>
  <si>
    <t>KHDR</t>
  </si>
  <si>
    <t>Endokavitäre Kontakttherapie (Brachytherapie) high dose rate therapy</t>
  </si>
  <si>
    <t>KPDR</t>
  </si>
  <si>
    <t>Endokavitäre Kontakttherapie (Brachytherapie) pulsed dose rate therapy</t>
  </si>
  <si>
    <t>KLDR</t>
  </si>
  <si>
    <t>Endokavitäre Kontakttherapie (Brachytherapie) low dose rate therapy</t>
  </si>
  <si>
    <t>Interstitielle Kontakttherapie (Brachytherapie)</t>
  </si>
  <si>
    <t>IHDR</t>
  </si>
  <si>
    <t>Interstitielle Kontakttherapie (Brachytherapie) high dose rate therapy</t>
  </si>
  <si>
    <t>IPDR</t>
  </si>
  <si>
    <t>Interstitielle Kontakttherapie (Brachytherapie) pulsed dose rate therapy</t>
  </si>
  <si>
    <t>ILDR</t>
  </si>
  <si>
    <t>Interstitielle Kontakttherapie (Brachytherapie) low dose rate therapy</t>
  </si>
  <si>
    <t>Metabolische Therapie (Radionuklide)</t>
  </si>
  <si>
    <t>MSIRT</t>
  </si>
  <si>
    <t>Metabolische Therapie (Radionuklide) Selektive Interne Radio-Therapie</t>
  </si>
  <si>
    <t>MPRRT</t>
  </si>
  <si>
    <t>Metabolische Therapie (Radionuklide) Peptid-Radio-Rezeptor-Therapie</t>
  </si>
  <si>
    <t>Sonstiges</t>
  </si>
  <si>
    <t>RCJ</t>
  </si>
  <si>
    <t>mit Chemotherapie/Sensitizer</t>
  </si>
  <si>
    <t>RCN</t>
  </si>
  <si>
    <t>ohne Chemotherapie/Sensitizer</t>
  </si>
  <si>
    <t>ST</t>
  </si>
  <si>
    <t>stereotaktisch</t>
  </si>
  <si>
    <t>4D</t>
  </si>
  <si>
    <t>atemgetriggert</t>
  </si>
  <si>
    <t>HDR</t>
  </si>
  <si>
    <t>high dose rate therapy</t>
  </si>
  <si>
    <t>LDR</t>
  </si>
  <si>
    <t>low dose rate therapy</t>
  </si>
  <si>
    <t>PDR</t>
  </si>
  <si>
    <t>pulsed dose rate therapy</t>
  </si>
  <si>
    <t>SIRT</t>
  </si>
  <si>
    <t>selektive interne Radio-Therapie</t>
  </si>
  <si>
    <t>PRRT</t>
  </si>
  <si>
    <t>Peptid-Radio-Rezeptor-Therapie</t>
  </si>
  <si>
    <t>PSMA</t>
  </si>
  <si>
    <t>PSMA-Therapie</t>
  </si>
  <si>
    <t>RJT</t>
  </si>
  <si>
    <t>Radiojod-Therapie</t>
  </si>
  <si>
    <t>RIT</t>
  </si>
  <si>
    <t>Radioimmun-Therapie</t>
  </si>
  <si>
    <t>J</t>
  </si>
  <si>
    <t>ja, mit Boost o. n. A.</t>
  </si>
  <si>
    <t>SIB</t>
  </si>
  <si>
    <t>simultan integrierter Boost</t>
  </si>
  <si>
    <t>SEQ</t>
  </si>
  <si>
    <t>sequentieller Boost</t>
  </si>
  <si>
    <t>KON</t>
  </si>
  <si>
    <t>konkomitanter Boost</t>
  </si>
  <si>
    <t>nein, ohne Boost</t>
  </si>
  <si>
    <t>1</t>
  </si>
  <si>
    <t>Klinisch ohne tumorspezifische Diagnostik (nur körperliche Untersuchung)</t>
  </si>
  <si>
    <t>2</t>
  </si>
  <si>
    <t>Klinisch: Klinische Diagnose vor dem Sterbedatum durchgeführt; schließt diagnostische Techniken, inklusive Röntgen, Endoskopie, weitere bildgebende Verfahren, Ultraschall, exploratorische Chirurgie (Laparatomie, etc.) und Autopsie, ohne mikroskopische Gewebediagnose, ein.</t>
  </si>
  <si>
    <t>4</t>
  </si>
  <si>
    <t>Spezifische Tumormarker</t>
  </si>
  <si>
    <t>5</t>
  </si>
  <si>
    <t>Zytologisch: Untersuchung von Zellen aus primären Lokalisationen inklusive Flüssigkeitsaspirationen mittels Endoskopien oder Nadeln. Schließt mikroskopische Untersuchungen von peripheren Blutausstrichen und Ausstrichen von Beckenkammaspirationen ein.</t>
  </si>
  <si>
    <t>6</t>
  </si>
  <si>
    <t>Histologie einer Metastase.</t>
  </si>
  <si>
    <t>7</t>
  </si>
  <si>
    <t>Histologisch: Histologie des Primärtumors: Histologische Untersuchung von Gewebe des Primärtumors einschließlich aller Schnitttechniken und Knochenmarksbiopsien. Dies schließt Proben des Primärtumors aus Autopsien ein. Histologische Untersuchung des Gewebes aus einer Metastase, einschließlich bei Autopsie.</t>
  </si>
  <si>
    <t>9</t>
  </si>
  <si>
    <t>0</t>
  </si>
  <si>
    <t>Normale, uneingeschränkte Aktivität wie vor der Erkrankung (90 - 100 % nach Karnofsky)</t>
  </si>
  <si>
    <t>Einschränkung bei körperlicher Anstrengung, aber gehfähig; leichte körperliche Arbeit bzw. Arbeit im Sitzen (z.B. leichte Hausarbeit oder Büroarbeit) möglich (70 - 80 % nach Karnofsky)</t>
  </si>
  <si>
    <t>Gehfähig, Selbstversorgung möglich, aber nicht arbeitsfähig; kann mehr als 50% der Wachzeit aufstehen (50 - 60 % nach Karnofsky)</t>
  </si>
  <si>
    <t>3</t>
  </si>
  <si>
    <t>Nur begrenzte Selbstversorgung möglich; ist 50% oder mehr der Wachzeit an Bett oder Stuhl gebunden (30 - 40 % nach Karnofsky)</t>
  </si>
  <si>
    <t>Völlig pflegebedürftig, keinerlei Selbstversorgung möglich; völlig an Bett oder Stuhl gebunden (10 - 20% nach Karnofsky)</t>
  </si>
  <si>
    <t>E</t>
  </si>
  <si>
    <t>Reguläres Ende</t>
  </si>
  <si>
    <t>Zieldosis erreicht mit Unterbrechung &gt; 3 Kalendertage</t>
  </si>
  <si>
    <t>Abbruch wegen Nebenwirkungen</t>
  </si>
  <si>
    <t>Abbruch wegen Progress</t>
  </si>
  <si>
    <t>Abbruch aus sonstigen Gründen</t>
  </si>
  <si>
    <t>Patient verweigert weitere Therapie</t>
  </si>
  <si>
    <t>Patient verstorben</t>
  </si>
  <si>
    <t>Haut</t>
  </si>
  <si>
    <t>31</t>
  </si>
  <si>
    <t>ICD-O3; 1. Auflage 2003</t>
  </si>
  <si>
    <t>32</t>
  </si>
  <si>
    <t>ICD-O3, 2. Auflage 2013</t>
  </si>
  <si>
    <t>bb</t>
  </si>
  <si>
    <t>Neue Codes aus den WHO-Klassifikationen (BlueBooks)</t>
  </si>
  <si>
    <t>Ja</t>
  </si>
  <si>
    <t>Nein</t>
  </si>
  <si>
    <t>TRUE</t>
  </si>
  <si>
    <t>FALSE</t>
  </si>
  <si>
    <t>keine</t>
  </si>
  <si>
    <t>mild</t>
  </si>
  <si>
    <t>moderat</t>
  </si>
  <si>
    <t>schwerwiegend</t>
  </si>
  <si>
    <t>lebensbedrohlich</t>
  </si>
  <si>
    <t>tödlich</t>
  </si>
  <si>
    <t>None</t>
  </si>
  <si>
    <t>nein</t>
  </si>
  <si>
    <t>ABD</t>
  </si>
  <si>
    <t>Abszess in einem Drainagekanal</t>
  </si>
  <si>
    <t>ABS</t>
  </si>
  <si>
    <t>Abszess, intraabdominaler oder intrathorakaler</t>
  </si>
  <si>
    <t>ASF</t>
  </si>
  <si>
    <t>Abszess, subfaszialer</t>
  </si>
  <si>
    <t>ANI</t>
  </si>
  <si>
    <t>Akute Niereninsuffizienz</t>
  </si>
  <si>
    <t>AEP</t>
  </si>
  <si>
    <t>Alkoholentzugspsychose</t>
  </si>
  <si>
    <t>ALR</t>
  </si>
  <si>
    <t>Allergische Reaktion ohne Schocksymptomatik</t>
  </si>
  <si>
    <t>ANS</t>
  </si>
  <si>
    <t>Anaphylaktischer Schock</t>
  </si>
  <si>
    <t>AEE</t>
  </si>
  <si>
    <t>Anastomoseninsuffizienz einer Enterostomie</t>
  </si>
  <si>
    <t>API</t>
  </si>
  <si>
    <t>Apoplektischer Insult</t>
  </si>
  <si>
    <t>BIF</t>
  </si>
  <si>
    <t>Biliäre Fistel</t>
  </si>
  <si>
    <t>BOG</t>
  </si>
  <si>
    <t>Blutung, obere gastrointestinale (z. B „Stressulkus“)</t>
  </si>
  <si>
    <t>BOE</t>
  </si>
  <si>
    <t>Bolusverlegung eines Endotubus</t>
  </si>
  <si>
    <t>BSI</t>
  </si>
  <si>
    <t>Bronchusstumpfinsuffizienz</t>
  </si>
  <si>
    <t>CHI</t>
  </si>
  <si>
    <t>Cholangitis</t>
  </si>
  <si>
    <t>DAI</t>
  </si>
  <si>
    <t>Darmanastomoseninsuffizienz</t>
  </si>
  <si>
    <t>DPS</t>
  </si>
  <si>
    <t>Darmpassagestörungen (z. B. protrahierte Atonie, Subileus, Ileus)</t>
  </si>
  <si>
    <t>DIC</t>
  </si>
  <si>
    <t>Disseminierte intravasale Koagulopathie</t>
  </si>
  <si>
    <t>DEP</t>
  </si>
  <si>
    <t>Drogenentzugspsychose</t>
  </si>
  <si>
    <t>DLU</t>
  </si>
  <si>
    <t>Druck- und Lagerungsschäden, z. B. Dekubitalulzera</t>
  </si>
  <si>
    <t>DSI</t>
  </si>
  <si>
    <t>Duodenalstumpfinsuffizienz</t>
  </si>
  <si>
    <t>ENF</t>
  </si>
  <si>
    <t>Enterale Fistel</t>
  </si>
  <si>
    <t>GER</t>
  </si>
  <si>
    <t>Gerinnungsstörung</t>
  </si>
  <si>
    <t>HEM</t>
  </si>
  <si>
    <t>Hämatemesis</t>
  </si>
  <si>
    <t>HUR</t>
  </si>
  <si>
    <t>Hämaturie</t>
  </si>
  <si>
    <t>HAE</t>
  </si>
  <si>
    <t>Hämorrhagischer Schock</t>
  </si>
  <si>
    <t>HFI</t>
  </si>
  <si>
    <t>Harnfistel</t>
  </si>
  <si>
    <t>HNK</t>
  </si>
  <si>
    <t>Hautnekrose im Operationsbereich</t>
  </si>
  <si>
    <t>HZI</t>
  </si>
  <si>
    <t>Herzinsuffizienz</t>
  </si>
  <si>
    <t>HRS</t>
  </si>
  <si>
    <t>Herzrhythmusstörungen</t>
  </si>
  <si>
    <t>HNA</t>
  </si>
  <si>
    <t>Hirnnervenausfälle</t>
  </si>
  <si>
    <t>HOP</t>
  </si>
  <si>
    <t>Hirnorganisches Psychosyndrom (z. B. „Durchgangssyndrom“)</t>
  </si>
  <si>
    <t>HYB</t>
  </si>
  <si>
    <t>Hyperbilirubinämie</t>
  </si>
  <si>
    <t>HYF</t>
  </si>
  <si>
    <t>Hypopharynxfistel</t>
  </si>
  <si>
    <t>IFV</t>
  </si>
  <si>
    <t>Ileofemorale Venenthrombose</t>
  </si>
  <si>
    <t>KAS</t>
  </si>
  <si>
    <t>Kardiogener Schock</t>
  </si>
  <si>
    <t>KES</t>
  </si>
  <si>
    <t>Komplikationen einer Stomaanlage</t>
  </si>
  <si>
    <t>KIM</t>
  </si>
  <si>
    <t>Komplikation eines Implantates (Gefäßprothese, Totalendoprothese, Katheter), z. B. Dislokation</t>
  </si>
  <si>
    <t>KRA</t>
  </si>
  <si>
    <t>Krampfanfall</t>
  </si>
  <si>
    <t>KDS</t>
  </si>
  <si>
    <t>Kurzdarmsyndrom</t>
  </si>
  <si>
    <t>LEV</t>
  </si>
  <si>
    <t>Leberversagen</t>
  </si>
  <si>
    <t>LOE</t>
  </si>
  <si>
    <t>Lungenödem</t>
  </si>
  <si>
    <t>LYF</t>
  </si>
  <si>
    <t>Lymphfistel</t>
  </si>
  <si>
    <t>LYE</t>
  </si>
  <si>
    <t>Lymphozele</t>
  </si>
  <si>
    <t>MES</t>
  </si>
  <si>
    <t>Magenentleerungsstörung</t>
  </si>
  <si>
    <t>MIL</t>
  </si>
  <si>
    <t>Mechanischer Ileus</t>
  </si>
  <si>
    <t>MED</t>
  </si>
  <si>
    <t>Mediastinitis</t>
  </si>
  <si>
    <t>MAT</t>
  </si>
  <si>
    <t>Mesenterialarterien- oder -venenthrombose</t>
  </si>
  <si>
    <t>MYI</t>
  </si>
  <si>
    <t>Myokardinfarkt</t>
  </si>
  <si>
    <t>RNB</t>
  </si>
  <si>
    <t>Nachblutung, revisionsbedürftig, anderweitig nicht erwähnt</t>
  </si>
  <si>
    <t>NAB</t>
  </si>
  <si>
    <t>Nachblutung, nicht revisionsbedürftig, anderweitig nicht erwähnt</t>
  </si>
  <si>
    <t>NIN</t>
  </si>
  <si>
    <t>Nahtinsuffizienz, anderweitig nicht erwähnt</t>
  </si>
  <si>
    <t>OES</t>
  </si>
  <si>
    <t>Ösophagitis</t>
  </si>
  <si>
    <t>OSM</t>
  </si>
  <si>
    <t>Osteitis, Osteomyelitis</t>
  </si>
  <si>
    <t>PAF</t>
  </si>
  <si>
    <t>Pankreasfistel</t>
  </si>
  <si>
    <t>PIT</t>
  </si>
  <si>
    <t>Pankreatitis</t>
  </si>
  <si>
    <t>PAB</t>
  </si>
  <si>
    <t>Peranale Blutung</t>
  </si>
  <si>
    <t>PPA</t>
  </si>
  <si>
    <t>Periphere Parese</t>
  </si>
  <si>
    <t>PAV</t>
  </si>
  <si>
    <t>Peripherer arterieller Verschluss (Embolie, Thrombose)</t>
  </si>
  <si>
    <t>Peritonitis</t>
  </si>
  <si>
    <t>PLB</t>
  </si>
  <si>
    <t>Platzbauch</t>
  </si>
  <si>
    <t>PEY</t>
  </si>
  <si>
    <t>Pleuraempyem</t>
  </si>
  <si>
    <t>Pleuraerguss</t>
  </si>
  <si>
    <t>PMN</t>
  </si>
  <si>
    <t>Pneumonie</t>
  </si>
  <si>
    <t>PNT</t>
  </si>
  <si>
    <t>Pneumothorax</t>
  </si>
  <si>
    <t>PDA</t>
  </si>
  <si>
    <t>Protrahierte Darmatonie (paralytischer Ileus)</t>
  </si>
  <si>
    <t>PAE</t>
  </si>
  <si>
    <t>Pulmonalarterienembolie</t>
  </si>
  <si>
    <t>RPA</t>
  </si>
  <si>
    <t>Rekurrensparese</t>
  </si>
  <si>
    <t>RIN</t>
  </si>
  <si>
    <t>Respiratorische Insuffizienz</t>
  </si>
  <si>
    <t>Septische Komplikation eines Implantates</t>
  </si>
  <si>
    <t>SES</t>
  </si>
  <si>
    <t>Septischer Schock</t>
  </si>
  <si>
    <t>SFH</t>
  </si>
  <si>
    <t>Störungen des Flüssigkeits-, Elektrolyt- und Säurebasenhaushaltes</t>
  </si>
  <si>
    <t>STK</t>
  </si>
  <si>
    <t>Stomakomplikation (z. B. Blutung, Nekrose, Stenose)</t>
  </si>
  <si>
    <t>TZP</t>
  </si>
  <si>
    <t>Thrombozytopenie</t>
  </si>
  <si>
    <t>TIA</t>
  </si>
  <si>
    <t>(transitorische ischämische Attacke) oder Rind (reversibles ischämisches neurologisches Defizit)</t>
  </si>
  <si>
    <t>TRZ</t>
  </si>
  <si>
    <t>Transfusionszwischenfall</t>
  </si>
  <si>
    <t>WUH</t>
  </si>
  <si>
    <t>Wundhämatom (konservativ therapiert)</t>
  </si>
  <si>
    <t>WSS</t>
  </si>
  <si>
    <t>Wundheilungsstörung, subkutane</t>
  </si>
  <si>
    <t>UH</t>
  </si>
  <si>
    <t>Photonen (ultraharte Röntgenstrahlen, inkl. Gamma-Strahler)</t>
  </si>
  <si>
    <t>EL</t>
  </si>
  <si>
    <t>Elektronen</t>
  </si>
  <si>
    <t>NE</t>
  </si>
  <si>
    <t>Neutronen</t>
  </si>
  <si>
    <t>PN</t>
  </si>
  <si>
    <t>Protonen (leichte Wasserstoffionen/H1/Leichtionen)</t>
  </si>
  <si>
    <t>SI</t>
  </si>
  <si>
    <t>Schwerionen (schwere Kohlenstoff-Ionen/C12/Sauerstoffionen/Heliumionen)</t>
  </si>
  <si>
    <t>RO</t>
  </si>
  <si>
    <t>Weichstrahl (kV)</t>
  </si>
  <si>
    <t>Co-60</t>
  </si>
  <si>
    <t>SO</t>
  </si>
  <si>
    <t>sonstige</t>
  </si>
  <si>
    <t>Lu-177</t>
  </si>
  <si>
    <t>J-131</t>
  </si>
  <si>
    <t>Y-90</t>
  </si>
  <si>
    <t>Ra-223</t>
  </si>
  <si>
    <t>Ac-225</t>
  </si>
  <si>
    <t>Sm-153</t>
  </si>
  <si>
    <t>Tb-161</t>
  </si>
  <si>
    <t>Sr-89</t>
  </si>
  <si>
    <t>Ir-192</t>
  </si>
  <si>
    <t>SONU</t>
  </si>
  <si>
    <t>Sonstige Nuklide</t>
  </si>
  <si>
    <t>Gy</t>
  </si>
  <si>
    <t>Dosis in Gray</t>
  </si>
  <si>
    <t>GBq</t>
  </si>
  <si>
    <t>Dosis in Gigabecquerel</t>
  </si>
  <si>
    <t>CH</t>
  </si>
  <si>
    <t>Chemotherapie</t>
  </si>
  <si>
    <t>HO</t>
  </si>
  <si>
    <t>Hormontherapie</t>
  </si>
  <si>
    <t>IM</t>
  </si>
  <si>
    <t>Immun- und Antikörpertherapie</t>
  </si>
  <si>
    <t>KM</t>
  </si>
  <si>
    <t>Knochenmarkstransplantation</t>
  </si>
  <si>
    <t>WS</t>
  </si>
  <si>
    <t>Wait and see</t>
  </si>
  <si>
    <t>AS</t>
  </si>
  <si>
    <t>Active Surveillance</t>
  </si>
  <si>
    <t>ZS</t>
  </si>
  <si>
    <t>Zielgerichtete Substanzen</t>
  </si>
  <si>
    <t>Strahlentherapie</t>
  </si>
  <si>
    <t>OP</t>
  </si>
  <si>
    <t>Operation</t>
  </si>
  <si>
    <t>CI</t>
  </si>
  <si>
    <t>Chemo- + Immun-/Antikörpertherapie</t>
  </si>
  <si>
    <t>CZ</t>
  </si>
  <si>
    <t>Chemotherapie + zielgerichtete Substanzen</t>
  </si>
  <si>
    <t>IZ</t>
  </si>
  <si>
    <t>Immun-/Antikörpertherapie + zielgerichtete Substanzen</t>
  </si>
  <si>
    <t>SZ</t>
  </si>
  <si>
    <t>Stammzelltransplantation (inkl. Knochenmarktransplantation)</t>
  </si>
  <si>
    <t>WW</t>
  </si>
  <si>
    <t>Watchful Waiting</t>
  </si>
  <si>
    <t>KW</t>
  </si>
  <si>
    <t>keine weitere tumorspezifische Therapie empfohlen</t>
  </si>
  <si>
    <t>Deviation</t>
  </si>
  <si>
    <t>LX</t>
  </si>
  <si>
    <t>Lymphgefäßinvasion kann nicht beurteilt werden</t>
  </si>
  <si>
    <t>L0</t>
  </si>
  <si>
    <t>Keine Lymphgefäßinvasion</t>
  </si>
  <si>
    <t>L1</t>
  </si>
  <si>
    <t>Lymphgefäßinvasion</t>
  </si>
  <si>
    <t>(2) simultaner Tumoren</t>
  </si>
  <si>
    <t>(3) simultaner Tumoren</t>
  </si>
  <si>
    <t>(4) simultaner Tumoren</t>
  </si>
  <si>
    <t>(5) simultaner Tumoren</t>
  </si>
  <si>
    <t>(6) simultaner Tumoren</t>
  </si>
  <si>
    <t>(7) simultaner Tumoren</t>
  </si>
  <si>
    <t>8</t>
  </si>
  <si>
    <t>(8) simultaner Tumoren</t>
  </si>
  <si>
    <t>(9) simultaner Tumoren</t>
  </si>
  <si>
    <t>m</t>
  </si>
  <si>
    <t>PnX</t>
  </si>
  <si>
    <t>Perineurale Invasion kann nicht beurteilt werden</t>
  </si>
  <si>
    <t>Pn0</t>
  </si>
  <si>
    <t>Keine perineurale Invasion</t>
  </si>
  <si>
    <t>Pn1</t>
  </si>
  <si>
    <t>Perineurale Invasion</t>
  </si>
  <si>
    <t>SX</t>
  </si>
  <si>
    <t>S0</t>
  </si>
  <si>
    <t>S1</t>
  </si>
  <si>
    <t>S2</t>
  </si>
  <si>
    <t>S3</t>
  </si>
  <si>
    <t>6. Auflage</t>
  </si>
  <si>
    <t>7. Auflage</t>
  </si>
  <si>
    <t>8. Auflage</t>
  </si>
  <si>
    <t>VX</t>
  </si>
  <si>
    <t>Veneninvasion kann nicht beurteilt werden</t>
  </si>
  <si>
    <t>V0</t>
  </si>
  <si>
    <t>Keine Veneninvasion</t>
  </si>
  <si>
    <t>V1</t>
  </si>
  <si>
    <t>Mikroskopische Veneninvasion</t>
  </si>
  <si>
    <t>V2</t>
  </si>
  <si>
    <t>Makroskopische Veneninvasion</t>
  </si>
  <si>
    <t>1.1</t>
  </si>
  <si>
    <t>Ganzhirn (Neurokranium, inklusive Meningen)</t>
  </si>
  <si>
    <t>1.2</t>
  </si>
  <si>
    <t>Teilhirn (frontal/parietal/occipital/temporal/Kleinhirn)</t>
  </si>
  <si>
    <t>1.3</t>
  </si>
  <si>
    <t>Neuroachse/Rückenmark</t>
  </si>
  <si>
    <t>1.4</t>
  </si>
  <si>
    <t>Hypophyse</t>
  </si>
  <si>
    <t>1.5</t>
  </si>
  <si>
    <t>Hirn sonstiges</t>
  </si>
  <si>
    <t>2.1</t>
  </si>
  <si>
    <t>Auge (r, l)</t>
  </si>
  <si>
    <t>2.2</t>
  </si>
  <si>
    <t>Nase/Nasennebenhöhle</t>
  </si>
  <si>
    <t>2.3</t>
  </si>
  <si>
    <t>Mundhöhle inklusive Mundhöhlenvorhof</t>
  </si>
  <si>
    <t>2.4</t>
  </si>
  <si>
    <t>Ohr (r, l)</t>
  </si>
  <si>
    <t>2.5</t>
  </si>
  <si>
    <t>Speicheldrüse (r, l)</t>
  </si>
  <si>
    <t>2.6</t>
  </si>
  <si>
    <t>Pharynx</t>
  </si>
  <si>
    <t>2.7</t>
  </si>
  <si>
    <t>Nasopharynx</t>
  </si>
  <si>
    <t>2.8</t>
  </si>
  <si>
    <t>Oropharynx</t>
  </si>
  <si>
    <t>2.9</t>
  </si>
  <si>
    <t>Hypopharynx</t>
  </si>
  <si>
    <t>2.10</t>
  </si>
  <si>
    <t>Larynx</t>
  </si>
  <si>
    <t>2.11</t>
  </si>
  <si>
    <t>Schilddrüse</t>
  </si>
  <si>
    <t>2.12</t>
  </si>
  <si>
    <t>Kopf-Hals sonstige</t>
  </si>
  <si>
    <t>3.1</t>
  </si>
  <si>
    <t>Mamma als Ganzbrust (r, l)</t>
  </si>
  <si>
    <t>3.2</t>
  </si>
  <si>
    <t>Mamma als Teilbrust (r, l)</t>
  </si>
  <si>
    <t>3.3</t>
  </si>
  <si>
    <t>Thoraxwand, gegebenenfalls r, l</t>
  </si>
  <si>
    <t>3.4</t>
  </si>
  <si>
    <t>Lunge (r, l)</t>
  </si>
  <si>
    <t>3.5</t>
  </si>
  <si>
    <t>Ösophagus</t>
  </si>
  <si>
    <t>3.6</t>
  </si>
  <si>
    <t>Mediastinum (mediastinaler Lymphabfluss ist in Nummer 9 zu kodieren)</t>
  </si>
  <si>
    <t>3.7</t>
  </si>
  <si>
    <t>Thymus</t>
  </si>
  <si>
    <t>3.8</t>
  </si>
  <si>
    <t>Thorax sonstige</t>
  </si>
  <si>
    <t>4.1</t>
  </si>
  <si>
    <t>Magen</t>
  </si>
  <si>
    <t>4.2</t>
  </si>
  <si>
    <t>Pankreas</t>
  </si>
  <si>
    <t>4.3</t>
  </si>
  <si>
    <t>Leber, auch bei Teilbestrahlung</t>
  </si>
  <si>
    <t>4.4</t>
  </si>
  <si>
    <t>Milz</t>
  </si>
  <si>
    <t>4.5</t>
  </si>
  <si>
    <t>Niere (r, l)</t>
  </si>
  <si>
    <t>4.6</t>
  </si>
  <si>
    <t>Nebenniere (r, l)</t>
  </si>
  <si>
    <t>4.7</t>
  </si>
  <si>
    <t>Retroperitoneum (z. B. Sarkome)</t>
  </si>
  <si>
    <t>4.8</t>
  </si>
  <si>
    <t>Ureter (r, l)</t>
  </si>
  <si>
    <t>4.9</t>
  </si>
  <si>
    <t>Bauchwand (z. B. Sarkome)</t>
  </si>
  <si>
    <t>4.10</t>
  </si>
  <si>
    <t>Oberbauch</t>
  </si>
  <si>
    <t>4.11</t>
  </si>
  <si>
    <t>Gallengänge</t>
  </si>
  <si>
    <t>4.12</t>
  </si>
  <si>
    <t>Gallenblase</t>
  </si>
  <si>
    <t>4.13</t>
  </si>
  <si>
    <t>Abdomen sonstige</t>
  </si>
  <si>
    <t>5.1</t>
  </si>
  <si>
    <t>Rektum</t>
  </si>
  <si>
    <t>5.2</t>
  </si>
  <si>
    <t>Analbereich</t>
  </si>
  <si>
    <t>5.3</t>
  </si>
  <si>
    <t>Harnblase</t>
  </si>
  <si>
    <t>5.4</t>
  </si>
  <si>
    <t>Prostata</t>
  </si>
  <si>
    <t>5.5</t>
  </si>
  <si>
    <t>Hoden (r, l)</t>
  </si>
  <si>
    <t>5.6</t>
  </si>
  <si>
    <t>Penis</t>
  </si>
  <si>
    <t>5.7</t>
  </si>
  <si>
    <t>Uterus</t>
  </si>
  <si>
    <t>5.8</t>
  </si>
  <si>
    <t>Zervix</t>
  </si>
  <si>
    <t>5.9</t>
  </si>
  <si>
    <t>Vulva</t>
  </si>
  <si>
    <t>5.10</t>
  </si>
  <si>
    <t>Vagina</t>
  </si>
  <si>
    <t>5.11</t>
  </si>
  <si>
    <t>Beckenwand</t>
  </si>
  <si>
    <t>5.12</t>
  </si>
  <si>
    <t>Becken sonstige</t>
  </si>
  <si>
    <t>6.1</t>
  </si>
  <si>
    <t>Schädel</t>
  </si>
  <si>
    <t>6.2</t>
  </si>
  <si>
    <t>Schädelbasis</t>
  </si>
  <si>
    <t>6.3</t>
  </si>
  <si>
    <t>Orbita (r, l)</t>
  </si>
  <si>
    <t>6.4</t>
  </si>
  <si>
    <t>Halswirbelsäule</t>
  </si>
  <si>
    <t>6.5</t>
  </si>
  <si>
    <t>Brustwirbelsäule</t>
  </si>
  <si>
    <t>6.6</t>
  </si>
  <si>
    <t>Lendenwirbelsäule</t>
  </si>
  <si>
    <t>6.7</t>
  </si>
  <si>
    <t>Sacrum/Coccygeum</t>
  </si>
  <si>
    <t>6.8</t>
  </si>
  <si>
    <t>Rippen (r, l)</t>
  </si>
  <si>
    <t>6.9</t>
  </si>
  <si>
    <t>Sternum</t>
  </si>
  <si>
    <t>6.10</t>
  </si>
  <si>
    <t>Schulter (r, l)</t>
  </si>
  <si>
    <t>6.11</t>
  </si>
  <si>
    <t>Oberarm (r, l)</t>
  </si>
  <si>
    <t>6.12</t>
  </si>
  <si>
    <t>Unterarm (r, l)</t>
  </si>
  <si>
    <t>6.13</t>
  </si>
  <si>
    <t>Hand (r, l)</t>
  </si>
  <si>
    <t>6.14</t>
  </si>
  <si>
    <t>Becken (r, l)</t>
  </si>
  <si>
    <t>6.15</t>
  </si>
  <si>
    <t>Hüfte (r, l)</t>
  </si>
  <si>
    <t>6.16</t>
  </si>
  <si>
    <t>Oberschenkel (r, l)</t>
  </si>
  <si>
    <t>6.17</t>
  </si>
  <si>
    <t>Unterschenkel (r, l)</t>
  </si>
  <si>
    <t>6.18</t>
  </si>
  <si>
    <t>Fuß (r, l)</t>
  </si>
  <si>
    <t>6.19</t>
  </si>
  <si>
    <t>Knochen sonstige</t>
  </si>
  <si>
    <t>7.1</t>
  </si>
  <si>
    <t>Kopf, Gesicht, Hals</t>
  </si>
  <si>
    <t>7.2</t>
  </si>
  <si>
    <t>obere Extremität inklusive Schulter (r, l)</t>
  </si>
  <si>
    <t>7.3</t>
  </si>
  <si>
    <t>untere Extremität und Hüfte (r, l)</t>
  </si>
  <si>
    <t>7.4</t>
  </si>
  <si>
    <t>Thorax</t>
  </si>
  <si>
    <t>7.5</t>
  </si>
  <si>
    <t>Abdomen</t>
  </si>
  <si>
    <t>7.6</t>
  </si>
  <si>
    <t>Becken</t>
  </si>
  <si>
    <t>7.7</t>
  </si>
  <si>
    <t>Stammes o. n. A.</t>
  </si>
  <si>
    <t>7.8</t>
  </si>
  <si>
    <t>mehrere Bereiche überlappend</t>
  </si>
  <si>
    <t>7.9</t>
  </si>
  <si>
    <t>sonstige Weichteile o. n. A.</t>
  </si>
  <si>
    <t>8.1</t>
  </si>
  <si>
    <t>Ganzhaut</t>
  </si>
  <si>
    <t>8.2</t>
  </si>
  <si>
    <t>Teilbereiche</t>
  </si>
  <si>
    <t>9.1</t>
  </si>
  <si>
    <t>Cervikale Lymphknoten (r, l)</t>
  </si>
  <si>
    <t>9.2</t>
  </si>
  <si>
    <t>Supra-/infraclavikuläre Lymphknoten (r, l)</t>
  </si>
  <si>
    <t>9.3</t>
  </si>
  <si>
    <t>Axilläre Lymphknoten (r, l)</t>
  </si>
  <si>
    <t>9.4</t>
  </si>
  <si>
    <t>Retrosternale/sternale/Mammaria interna Lymphknoten</t>
  </si>
  <si>
    <t>9.5</t>
  </si>
  <si>
    <t>Mediastinale Lymphknoten</t>
  </si>
  <si>
    <t>9.6</t>
  </si>
  <si>
    <t>Hiläre Lymphknoten</t>
  </si>
  <si>
    <t>9.7</t>
  </si>
  <si>
    <t>Intraabdominale Lymphknoten (z. B. subphrenisch, perigastrisch, peripankreatisch, Leber-, Milzhilus)</t>
  </si>
  <si>
    <t>9.8</t>
  </si>
  <si>
    <t>Paraaortale/paracavale Lymphknoten</t>
  </si>
  <si>
    <t>9.9</t>
  </si>
  <si>
    <t>Retroperitoneale Lymphknoten</t>
  </si>
  <si>
    <t>9.10</t>
  </si>
  <si>
    <t>Beckenlymphabfluss (r, l) (Iliakal commun, extern, intern, obturatorisch, präsakral)</t>
  </si>
  <si>
    <t>9.11</t>
  </si>
  <si>
    <t>Inguinale Lymphknoten (r, l)</t>
  </si>
  <si>
    <t>9.12</t>
  </si>
  <si>
    <t>Involved Node</t>
  </si>
  <si>
    <t>9.13</t>
  </si>
  <si>
    <t>Involved Site</t>
  </si>
  <si>
    <t>9.14</t>
  </si>
  <si>
    <t>Involved Field</t>
  </si>
  <si>
    <t>9.15</t>
  </si>
  <si>
    <t>Sonstige Lymphknoten</t>
  </si>
  <si>
    <t>10.1</t>
  </si>
  <si>
    <t>Ganzkörperbestrahlung bei allogener Stammzelltransplantation</t>
  </si>
  <si>
    <t>10.2</t>
  </si>
  <si>
    <t>operative Zugangswege</t>
  </si>
  <si>
    <t>10.3</t>
  </si>
  <si>
    <t>Sonstige, nicht genannte Zielgebiete</t>
  </si>
  <si>
    <t>1.</t>
  </si>
  <si>
    <t>ZNS</t>
  </si>
  <si>
    <t>1.1.</t>
  </si>
  <si>
    <t>Ganzhirn</t>
  </si>
  <si>
    <t>1.2.</t>
  </si>
  <si>
    <t>Teilhirn</t>
  </si>
  <si>
    <t>1.3.</t>
  </si>
  <si>
    <t>Neuroachse</t>
  </si>
  <si>
    <t>2.</t>
  </si>
  <si>
    <t>Kopf-Hals</t>
  </si>
  <si>
    <t>2.+</t>
  </si>
  <si>
    <t>Kopf-Hals mit Lk</t>
  </si>
  <si>
    <t>2.-</t>
  </si>
  <si>
    <t>Kopf-Hals ohne Lk</t>
  </si>
  <si>
    <t>2.1.</t>
  </si>
  <si>
    <t>Orbita, o.n.A.</t>
  </si>
  <si>
    <t>2.1.+</t>
  </si>
  <si>
    <t>Orbita mit Lk</t>
  </si>
  <si>
    <t>2.1.-</t>
  </si>
  <si>
    <t>Orbita ohne Lk</t>
  </si>
  <si>
    <t>2.2.</t>
  </si>
  <si>
    <t>Nase/ Nasennebenhöhle, o.n.A.</t>
  </si>
  <si>
    <t>2.2.+</t>
  </si>
  <si>
    <t>Nase/ Nasennebenhöhle mit Lk</t>
  </si>
  <si>
    <t>2.2.-</t>
  </si>
  <si>
    <t>Nase/ Nasennebenhöhle ohne Lk</t>
  </si>
  <si>
    <t>2.3.</t>
  </si>
  <si>
    <t>Mundhöhle, o.n.A.</t>
  </si>
  <si>
    <t>2.3.+</t>
  </si>
  <si>
    <t>Mundhöhle mit Lk</t>
  </si>
  <si>
    <t>2.3.-</t>
  </si>
  <si>
    <t>Mundhöhle ohne Lk</t>
  </si>
  <si>
    <t>2.4.</t>
  </si>
  <si>
    <t>Ohr, o.n.A.</t>
  </si>
  <si>
    <t>2.4.+</t>
  </si>
  <si>
    <t>Ohr mit Lk</t>
  </si>
  <si>
    <t>2.4.-</t>
  </si>
  <si>
    <t>Ohr ohne Lk</t>
  </si>
  <si>
    <t>2.5.</t>
  </si>
  <si>
    <t>Speicheldrüse, o.n.A.</t>
  </si>
  <si>
    <t>2.5.+</t>
  </si>
  <si>
    <t>Speicheldrüse mit Lk</t>
  </si>
  <si>
    <t>2.5.-</t>
  </si>
  <si>
    <t>Speicheldrüse ohne Lk</t>
  </si>
  <si>
    <t>2.6.</t>
  </si>
  <si>
    <t>Pharynx, o.n.A.</t>
  </si>
  <si>
    <t>2.6.+</t>
  </si>
  <si>
    <t>Pharynx mit Lk</t>
  </si>
  <si>
    <t>2.6.-</t>
  </si>
  <si>
    <t>Pharynx ohne Lk</t>
  </si>
  <si>
    <t>2.7.</t>
  </si>
  <si>
    <t>Larynx, o.n.A.</t>
  </si>
  <si>
    <t>2.7.+</t>
  </si>
  <si>
    <t>Larynx mit Lk</t>
  </si>
  <si>
    <t>2.7.-</t>
  </si>
  <si>
    <t>Larynx ohne Lk</t>
  </si>
  <si>
    <t>2.8.</t>
  </si>
  <si>
    <t>Schilddrüse, o.n.A.</t>
  </si>
  <si>
    <t>2.8.+</t>
  </si>
  <si>
    <t>Schilddrüse mit Lk</t>
  </si>
  <si>
    <t>2.8.-</t>
  </si>
  <si>
    <t>Schilddrüse ohne Lk</t>
  </si>
  <si>
    <t>2.9.</t>
  </si>
  <si>
    <t>Halslymphknoten</t>
  </si>
  <si>
    <t>3.</t>
  </si>
  <si>
    <t>3.+</t>
  </si>
  <si>
    <t>Thorax mit Lk</t>
  </si>
  <si>
    <t>3.-</t>
  </si>
  <si>
    <t>Thorax ohne Lk</t>
  </si>
  <si>
    <t>3.1.</t>
  </si>
  <si>
    <t>Mamma als Ganzbrust, o.n.A.</t>
  </si>
  <si>
    <t>3.1.+</t>
  </si>
  <si>
    <t>Mamma als Ganzbrust mit Lk</t>
  </si>
  <si>
    <t>3.1.-</t>
  </si>
  <si>
    <t>Mamma als Ganzbrust ohne Lk</t>
  </si>
  <si>
    <t>3.2.</t>
  </si>
  <si>
    <t>Mamma als Teilbrust, o.n.A.</t>
  </si>
  <si>
    <t>3.2.+</t>
  </si>
  <si>
    <t>Mamma als Teilbrust mit Lk</t>
  </si>
  <si>
    <t>3.2.-</t>
  </si>
  <si>
    <t>Mamma als Teilbrust ohne Lk</t>
  </si>
  <si>
    <t>3.3.</t>
  </si>
  <si>
    <t>Brustwand</t>
  </si>
  <si>
    <t>3.3.+</t>
  </si>
  <si>
    <t>Brustwand mit Lk</t>
  </si>
  <si>
    <t>3.3.-</t>
  </si>
  <si>
    <t>Brustwand ohne Lk</t>
  </si>
  <si>
    <t>3.4.</t>
  </si>
  <si>
    <t>Lunge, o.n.A.</t>
  </si>
  <si>
    <t>3.4.+</t>
  </si>
  <si>
    <t>Lunge mit Lk</t>
  </si>
  <si>
    <t>3.4.-</t>
  </si>
  <si>
    <t>Lunge ohne Lk</t>
  </si>
  <si>
    <t>3.5.</t>
  </si>
  <si>
    <t>Ösophagus, o.n.A.</t>
  </si>
  <si>
    <t>3.5.+</t>
  </si>
  <si>
    <t>Ösophagus mit Lk</t>
  </si>
  <si>
    <t>3.5.-</t>
  </si>
  <si>
    <t>Ösophagus ohne Lk</t>
  </si>
  <si>
    <t>3.6.</t>
  </si>
  <si>
    <t>Thymus, o.n.A.</t>
  </si>
  <si>
    <t>3.6.+</t>
  </si>
  <si>
    <t>Thymus mit Lk</t>
  </si>
  <si>
    <t>3.6.-</t>
  </si>
  <si>
    <t>Thymus ohne Lk</t>
  </si>
  <si>
    <t>3.7.</t>
  </si>
  <si>
    <t>4.</t>
  </si>
  <si>
    <t>Abdomen (ohne Becken)</t>
  </si>
  <si>
    <t>4.+</t>
  </si>
  <si>
    <t>Abdomen (ohne Becken) mit Lk</t>
  </si>
  <si>
    <t>4.-</t>
  </si>
  <si>
    <t>Abdomen (ohne Becken) ohne Lk</t>
  </si>
  <si>
    <t>4.1.</t>
  </si>
  <si>
    <t>Magen, o.n.A.</t>
  </si>
  <si>
    <t>4.1.+</t>
  </si>
  <si>
    <t>Magen mit Lk</t>
  </si>
  <si>
    <t>4.1.-</t>
  </si>
  <si>
    <t>Magen ohne Lk</t>
  </si>
  <si>
    <t>4.2.</t>
  </si>
  <si>
    <t>Pankreas, o.n.A.</t>
  </si>
  <si>
    <t>4.2.+</t>
  </si>
  <si>
    <t>Pankreas mit Lk</t>
  </si>
  <si>
    <t>4.2.-</t>
  </si>
  <si>
    <t>Pankreas ohne Lk</t>
  </si>
  <si>
    <t>4.3.</t>
  </si>
  <si>
    <t>Leber, o.n.A.</t>
  </si>
  <si>
    <t>4.3.+</t>
  </si>
  <si>
    <t>Leber mit Lk</t>
  </si>
  <si>
    <t>4.3.-</t>
  </si>
  <si>
    <t>Leber ohne Lk</t>
  </si>
  <si>
    <t>4.4.</t>
  </si>
  <si>
    <t>Milz, o.n.A.</t>
  </si>
  <si>
    <t>4.4.+</t>
  </si>
  <si>
    <t>Milz mit Lk</t>
  </si>
  <si>
    <t>4.4.-</t>
  </si>
  <si>
    <t>Milz ohne Lk</t>
  </si>
  <si>
    <t>4.5.</t>
  </si>
  <si>
    <t>Niere, o.n.A.</t>
  </si>
  <si>
    <t>4.5.+</t>
  </si>
  <si>
    <t>Niere mit Lk</t>
  </si>
  <si>
    <t>4.5.-</t>
  </si>
  <si>
    <t>Niere ohne Lk</t>
  </si>
  <si>
    <t>4.6.</t>
  </si>
  <si>
    <t>Nebenniere, o.n.A.</t>
  </si>
  <si>
    <t>4.6.+</t>
  </si>
  <si>
    <t>Nebenniere mit Lk</t>
  </si>
  <si>
    <t>4.6.-</t>
  </si>
  <si>
    <t>Nebenniere ohne Lk</t>
  </si>
  <si>
    <t>4.7.</t>
  </si>
  <si>
    <t>4.8.</t>
  </si>
  <si>
    <t>Retroperitoneum, o.n.A.</t>
  </si>
  <si>
    <t>4.8.+</t>
  </si>
  <si>
    <t>Retroperitoneum mit Lk</t>
  </si>
  <si>
    <t>4.8.-</t>
  </si>
  <si>
    <t>Retroperitoneum ohne Lk</t>
  </si>
  <si>
    <t>4.9.</t>
  </si>
  <si>
    <t>Bauchwand, o.n.A.</t>
  </si>
  <si>
    <t>4.9.+</t>
  </si>
  <si>
    <t>Bauchwand mit Lk</t>
  </si>
  <si>
    <t>4.9.-</t>
  </si>
  <si>
    <t>Bauchwand ohne Lk</t>
  </si>
  <si>
    <t>5.</t>
  </si>
  <si>
    <t>5.+</t>
  </si>
  <si>
    <t>Becken mit Lk</t>
  </si>
  <si>
    <t>5.-</t>
  </si>
  <si>
    <t>Becken ohne Lk</t>
  </si>
  <si>
    <t>5.1.</t>
  </si>
  <si>
    <t>Rektum, o.n.A.</t>
  </si>
  <si>
    <t>5.1.+</t>
  </si>
  <si>
    <t>Rektum mit Lk</t>
  </si>
  <si>
    <t>5.1.-</t>
  </si>
  <si>
    <t>Rektum ohne Lk</t>
  </si>
  <si>
    <t>5.2.</t>
  </si>
  <si>
    <t>Analbereich, o.n.A.</t>
  </si>
  <si>
    <t>5.2.-</t>
  </si>
  <si>
    <t>Analbereich ohne Lk</t>
  </si>
  <si>
    <t>5.2.+</t>
  </si>
  <si>
    <t>Analbereich mit Lk</t>
  </si>
  <si>
    <t>5.3.</t>
  </si>
  <si>
    <t>Harnblase, o.n.A.</t>
  </si>
  <si>
    <t>5.3.-</t>
  </si>
  <si>
    <t>Harnblase ohne Lk</t>
  </si>
  <si>
    <t>5.3.+</t>
  </si>
  <si>
    <t>Harnblase mit Lk</t>
  </si>
  <si>
    <t>5.4.</t>
  </si>
  <si>
    <t>Prostata, o.n.A.</t>
  </si>
  <si>
    <t>5.4.+</t>
  </si>
  <si>
    <t>Prostata mit Lk</t>
  </si>
  <si>
    <t>5.4.-</t>
  </si>
  <si>
    <t>Prostata ohne Lk</t>
  </si>
  <si>
    <t>5.5.</t>
  </si>
  <si>
    <t>Hoden, o.n.A.</t>
  </si>
  <si>
    <t>5.5.+</t>
  </si>
  <si>
    <t>Hoden mit Lk</t>
  </si>
  <si>
    <t>5.5.-</t>
  </si>
  <si>
    <t>Hoden ohne Lk</t>
  </si>
  <si>
    <t>5.6.</t>
  </si>
  <si>
    <t>Penis, o.n.A.</t>
  </si>
  <si>
    <t>5.6.+</t>
  </si>
  <si>
    <t>Penis mit Lk</t>
  </si>
  <si>
    <t>5.6.-</t>
  </si>
  <si>
    <t>Penis ohne Lk</t>
  </si>
  <si>
    <t>5.7.</t>
  </si>
  <si>
    <t>Uterus und Zervix, o.n.A.</t>
  </si>
  <si>
    <t>5.7.+</t>
  </si>
  <si>
    <t>Uterus und Zervix mit Lk</t>
  </si>
  <si>
    <t>5.7.2.-</t>
  </si>
  <si>
    <t>Zervix ohne Lymphknoten</t>
  </si>
  <si>
    <t>5.7.2.+</t>
  </si>
  <si>
    <t>Zervix mit Lymphknoten</t>
  </si>
  <si>
    <t>5.7.2.</t>
  </si>
  <si>
    <t>5.7.1.-</t>
  </si>
  <si>
    <t>Uterus ohne Lymphknoten</t>
  </si>
  <si>
    <t>5.7.1.+</t>
  </si>
  <si>
    <t>Uterus mit Lymphknoten</t>
  </si>
  <si>
    <t>5.7.1.</t>
  </si>
  <si>
    <t>5.7.-</t>
  </si>
  <si>
    <t>Uterus und Zervix ohne Lk</t>
  </si>
  <si>
    <t>5.8.</t>
  </si>
  <si>
    <t>Ovar, o.n.A.</t>
  </si>
  <si>
    <t>5.8.-</t>
  </si>
  <si>
    <t>Ovar ohne Lk</t>
  </si>
  <si>
    <t>5.8.+</t>
  </si>
  <si>
    <t>Ovar mit Lk</t>
  </si>
  <si>
    <t>5.9.</t>
  </si>
  <si>
    <t>Vulva, o.n.A.</t>
  </si>
  <si>
    <t>5.9.-</t>
  </si>
  <si>
    <t>Vulva ohne Lk</t>
  </si>
  <si>
    <t>5.9.+</t>
  </si>
  <si>
    <t>Vulva mit Lk</t>
  </si>
  <si>
    <t>5.10.</t>
  </si>
  <si>
    <t>Vagina, o.n.A.</t>
  </si>
  <si>
    <t>5.10.+</t>
  </si>
  <si>
    <t>Vagina mit Lk</t>
  </si>
  <si>
    <t>5.10.-</t>
  </si>
  <si>
    <t>Vagina ohne Lk</t>
  </si>
  <si>
    <t>5.11.</t>
  </si>
  <si>
    <t>Beckenwand, o.n.A.</t>
  </si>
  <si>
    <t>5.11.+</t>
  </si>
  <si>
    <t>Beckenwand mit Lk</t>
  </si>
  <si>
    <t>5.11.-</t>
  </si>
  <si>
    <t>Beckenwand ohne Lk</t>
  </si>
  <si>
    <t>5.12.</t>
  </si>
  <si>
    <t>Beckenlymphkn. (ohne Primtu.)</t>
  </si>
  <si>
    <t>6.</t>
  </si>
  <si>
    <t>Stütz-/Bewegungsapparat</t>
  </si>
  <si>
    <t>6.1.</t>
  </si>
  <si>
    <t>Schädelknochen</t>
  </si>
  <si>
    <t>6.2.</t>
  </si>
  <si>
    <t>Rippen</t>
  </si>
  <si>
    <t>6.3.</t>
  </si>
  <si>
    <t>6.4.</t>
  </si>
  <si>
    <t>HWS</t>
  </si>
  <si>
    <t>6.5.</t>
  </si>
  <si>
    <t>BWS</t>
  </si>
  <si>
    <t>6.6.</t>
  </si>
  <si>
    <t>LWS</t>
  </si>
  <si>
    <t>6.7.</t>
  </si>
  <si>
    <t>knöchernes Becken</t>
  </si>
  <si>
    <t>6.8.</t>
  </si>
  <si>
    <t>Hüfte</t>
  </si>
  <si>
    <t>6.9.</t>
  </si>
  <si>
    <t>Achsel</t>
  </si>
  <si>
    <t>6.10.</t>
  </si>
  <si>
    <t>Oberarm</t>
  </si>
  <si>
    <t>6.11.</t>
  </si>
  <si>
    <t>Unterarm</t>
  </si>
  <si>
    <t>6.12.</t>
  </si>
  <si>
    <t>Hand</t>
  </si>
  <si>
    <t>6.13.</t>
  </si>
  <si>
    <t>Leiste</t>
  </si>
  <si>
    <t>6.14.</t>
  </si>
  <si>
    <t>Oberschenkel</t>
  </si>
  <si>
    <t>6.15.</t>
  </si>
  <si>
    <t>Unterschenkel</t>
  </si>
  <si>
    <t>6.16.</t>
  </si>
  <si>
    <t>Fuß</t>
  </si>
  <si>
    <t>7.</t>
  </si>
  <si>
    <t>7.+</t>
  </si>
  <si>
    <t>Haut mit Lymphknoten</t>
  </si>
  <si>
    <t>7.-</t>
  </si>
  <si>
    <t>Haut ohne Lymphknoten</t>
  </si>
  <si>
    <t>7.1.</t>
  </si>
  <si>
    <t>Primärer Hauttumor</t>
  </si>
  <si>
    <t>7.2.</t>
  </si>
  <si>
    <t>Hautmetastasen</t>
  </si>
  <si>
    <t>8.</t>
  </si>
  <si>
    <t>8.1.</t>
  </si>
  <si>
    <t>Ganzkörperbestrahlung</t>
  </si>
  <si>
    <t>8.2.</t>
  </si>
  <si>
    <t>Mantelfeldbestrahlung</t>
  </si>
  <si>
    <t>whole-blood</t>
  </si>
  <si>
    <t>Whole blood</t>
  </si>
  <si>
    <t>bone-marrow</t>
  </si>
  <si>
    <t>Bone marrow</t>
  </si>
  <si>
    <t>buffy-coat</t>
  </si>
  <si>
    <t>Buffy-Coat</t>
  </si>
  <si>
    <t>dried-whole-blood</t>
  </si>
  <si>
    <t>Dried whole blood</t>
  </si>
  <si>
    <t>peripheral-blood-cells-vital</t>
  </si>
  <si>
    <t>Peripheral blood mononuclear cells (PBMCs, viable)</t>
  </si>
  <si>
    <t>blood-plasma</t>
  </si>
  <si>
    <t>blood-serum</t>
  </si>
  <si>
    <t>ascites</t>
  </si>
  <si>
    <t>Ascites</t>
  </si>
  <si>
    <t>csf-liquor</t>
  </si>
  <si>
    <t>CSF/Liquor</t>
  </si>
  <si>
    <t>saliva</t>
  </si>
  <si>
    <t>Saliva</t>
  </si>
  <si>
    <t>stool-faeces</t>
  </si>
  <si>
    <t>Stool/Faeces</t>
  </si>
  <si>
    <t>urine</t>
  </si>
  <si>
    <t>Urine</t>
  </si>
  <si>
    <t>swab</t>
  </si>
  <si>
    <t>Swab</t>
  </si>
  <si>
    <t>liquid-other</t>
  </si>
  <si>
    <t>Other liquid biosample/storage</t>
  </si>
  <si>
    <t>tissue-ffpe</t>
  </si>
  <si>
    <t>Tissue FFPE</t>
  </si>
  <si>
    <t>tissue-frozen</t>
  </si>
  <si>
    <t>Tissue frozen</t>
  </si>
  <si>
    <t>tissue-other</t>
  </si>
  <si>
    <t>Other tissue storage</t>
  </si>
  <si>
    <t>dna</t>
  </si>
  <si>
    <t>rna</t>
  </si>
  <si>
    <t>derivative-other</t>
  </si>
  <si>
    <t>Other derivative</t>
  </si>
  <si>
    <t>available</t>
  </si>
  <si>
    <t>unavailable</t>
  </si>
  <si>
    <t>unsatisfactory</t>
  </si>
  <si>
    <t>entered-in-error</t>
  </si>
  <si>
    <t>Scale</t>
  </si>
  <si>
    <t>logical</t>
  </si>
  <si>
    <t>nominal</t>
  </si>
  <si>
    <t>date</t>
  </si>
  <si>
    <t>ProjectName</t>
  </si>
  <si>
    <t>Quantity</t>
  </si>
  <si>
    <t>Unit</t>
  </si>
  <si>
    <t>Aliquot</t>
  </si>
  <si>
    <t>TypeCXX</t>
  </si>
  <si>
    <t>TypeSPREC</t>
  </si>
  <si>
    <t>DiagnosisConfirmation</t>
  </si>
  <si>
    <t>Localization</t>
  </si>
  <si>
    <t>Class</t>
  </si>
  <si>
    <t>Classification</t>
  </si>
  <si>
    <t>EndReason</t>
  </si>
  <si>
    <t>Knochenmarktransplantation</t>
  </si>
  <si>
    <t>HasEligibleValueSet</t>
  </si>
  <si>
    <t>IsObligatory</t>
  </si>
  <si>
    <t>Conn</t>
  </si>
  <si>
    <t>Profile</t>
  </si>
  <si>
    <t>EvaluationOrder</t>
  </si>
  <si>
    <t>Default</t>
  </si>
  <si>
    <t>is.na(x)</t>
  </si>
  <si>
    <t>|</t>
  </si>
  <si>
    <t>rp</t>
  </si>
  <si>
    <t>ru</t>
  </si>
  <si>
    <t>rc</t>
  </si>
  <si>
    <t>yp</t>
  </si>
  <si>
    <t>yu</t>
  </si>
  <si>
    <t>yc</t>
  </si>
  <si>
    <t>str_remove_all(.X, ' ')</t>
  </si>
  <si>
    <t>str_to_lower(.X)</t>
  </si>
  <si>
    <t>See if r-Symbol is present in other related variables</t>
  </si>
  <si>
    <t>ifelse(TNM_rSymbol != 'r' &amp; (str_starts(TNM_T_Prefix, 'r') | str_starts(TNM_N_Prefix, 'r') | str_starts(TNM_M_Prefix, 'r')), 'r', TNM_rSymbol)</t>
  </si>
  <si>
    <t>See if y-Symbol is present in other related variables</t>
  </si>
  <si>
    <t>ifelse(TNM_ySymbol != 'y' &amp; (str_starts(TNM_T_Prefix, 'y') | str_starts(TNM_N_Prefix, 'y') | str_starts(TNM_M_Prefix, 'y')), 'y', TNM_ySymbol)</t>
  </si>
  <si>
    <t>0sn</t>
  </si>
  <si>
    <t>x(sn)</t>
  </si>
  <si>
    <t>1(sn3)</t>
  </si>
  <si>
    <t>1(sm3)</t>
  </si>
  <si>
    <t>1(sm2)</t>
  </si>
  <si>
    <t>1(sm1)</t>
  </si>
  <si>
    <t>In esophageal cancer, T1b tumors can be subdivided depending on area of affected submucosa. This operation eliminates this subdivision.</t>
  </si>
  <si>
    <t>1(sm)</t>
  </si>
  <si>
    <t>t1mi</t>
  </si>
  <si>
    <t>is(lcis)</t>
  </si>
  <si>
    <t>For specific values, (re)turn lower to upper letters</t>
  </si>
  <si>
    <t>is(dcis)</t>
  </si>
  <si>
    <t>Convert all upper to lower case letters</t>
  </si>
  <si>
    <t>Replace |-symbol with Roman "One"</t>
  </si>
  <si>
    <t>0IS</t>
  </si>
  <si>
    <t>For specific values, (re)turn upper to lower letters</t>
  </si>
  <si>
    <t>0A</t>
  </si>
  <si>
    <t>str_to_upper(.X)</t>
  </si>
  <si>
    <t>MALE</t>
  </si>
  <si>
    <t>FEMALE</t>
  </si>
  <si>
    <t>Eliminate spaces</t>
  </si>
  <si>
    <t>str_remove_all(.X, pattern = ' ')</t>
  </si>
  <si>
    <t>Convert all lower to upper case letters</t>
  </si>
  <si>
    <t>Comment</t>
  </si>
  <si>
    <t>NewValue</t>
  </si>
  <si>
    <t>LookupValue</t>
  </si>
  <si>
    <t>CountDeviatingValues</t>
  </si>
  <si>
    <t>Ref_f</t>
  </si>
  <si>
    <t>Ref_expr</t>
  </si>
  <si>
    <t>Cand_f</t>
  </si>
  <si>
    <t>Cand_expr</t>
  </si>
  <si>
    <t>ValueRank</t>
  </si>
  <si>
    <t>BlockConnector</t>
  </si>
  <si>
    <t>IsLikelyRedundant</t>
  </si>
  <si>
    <t>&amp;</t>
  </si>
  <si>
    <t>ICD10CodeShort</t>
  </si>
  <si>
    <t>ICD10Group</t>
  </si>
  <si>
    <t>ICDOTopographyCodeShort</t>
  </si>
  <si>
    <t>ICDOMorphologyCodeShort</t>
  </si>
  <si>
    <t>Relation_ICD10</t>
  </si>
  <si>
    <t>Relation_ICDOTopography</t>
  </si>
  <si>
    <t>Relation_LocalizationSide</t>
  </si>
  <si>
    <t>Relation_ICDOMorphology</t>
  </si>
  <si>
    <t>Relation_Grading</t>
  </si>
  <si>
    <t>expr</t>
  </si>
  <si>
    <t>IsLikelyAssociated</t>
  </si>
  <si>
    <t>==</t>
  </si>
  <si>
    <t>== 'Left'</t>
  </si>
  <si>
    <t>== 'Right'</t>
  </si>
  <si>
    <t>%in% c('Left', 'Right')</t>
  </si>
  <si>
    <t>== 'Midline'</t>
  </si>
  <si>
    <t>Consolidated_LocalizationSide</t>
  </si>
  <si>
    <t>IsLikelyRecoding</t>
  </si>
  <si>
    <t>IsLikelyProgression</t>
  </si>
  <si>
    <t>InconsistencyCheck</t>
  </si>
  <si>
    <t>ImplausibilityCheck</t>
  </si>
  <si>
    <t>DiagnosisDate</t>
  </si>
  <si>
    <t>TherapyRecommendationDate</t>
  </si>
  <si>
    <t>ProgressDate</t>
  </si>
  <si>
    <t>MetastasisDate</t>
  </si>
  <si>
    <t>StagingDate</t>
  </si>
  <si>
    <t>RadiationTherapyStartDate</t>
  </si>
  <si>
    <t>RadiationTherapyEndDate</t>
  </si>
  <si>
    <t>SystemicTherapyStartDate</t>
  </si>
  <si>
    <t>SystemicTherapyEndDate</t>
  </si>
  <si>
    <t>BioSamplingDate</t>
  </si>
  <si>
    <t>GeneralConditionDate</t>
  </si>
  <si>
    <t>MolecularMarker</t>
  </si>
  <si>
    <t>MolecularMarkerStatus</t>
  </si>
  <si>
    <t>character</t>
  </si>
  <si>
    <t>double</t>
  </si>
  <si>
    <t>IsPrimaryKey</t>
  </si>
  <si>
    <t>!is.na(x)</t>
  </si>
  <si>
    <t>ICDCodeShort</t>
  </si>
  <si>
    <t>!=</t>
  </si>
  <si>
    <t>PredictorFeatures</t>
  </si>
  <si>
    <t>PredictorA</t>
  </si>
  <si>
    <t>PredictorB</t>
  </si>
  <si>
    <t>PredictorC</t>
  </si>
  <si>
    <t>Condition</t>
  </si>
  <si>
    <t>&lt;#Cand:CountDeviatingValues#&gt; &lt;= 1 &amp; (
(is.na(&lt;#Ref:DiagnosisDate#&gt;) | is.na(&lt;#Cand:DiagnosisDate#&gt;)) |
(is.na(&lt;#Ref:ICD10Code#&gt;) | is.na(&lt;#Cand:ICD10Code#&gt;)) |
(is.na(&lt;#Ref:ICDOTopographyCode#&gt;) | is.na(&lt;#Cand:ICDOTopographyCode#&gt;)) |
(is.na(&lt;#Ref:LocalizationSide#&gt;) | is.na(&lt;#Cand:LocalizationSide#&gt;)) |
(is.na(&lt;#Ref:HistologyDate#&gt;) | is.na(&lt;#Cand:HistologyDate#&gt;)) |
(is.na(&lt;#Ref:ICDOMorphologyCode#&gt;) | is.na(&lt;#Cand:ICDOMorphologyCode#&gt;)) |
(is.na(&lt;#Ref:Grading#&gt;) | is.na(&lt;#Cand:Grading#&gt;)) )</t>
  </si>
  <si>
    <t>&lt;#Ref:DiagnosisDate#&gt; == &lt;#Cand:DiagnosisDate#&gt; &amp;
&lt;#Ref:ICD10Code#&gt; == &lt;#Cand:ICD10Code#&gt; &amp;
&lt;#Ref:ICDOTopographyCode#&gt; == &lt;#Cand:ICDOTopographyCode#&gt; &amp;
&lt;#Ref:LocalizationSide#&gt; == &lt;#Cand:LocalizationSide#&gt; &amp;
&lt;#Ref:HistologyDate#&gt; == &lt;#Cand:HistologyDate#&gt; &amp;
&lt;#Ref:ICDOMorphologyCode#&gt; == &lt;#Cand:ICDOMorphologyCode#&gt; &amp;
&lt;#Ref:Grading#&gt; == &lt;#Cand:Grading#&gt;</t>
  </si>
  <si>
    <t>!is.na(&lt;#Ref:LocalizationSide#&gt;) &amp; !is.na(&lt;#Cand:LocalizationSide#&gt;) &amp; (
(&lt;#Ref:LocalizationSide#&gt; == 'Left' &amp; &lt;#Cand:LocalizationSide#&gt; == 'Right') |
(&lt;#Ref:LocalizationSide#&gt; == 'Right' &amp; &lt;#Cand:LocalizationSide#&gt; == 'Left'))</t>
  </si>
  <si>
    <t>!is.na(&lt;#Ref:LocalizationSide#&gt;) &amp; !is.na(&lt;#Cand:LocalizationSide#&gt;) &amp;
(&lt;#Ref:LocalizationSide#&gt; %in% c('Left', 'Right') &amp; &lt;#Cand:LocalizationSide#&gt; == 'Midline')</t>
  </si>
  <si>
    <t>!is.na(&lt;#Ref:LocalizationSide#&gt;) &amp; !is.na(&lt;#Cand:LocalizationSide#&gt;) &amp;
(&lt;#Ref:LocalizationSide#&gt; == 'Midline' &amp; &lt;#Cand:LocalizationSide#&gt; %in% c('Left', 'Right'))</t>
  </si>
  <si>
    <t>!is.na(&lt;#Ref:LocalizationSide#&gt;) &amp; !is.na(&lt;#Cand:LocalizationSide#&gt;) &amp;
&lt;#Ref:LocalizationSide#&gt; != &lt;#Cand:LocalizationSide#&gt;</t>
  </si>
  <si>
    <t>!is.na(&lt;#Ref:LocalizationSide#&gt;) &amp; !is.na(&lt;#Cand:LocalizationSide#&gt;) &amp;
&lt;#Ref:LocalizationSide#&gt; == &lt;#Cand:LocalizationSide#&gt;</t>
  </si>
  <si>
    <t>!is.na(&lt;#Ref:ICD10Code#&gt;) &amp; !is.na(&lt;#Cand:ICD10Code#&gt;) &amp;
&lt;#Ref:ICD10Code#&gt; == &lt;#Cand:ICD10Code#&gt;</t>
  </si>
  <si>
    <t>!is.na(&lt;#Ref:ICD10CodeShort#&gt;) &amp; !is.na(&lt;#Cand:ICD10CodeShort#&gt;) &amp;
&lt;#Ref:ICD10CodeShort#&gt; == &lt;#Cand:ICD10CodeShort#&gt;</t>
  </si>
  <si>
    <t>!is.na(&lt;#Ref:ICD10Group#&gt;) &amp; !is.na(&lt;#Cand:ICD10Group#&gt;) &amp;
&lt;#Ref:ICD10Group#&gt; == &lt;#Cand:ICD10Group#&gt;</t>
  </si>
  <si>
    <t>!is.na(&lt;#Ref:ICD10Group#&gt;) &amp; !is.na(&lt;#Cand:ICD10Group#&gt;) &amp;
&lt;#Ref:ICD10Group#&gt; != &lt;#Cand:ICD10Group#&gt;</t>
  </si>
  <si>
    <t>!is.na(&lt;#Ref:ICDOTopographyCode#&gt;) &amp; !is.na(&lt;#Cand:ICDOTopographyCode#&gt;) &amp;
&lt;#Ref:ICDOTopographyCode#&gt; == &lt;#Cand:ICDOTopographyCode#&gt;</t>
  </si>
  <si>
    <t>!is.na(&lt;#Ref:ICDOTopographyCodeShort#&gt;) &amp; !is.na(&lt;#Cand:ICDOTopographyCodeShort#&gt;) &amp;
&lt;#Ref:ICDOTopographyCodeShort#&gt; == &lt;#Cand:ICDOTopographyCodeShort#&gt;</t>
  </si>
  <si>
    <t>!is.na(&lt;#Ref:ICDOTopographyCodeShort#&gt;) &amp; !is.na(&lt;#Cand:ICDOTopographyCodeShort#&gt;) &amp;
&lt;#Ref:ICDOTopographyCodeShort#&gt; != &lt;#Cand:ICDOTopographyCodeShort#&gt;</t>
  </si>
  <si>
    <t>!is.na(&lt;#Ref:ICDOMorphologyCode#&gt;) &amp; !is.na(&lt;#Cand:ICDOMorphologyCode#&gt;) &amp;
&lt;#Ref:ICDOMorphologyCode#&gt; == &lt;#Cand:ICDOMorphologyCode#&gt;</t>
  </si>
  <si>
    <t>!is.na(&lt;#Ref:ICDOMorphologyCodeShort#&gt;) &amp; !is.na(&lt;#Cand:ICDOMorphologyCodeShort#&gt;) &amp;
&lt;#Ref:ICDOMorphologyCodeShort#&gt; == &lt;#Cand:ICDOMorphologyCodeShort#&gt;</t>
  </si>
  <si>
    <t>!is.na(&lt;#Ref:ICDOMorphologyCodeShort#&gt;) &amp; !is.na(&lt;#Cand:ICDOMorphologyCodeShort#&gt;) &amp;
&lt;#Ref:ICDOMorphologyCodeShort#&gt; != &lt;#Cand:ICDOMorphologyCodeShort#&gt;</t>
  </si>
  <si>
    <t>!is.na(&lt;#Ref:Grading#&gt;) &amp; !is.na(&lt;#Cand:Grading#&gt;) &amp;
&lt;#Ref:Grading#&gt; != &lt;#Cand:Grading#&gt;</t>
  </si>
  <si>
    <t>!is.na(&lt;#Ref:Grading#&gt;) &amp; !is.na(&lt;#Cand:Grading#&gt;) &amp;
&lt;#Ref:Grading#&gt; == &lt;#Cand:Grading#&gt;</t>
  </si>
  <si>
    <t>!is.na(&lt;#Ref:Consolidated_LocalizationSide#&gt;) &amp; !is.na(&lt;#Cand:Consolidated_LocalizationSide#&gt;) &amp;
&lt;#Ref:Consolidated_LocalizationSide#&gt; == 'Unknown' &amp;
&lt;#Cand:Consolidated_LocalizationSide#&gt; %in% c('Left', 'Right', 'Midline', 'Bilateral', 'Inapplicable')</t>
  </si>
  <si>
    <t>&lt;#Ref:ICD10Code#&gt; == &lt;#Cand:ICD10Code#&gt; &amp;
&lt;#Ref:ICDOTopographyCode#&gt; == &lt;#Cand:ICDOTopographyCode#&gt; &amp;
&lt;#Ref:ICDOMorphologyCode#&gt; != &lt;#Cand:ICDOMorphologyCode#&gt;</t>
  </si>
  <si>
    <t>&lt;#Ref:Grading#&gt; == 'Low grade' &amp; &lt;#Cand:Grading#&gt; == 'High grade'</t>
  </si>
  <si>
    <t>&lt;#Ref:LocalizationSide#&gt; %in% c('Left', 'Right', 'Midline', 'Bilateral') &amp;
&lt;#Cand:LocalizationSide#&gt; == 'Unknown'</t>
  </si>
  <si>
    <t>&lt;#Ref:LocalizationSide#&gt; == 'Inapplicable' &amp;
&lt;#Cand:LocalizationSide#&gt; %in% c('Left', 'Right', 'Midline', 'Bilateral')</t>
  </si>
  <si>
    <t>MIN-1-FROM(GlobalStatus,PrimarySiteStatus,LymphnodalStatus,MetastasisStatus)</t>
  </si>
  <si>
    <t>Obligatory</t>
  </si>
  <si>
    <t>NA</t>
  </si>
  <si>
    <t>MIN-1-FROM(GlobalStatus,PrimarySiteStatus,LymphnodalStatus)</t>
  </si>
  <si>
    <t>IsProgression</t>
  </si>
  <si>
    <t xml:space="preserve">GlobalStatus %in% c('D', 'P') |
PrimarySiteStatus %in% c('rpT', 'R') |
LymphnodalStatus %in% c('pL', 'L') |
MetastasisStatus %in% c('pM', 'M')
</t>
  </si>
  <si>
    <t>IsRemission</t>
  </si>
  <si>
    <t>IsStableDisease</t>
  </si>
  <si>
    <t>IsResponse</t>
  </si>
  <si>
    <t>IsRelapse</t>
  </si>
  <si>
    <t>Y</t>
  </si>
  <si>
    <t>Relapse</t>
  </si>
  <si>
    <t xml:space="preserve">P-ST </t>
  </si>
  <si>
    <t xml:space="preserve"> perkutan stereotaktisch</t>
  </si>
  <si>
    <t xml:space="preserve">P-4D </t>
  </si>
  <si>
    <t xml:space="preserve"> perkutan, atemgetriggert</t>
  </si>
  <si>
    <t xml:space="preserve">P-ST4D </t>
  </si>
  <si>
    <t xml:space="preserve"> perkutan, stereotaktisch, atemgetriggert</t>
  </si>
  <si>
    <t xml:space="preserve">PRCN-ST </t>
  </si>
  <si>
    <t xml:space="preserve"> perkutan, stereotaktisch ohne Chemotherapie/Sensitizer</t>
  </si>
  <si>
    <t xml:space="preserve">PRCN-4D </t>
  </si>
  <si>
    <t xml:space="preserve"> perkutan, atemgetriggert, ohne Chemotherapie/Sensitizer</t>
  </si>
  <si>
    <t xml:space="preserve">PRCN-ST4D </t>
  </si>
  <si>
    <t xml:space="preserve"> perkutan, stereotaktisch, atemgetriggert, ohne Chemotherapie/Sensitizer</t>
  </si>
  <si>
    <t xml:space="preserve">PRCJ-4D </t>
  </si>
  <si>
    <t xml:space="preserve"> perkutan, atemgetriggert, mit Chemotherapie/Sensitizer</t>
  </si>
  <si>
    <t xml:space="preserve">MPSMA </t>
  </si>
  <si>
    <t xml:space="preserve"> PSMA-Therapie</t>
  </si>
  <si>
    <t xml:space="preserve">MRJT </t>
  </si>
  <si>
    <t xml:space="preserve"> Radiojod-Therapie</t>
  </si>
  <si>
    <t xml:space="preserve">MRIT </t>
  </si>
  <si>
    <t xml:space="preserve"> Radioimmun-Therapie</t>
  </si>
  <si>
    <t>integer</t>
  </si>
  <si>
    <t>(is.na(GlobalStatus) | GlobalStatus == 'NC') &amp;
PrimarySiteStatus == 'N' &amp;
LymphnodalStatus == 'N' &amp;
MetastasisStatus == 'N'</t>
  </si>
  <si>
    <t>Certainty</t>
  </si>
  <si>
    <t>Unclear</t>
  </si>
  <si>
    <t>WithoutRelation</t>
  </si>
  <si>
    <t>FeatureID</t>
  </si>
  <si>
    <t>DiseaseStatus</t>
  </si>
  <si>
    <t>DiseaseStatusID</t>
  </si>
  <si>
    <t>DiseaseStatusDate</t>
  </si>
  <si>
    <t>LocalRelapse</t>
  </si>
  <si>
    <t>IsDiscriminatory</t>
  </si>
  <si>
    <t>IsEssential</t>
  </si>
  <si>
    <t>IsForeignKey</t>
  </si>
  <si>
    <t>Group</t>
  </si>
  <si>
    <t>DiseaseCourse</t>
  </si>
  <si>
    <t>ComparatorCode</t>
  </si>
  <si>
    <t>MinResponse</t>
  </si>
  <si>
    <t>PartRemission</t>
  </si>
  <si>
    <t>GlobalStatus %in% c('CR', 'CRr', 'PartRemission')</t>
  </si>
  <si>
    <t>MIN-1-FROM(UICCStage,TNM_T)</t>
  </si>
  <si>
    <t>NaiveBayes</t>
  </si>
  <si>
    <t>Cyclophosphamid</t>
  </si>
  <si>
    <t>Chlorambucil</t>
  </si>
  <si>
    <t>Melphalan</t>
  </si>
  <si>
    <t>Chlormethin</t>
  </si>
  <si>
    <t>Ifosfamid</t>
  </si>
  <si>
    <t>Trofosfamid</t>
  </si>
  <si>
    <t>Prednimustin</t>
  </si>
  <si>
    <t>Bendamustin</t>
  </si>
  <si>
    <t>Melphalanflufenamid</t>
  </si>
  <si>
    <t>Busulfan</t>
  </si>
  <si>
    <t>Treosulfan</t>
  </si>
  <si>
    <t>Mannosulfan</t>
  </si>
  <si>
    <t>Thiotepa</t>
  </si>
  <si>
    <t>Triaziquon</t>
  </si>
  <si>
    <t>Carboquon</t>
  </si>
  <si>
    <t>Carmustin</t>
  </si>
  <si>
    <t>Lomustin</t>
  </si>
  <si>
    <t>Semustin</t>
  </si>
  <si>
    <t>Streptozocin</t>
  </si>
  <si>
    <t>Fotemustin</t>
  </si>
  <si>
    <t>Nimustin</t>
  </si>
  <si>
    <t>Ranimustin</t>
  </si>
  <si>
    <t>Uramustin</t>
  </si>
  <si>
    <t>Etoglucid</t>
  </si>
  <si>
    <t>Mitobronitol</t>
  </si>
  <si>
    <t>Pipobroman</t>
  </si>
  <si>
    <t>Temozolomid</t>
  </si>
  <si>
    <t>Dacarbazin</t>
  </si>
  <si>
    <t>Methotrexat</t>
  </si>
  <si>
    <t>Raltitrexed</t>
  </si>
  <si>
    <t>Pemetrexed</t>
  </si>
  <si>
    <t>Pralatrexat</t>
  </si>
  <si>
    <t>Mercaptopurin</t>
  </si>
  <si>
    <t>Tioguanin</t>
  </si>
  <si>
    <t>Cladribin</t>
  </si>
  <si>
    <t>Fludarabin</t>
  </si>
  <si>
    <t>Clofarabin</t>
  </si>
  <si>
    <t>Nelarabin</t>
  </si>
  <si>
    <t>Cytarabin</t>
  </si>
  <si>
    <t>Fluorouracil</t>
  </si>
  <si>
    <t>Tegafur</t>
  </si>
  <si>
    <t>Carmofur</t>
  </si>
  <si>
    <t>Gemcitabin</t>
  </si>
  <si>
    <t>Capecitabin</t>
  </si>
  <si>
    <t>Azacitidin</t>
  </si>
  <si>
    <t>Decitabin</t>
  </si>
  <si>
    <t>Floxuridin</t>
  </si>
  <si>
    <t>Fluorouracil, Kombinationen</t>
  </si>
  <si>
    <t>Tegafur, Kombinationen</t>
  </si>
  <si>
    <t>Decitabin, Kombinationen</t>
  </si>
  <si>
    <t>Trifluridin, Kombinationen</t>
  </si>
  <si>
    <t>Tegafur und Uracil</t>
  </si>
  <si>
    <t>Tegafur, Gimeracil und Oteracil</t>
  </si>
  <si>
    <t>Vinblastin</t>
  </si>
  <si>
    <t>Vincristin</t>
  </si>
  <si>
    <t>Vindesin</t>
  </si>
  <si>
    <t>Vinorelbin</t>
  </si>
  <si>
    <t>Vinflunin</t>
  </si>
  <si>
    <t>Vintafolid</t>
  </si>
  <si>
    <t>Etoposid</t>
  </si>
  <si>
    <t>Teniposid</t>
  </si>
  <si>
    <t>Demecolcin</t>
  </si>
  <si>
    <t>Paclitaxel</t>
  </si>
  <si>
    <t>Docetaxel</t>
  </si>
  <si>
    <t>Paclitaxelpoliglumex</t>
  </si>
  <si>
    <t>Cabazitaxel</t>
  </si>
  <si>
    <t>Paclitaxel und Encequidar</t>
  </si>
  <si>
    <t>Topotecan</t>
  </si>
  <si>
    <t>Irinotecan</t>
  </si>
  <si>
    <t>Etirinotecan pegol</t>
  </si>
  <si>
    <t>Belotecan</t>
  </si>
  <si>
    <t>Mistelkraut</t>
  </si>
  <si>
    <t>Venusfliegenfalle</t>
  </si>
  <si>
    <t>Andere pflanzliche Mittel, Kombinationen</t>
  </si>
  <si>
    <t>Trabectedin</t>
  </si>
  <si>
    <t>Dactinomycin</t>
  </si>
  <si>
    <t>Doxorubicin</t>
  </si>
  <si>
    <t>Daunorubicin</t>
  </si>
  <si>
    <t>Epirubicin</t>
  </si>
  <si>
    <t>Aclarubicin</t>
  </si>
  <si>
    <t>Zorubicin</t>
  </si>
  <si>
    <t>Idarubicin</t>
  </si>
  <si>
    <t>Mitoxantron</t>
  </si>
  <si>
    <t>Pirarubicin</t>
  </si>
  <si>
    <t>Valrubicin</t>
  </si>
  <si>
    <t>Amrubicin</t>
  </si>
  <si>
    <t>Pixantron</t>
  </si>
  <si>
    <t>Bleomycin</t>
  </si>
  <si>
    <t>Plicamycin</t>
  </si>
  <si>
    <t>Mitomycin</t>
  </si>
  <si>
    <t>Ixabepilon</t>
  </si>
  <si>
    <t>Imatinib</t>
  </si>
  <si>
    <t>Dasatinib</t>
  </si>
  <si>
    <t>Nilotinib</t>
  </si>
  <si>
    <t>Bosutinib</t>
  </si>
  <si>
    <t>Ponatinib</t>
  </si>
  <si>
    <t>Asciminib</t>
  </si>
  <si>
    <t>Gefitinib</t>
  </si>
  <si>
    <t>Erlotinib</t>
  </si>
  <si>
    <t>Afatinib</t>
  </si>
  <si>
    <t>Osimertinib</t>
  </si>
  <si>
    <t>Rociletinib</t>
  </si>
  <si>
    <t>Olmutinib</t>
  </si>
  <si>
    <t>Dacomitinib</t>
  </si>
  <si>
    <t>Icotinib</t>
  </si>
  <si>
    <t>Lazertinib</t>
  </si>
  <si>
    <t>Mobocertinib</t>
  </si>
  <si>
    <t>Aumolertinib</t>
  </si>
  <si>
    <t>Vemurafenib</t>
  </si>
  <si>
    <t>Dabrafenib</t>
  </si>
  <si>
    <t>Encorafenib</t>
  </si>
  <si>
    <t>Crizotinib</t>
  </si>
  <si>
    <t>Ceritinib</t>
  </si>
  <si>
    <t>Alectinib</t>
  </si>
  <si>
    <t>Brigatinib</t>
  </si>
  <si>
    <t>Lorlatinib</t>
  </si>
  <si>
    <t>Trametinib</t>
  </si>
  <si>
    <t>Cobimetinib</t>
  </si>
  <si>
    <t>Binimetinib</t>
  </si>
  <si>
    <t>Selumetinib</t>
  </si>
  <si>
    <t>Palbociclib</t>
  </si>
  <si>
    <t>Ribociclib</t>
  </si>
  <si>
    <t>Abemaciclib</t>
  </si>
  <si>
    <t>Temsirolimus</t>
  </si>
  <si>
    <t>Everolimus</t>
  </si>
  <si>
    <t>Ridaforolimus</t>
  </si>
  <si>
    <t>Sirolimus</t>
  </si>
  <si>
    <t>Lapatinib</t>
  </si>
  <si>
    <t>Neratinib</t>
  </si>
  <si>
    <t>Tucatinib</t>
  </si>
  <si>
    <t>Ruxolitinib</t>
  </si>
  <si>
    <t>Fedratinib</t>
  </si>
  <si>
    <t>Pacritinib</t>
  </si>
  <si>
    <t>Momelotinib</t>
  </si>
  <si>
    <t>Axitinib</t>
  </si>
  <si>
    <t>Cediranib</t>
  </si>
  <si>
    <t>Tivozanib</t>
  </si>
  <si>
    <t>Fruquintinib</t>
  </si>
  <si>
    <t>Ibrutinib</t>
  </si>
  <si>
    <t>Acalabrutinib</t>
  </si>
  <si>
    <t>Zanubrutinib</t>
  </si>
  <si>
    <t>Orelabrutinib</t>
  </si>
  <si>
    <t>Pirtobrutinib</t>
  </si>
  <si>
    <t>Idelalisib</t>
  </si>
  <si>
    <t>Copanlisib</t>
  </si>
  <si>
    <t>Alpelisib</t>
  </si>
  <si>
    <t>Duvelisib</t>
  </si>
  <si>
    <t>Parsaclisib</t>
  </si>
  <si>
    <t>Erdafitinib</t>
  </si>
  <si>
    <t>Pemigatinib</t>
  </si>
  <si>
    <t>Infigratinib</t>
  </si>
  <si>
    <t>Futibatinib</t>
  </si>
  <si>
    <t>Sunitinib</t>
  </si>
  <si>
    <t>Sorafenib</t>
  </si>
  <si>
    <t>Pazopanib</t>
  </si>
  <si>
    <t>Vandetanib</t>
  </si>
  <si>
    <t>Regorafenib</t>
  </si>
  <si>
    <t>Masitinib</t>
  </si>
  <si>
    <t>Cabozantinib</t>
  </si>
  <si>
    <t>Lenvatinib</t>
  </si>
  <si>
    <t>Nintedanib</t>
  </si>
  <si>
    <t>Midostaurin</t>
  </si>
  <si>
    <t>Quizartinib</t>
  </si>
  <si>
    <t>Larotrectinib</t>
  </si>
  <si>
    <t>Gilteritinib</t>
  </si>
  <si>
    <t>Entrectinib</t>
  </si>
  <si>
    <t>Pexidartinib</t>
  </si>
  <si>
    <t>Capmatinib</t>
  </si>
  <si>
    <t>Avapritinib</t>
  </si>
  <si>
    <t>Ripretinib</t>
  </si>
  <si>
    <t>Tepotinib</t>
  </si>
  <si>
    <t>Selpercatinib</t>
  </si>
  <si>
    <t>Pralsetinib</t>
  </si>
  <si>
    <t>Surufatinib</t>
  </si>
  <si>
    <t>Umbralisib</t>
  </si>
  <si>
    <t>Rituximab</t>
  </si>
  <si>
    <t>Ofatumumab</t>
  </si>
  <si>
    <t>Obinutuzumab</t>
  </si>
  <si>
    <t>Inotuzumab ozogamicin</t>
  </si>
  <si>
    <t>Moxetumomab pasudotox</t>
  </si>
  <si>
    <t>Daratumumab</t>
  </si>
  <si>
    <t>Isatuximab</t>
  </si>
  <si>
    <t>Trastuzumab</t>
  </si>
  <si>
    <t>Pertuzumab</t>
  </si>
  <si>
    <t>Trastuzumab emtansin</t>
  </si>
  <si>
    <t>Trastuzumab deruxtecan</t>
  </si>
  <si>
    <t>Trastuzumab duocarmazin</t>
  </si>
  <si>
    <t>Margetuximab</t>
  </si>
  <si>
    <t>Cetuximab</t>
  </si>
  <si>
    <t>Panitumumab</t>
  </si>
  <si>
    <t>Necitumumab</t>
  </si>
  <si>
    <t>Nivolumab</t>
  </si>
  <si>
    <t>Pembrolizumab</t>
  </si>
  <si>
    <t>Durvalumab</t>
  </si>
  <si>
    <t>Avelumab</t>
  </si>
  <si>
    <t>Atezolizumab</t>
  </si>
  <si>
    <t>Cemiplimab</t>
  </si>
  <si>
    <t>Dostarlimab</t>
  </si>
  <si>
    <t>Prolgolimab</t>
  </si>
  <si>
    <t>Tislelizumab</t>
  </si>
  <si>
    <t>Retifanlimab</t>
  </si>
  <si>
    <t>Sugemalimab</t>
  </si>
  <si>
    <t>Serplulimab</t>
  </si>
  <si>
    <t>Bevacizumab</t>
  </si>
  <si>
    <t>Ramucirumab</t>
  </si>
  <si>
    <t>Edrecolomab</t>
  </si>
  <si>
    <t>Gemtuzumab ozogamicin</t>
  </si>
  <si>
    <t>Catumaxomab</t>
  </si>
  <si>
    <t>Ipilimumab</t>
  </si>
  <si>
    <t>Brentuximab vedotin</t>
  </si>
  <si>
    <t>Dinutuximab beta</t>
  </si>
  <si>
    <t>Blinatumomab</t>
  </si>
  <si>
    <t>Elotuzumab</t>
  </si>
  <si>
    <t>Mogamulizumab</t>
  </si>
  <si>
    <t>Olaratumab</t>
  </si>
  <si>
    <t>Bermekimab</t>
  </si>
  <si>
    <t>Tafasitamab</t>
  </si>
  <si>
    <t>Enfortumab vedotin</t>
  </si>
  <si>
    <t>Polatuzumab vedotin</t>
  </si>
  <si>
    <t>Belantamab mafodotin</t>
  </si>
  <si>
    <t>Oportuzumab monatox</t>
  </si>
  <si>
    <t>Sacituzumab govitecan</t>
  </si>
  <si>
    <t>Amivantamab</t>
  </si>
  <si>
    <t>Sabatolimab</t>
  </si>
  <si>
    <t>Tremelimumab</t>
  </si>
  <si>
    <t>Naxitamab</t>
  </si>
  <si>
    <t>Loncastuximab tesirin</t>
  </si>
  <si>
    <t>Tisotumab vedotin</t>
  </si>
  <si>
    <t>Teclistamab</t>
  </si>
  <si>
    <t>Mosunetuzumab</t>
  </si>
  <si>
    <t>Glofitamab</t>
  </si>
  <si>
    <t>Talquetamab</t>
  </si>
  <si>
    <t>Pertuzumab und Trastuzumab</t>
  </si>
  <si>
    <t>Nivolumab und Relatlimab</t>
  </si>
  <si>
    <t>Prolgolimab und Nurulimab</t>
  </si>
  <si>
    <t>Cisplatin</t>
  </si>
  <si>
    <t>Carboplatin</t>
  </si>
  <si>
    <t>Oxaliplatin</t>
  </si>
  <si>
    <t>Satraplatin</t>
  </si>
  <si>
    <t>Polyplatillen</t>
  </si>
  <si>
    <t>Procarbazin</t>
  </si>
  <si>
    <t>Porfimer natrium</t>
  </si>
  <si>
    <t>Methylaminolevulinat</t>
  </si>
  <si>
    <t>Aminolevulinsäure</t>
  </si>
  <si>
    <t>Temoporfin</t>
  </si>
  <si>
    <t>Efaproxiral</t>
  </si>
  <si>
    <t>Padeliporfin</t>
  </si>
  <si>
    <t>Methoxsalen</t>
  </si>
  <si>
    <t>Tretinoin</t>
  </si>
  <si>
    <t>Alitretinoin</t>
  </si>
  <si>
    <t>Bexaroten</t>
  </si>
  <si>
    <t>Bortezomib</t>
  </si>
  <si>
    <t>Carfilzomib</t>
  </si>
  <si>
    <t>Ixazomib</t>
  </si>
  <si>
    <t>Vorinostat</t>
  </si>
  <si>
    <t>Romidepsin</t>
  </si>
  <si>
    <t>Panobinostat</t>
  </si>
  <si>
    <t>Belinostat</t>
  </si>
  <si>
    <t>Entinostat</t>
  </si>
  <si>
    <t>Vismodegib</t>
  </si>
  <si>
    <t>Sonidegib</t>
  </si>
  <si>
    <t>Glasdegib</t>
  </si>
  <si>
    <t>Olaparib</t>
  </si>
  <si>
    <t>Niraparib</t>
  </si>
  <si>
    <t>Rucaparib</t>
  </si>
  <si>
    <t>Talazoparib</t>
  </si>
  <si>
    <t>Veliparib</t>
  </si>
  <si>
    <t>Pamiparib</t>
  </si>
  <si>
    <t>Niraparib und Abirateron</t>
  </si>
  <si>
    <t>Sitimagen ceradenovec</t>
  </si>
  <si>
    <t>Talimogen laherparepvec</t>
  </si>
  <si>
    <t>Axicabtagen ciloleucel</t>
  </si>
  <si>
    <t>Tisagenlecleucel</t>
  </si>
  <si>
    <t>Ciltacabtagen autoleucel</t>
  </si>
  <si>
    <t>Brexucabtagen autoleucel</t>
  </si>
  <si>
    <t>Idecabtagen vicleucel</t>
  </si>
  <si>
    <t>Lisocabtagen maraleucel</t>
  </si>
  <si>
    <t>Tabelecleucel</t>
  </si>
  <si>
    <t>Allogene T-Zellen, genetisch modifiziert</t>
  </si>
  <si>
    <t>Amsacrin</t>
  </si>
  <si>
    <t>Asparaginase</t>
  </si>
  <si>
    <t>Altretamin</t>
  </si>
  <si>
    <t>Hydroxycarbamid</t>
  </si>
  <si>
    <t>Lonidamin</t>
  </si>
  <si>
    <t>Pentostatin</t>
  </si>
  <si>
    <t>Miltefosin</t>
  </si>
  <si>
    <t>Masoprocol</t>
  </si>
  <si>
    <t>Estramustin</t>
  </si>
  <si>
    <t>Mitoguazon</t>
  </si>
  <si>
    <t>Tiazofurin</t>
  </si>
  <si>
    <t>Mitotan</t>
  </si>
  <si>
    <t>Pegaspargase</t>
  </si>
  <si>
    <t>Arsentrioxid</t>
  </si>
  <si>
    <t>Denileukindiftitox</t>
  </si>
  <si>
    <t>Celecoxib</t>
  </si>
  <si>
    <t>Anagrelid</t>
  </si>
  <si>
    <t>Oblimersen</t>
  </si>
  <si>
    <t>Omacetaxinmepesuccinat</t>
  </si>
  <si>
    <t>Eribulin</t>
  </si>
  <si>
    <t>Aflibercept</t>
  </si>
  <si>
    <t>Venetoclax</t>
  </si>
  <si>
    <t>Vosaroxin</t>
  </si>
  <si>
    <t>Plitidepsin</t>
  </si>
  <si>
    <t>Epacadostat</t>
  </si>
  <si>
    <t>Enasidenib</t>
  </si>
  <si>
    <t>Ivosidenib</t>
  </si>
  <si>
    <t>Selinexor</t>
  </si>
  <si>
    <t>Tagraxofusp</t>
  </si>
  <si>
    <t>Lurbinectedin</t>
  </si>
  <si>
    <t>Tazemetostat</t>
  </si>
  <si>
    <t>Sotorasib</t>
  </si>
  <si>
    <t>Belzutifan</t>
  </si>
  <si>
    <t>Tebentafusp</t>
  </si>
  <si>
    <t>Adagrasib</t>
  </si>
  <si>
    <t>Cytarabin und Daunorubicin</t>
  </si>
  <si>
    <t>Diethylstilbestrol</t>
  </si>
  <si>
    <t>Polyestradiolphosphat</t>
  </si>
  <si>
    <t>Ethinylestradiol</t>
  </si>
  <si>
    <t>Fosfestrol</t>
  </si>
  <si>
    <t>Chlorotrianisen</t>
  </si>
  <si>
    <t>Megestrol</t>
  </si>
  <si>
    <t>Medroxyprogesteron</t>
  </si>
  <si>
    <t>Gestonoron</t>
  </si>
  <si>
    <t>Buserelin</t>
  </si>
  <si>
    <t>Leuprorelin</t>
  </si>
  <si>
    <t>Goserelin</t>
  </si>
  <si>
    <t>Triptorelin</t>
  </si>
  <si>
    <t>Histrelin</t>
  </si>
  <si>
    <t>Leuprorelin und Bicalutamid</t>
  </si>
  <si>
    <t>Tamoxifen</t>
  </si>
  <si>
    <t>Toremifen</t>
  </si>
  <si>
    <t>Fulvestrant</t>
  </si>
  <si>
    <t>Elacestrant</t>
  </si>
  <si>
    <t>Flutamid</t>
  </si>
  <si>
    <t>Nilutamid</t>
  </si>
  <si>
    <t>Bicalutamid</t>
  </si>
  <si>
    <t>Enzalutamid</t>
  </si>
  <si>
    <t>Apalutamid</t>
  </si>
  <si>
    <t>Darolutamid</t>
  </si>
  <si>
    <t>Aminoglutethimid</t>
  </si>
  <si>
    <t>Formestan</t>
  </si>
  <si>
    <t>Anastrozol</t>
  </si>
  <si>
    <t>Letrozol</t>
  </si>
  <si>
    <t>Vorozol</t>
  </si>
  <si>
    <t>Exemestan</t>
  </si>
  <si>
    <t>Testolacton</t>
  </si>
  <si>
    <t>Abarelix</t>
  </si>
  <si>
    <t>Degarelix</t>
  </si>
  <si>
    <t>Abirateron</t>
  </si>
  <si>
    <t>Relugolix</t>
  </si>
  <si>
    <t>Abirateron und Prednisolon</t>
  </si>
  <si>
    <t>Filgrastim</t>
  </si>
  <si>
    <t>Molgramostim</t>
  </si>
  <si>
    <t>Sargramostim</t>
  </si>
  <si>
    <t>Lenograstim</t>
  </si>
  <si>
    <t>Ancestim</t>
  </si>
  <si>
    <t>Pegfilgrastim</t>
  </si>
  <si>
    <t>Lipegfilgrastim</t>
  </si>
  <si>
    <t>Balugrastim</t>
  </si>
  <si>
    <t>Empegfilgrastim</t>
  </si>
  <si>
    <t>Pegteograstim</t>
  </si>
  <si>
    <t>Efbemalenograstim alfa</t>
  </si>
  <si>
    <t>Interferon alfa, natürlich</t>
  </si>
  <si>
    <t>Interferon beta, natürlich</t>
  </si>
  <si>
    <t>Interferon gamma</t>
  </si>
  <si>
    <t>Interferon alfa-2a</t>
  </si>
  <si>
    <t>Interferon alfa-2b</t>
  </si>
  <si>
    <t>Interferon alfa-n1</t>
  </si>
  <si>
    <t>Interferon beta-1a</t>
  </si>
  <si>
    <t>Interferon beta-1b</t>
  </si>
  <si>
    <t>Interferon alfacon-1</t>
  </si>
  <si>
    <t>Peginterferon alfa-2b</t>
  </si>
  <si>
    <t>Peginterferon alfa-2a</t>
  </si>
  <si>
    <t>Albinterferon alfa-2b</t>
  </si>
  <si>
    <t>Peginterferon beta-1a</t>
  </si>
  <si>
    <t>Cepeginterferon alfa-2b</t>
  </si>
  <si>
    <t>Ropeginterferon alfa-2b</t>
  </si>
  <si>
    <t>Peginterferon alfacon-2</t>
  </si>
  <si>
    <t>Sampeginterferon beta-1a</t>
  </si>
  <si>
    <t>Interferon gamma-1b</t>
  </si>
  <si>
    <t>Peginterferon alfa-2b, Kombinationen</t>
  </si>
  <si>
    <t>Peginterferon alfa-2a, Kombinationen</t>
  </si>
  <si>
    <t>Aldesleukin</t>
  </si>
  <si>
    <t>Oprelvekin</t>
  </si>
  <si>
    <t>Enterococcus faecalis</t>
  </si>
  <si>
    <t>Bacillus subtilis</t>
  </si>
  <si>
    <t>Mycobacterium phlei</t>
  </si>
  <si>
    <t>Escherichia coli</t>
  </si>
  <si>
    <t>Bacillus cereus</t>
  </si>
  <si>
    <t>Andere bakterielle Immunstimulanzien, Kombinationen</t>
  </si>
  <si>
    <t>Enterococcus, Kombinationen</t>
  </si>
  <si>
    <t>Echinacea purpurea</t>
  </si>
  <si>
    <t>Echinacea angustifolia</t>
  </si>
  <si>
    <t>Verschiedene</t>
  </si>
  <si>
    <t>Kombinationen</t>
  </si>
  <si>
    <t>Kombinationen mit anderen Mitteln</t>
  </si>
  <si>
    <t>Echinacea-purpurea-Presssaft</t>
  </si>
  <si>
    <t>Echinacea-pallida-Wurzel</t>
  </si>
  <si>
    <t>Echinacea-angustifolia-Wurzel und -Kraut</t>
  </si>
  <si>
    <t>Andere pflanzliche Immunstimulanzien, Kombinationen</t>
  </si>
  <si>
    <t>Echinacea-purpurea-Presssaft, Kombinationen</t>
  </si>
  <si>
    <t>Echinacea-pallida-Wurzel, Kombinationen</t>
  </si>
  <si>
    <t>Echinacea-angustifolia-Wurzel und -Kraut, Kombinationen</t>
  </si>
  <si>
    <t>Lentinan</t>
  </si>
  <si>
    <t>Roquinimex</t>
  </si>
  <si>
    <t>BCG-Impfstoff</t>
  </si>
  <si>
    <t>Pegademase</t>
  </si>
  <si>
    <t>Pidotimod</t>
  </si>
  <si>
    <t>Poly I:C</t>
  </si>
  <si>
    <t>Poly ICLC</t>
  </si>
  <si>
    <t>Thymopentin</t>
  </si>
  <si>
    <t>Immunocyanin</t>
  </si>
  <si>
    <t>Tasonermin</t>
  </si>
  <si>
    <t>Melanom-Impfstoff</t>
  </si>
  <si>
    <t>Glatirameracetat</t>
  </si>
  <si>
    <t>Histamindihydrochlorid</t>
  </si>
  <si>
    <t>Mifamurtid</t>
  </si>
  <si>
    <t>Plerixafor</t>
  </si>
  <si>
    <t>Sipuleucel-T</t>
  </si>
  <si>
    <t>Cridanimod</t>
  </si>
  <si>
    <t>Dasiprotimut-T</t>
  </si>
  <si>
    <t>Andere Organextrakte</t>
  </si>
  <si>
    <t>Elapegademase</t>
  </si>
  <si>
    <t>Leniolisib</t>
  </si>
  <si>
    <t>Levamisol</t>
  </si>
  <si>
    <t>Histaglobin</t>
  </si>
  <si>
    <t>Thymuspeptide</t>
  </si>
  <si>
    <t>Milzhydrolysat</t>
  </si>
  <si>
    <t>Leukozyten</t>
  </si>
  <si>
    <t>Andere Zytokine und Immunstimulanzien, Kombinationen</t>
  </si>
  <si>
    <t>Inosin, Kombinationen</t>
  </si>
  <si>
    <t>Antilymphozytäres Immunglobulin (Pferd)</t>
  </si>
  <si>
    <t>Antithymozytäres Immunglobulin (Kaninchen)</t>
  </si>
  <si>
    <t>Mycophenolsäure</t>
  </si>
  <si>
    <t>Alefacept</t>
  </si>
  <si>
    <t>Gusperimus</t>
  </si>
  <si>
    <t>Abetimus</t>
  </si>
  <si>
    <t>Abatacept</t>
  </si>
  <si>
    <t>Belatacept</t>
  </si>
  <si>
    <t>Apremilast</t>
  </si>
  <si>
    <t>Imlifidase</t>
  </si>
  <si>
    <t>Belumosudil</t>
  </si>
  <si>
    <t>Efgartigimod alfa</t>
  </si>
  <si>
    <t>Etanercept</t>
  </si>
  <si>
    <t>Infliximab</t>
  </si>
  <si>
    <t>Afelimomab</t>
  </si>
  <si>
    <t>Adalimumab</t>
  </si>
  <si>
    <t>Certolizumab pegol</t>
  </si>
  <si>
    <t>Golimumab</t>
  </si>
  <si>
    <t>Opinercept</t>
  </si>
  <si>
    <t>Daclizumab</t>
  </si>
  <si>
    <t>Basiliximab</t>
  </si>
  <si>
    <t>Anakinra</t>
  </si>
  <si>
    <t>Rilonacept</t>
  </si>
  <si>
    <t>Ustekinumab</t>
  </si>
  <si>
    <t>Tocilizumab</t>
  </si>
  <si>
    <t>Canakinumab</t>
  </si>
  <si>
    <t>Briakinumab</t>
  </si>
  <si>
    <t>Secukinumab</t>
  </si>
  <si>
    <t>Siltuximab</t>
  </si>
  <si>
    <t>Brodalumab</t>
  </si>
  <si>
    <t>Ixekizumab</t>
  </si>
  <si>
    <t>Sarilumab</t>
  </si>
  <si>
    <t>Sirukumab</t>
  </si>
  <si>
    <t>Guselkumab</t>
  </si>
  <si>
    <t>Tildrakizumab</t>
  </si>
  <si>
    <t>Risankizumab</t>
  </si>
  <si>
    <t>Satralizumab</t>
  </si>
  <si>
    <t>Netakimab</t>
  </si>
  <si>
    <t>Bimekizumab</t>
  </si>
  <si>
    <t>Spesolimab</t>
  </si>
  <si>
    <t>Olokizumab</t>
  </si>
  <si>
    <t>Mirikizumab</t>
  </si>
  <si>
    <t>Levilimab</t>
  </si>
  <si>
    <t>Ciclosporin</t>
  </si>
  <si>
    <t>Tacrolimus</t>
  </si>
  <si>
    <t>Voclosporin</t>
  </si>
  <si>
    <t>Fingolimod</t>
  </si>
  <si>
    <t>Ozanimod</t>
  </si>
  <si>
    <t>Siponimod</t>
  </si>
  <si>
    <t>Ponesimod</t>
  </si>
  <si>
    <t>Tofacitinib</t>
  </si>
  <si>
    <t>Baricitinib</t>
  </si>
  <si>
    <t>Upadacitinib</t>
  </si>
  <si>
    <t>Filgotinib</t>
  </si>
  <si>
    <t>Itacitinib</t>
  </si>
  <si>
    <t>Peficitinib</t>
  </si>
  <si>
    <t>Deucravacitinib</t>
  </si>
  <si>
    <t>Ritlecitinib</t>
  </si>
  <si>
    <t>Muromonab-CD3</t>
  </si>
  <si>
    <t>Efalizumab</t>
  </si>
  <si>
    <t>Natalizumab</t>
  </si>
  <si>
    <t>Belimumab</t>
  </si>
  <si>
    <t>Vedolizumab</t>
  </si>
  <si>
    <t>Alemtuzumab</t>
  </si>
  <si>
    <t>Begelomab</t>
  </si>
  <si>
    <t>Ocrelizumab</t>
  </si>
  <si>
    <t>Emapalumab</t>
  </si>
  <si>
    <t>Inebilizumab</t>
  </si>
  <si>
    <t>Anifrolumab</t>
  </si>
  <si>
    <t>Teprotumumab</t>
  </si>
  <si>
    <t>Ublituximab</t>
  </si>
  <si>
    <t>Divozilimab</t>
  </si>
  <si>
    <t>Eculizumab</t>
  </si>
  <si>
    <t>Ravulizumab</t>
  </si>
  <si>
    <t>Pegcetacoplan</t>
  </si>
  <si>
    <t>Sutimlimab</t>
  </si>
  <si>
    <t>Avacopan</t>
  </si>
  <si>
    <t>Zilucoplan</t>
  </si>
  <si>
    <t>Leflunomid</t>
  </si>
  <si>
    <t>Teriflunomid</t>
  </si>
  <si>
    <t>Azathioprin</t>
  </si>
  <si>
    <t>Thalidomid</t>
  </si>
  <si>
    <t>Lenalidomid</t>
  </si>
  <si>
    <t>Pirfenidon</t>
  </si>
  <si>
    <t>Pomalidomid</t>
  </si>
  <si>
    <t>Dimethylfumarat</t>
  </si>
  <si>
    <t>Darvadstrocel</t>
  </si>
  <si>
    <t>Diroximelfumarat</t>
  </si>
  <si>
    <t>Humane allogene mesenchymale Stromazellen</t>
  </si>
  <si>
    <t>Substance</t>
  </si>
  <si>
    <t>FuzzyStringMatching</t>
  </si>
  <si>
    <t>FindBestMethod</t>
  </si>
  <si>
    <t>Tolerance</t>
  </si>
  <si>
    <t>Preprocessing.FlattenCase</t>
  </si>
  <si>
    <t>Preprocessing.RemoveAllWhiteSpace</t>
  </si>
  <si>
    <t>Preprocessing.SquishWhiteSpace</t>
  </si>
  <si>
    <t>str_replace_all(.X, 'x', 'X')</t>
  </si>
  <si>
    <t>Expression</t>
  </si>
  <si>
    <t>jw</t>
  </si>
  <si>
    <t>TransformativeExpressions</t>
  </si>
  <si>
    <t>Dictionary</t>
  </si>
  <si>
    <t>PreferredMethod</t>
  </si>
  <si>
    <t>Stringdist.useBytes</t>
  </si>
  <si>
    <t>Stringdist.q</t>
  </si>
  <si>
    <t>Stringdist.p</t>
  </si>
  <si>
    <t>Stringdist.bt</t>
  </si>
  <si>
    <t>Stringdist.weight.d</t>
  </si>
  <si>
    <t>Stringdist.weight.i</t>
  </si>
  <si>
    <t>Stringdist.weight.s</t>
  </si>
  <si>
    <t>Stringdist.weight.t</t>
  </si>
  <si>
    <t>0.2</t>
  </si>
  <si>
    <t>5FU</t>
  </si>
  <si>
    <t>5-FU</t>
  </si>
  <si>
    <t>AraC</t>
  </si>
  <si>
    <t>Cyclo</t>
  </si>
  <si>
    <t>DTIC</t>
  </si>
  <si>
    <t>Gem</t>
  </si>
  <si>
    <t>Hydroxydaunorubicin</t>
  </si>
  <si>
    <t>Ox</t>
  </si>
  <si>
    <t>Pac</t>
  </si>
  <si>
    <t>Pembro</t>
  </si>
  <si>
    <t>Ritux</t>
  </si>
  <si>
    <t>0.1</t>
  </si>
  <si>
    <t>separate_longer_delim(.Table, .Feature, delim = regex('\\s*(,|;|/|\\+|\\&amp;|(?i:\bund\b))\\s*'))</t>
  </si>
  <si>
    <t>Split value in 'Substance' feature at various symbols (, or ; or / or + or &amp;) or strings (' und ' case-insensitive) and expand into separate rows. Eliminate white space before and after these symbols.</t>
  </si>
  <si>
    <t>Carbo</t>
  </si>
  <si>
    <t>Brentuximab</t>
  </si>
  <si>
    <t>BCNU</t>
  </si>
  <si>
    <t>Trophosphamid</t>
  </si>
  <si>
    <t>CCNU</t>
  </si>
  <si>
    <t>Beva</t>
  </si>
  <si>
    <t>MTX</t>
  </si>
  <si>
    <t>Litalir</t>
  </si>
  <si>
    <t>Adriblastin</t>
  </si>
  <si>
    <t>Caelyx</t>
  </si>
  <si>
    <t>Vyxeos</t>
  </si>
  <si>
    <t>Casodex</t>
  </si>
  <si>
    <t>Temodal</t>
  </si>
  <si>
    <t>Vidaza</t>
  </si>
  <si>
    <t>str_remove_all(.X, 'STADIUM')</t>
  </si>
  <si>
    <t>Dexamethason</t>
  </si>
  <si>
    <t>Sex</t>
  </si>
  <si>
    <t>Nominal</t>
  </si>
  <si>
    <t>Interval</t>
  </si>
  <si>
    <t>Ratio</t>
  </si>
  <si>
    <t>Ordinal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</si>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</sst>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vertical="center"/>
    </xf>
    <xf numFmtId="0" fontId="6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117"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ont>
        <b/>
        <i val="0"/>
        <strike val="0"/>
      </font>
      <fill>
        <patternFill>
          <bgColor theme="5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5"/>
  <sheetViews>
    <sheetView workbookViewId="0">
      <selection activeCell="D2" sqref="D2"/>
    </sheetView>
  </sheetViews>
  <sheetFormatPr baseColWidth="10" defaultColWidth="16.33203125" defaultRowHeight="25.2" customHeight="1" x14ac:dyDescent="0.3"/>
  <cols>
    <col min="1" max="1" width="27.5546875" style="3" customWidth="1"/>
    <col min="2" max="2" width="38.5546875" style="3" customWidth="1"/>
    <col min="3" max="3" width="16.33203125" style="1"/>
    <col min="4" max="4" width="48.21875" style="1" customWidth="1"/>
    <col min="5" max="5" width="23.21875" style="1" customWidth="1"/>
    <col min="6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314</v>
      </c>
      <c r="B4" s="3" t="s">
        <v>1619</v>
      </c>
    </row>
    <row r="5" spans="1:2" ht="25.2" customHeight="1" x14ac:dyDescent="0.3">
      <c r="A5" s="3" t="s">
        <v>525</v>
      </c>
      <c r="B5" s="3" t="s">
        <v>548</v>
      </c>
    </row>
    <row r="6" spans="1:2" ht="25.2" customHeight="1" x14ac:dyDescent="0.3">
      <c r="A6" s="3" t="s">
        <v>320</v>
      </c>
      <c r="B6" s="3" t="s">
        <v>169</v>
      </c>
    </row>
    <row r="7" spans="1:2" ht="25.2" customHeight="1" x14ac:dyDescent="0.3">
      <c r="A7" s="3" t="s">
        <v>326</v>
      </c>
      <c r="B7" s="3" t="s">
        <v>171</v>
      </c>
    </row>
    <row r="8" spans="1:2" ht="25.2" customHeight="1" x14ac:dyDescent="0.3">
      <c r="A8" s="3" t="s">
        <v>366</v>
      </c>
      <c r="B8" s="3" t="s">
        <v>433</v>
      </c>
    </row>
    <row r="9" spans="1:2" ht="25.2" customHeight="1" x14ac:dyDescent="0.3">
      <c r="A9" s="3" t="s">
        <v>520</v>
      </c>
      <c r="B9" s="3" t="s">
        <v>520</v>
      </c>
    </row>
    <row r="10" spans="1:2" ht="25.2" customHeight="1" x14ac:dyDescent="0.3">
      <c r="A10" s="3" t="s">
        <v>295</v>
      </c>
      <c r="B10" s="3" t="s">
        <v>435</v>
      </c>
    </row>
    <row r="11" spans="1:2" ht="25.2" customHeight="1" x14ac:dyDescent="0.3">
      <c r="A11" s="3" t="s">
        <v>361</v>
      </c>
      <c r="B11" s="3" t="s">
        <v>432</v>
      </c>
    </row>
    <row r="12" spans="1:2" ht="25.2" customHeight="1" x14ac:dyDescent="0.3">
      <c r="A12" s="3" t="s">
        <v>330</v>
      </c>
      <c r="B12" s="3" t="s">
        <v>170</v>
      </c>
    </row>
    <row r="13" spans="1:2" ht="25.2" customHeight="1" x14ac:dyDescent="0.3">
      <c r="A13" s="3" t="s">
        <v>355</v>
      </c>
      <c r="B13" s="3" t="s">
        <v>249</v>
      </c>
    </row>
    <row r="14" spans="1:2" ht="25.2" customHeight="1" x14ac:dyDescent="0.3">
      <c r="A14" s="3" t="s">
        <v>343</v>
      </c>
      <c r="B14" s="3" t="s">
        <v>403</v>
      </c>
    </row>
    <row r="15" spans="1:2" ht="25.2" customHeight="1" x14ac:dyDescent="0.3">
      <c r="A15" s="3" t="s">
        <v>529</v>
      </c>
      <c r="B15" s="3" t="s">
        <v>529</v>
      </c>
    </row>
  </sheetData>
  <sortState xmlns:xlrd2="http://schemas.microsoft.com/office/spreadsheetml/2017/richdata2" ref="A2:B14">
    <sortCondition ref="B2:B14"/>
  </sortState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3C28-9A39-4A22-8D26-DFC8E119DCF7}">
  <sheetPr codeName="Tabelle1"/>
  <dimension ref="A1:G36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14" sqref="F14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17.44140625" style="5" customWidth="1"/>
    <col min="6" max="6" width="62.109375" style="5" customWidth="1"/>
    <col min="7" max="7" width="51.441406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1618</v>
      </c>
      <c r="C2" s="42" t="s">
        <v>467</v>
      </c>
      <c r="D2" s="46" t="s">
        <v>466</v>
      </c>
      <c r="E2" s="40" t="s">
        <v>1461</v>
      </c>
      <c r="F2" s="40" t="s">
        <v>2162</v>
      </c>
      <c r="G2" s="43" t="s">
        <v>1500</v>
      </c>
    </row>
    <row r="3" spans="1:7" ht="25.2" customHeight="1" x14ac:dyDescent="0.3">
      <c r="A3" s="5" t="s">
        <v>1462</v>
      </c>
      <c r="B3" s="39">
        <v>20</v>
      </c>
      <c r="C3" s="9" t="str">
        <f>VLOOKUP(B3,Features!$A:$F,$C$1,FALSE)</f>
        <v>Diagnosis</v>
      </c>
      <c r="D3" s="47" t="str">
        <f>VLOOKUP(B3,Features!$A:$F,$D$1,FALSE)</f>
        <v>LocalizationSide</v>
      </c>
      <c r="E3" s="5">
        <v>1</v>
      </c>
      <c r="F3" s="5" t="s">
        <v>1494</v>
      </c>
      <c r="G3" s="17" t="s">
        <v>1499</v>
      </c>
    </row>
    <row r="4" spans="1:7" ht="25.2" customHeight="1" x14ac:dyDescent="0.3">
      <c r="A4" s="5" t="s">
        <v>1462</v>
      </c>
      <c r="B4" s="39">
        <v>20</v>
      </c>
      <c r="C4" s="9" t="str">
        <f>VLOOKUP(B4,Features!$A:$F,$C$1,FALSE)</f>
        <v>Diagnosis</v>
      </c>
      <c r="D4" s="47" t="str">
        <f>VLOOKUP(B4,Features!$A:$F,$D$1,FALSE)</f>
        <v>LocalizationSide</v>
      </c>
      <c r="E4" s="5">
        <v>2</v>
      </c>
      <c r="F4" s="5" t="s">
        <v>1498</v>
      </c>
      <c r="G4" s="17" t="s">
        <v>1497</v>
      </c>
    </row>
    <row r="5" spans="1:7" ht="25.2" customHeight="1" x14ac:dyDescent="0.3">
      <c r="A5" s="5" t="s">
        <v>1462</v>
      </c>
      <c r="B5" s="39">
        <v>34</v>
      </c>
      <c r="C5" s="9" t="str">
        <f>VLOOKUP(B5,Features!$A:$F,$C$1,FALSE)</f>
        <v>Histology</v>
      </c>
      <c r="D5" s="47" t="str">
        <f>VLOOKUP(B5,Features!$A:$F,$D$1,FALSE)</f>
        <v>Grading</v>
      </c>
      <c r="E5" s="5">
        <v>1</v>
      </c>
      <c r="F5" s="5" t="s">
        <v>1494</v>
      </c>
    </row>
    <row r="6" spans="1:7" ht="25.2" customHeight="1" x14ac:dyDescent="0.3">
      <c r="A6" s="5" t="s">
        <v>1462</v>
      </c>
      <c r="B6" s="39">
        <v>34</v>
      </c>
      <c r="C6" s="9" t="str">
        <f>VLOOKUP(B6,Features!$A:$F,$C$1,FALSE)</f>
        <v>Histology</v>
      </c>
      <c r="D6" s="47" t="str">
        <f>VLOOKUP(B6,Features!$A:$F,$D$1,FALSE)</f>
        <v>Grading</v>
      </c>
      <c r="E6" s="5">
        <v>2</v>
      </c>
      <c r="F6" s="5" t="s">
        <v>1471</v>
      </c>
    </row>
    <row r="7" spans="1:7" ht="25.2" customHeight="1" x14ac:dyDescent="0.3">
      <c r="A7" s="5" t="s">
        <v>1462</v>
      </c>
      <c r="B7" s="39">
        <v>44</v>
      </c>
      <c r="C7" s="9" t="str">
        <f>VLOOKUP(B7,Features!$A:$F,$C$1,FALSE)</f>
        <v>Metastasis</v>
      </c>
      <c r="D7" s="47" t="str">
        <f>VLOOKUP(B7,Features!$A:$F,$D$1,FALSE)</f>
        <v>Localization</v>
      </c>
      <c r="E7" s="5">
        <v>1</v>
      </c>
      <c r="F7" s="5" t="s">
        <v>1494</v>
      </c>
    </row>
    <row r="8" spans="1:7" ht="25.2" customHeight="1" x14ac:dyDescent="0.3">
      <c r="A8" s="5" t="s">
        <v>1462</v>
      </c>
      <c r="B8" s="39">
        <v>44</v>
      </c>
      <c r="C8" s="9" t="str">
        <f>VLOOKUP(B8,Features!$A:$F,$C$1,FALSE)</f>
        <v>Metastasis</v>
      </c>
      <c r="D8" s="47" t="str">
        <f>VLOOKUP(B8,Features!$A:$F,$D$1,FALSE)</f>
        <v>Localization</v>
      </c>
      <c r="E8" s="5">
        <v>2</v>
      </c>
      <c r="F8" s="5" t="s">
        <v>1471</v>
      </c>
    </row>
    <row r="9" spans="1:7" ht="25.2" customHeight="1" x14ac:dyDescent="0.3">
      <c r="A9" s="5" t="s">
        <v>1462</v>
      </c>
      <c r="B9" s="39">
        <v>62</v>
      </c>
      <c r="C9" s="9" t="str">
        <f>VLOOKUP(B9,Features!$A:$F,$C$1,FALSE)</f>
        <v>Patient</v>
      </c>
      <c r="D9" s="47" t="str">
        <f>VLOOKUP(B9,Features!$A:$F,$D$1,FALSE)</f>
        <v>Sex</v>
      </c>
      <c r="E9" s="5">
        <v>1</v>
      </c>
      <c r="F9" s="5" t="s">
        <v>1494</v>
      </c>
    </row>
    <row r="10" spans="1:7" ht="25.2" customHeight="1" x14ac:dyDescent="0.3">
      <c r="A10" s="5" t="s">
        <v>1462</v>
      </c>
      <c r="B10" s="39">
        <v>62</v>
      </c>
      <c r="C10" s="9" t="str">
        <f>VLOOKUP(B10,Features!$A:$F,$C$1,FALSE)</f>
        <v>Patient</v>
      </c>
      <c r="D10" s="47" t="str">
        <f>VLOOKUP(B10,Features!$A:$F,$D$1,FALSE)</f>
        <v>Sex</v>
      </c>
      <c r="E10" s="5">
        <v>2</v>
      </c>
      <c r="F10" s="5" t="s">
        <v>1471</v>
      </c>
    </row>
    <row r="11" spans="1:7" ht="25.2" customHeight="1" x14ac:dyDescent="0.3">
      <c r="A11" s="5" t="s">
        <v>1462</v>
      </c>
      <c r="B11" s="39">
        <v>99</v>
      </c>
      <c r="C11" s="9" t="str">
        <f>VLOOKUP(B11,Features!$A:$F,$C$1,FALSE)</f>
        <v>Staging</v>
      </c>
      <c r="D11" s="47" t="str">
        <f>VLOOKUP(B11,Features!$A:$F,$D$1,FALSE)</f>
        <v>UICCStage</v>
      </c>
      <c r="E11" s="5">
        <v>1</v>
      </c>
      <c r="F11" s="5" t="s">
        <v>1494</v>
      </c>
    </row>
    <row r="12" spans="1:7" ht="25.2" customHeight="1" x14ac:dyDescent="0.3">
      <c r="A12" s="5" t="s">
        <v>1462</v>
      </c>
      <c r="B12" s="39">
        <v>99</v>
      </c>
      <c r="C12" s="9" t="str">
        <f>VLOOKUP(B12,Features!$A:$F,$C$1,FALSE)</f>
        <v>Staging</v>
      </c>
      <c r="D12" s="47" t="str">
        <f>VLOOKUP(B12,Features!$A:$F,$D$1,FALSE)</f>
        <v>UICCStage</v>
      </c>
      <c r="E12" s="5">
        <v>2</v>
      </c>
      <c r="F12" s="5" t="s">
        <v>1471</v>
      </c>
    </row>
    <row r="13" spans="1:7" ht="25.2" customHeight="1" x14ac:dyDescent="0.3">
      <c r="A13" s="5" t="s">
        <v>1462</v>
      </c>
      <c r="B13" s="39">
        <v>99</v>
      </c>
      <c r="C13" s="9" t="str">
        <f>VLOOKUP(B13,Features!$A:$F,$C$1,FALSE)</f>
        <v>Staging</v>
      </c>
      <c r="D13" s="47" t="str">
        <f>VLOOKUP(B13,Features!$A:$F,$D$1,FALSE)</f>
        <v>UICCStage</v>
      </c>
      <c r="E13" s="5">
        <v>3</v>
      </c>
      <c r="F13" s="5" t="s">
        <v>2204</v>
      </c>
    </row>
    <row r="14" spans="1:7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>
        <v>1</v>
      </c>
      <c r="F14" s="5" t="s">
        <v>1472</v>
      </c>
      <c r="G14" s="17" t="s">
        <v>1489</v>
      </c>
    </row>
    <row r="15" spans="1:7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>
        <v>2</v>
      </c>
      <c r="F15" s="5" t="s">
        <v>1471</v>
      </c>
    </row>
    <row r="16" spans="1:7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>
        <v>3</v>
      </c>
      <c r="F16" s="5" t="s">
        <v>2161</v>
      </c>
    </row>
    <row r="17" spans="1:7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>
        <v>1</v>
      </c>
      <c r="F17" s="5" t="s">
        <v>1472</v>
      </c>
    </row>
    <row r="18" spans="1:7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>
        <v>2</v>
      </c>
      <c r="F18" s="5" t="s">
        <v>1471</v>
      </c>
    </row>
    <row r="19" spans="1:7" ht="25.2" customHeight="1" x14ac:dyDescent="0.3">
      <c r="A19" s="5" t="s">
        <v>1462</v>
      </c>
      <c r="B19" s="39">
        <v>101</v>
      </c>
      <c r="C19" s="9" t="str">
        <f>VLOOKUP(B19,Features!$A:$F,$C$1,FALSE)</f>
        <v>Staging</v>
      </c>
      <c r="D19" s="47" t="str">
        <f>VLOOKUP(B19,Features!$A:$F,$D$1,FALSE)</f>
        <v>TNM_N</v>
      </c>
      <c r="E19" s="5">
        <v>3</v>
      </c>
      <c r="F19" s="5" t="s">
        <v>2161</v>
      </c>
    </row>
    <row r="20" spans="1:7" ht="25.2" customHeight="1" x14ac:dyDescent="0.3">
      <c r="A20" s="5" t="s">
        <v>1462</v>
      </c>
      <c r="B20" s="39">
        <v>102</v>
      </c>
      <c r="C20" s="9" t="str">
        <f>VLOOKUP(B20,Features!$A:$F,$C$1,FALSE)</f>
        <v>Staging</v>
      </c>
      <c r="D20" s="47" t="str">
        <f>VLOOKUP(B20,Features!$A:$F,$D$1,FALSE)</f>
        <v>TNM_M</v>
      </c>
      <c r="E20" s="5">
        <v>1</v>
      </c>
      <c r="F20" s="5" t="s">
        <v>1472</v>
      </c>
    </row>
    <row r="21" spans="1:7" ht="25.2" customHeight="1" x14ac:dyDescent="0.3">
      <c r="A21" s="5" t="s">
        <v>1462</v>
      </c>
      <c r="B21" s="39">
        <v>102</v>
      </c>
      <c r="C21" s="9" t="str">
        <f>VLOOKUP(B21,Features!$A:$F,$C$1,FALSE)</f>
        <v>Staging</v>
      </c>
      <c r="D21" s="47" t="str">
        <f>VLOOKUP(B21,Features!$A:$F,$D$1,FALSE)</f>
        <v>TNM_M</v>
      </c>
      <c r="E21" s="5">
        <v>2</v>
      </c>
      <c r="F21" s="5" t="s">
        <v>1471</v>
      </c>
    </row>
    <row r="22" spans="1:7" ht="25.2" customHeight="1" x14ac:dyDescent="0.3">
      <c r="A22" s="5" t="s">
        <v>1462</v>
      </c>
      <c r="B22" s="39">
        <v>102</v>
      </c>
      <c r="C22" s="9" t="str">
        <f>VLOOKUP(B22,Features!$A:$F,$C$1,FALSE)</f>
        <v>Staging</v>
      </c>
      <c r="D22" s="47" t="str">
        <f>VLOOKUP(B22,Features!$A:$F,$D$1,FALSE)</f>
        <v>TNM_M</v>
      </c>
      <c r="E22" s="5">
        <v>3</v>
      </c>
      <c r="F22" s="5" t="s">
        <v>2161</v>
      </c>
    </row>
    <row r="23" spans="1:7" ht="25.2" customHeight="1" x14ac:dyDescent="0.3">
      <c r="A23" s="5" t="s">
        <v>1462</v>
      </c>
      <c r="B23" s="39">
        <v>106</v>
      </c>
      <c r="C23" s="9" t="str">
        <f>VLOOKUP(B23,Features!$A:$F,$C$1,FALSE)</f>
        <v>Staging</v>
      </c>
      <c r="D23" s="47" t="str">
        <f>VLOOKUP(B23,Features!$A:$F,$D$1,FALSE)</f>
        <v>TNM_ySymbol</v>
      </c>
      <c r="E23" s="5">
        <v>1</v>
      </c>
      <c r="F23" s="5" t="s">
        <v>1472</v>
      </c>
    </row>
    <row r="24" spans="1:7" ht="25.2" customHeight="1" x14ac:dyDescent="0.3">
      <c r="A24" s="5" t="s">
        <v>1462</v>
      </c>
      <c r="B24" s="39">
        <v>106</v>
      </c>
      <c r="C24" s="9" t="str">
        <f>VLOOKUP(B24,Features!$A:$F,$C$1,FALSE)</f>
        <v>Staging</v>
      </c>
      <c r="D24" s="47" t="str">
        <f>VLOOKUP(B24,Features!$A:$F,$D$1,FALSE)</f>
        <v>TNM_ySymbol</v>
      </c>
      <c r="E24" s="5">
        <v>2</v>
      </c>
      <c r="F24" s="5" t="s">
        <v>1471</v>
      </c>
    </row>
    <row r="25" spans="1:7" ht="55.8" customHeight="1" x14ac:dyDescent="0.3">
      <c r="A25" s="5" t="s">
        <v>1462</v>
      </c>
      <c r="B25" s="39">
        <v>106</v>
      </c>
      <c r="C25" s="9" t="str">
        <f>VLOOKUP(B25,Features!$A:$F,$C$1,FALSE)</f>
        <v>Staging</v>
      </c>
      <c r="D25" s="47" t="str">
        <f>VLOOKUP(B25,Features!$A:$F,$D$1,FALSE)</f>
        <v>TNM_ySymbol</v>
      </c>
      <c r="E25" s="5">
        <v>3</v>
      </c>
      <c r="F25" s="5" t="s">
        <v>1476</v>
      </c>
      <c r="G25" s="17" t="s">
        <v>1475</v>
      </c>
    </row>
    <row r="26" spans="1:7" ht="25.2" customHeight="1" x14ac:dyDescent="0.3">
      <c r="A26" s="5" t="s">
        <v>1462</v>
      </c>
      <c r="B26" s="39">
        <v>107</v>
      </c>
      <c r="C26" s="9" t="str">
        <f>VLOOKUP(B26,Features!$A:$F,$C$1,FALSE)</f>
        <v>Staging</v>
      </c>
      <c r="D26" s="47" t="str">
        <f>VLOOKUP(B26,Features!$A:$F,$D$1,FALSE)</f>
        <v>TNM_rSymbol</v>
      </c>
      <c r="E26" s="5">
        <v>1</v>
      </c>
      <c r="F26" s="5" t="s">
        <v>1472</v>
      </c>
    </row>
    <row r="27" spans="1:7" ht="25.2" customHeight="1" x14ac:dyDescent="0.3">
      <c r="A27" s="5" t="s">
        <v>1462</v>
      </c>
      <c r="B27" s="39">
        <v>107</v>
      </c>
      <c r="C27" s="9" t="str">
        <f>VLOOKUP(B27,Features!$A:$F,$C$1,FALSE)</f>
        <v>Staging</v>
      </c>
      <c r="D27" s="47" t="str">
        <f>VLOOKUP(B27,Features!$A:$F,$D$1,FALSE)</f>
        <v>TNM_rSymbol</v>
      </c>
      <c r="E27" s="5">
        <v>2</v>
      </c>
      <c r="F27" s="5" t="s">
        <v>1471</v>
      </c>
    </row>
    <row r="28" spans="1:7" ht="53.4" customHeight="1" x14ac:dyDescent="0.3">
      <c r="A28" s="5" t="s">
        <v>1462</v>
      </c>
      <c r="B28" s="39">
        <v>107</v>
      </c>
      <c r="C28" s="9" t="str">
        <f>VLOOKUP(B28,Features!$A:$F,$C$1,FALSE)</f>
        <v>Staging</v>
      </c>
      <c r="D28" s="47" t="str">
        <f>VLOOKUP(B28,Features!$A:$F,$D$1,FALSE)</f>
        <v>TNM_rSymbol</v>
      </c>
      <c r="E28" s="5">
        <v>3</v>
      </c>
      <c r="F28" s="5" t="s">
        <v>1474</v>
      </c>
      <c r="G28" s="17" t="s">
        <v>1473</v>
      </c>
    </row>
    <row r="29" spans="1:7" ht="25.2" customHeight="1" x14ac:dyDescent="0.3">
      <c r="A29" s="5" t="s">
        <v>1462</v>
      </c>
      <c r="B29" s="39">
        <v>103</v>
      </c>
      <c r="C29" s="9" t="str">
        <f>VLOOKUP(B29,Features!$A:$F,$C$1,FALSE)</f>
        <v>Staging</v>
      </c>
      <c r="D29" s="47" t="str">
        <f>VLOOKUP(B29,Features!$A:$F,$D$1,FALSE)</f>
        <v>TNM_T_Prefix</v>
      </c>
      <c r="E29" s="5">
        <v>1</v>
      </c>
      <c r="F29" s="5" t="s">
        <v>1472</v>
      </c>
    </row>
    <row r="30" spans="1:7" ht="25.2" customHeight="1" x14ac:dyDescent="0.3">
      <c r="A30" s="5" t="s">
        <v>1462</v>
      </c>
      <c r="B30" s="39">
        <v>103</v>
      </c>
      <c r="C30" s="9" t="str">
        <f>VLOOKUP(B30,Features!$A:$F,$C$1,FALSE)</f>
        <v>Staging</v>
      </c>
      <c r="D30" s="47" t="str">
        <f>VLOOKUP(B30,Features!$A:$F,$D$1,FALSE)</f>
        <v>TNM_T_Prefix</v>
      </c>
      <c r="E30" s="5">
        <v>2</v>
      </c>
      <c r="F30" s="5" t="s">
        <v>1471</v>
      </c>
    </row>
    <row r="31" spans="1:7" ht="25.2" customHeight="1" x14ac:dyDescent="0.3">
      <c r="A31" s="5" t="s">
        <v>1462</v>
      </c>
      <c r="B31" s="39">
        <v>104</v>
      </c>
      <c r="C31" s="9" t="str">
        <f>VLOOKUP(B31,Features!$A:$F,$C$1,FALSE)</f>
        <v>Staging</v>
      </c>
      <c r="D31" s="47" t="str">
        <f>VLOOKUP(B31,Features!$A:$F,$D$1,FALSE)</f>
        <v>TNM_N_Prefix</v>
      </c>
      <c r="E31" s="5">
        <v>1</v>
      </c>
      <c r="F31" s="5" t="s">
        <v>1472</v>
      </c>
    </row>
    <row r="32" spans="1:7" ht="25.2" customHeight="1" x14ac:dyDescent="0.3">
      <c r="A32" s="5" t="s">
        <v>1462</v>
      </c>
      <c r="B32" s="39">
        <v>104</v>
      </c>
      <c r="C32" s="9" t="str">
        <f>VLOOKUP(B32,Features!$A:$F,$C$1,FALSE)</f>
        <v>Staging</v>
      </c>
      <c r="D32" s="47" t="str">
        <f>VLOOKUP(B32,Features!$A:$F,$D$1,FALSE)</f>
        <v>TNM_N_Prefix</v>
      </c>
      <c r="E32" s="5">
        <v>2</v>
      </c>
      <c r="F32" s="5" t="s">
        <v>1471</v>
      </c>
    </row>
    <row r="33" spans="1:6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>
        <v>1</v>
      </c>
      <c r="F33" s="5" t="s">
        <v>1472</v>
      </c>
    </row>
    <row r="34" spans="1:6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>
        <v>2</v>
      </c>
      <c r="F34" s="5" t="s">
        <v>1471</v>
      </c>
    </row>
    <row r="35" spans="1:6" ht="25.2" customHeight="1" x14ac:dyDescent="0.3">
      <c r="A35" s="5" t="s">
        <v>1462</v>
      </c>
      <c r="B35" s="39">
        <v>121</v>
      </c>
      <c r="C35" s="9" t="str">
        <f>VLOOKUP(B35,Features!$A:$F,$C$1,FALSE)</f>
        <v>Surgery</v>
      </c>
      <c r="D35" s="47" t="str">
        <f>VLOOKUP(B35,Features!$A:$F,$D$1,FALSE)</f>
        <v>ResidualAssessmentLocal</v>
      </c>
      <c r="E35" s="5">
        <v>1</v>
      </c>
      <c r="F35" s="5" t="s">
        <v>1494</v>
      </c>
    </row>
    <row r="36" spans="1:6" ht="25.2" customHeight="1" x14ac:dyDescent="0.3">
      <c r="A36" s="5" t="s">
        <v>1462</v>
      </c>
      <c r="B36" s="39">
        <v>121</v>
      </c>
      <c r="C36" s="9" t="str">
        <f>VLOOKUP(B36,Features!$A:$F,$C$1,FALSE)</f>
        <v>Surgery</v>
      </c>
      <c r="D36" s="47" t="str">
        <f>VLOOKUP(B36,Features!$A:$F,$D$1,FALSE)</f>
        <v>ResidualAssessmentLocal</v>
      </c>
      <c r="E36" s="5">
        <v>2</v>
      </c>
      <c r="F36" s="5" t="s">
        <v>1471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2006-9785-41C6-872B-6FAC52825731}">
  <dimension ref="A1:X61"/>
  <sheetViews>
    <sheetView zoomScale="99" workbookViewId="0">
      <pane xSplit="4" ySplit="2" topLeftCell="E55" activePane="bottomRight" state="frozen"/>
      <selection pane="topRight" activeCell="G1" sqref="G1"/>
      <selection pane="bottomLeft" activeCell="A4" sqref="A4"/>
      <selection pane="bottomRight" activeCell="G59" sqref="G59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4.77734375" style="9" customWidth="1"/>
    <col min="4" max="4" width="29.109375" style="47" customWidth="1"/>
    <col min="5" max="5" width="21.6640625" style="5" customWidth="1"/>
    <col min="6" max="6" width="18" style="5" customWidth="1"/>
    <col min="7" max="7" width="63.6640625" style="51" customWidth="1"/>
    <col min="8" max="16384" width="16.33203125" style="5"/>
  </cols>
  <sheetData>
    <row r="1" spans="1:24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24" s="44" customFormat="1" ht="25.2" customHeight="1" thickBot="1" x14ac:dyDescent="0.35">
      <c r="A2" s="40" t="s">
        <v>1460</v>
      </c>
      <c r="B2" s="41" t="s">
        <v>1618</v>
      </c>
      <c r="C2" s="42" t="s">
        <v>467</v>
      </c>
      <c r="D2" s="46" t="s">
        <v>466</v>
      </c>
      <c r="E2" s="40" t="s">
        <v>1502</v>
      </c>
      <c r="F2" s="40" t="s">
        <v>1501</v>
      </c>
      <c r="G2" s="43" t="s">
        <v>1500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25.2" customHeight="1" x14ac:dyDescent="0.3">
      <c r="A3" s="5" t="s">
        <v>1462</v>
      </c>
      <c r="B3" s="39">
        <v>34</v>
      </c>
      <c r="C3" s="9" t="str">
        <f>VLOOKUP(B3,Features!$A:$F,$C$1,FALSE)</f>
        <v>Histology</v>
      </c>
      <c r="D3" s="47" t="str">
        <f>VLOOKUP(B3,Features!$A:$F,$D$1,FALSE)</f>
        <v>Grading</v>
      </c>
      <c r="E3" s="5" t="s">
        <v>1464</v>
      </c>
      <c r="F3" s="5" t="s">
        <v>46</v>
      </c>
      <c r="G3" s="51" t="s">
        <v>1490</v>
      </c>
    </row>
    <row r="4" spans="1:24" ht="25.2" customHeight="1" x14ac:dyDescent="0.3">
      <c r="A4" s="5" t="s">
        <v>1462</v>
      </c>
      <c r="B4" s="39">
        <v>62</v>
      </c>
      <c r="C4" s="9" t="str">
        <f>VLOOKUP(B4,Features!$A:$F,$C$1,FALSE)</f>
        <v>Patient</v>
      </c>
      <c r="D4" s="47" t="str">
        <f>VLOOKUP(B4,Features!$A:$F,$D$1,FALSE)</f>
        <v>Sex</v>
      </c>
      <c r="E4" s="5" t="s">
        <v>1496</v>
      </c>
      <c r="F4" s="5" t="s">
        <v>5</v>
      </c>
    </row>
    <row r="5" spans="1:24" ht="25.2" customHeight="1" x14ac:dyDescent="0.3">
      <c r="A5" s="5" t="s">
        <v>1462</v>
      </c>
      <c r="B5" s="39">
        <v>62</v>
      </c>
      <c r="C5" s="9" t="str">
        <f>VLOOKUP(B5,Features!$A:$F,$C$1,FALSE)</f>
        <v>Patient</v>
      </c>
      <c r="D5" s="47" t="str">
        <f>VLOOKUP(B5,Features!$A:$F,$D$1,FALSE)</f>
        <v>Sex</v>
      </c>
      <c r="E5" s="5" t="s">
        <v>1495</v>
      </c>
      <c r="F5" s="5" t="s">
        <v>6</v>
      </c>
    </row>
    <row r="6" spans="1:24" ht="25.2" customHeight="1" x14ac:dyDescent="0.3">
      <c r="A6" s="5" t="s">
        <v>1462</v>
      </c>
      <c r="B6" s="39">
        <v>99</v>
      </c>
      <c r="C6" s="9" t="str">
        <f>VLOOKUP(B6,Features!$A:$F,$C$1,FALSE)</f>
        <v>Staging</v>
      </c>
      <c r="D6" s="47" t="str">
        <f>VLOOKUP(B6,Features!$A:$F,$D$1,FALSE)</f>
        <v>UICCStage</v>
      </c>
      <c r="E6" s="16" t="s">
        <v>1493</v>
      </c>
      <c r="F6" s="5" t="s">
        <v>36</v>
      </c>
      <c r="G6" s="51" t="s">
        <v>1492</v>
      </c>
    </row>
    <row r="7" spans="1:24" ht="25.2" customHeight="1" x14ac:dyDescent="0.3">
      <c r="A7" s="5" t="s">
        <v>1462</v>
      </c>
      <c r="B7" s="39">
        <v>99</v>
      </c>
      <c r="C7" s="9" t="str">
        <f>VLOOKUP(B7,Features!$A:$F,$C$1,FALSE)</f>
        <v>Staging</v>
      </c>
      <c r="D7" s="47" t="str">
        <f>VLOOKUP(B7,Features!$A:$F,$D$1,FALSE)</f>
        <v>UICCStage</v>
      </c>
      <c r="E7" s="16" t="s">
        <v>1491</v>
      </c>
      <c r="F7" s="5" t="s">
        <v>35</v>
      </c>
    </row>
    <row r="8" spans="1:24" ht="25.2" customHeight="1" x14ac:dyDescent="0.3">
      <c r="A8" s="5" t="s">
        <v>1462</v>
      </c>
      <c r="B8" s="39">
        <v>99</v>
      </c>
      <c r="C8" s="9" t="str">
        <f>VLOOKUP(B8,Features!$A:$F,$C$1,FALSE)</f>
        <v>Staging</v>
      </c>
      <c r="D8" s="47" t="str">
        <f>VLOOKUP(B8,Features!$A:$F,$D$1,FALSE)</f>
        <v>UICCStage</v>
      </c>
      <c r="E8" s="5" t="s">
        <v>1464</v>
      </c>
      <c r="F8" s="5" t="s">
        <v>46</v>
      </c>
      <c r="G8" s="51" t="s">
        <v>1490</v>
      </c>
    </row>
    <row r="9" spans="1:24" ht="25.2" customHeight="1" x14ac:dyDescent="0.3">
      <c r="A9" s="5" t="s">
        <v>1462</v>
      </c>
      <c r="B9" s="39">
        <v>100</v>
      </c>
      <c r="C9" s="9" t="str">
        <f>VLOOKUP(B9,Features!$A:$F,$C$1,FALSE)</f>
        <v>Staging</v>
      </c>
      <c r="D9" s="47" t="str">
        <f>VLOOKUP(B9,Features!$A:$F,$D$1,FALSE)</f>
        <v>TNM_T</v>
      </c>
      <c r="E9" s="5" t="s">
        <v>1488</v>
      </c>
      <c r="F9" s="5" t="s">
        <v>69</v>
      </c>
      <c r="G9" s="51" t="s">
        <v>1487</v>
      </c>
    </row>
    <row r="10" spans="1:24" ht="25.2" customHeight="1" x14ac:dyDescent="0.3">
      <c r="A10" s="5" t="s">
        <v>1462</v>
      </c>
      <c r="B10" s="39">
        <v>100</v>
      </c>
      <c r="C10" s="9" t="str">
        <f>VLOOKUP(B10,Features!$A:$F,$C$1,FALSE)</f>
        <v>Staging</v>
      </c>
      <c r="D10" s="47" t="str">
        <f>VLOOKUP(B10,Features!$A:$F,$D$1,FALSE)</f>
        <v>TNM_T</v>
      </c>
      <c r="E10" s="5" t="s">
        <v>1486</v>
      </c>
      <c r="F10" s="5" t="s">
        <v>68</v>
      </c>
    </row>
    <row r="11" spans="1:24" ht="25.2" customHeight="1" x14ac:dyDescent="0.3">
      <c r="A11" s="5" t="s">
        <v>1462</v>
      </c>
      <c r="B11" s="39">
        <v>100</v>
      </c>
      <c r="C11" s="9" t="str">
        <f>VLOOKUP(B11,Features!$A:$F,$C$1,FALSE)</f>
        <v>Staging</v>
      </c>
      <c r="D11" s="47" t="str">
        <f>VLOOKUP(B11,Features!$A:$F,$D$1,FALSE)</f>
        <v>TNM_T</v>
      </c>
      <c r="E11" s="5" t="s">
        <v>1485</v>
      </c>
      <c r="F11" s="5" t="s">
        <v>66</v>
      </c>
    </row>
    <row r="12" spans="1:24" ht="25.2" customHeight="1" x14ac:dyDescent="0.3">
      <c r="A12" s="5" t="s">
        <v>1462</v>
      </c>
      <c r="B12" s="39">
        <v>100</v>
      </c>
      <c r="C12" s="9" t="str">
        <f>VLOOKUP(B12,Features!$A:$F,$C$1,FALSE)</f>
        <v>Staging</v>
      </c>
      <c r="D12" s="47" t="str">
        <f>VLOOKUP(B12,Features!$A:$F,$D$1,FALSE)</f>
        <v>TNM_T</v>
      </c>
      <c r="E12" s="5" t="s">
        <v>1484</v>
      </c>
      <c r="F12" s="5" t="s">
        <v>76</v>
      </c>
      <c r="G12" s="51" t="s">
        <v>1483</v>
      </c>
    </row>
    <row r="13" spans="1:24" ht="25.2" customHeight="1" x14ac:dyDescent="0.3">
      <c r="A13" s="5" t="s">
        <v>1462</v>
      </c>
      <c r="B13" s="39">
        <v>100</v>
      </c>
      <c r="C13" s="9" t="str">
        <f>VLOOKUP(B13,Features!$A:$F,$C$1,FALSE)</f>
        <v>Staging</v>
      </c>
      <c r="D13" s="47" t="str">
        <f>VLOOKUP(B13,Features!$A:$F,$D$1,FALSE)</f>
        <v>TNM_T</v>
      </c>
      <c r="E13" s="5" t="s">
        <v>1482</v>
      </c>
      <c r="F13" s="5" t="s">
        <v>76</v>
      </c>
    </row>
    <row r="14" spans="1:24" ht="25.2" customHeight="1" x14ac:dyDescent="0.3">
      <c r="A14" s="5" t="s">
        <v>1462</v>
      </c>
      <c r="B14" s="39">
        <v>100</v>
      </c>
      <c r="C14" s="9" t="str">
        <f>VLOOKUP(B14,Features!$A:$F,$C$1,FALSE)</f>
        <v>Staging</v>
      </c>
      <c r="D14" s="47" t="str">
        <f>VLOOKUP(B14,Features!$A:$F,$D$1,FALSE)</f>
        <v>TNM_T</v>
      </c>
      <c r="E14" s="5" t="s">
        <v>1481</v>
      </c>
      <c r="F14" s="5" t="s">
        <v>76</v>
      </c>
    </row>
    <row r="15" spans="1:24" ht="25.2" customHeight="1" x14ac:dyDescent="0.3">
      <c r="A15" s="5" t="s">
        <v>1462</v>
      </c>
      <c r="B15" s="39">
        <v>100</v>
      </c>
      <c r="C15" s="9" t="str">
        <f>VLOOKUP(B15,Features!$A:$F,$C$1,FALSE)</f>
        <v>Staging</v>
      </c>
      <c r="D15" s="47" t="str">
        <f>VLOOKUP(B15,Features!$A:$F,$D$1,FALSE)</f>
        <v>TNM_T</v>
      </c>
      <c r="E15" s="5" t="s">
        <v>1480</v>
      </c>
      <c r="F15" s="5" t="s">
        <v>76</v>
      </c>
    </row>
    <row r="16" spans="1:24" ht="25.2" customHeight="1" x14ac:dyDescent="0.3">
      <c r="A16" s="5" t="s">
        <v>1462</v>
      </c>
      <c r="B16" s="39">
        <v>100</v>
      </c>
      <c r="C16" s="9" t="str">
        <f>VLOOKUP(B16,Features!$A:$F,$C$1,FALSE)</f>
        <v>Staging</v>
      </c>
      <c r="D16" s="47" t="str">
        <f>VLOOKUP(B16,Features!$A:$F,$D$1,FALSE)</f>
        <v>TNM_T</v>
      </c>
      <c r="E16" s="5" t="s">
        <v>1479</v>
      </c>
      <c r="F16" s="5" t="s">
        <v>76</v>
      </c>
    </row>
    <row r="17" spans="1:24" ht="25.2" customHeight="1" x14ac:dyDescent="0.3">
      <c r="A17" s="5" t="s">
        <v>1462</v>
      </c>
      <c r="B17" s="39">
        <v>101</v>
      </c>
      <c r="C17" s="9" t="str">
        <f>VLOOKUP(B17,Features!$A:$F,$C$1,FALSE)</f>
        <v>Staging</v>
      </c>
      <c r="D17" s="47" t="str">
        <f>VLOOKUP(B17,Features!$A:$F,$D$1,FALSE)</f>
        <v>TNM_N</v>
      </c>
      <c r="E17" s="5" t="s">
        <v>1478</v>
      </c>
      <c r="F17" s="5" t="s">
        <v>96</v>
      </c>
    </row>
    <row r="18" spans="1:24" ht="25.2" customHeight="1" x14ac:dyDescent="0.3">
      <c r="A18" s="5" t="s">
        <v>1462</v>
      </c>
      <c r="B18" s="39">
        <v>101</v>
      </c>
      <c r="C18" s="9" t="str">
        <f>VLOOKUP(B18,Features!$A:$F,$C$1,FALSE)</f>
        <v>Staging</v>
      </c>
      <c r="D18" s="47" t="str">
        <f>VLOOKUP(B18,Features!$A:$F,$D$1,FALSE)</f>
        <v>TNM_N</v>
      </c>
      <c r="E18" s="5" t="s">
        <v>1477</v>
      </c>
      <c r="F18" s="5" t="s">
        <v>106</v>
      </c>
    </row>
    <row r="19" spans="1:24" ht="25.2" customHeight="1" x14ac:dyDescent="0.3">
      <c r="A19" s="5" t="s">
        <v>1462</v>
      </c>
      <c r="B19" s="39">
        <v>103</v>
      </c>
      <c r="C19" s="9" t="str">
        <f>VLOOKUP(B19,Features!$A:$F,$C$1,FALSE)</f>
        <v>Staging</v>
      </c>
      <c r="D19" s="47" t="str">
        <f>VLOOKUP(B19,Features!$A:$F,$D$1,FALSE)</f>
        <v>TNM_T_Prefix</v>
      </c>
      <c r="E19" s="5" t="s">
        <v>1470</v>
      </c>
      <c r="F19" s="5" t="s">
        <v>131</v>
      </c>
    </row>
    <row r="20" spans="1:24" ht="25.2" customHeight="1" x14ac:dyDescent="0.3">
      <c r="A20" s="5" t="s">
        <v>1462</v>
      </c>
      <c r="B20" s="39">
        <v>103</v>
      </c>
      <c r="C20" s="9" t="str">
        <f>VLOOKUP(B20,Features!$A:$F,$C$1,FALSE)</f>
        <v>Staging</v>
      </c>
      <c r="D20" s="47" t="str">
        <f>VLOOKUP(B20,Features!$A:$F,$D$1,FALSE)</f>
        <v>TNM_T_Prefix</v>
      </c>
      <c r="E20" s="5" t="s">
        <v>1469</v>
      </c>
      <c r="F20" s="5" t="s">
        <v>132</v>
      </c>
    </row>
    <row r="21" spans="1:24" ht="25.2" customHeight="1" x14ac:dyDescent="0.3">
      <c r="A21" s="5" t="s">
        <v>1462</v>
      </c>
      <c r="B21" s="39">
        <v>103</v>
      </c>
      <c r="C21" s="9" t="str">
        <f>VLOOKUP(B21,Features!$A:$F,$C$1,FALSE)</f>
        <v>Staging</v>
      </c>
      <c r="D21" s="47" t="str">
        <f>VLOOKUP(B21,Features!$A:$F,$D$1,FALSE)</f>
        <v>TNM_T_Prefix</v>
      </c>
      <c r="E21" s="5" t="s">
        <v>1468</v>
      </c>
      <c r="F21" s="5" t="s">
        <v>133</v>
      </c>
    </row>
    <row r="22" spans="1:24" s="17" customFormat="1" ht="25.2" customHeight="1" x14ac:dyDescent="0.3">
      <c r="A22" s="5" t="s">
        <v>1462</v>
      </c>
      <c r="B22" s="39">
        <v>103</v>
      </c>
      <c r="C22" s="9" t="str">
        <f>VLOOKUP(B22,Features!$A:$F,$C$1,FALSE)</f>
        <v>Staging</v>
      </c>
      <c r="D22" s="47" t="str">
        <f>VLOOKUP(B22,Features!$A:$F,$D$1,FALSE)</f>
        <v>TNM_T_Prefix</v>
      </c>
      <c r="E22" s="5" t="s">
        <v>1467</v>
      </c>
      <c r="F22" s="5" t="s">
        <v>131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</row>
    <row r="23" spans="1:24" s="17" customFormat="1" ht="25.2" customHeight="1" x14ac:dyDescent="0.3">
      <c r="A23" s="5" t="s">
        <v>1462</v>
      </c>
      <c r="B23" s="39">
        <v>103</v>
      </c>
      <c r="C23" s="9" t="str">
        <f>VLOOKUP(B23,Features!$A:$F,$C$1,FALSE)</f>
        <v>Staging</v>
      </c>
      <c r="D23" s="47" t="str">
        <f>VLOOKUP(B23,Features!$A:$F,$D$1,FALSE)</f>
        <v>TNM_T_Prefix</v>
      </c>
      <c r="E23" s="5" t="s">
        <v>1466</v>
      </c>
      <c r="F23" s="5" t="s">
        <v>132</v>
      </c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</row>
    <row r="24" spans="1:24" s="17" customFormat="1" ht="25.2" customHeight="1" x14ac:dyDescent="0.3">
      <c r="A24" s="5" t="s">
        <v>1462</v>
      </c>
      <c r="B24" s="39">
        <v>103</v>
      </c>
      <c r="C24" s="9" t="str">
        <f>VLOOKUP(B24,Features!$A:$F,$C$1,FALSE)</f>
        <v>Staging</v>
      </c>
      <c r="D24" s="47" t="str">
        <f>VLOOKUP(B24,Features!$A:$F,$D$1,FALSE)</f>
        <v>TNM_T_Prefix</v>
      </c>
      <c r="E24" s="5" t="s">
        <v>1465</v>
      </c>
      <c r="F24" s="5" t="s">
        <v>133</v>
      </c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</row>
    <row r="25" spans="1:24" s="17" customFormat="1" ht="25.2" customHeight="1" x14ac:dyDescent="0.3">
      <c r="A25" s="5" t="s">
        <v>1462</v>
      </c>
      <c r="B25" s="39">
        <v>104</v>
      </c>
      <c r="C25" s="9" t="str">
        <f>VLOOKUP(B25,Features!$A:$F,$C$1,FALSE)</f>
        <v>Staging</v>
      </c>
      <c r="D25" s="47" t="str">
        <f>VLOOKUP(B25,Features!$A:$F,$D$1,FALSE)</f>
        <v>TNM_N_Prefix</v>
      </c>
      <c r="E25" s="5" t="s">
        <v>1470</v>
      </c>
      <c r="F25" s="5" t="s">
        <v>131</v>
      </c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</row>
    <row r="26" spans="1:24" s="17" customFormat="1" ht="25.2" customHeight="1" x14ac:dyDescent="0.3">
      <c r="A26" s="5" t="s">
        <v>1462</v>
      </c>
      <c r="B26" s="39">
        <v>104</v>
      </c>
      <c r="C26" s="9" t="str">
        <f>VLOOKUP(B26,Features!$A:$F,$C$1,FALSE)</f>
        <v>Staging</v>
      </c>
      <c r="D26" s="47" t="str">
        <f>VLOOKUP(B26,Features!$A:$F,$D$1,FALSE)</f>
        <v>TNM_N_Prefix</v>
      </c>
      <c r="E26" s="5" t="s">
        <v>1469</v>
      </c>
      <c r="F26" s="5" t="s">
        <v>132</v>
      </c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</row>
    <row r="27" spans="1:24" s="17" customFormat="1" ht="25.2" customHeight="1" x14ac:dyDescent="0.3">
      <c r="A27" s="5" t="s">
        <v>1462</v>
      </c>
      <c r="B27" s="39">
        <v>104</v>
      </c>
      <c r="C27" s="9" t="str">
        <f>VLOOKUP(B27,Features!$A:$F,$C$1,FALSE)</f>
        <v>Staging</v>
      </c>
      <c r="D27" s="47" t="str">
        <f>VLOOKUP(B27,Features!$A:$F,$D$1,FALSE)</f>
        <v>TNM_N_Prefix</v>
      </c>
      <c r="E27" s="5" t="s">
        <v>1468</v>
      </c>
      <c r="F27" s="5" t="s">
        <v>133</v>
      </c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</row>
    <row r="28" spans="1:24" s="17" customFormat="1" ht="25.2" customHeight="1" x14ac:dyDescent="0.3">
      <c r="A28" s="5" t="s">
        <v>1462</v>
      </c>
      <c r="B28" s="39">
        <v>104</v>
      </c>
      <c r="C28" s="9" t="str">
        <f>VLOOKUP(B28,Features!$A:$F,$C$1,FALSE)</f>
        <v>Staging</v>
      </c>
      <c r="D28" s="47" t="str">
        <f>VLOOKUP(B28,Features!$A:$F,$D$1,FALSE)</f>
        <v>TNM_N_Prefix</v>
      </c>
      <c r="E28" s="5" t="s">
        <v>1467</v>
      </c>
      <c r="F28" s="5" t="s">
        <v>131</v>
      </c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</row>
    <row r="29" spans="1:24" s="17" customFormat="1" ht="25.2" customHeight="1" x14ac:dyDescent="0.3">
      <c r="A29" s="5" t="s">
        <v>1462</v>
      </c>
      <c r="B29" s="39">
        <v>104</v>
      </c>
      <c r="C29" s="9" t="str">
        <f>VLOOKUP(B29,Features!$A:$F,$C$1,FALSE)</f>
        <v>Staging</v>
      </c>
      <c r="D29" s="47" t="str">
        <f>VLOOKUP(B29,Features!$A:$F,$D$1,FALSE)</f>
        <v>TNM_N_Prefix</v>
      </c>
      <c r="E29" s="5" t="s">
        <v>1466</v>
      </c>
      <c r="F29" s="5" t="s">
        <v>132</v>
      </c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</row>
    <row r="30" spans="1:24" s="17" customFormat="1" ht="25.2" customHeight="1" x14ac:dyDescent="0.3">
      <c r="A30" s="5" t="s">
        <v>1462</v>
      </c>
      <c r="B30" s="39">
        <v>104</v>
      </c>
      <c r="C30" s="9" t="str">
        <f>VLOOKUP(B30,Features!$A:$F,$C$1,FALSE)</f>
        <v>Staging</v>
      </c>
      <c r="D30" s="47" t="str">
        <f>VLOOKUP(B30,Features!$A:$F,$D$1,FALSE)</f>
        <v>TNM_N_Prefix</v>
      </c>
      <c r="E30" s="5" t="s">
        <v>1465</v>
      </c>
      <c r="F30" s="5" t="s">
        <v>133</v>
      </c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</row>
    <row r="31" spans="1:24" s="17" customFormat="1" ht="25.2" customHeight="1" x14ac:dyDescent="0.3">
      <c r="A31" s="5" t="s">
        <v>1462</v>
      </c>
      <c r="B31" s="39">
        <v>105</v>
      </c>
      <c r="C31" s="9" t="str">
        <f>VLOOKUP(B31,Features!$A:$F,$C$1,FALSE)</f>
        <v>Staging</v>
      </c>
      <c r="D31" s="47" t="str">
        <f>VLOOKUP(B31,Features!$A:$F,$D$1,FALSE)</f>
        <v>TNM_M_Prefix</v>
      </c>
      <c r="E31" s="5" t="s">
        <v>1470</v>
      </c>
      <c r="F31" s="5" t="s">
        <v>131</v>
      </c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</row>
    <row r="32" spans="1:24" s="17" customFormat="1" ht="25.2" customHeight="1" x14ac:dyDescent="0.3">
      <c r="A32" s="5" t="s">
        <v>1462</v>
      </c>
      <c r="B32" s="39">
        <v>105</v>
      </c>
      <c r="C32" s="9" t="str">
        <f>VLOOKUP(B32,Features!$A:$F,$C$1,FALSE)</f>
        <v>Staging</v>
      </c>
      <c r="D32" s="47" t="str">
        <f>VLOOKUP(B32,Features!$A:$F,$D$1,FALSE)</f>
        <v>TNM_M_Prefix</v>
      </c>
      <c r="E32" s="5" t="s">
        <v>1469</v>
      </c>
      <c r="F32" s="5" t="s">
        <v>132</v>
      </c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</row>
    <row r="33" spans="1:24" s="17" customFormat="1" ht="25.2" customHeight="1" x14ac:dyDescent="0.3">
      <c r="A33" s="5" t="s">
        <v>1462</v>
      </c>
      <c r="B33" s="39">
        <v>105</v>
      </c>
      <c r="C33" s="9" t="str">
        <f>VLOOKUP(B33,Features!$A:$F,$C$1,FALSE)</f>
        <v>Staging</v>
      </c>
      <c r="D33" s="47" t="str">
        <f>VLOOKUP(B33,Features!$A:$F,$D$1,FALSE)</f>
        <v>TNM_M_Prefix</v>
      </c>
      <c r="E33" s="5" t="s">
        <v>1468</v>
      </c>
      <c r="F33" s="5" t="s">
        <v>133</v>
      </c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</row>
    <row r="34" spans="1:24" s="17" customFormat="1" ht="25.2" customHeight="1" x14ac:dyDescent="0.3">
      <c r="A34" s="5" t="s">
        <v>1462</v>
      </c>
      <c r="B34" s="39">
        <v>105</v>
      </c>
      <c r="C34" s="9" t="str">
        <f>VLOOKUP(B34,Features!$A:$F,$C$1,FALSE)</f>
        <v>Staging</v>
      </c>
      <c r="D34" s="47" t="str">
        <f>VLOOKUP(B34,Features!$A:$F,$D$1,FALSE)</f>
        <v>TNM_M_Prefix</v>
      </c>
      <c r="E34" s="5" t="s">
        <v>1467</v>
      </c>
      <c r="F34" s="5" t="s">
        <v>131</v>
      </c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</row>
    <row r="35" spans="1:24" s="17" customFormat="1" ht="25.2" customHeight="1" x14ac:dyDescent="0.3">
      <c r="A35" s="5" t="s">
        <v>1462</v>
      </c>
      <c r="B35" s="39">
        <v>105</v>
      </c>
      <c r="C35" s="9" t="str">
        <f>VLOOKUP(B35,Features!$A:$F,$C$1,FALSE)</f>
        <v>Staging</v>
      </c>
      <c r="D35" s="47" t="str">
        <f>VLOOKUP(B35,Features!$A:$F,$D$1,FALSE)</f>
        <v>TNM_M_Prefix</v>
      </c>
      <c r="E35" s="5" t="s">
        <v>1466</v>
      </c>
      <c r="F35" s="5" t="s">
        <v>132</v>
      </c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</row>
    <row r="36" spans="1:24" s="17" customFormat="1" ht="25.2" customHeight="1" x14ac:dyDescent="0.3">
      <c r="A36" s="5" t="s">
        <v>1462</v>
      </c>
      <c r="B36" s="39">
        <v>105</v>
      </c>
      <c r="C36" s="9" t="str">
        <f>VLOOKUP(B36,Features!$A:$F,$C$1,FALSE)</f>
        <v>Staging</v>
      </c>
      <c r="D36" s="47" t="str">
        <f>VLOOKUP(B36,Features!$A:$F,$D$1,FALSE)</f>
        <v>TNM_M_Prefix</v>
      </c>
      <c r="E36" s="5" t="s">
        <v>1465</v>
      </c>
      <c r="F36" s="5" t="s">
        <v>133</v>
      </c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</row>
    <row r="37" spans="1:24" ht="25.2" customHeight="1" x14ac:dyDescent="0.3">
      <c r="A37" s="5" t="s">
        <v>1462</v>
      </c>
      <c r="B37" s="39">
        <v>134</v>
      </c>
      <c r="C37" s="9" t="str">
        <f>VLOOKUP(B37,Features!$A:$F,$C$1,FALSE)</f>
        <v>SystemicTherapy</v>
      </c>
      <c r="D37" s="47" t="str">
        <f>VLOOKUP(B37,Features!$A:$F,$D$1,FALSE)</f>
        <v>Substance</v>
      </c>
      <c r="E37" s="3" t="s">
        <v>2176</v>
      </c>
      <c r="F37" s="3" t="s">
        <v>1673</v>
      </c>
    </row>
    <row r="38" spans="1:24" ht="25.2" customHeight="1" x14ac:dyDescent="0.3">
      <c r="A38" s="5" t="s">
        <v>1462</v>
      </c>
      <c r="B38" s="39">
        <v>134</v>
      </c>
      <c r="C38" s="9" t="str">
        <f>VLOOKUP(B38,Features!$A:$F,$C$1,FALSE)</f>
        <v>SystemicTherapy</v>
      </c>
      <c r="D38" s="47" t="str">
        <f>VLOOKUP(B38,Features!$A:$F,$D$1,FALSE)</f>
        <v>Substance</v>
      </c>
      <c r="E38" s="3" t="s">
        <v>2177</v>
      </c>
      <c r="F38" s="3" t="s">
        <v>1673</v>
      </c>
    </row>
    <row r="39" spans="1:24" ht="25.2" customHeight="1" x14ac:dyDescent="0.3">
      <c r="A39" s="5" t="s">
        <v>1462</v>
      </c>
      <c r="B39" s="39">
        <v>134</v>
      </c>
      <c r="C39" s="9" t="str">
        <f>VLOOKUP(B39,Features!$A:$F,$C$1,FALSE)</f>
        <v>SystemicTherapy</v>
      </c>
      <c r="D39" s="47" t="str">
        <f>VLOOKUP(B39,Features!$A:$F,$D$1,FALSE)</f>
        <v>Substance</v>
      </c>
      <c r="E39" s="3" t="s">
        <v>2178</v>
      </c>
      <c r="F39" s="3" t="s">
        <v>1672</v>
      </c>
    </row>
    <row r="40" spans="1:24" ht="25.2" customHeight="1" x14ac:dyDescent="0.3">
      <c r="A40" s="5" t="s">
        <v>1462</v>
      </c>
      <c r="B40" s="39">
        <v>134</v>
      </c>
      <c r="C40" s="9" t="str">
        <f>VLOOKUP(B40,Features!$A:$F,$C$1,FALSE)</f>
        <v>SystemicTherapy</v>
      </c>
      <c r="D40" s="47" t="str">
        <f>VLOOKUP(B40,Features!$A:$F,$D$1,FALSE)</f>
        <v>Substance</v>
      </c>
      <c r="E40" s="3" t="s">
        <v>2179</v>
      </c>
      <c r="F40" s="3" t="s">
        <v>1634</v>
      </c>
    </row>
    <row r="41" spans="1:24" ht="25.2" customHeight="1" x14ac:dyDescent="0.3">
      <c r="A41" s="5" t="s">
        <v>1462</v>
      </c>
      <c r="B41" s="39">
        <v>134</v>
      </c>
      <c r="C41" s="9" t="str">
        <f>VLOOKUP(B41,Features!$A:$F,$C$1,FALSE)</f>
        <v>SystemicTherapy</v>
      </c>
      <c r="D41" s="47" t="str">
        <f>VLOOKUP(B41,Features!$A:$F,$D$1,FALSE)</f>
        <v>Substance</v>
      </c>
      <c r="E41" s="3" t="s">
        <v>2180</v>
      </c>
      <c r="F41" s="3" t="s">
        <v>1661</v>
      </c>
    </row>
    <row r="42" spans="1:24" ht="25.2" customHeight="1" x14ac:dyDescent="0.3">
      <c r="A42" s="5" t="s">
        <v>1462</v>
      </c>
      <c r="B42" s="39">
        <v>134</v>
      </c>
      <c r="C42" s="9" t="str">
        <f>VLOOKUP(B42,Features!$A:$F,$C$1,FALSE)</f>
        <v>SystemicTherapy</v>
      </c>
      <c r="D42" s="47" t="str">
        <f>VLOOKUP(B42,Features!$A:$F,$D$1,FALSE)</f>
        <v>Substance</v>
      </c>
      <c r="E42" s="3" t="s">
        <v>2181</v>
      </c>
      <c r="F42" s="3" t="s">
        <v>1676</v>
      </c>
    </row>
    <row r="43" spans="1:24" ht="25.2" customHeight="1" x14ac:dyDescent="0.3">
      <c r="A43" s="5" t="s">
        <v>1462</v>
      </c>
      <c r="B43" s="39">
        <v>134</v>
      </c>
      <c r="C43" s="9" t="str">
        <f>VLOOKUP(B43,Features!$A:$F,$C$1,FALSE)</f>
        <v>SystemicTherapy</v>
      </c>
      <c r="D43" s="47" t="str">
        <f>VLOOKUP(B43,Features!$A:$F,$D$1,FALSE)</f>
        <v>Substance</v>
      </c>
      <c r="E43" s="3" t="s">
        <v>2182</v>
      </c>
      <c r="F43" s="3" t="s">
        <v>1710</v>
      </c>
    </row>
    <row r="44" spans="1:24" ht="25.2" customHeight="1" x14ac:dyDescent="0.3">
      <c r="A44" s="5" t="s">
        <v>1462</v>
      </c>
      <c r="B44" s="39">
        <v>134</v>
      </c>
      <c r="C44" s="9" t="str">
        <f>VLOOKUP(B44,Features!$A:$F,$C$1,FALSE)</f>
        <v>SystemicTherapy</v>
      </c>
      <c r="D44" s="47" t="str">
        <f>VLOOKUP(B44,Features!$A:$F,$D$1,FALSE)</f>
        <v>Substance</v>
      </c>
      <c r="E44" s="3" t="s">
        <v>2183</v>
      </c>
      <c r="F44" s="3" t="s">
        <v>1871</v>
      </c>
    </row>
    <row r="45" spans="1:24" ht="25.2" customHeight="1" x14ac:dyDescent="0.3">
      <c r="A45" s="5" t="s">
        <v>1462</v>
      </c>
      <c r="B45" s="39">
        <v>134</v>
      </c>
      <c r="C45" s="9" t="str">
        <f>VLOOKUP(B45,Features!$A:$F,$C$1,FALSE)</f>
        <v>SystemicTherapy</v>
      </c>
      <c r="D45" s="47" t="str">
        <f>VLOOKUP(B45,Features!$A:$F,$D$1,FALSE)</f>
        <v>Substance</v>
      </c>
      <c r="E45" s="3" t="s">
        <v>2184</v>
      </c>
      <c r="F45" s="3" t="s">
        <v>1696</v>
      </c>
    </row>
    <row r="46" spans="1:24" ht="25.2" customHeight="1" x14ac:dyDescent="0.3">
      <c r="A46" s="5" t="s">
        <v>1462</v>
      </c>
      <c r="B46" s="39">
        <v>134</v>
      </c>
      <c r="C46" s="9" t="str">
        <f>VLOOKUP(B46,Features!$A:$F,$C$1,FALSE)</f>
        <v>SystemicTherapy</v>
      </c>
      <c r="D46" s="47" t="str">
        <f>VLOOKUP(B46,Features!$A:$F,$D$1,FALSE)</f>
        <v>Substance</v>
      </c>
      <c r="E46" s="3" t="s">
        <v>2185</v>
      </c>
      <c r="F46" s="3" t="s">
        <v>1826</v>
      </c>
    </row>
    <row r="47" spans="1:24" ht="25.2" customHeight="1" x14ac:dyDescent="0.3">
      <c r="A47" s="5" t="s">
        <v>1462</v>
      </c>
      <c r="B47" s="39">
        <v>134</v>
      </c>
      <c r="C47" s="9" t="str">
        <f>VLOOKUP(B47,Features!$A:$F,$C$1,FALSE)</f>
        <v>SystemicTherapy</v>
      </c>
      <c r="D47" s="47" t="str">
        <f>VLOOKUP(B47,Features!$A:$F,$D$1,FALSE)</f>
        <v>Substance</v>
      </c>
      <c r="E47" s="3" t="s">
        <v>2186</v>
      </c>
      <c r="F47" s="3" t="s">
        <v>1809</v>
      </c>
    </row>
    <row r="48" spans="1:24" ht="25.2" customHeight="1" x14ac:dyDescent="0.3">
      <c r="A48" s="5" t="s">
        <v>1462</v>
      </c>
      <c r="B48" s="39">
        <v>134</v>
      </c>
      <c r="C48" s="9" t="str">
        <f>VLOOKUP(B48,Features!$A:$F,$C$1,FALSE)</f>
        <v>SystemicTherapy</v>
      </c>
      <c r="D48" s="47" t="str">
        <f>VLOOKUP(B48,Features!$A:$F,$D$1,FALSE)</f>
        <v>Substance</v>
      </c>
      <c r="E48" s="3" t="s">
        <v>2190</v>
      </c>
      <c r="F48" s="3" t="s">
        <v>1870</v>
      </c>
    </row>
    <row r="49" spans="1:6" ht="25.2" customHeight="1" x14ac:dyDescent="0.3">
      <c r="A49" s="5" t="s">
        <v>1462</v>
      </c>
      <c r="B49" s="39">
        <v>134</v>
      </c>
      <c r="C49" s="9" t="str">
        <f>VLOOKUP(B49,Features!$A:$F,$C$1,FALSE)</f>
        <v>SystemicTherapy</v>
      </c>
      <c r="D49" s="47" t="str">
        <f>VLOOKUP(B49,Features!$A:$F,$D$1,FALSE)</f>
        <v>Substance</v>
      </c>
      <c r="E49" s="3" t="s">
        <v>2191</v>
      </c>
      <c r="F49" s="3" t="s">
        <v>1843</v>
      </c>
    </row>
    <row r="50" spans="1:6" ht="25.2" customHeight="1" x14ac:dyDescent="0.3">
      <c r="A50" s="5" t="s">
        <v>1462</v>
      </c>
      <c r="B50" s="39">
        <v>134</v>
      </c>
      <c r="C50" s="9" t="str">
        <f>VLOOKUP(B50,Features!$A:$F,$C$1,FALSE)</f>
        <v>SystemicTherapy</v>
      </c>
      <c r="D50" s="47" t="str">
        <f>VLOOKUP(B50,Features!$A:$F,$D$1,FALSE)</f>
        <v>Substance</v>
      </c>
      <c r="E50" s="3" t="s">
        <v>2192</v>
      </c>
      <c r="F50" s="3" t="s">
        <v>1649</v>
      </c>
    </row>
    <row r="51" spans="1:6" ht="25.2" customHeight="1" x14ac:dyDescent="0.3">
      <c r="A51" s="5" t="s">
        <v>1462</v>
      </c>
      <c r="B51" s="39">
        <v>134</v>
      </c>
      <c r="C51" s="9" t="str">
        <f>VLOOKUP(B51,Features!$A:$F,$C$1,FALSE)</f>
        <v>SystemicTherapy</v>
      </c>
      <c r="D51" s="47" t="str">
        <f>VLOOKUP(B51,Features!$A:$F,$D$1,FALSE)</f>
        <v>Substance</v>
      </c>
      <c r="E51" s="3" t="s">
        <v>2193</v>
      </c>
      <c r="F51" s="3" t="s">
        <v>1639</v>
      </c>
    </row>
    <row r="52" spans="1:6" ht="25.2" customHeight="1" x14ac:dyDescent="0.3">
      <c r="A52" s="5" t="s">
        <v>1462</v>
      </c>
      <c r="B52" s="39">
        <v>134</v>
      </c>
      <c r="C52" s="9" t="str">
        <f>VLOOKUP(B52,Features!$A:$F,$C$1,FALSE)</f>
        <v>SystemicTherapy</v>
      </c>
      <c r="D52" s="47" t="str">
        <f>VLOOKUP(B52,Features!$A:$F,$D$1,FALSE)</f>
        <v>Substance</v>
      </c>
      <c r="E52" s="3" t="s">
        <v>2194</v>
      </c>
      <c r="F52" s="3" t="s">
        <v>1650</v>
      </c>
    </row>
    <row r="53" spans="1:6" ht="25.2" customHeight="1" x14ac:dyDescent="0.3">
      <c r="A53" s="5" t="s">
        <v>1462</v>
      </c>
      <c r="B53" s="39">
        <v>134</v>
      </c>
      <c r="C53" s="9" t="str">
        <f>VLOOKUP(B53,Features!$A:$F,$C$1,FALSE)</f>
        <v>SystemicTherapy</v>
      </c>
      <c r="D53" s="47" t="str">
        <f>VLOOKUP(B53,Features!$A:$F,$D$1,FALSE)</f>
        <v>Substance</v>
      </c>
      <c r="E53" s="3" t="s">
        <v>2195</v>
      </c>
      <c r="F53" s="3" t="s">
        <v>1837</v>
      </c>
    </row>
    <row r="54" spans="1:6" ht="25.2" customHeight="1" x14ac:dyDescent="0.3">
      <c r="A54" s="5" t="s">
        <v>1462</v>
      </c>
      <c r="B54" s="39">
        <v>134</v>
      </c>
      <c r="C54" s="9" t="str">
        <f>VLOOKUP(B54,Features!$A:$F,$C$1,FALSE)</f>
        <v>SystemicTherapy</v>
      </c>
      <c r="D54" s="47" t="str">
        <f>VLOOKUP(B54,Features!$A:$F,$D$1,FALSE)</f>
        <v>Substance</v>
      </c>
      <c r="E54" s="3" t="s">
        <v>2196</v>
      </c>
      <c r="F54" s="3" t="s">
        <v>1662</v>
      </c>
    </row>
    <row r="55" spans="1:6" ht="25.2" customHeight="1" x14ac:dyDescent="0.3">
      <c r="A55" s="5" t="s">
        <v>1462</v>
      </c>
      <c r="B55" s="39">
        <v>134</v>
      </c>
      <c r="C55" s="9" t="str">
        <f>VLOOKUP(B55,Features!$A:$F,$C$1,FALSE)</f>
        <v>SystemicTherapy</v>
      </c>
      <c r="D55" s="47" t="str">
        <f>VLOOKUP(B55,Features!$A:$F,$D$1,FALSE)</f>
        <v>Substance</v>
      </c>
      <c r="E55" s="3" t="s">
        <v>2197</v>
      </c>
      <c r="F55" s="3" t="s">
        <v>1916</v>
      </c>
    </row>
    <row r="56" spans="1:6" ht="25.2" customHeight="1" x14ac:dyDescent="0.3">
      <c r="A56" s="5" t="s">
        <v>1462</v>
      </c>
      <c r="B56" s="39">
        <v>134</v>
      </c>
      <c r="C56" s="9" t="str">
        <f>VLOOKUP(B56,Features!$A:$F,$C$1,FALSE)</f>
        <v>SystemicTherapy</v>
      </c>
      <c r="D56" s="47" t="str">
        <f>VLOOKUP(B56,Features!$A:$F,$D$1,FALSE)</f>
        <v>Substance</v>
      </c>
      <c r="E56" s="3" t="s">
        <v>2198</v>
      </c>
      <c r="F56" s="3" t="s">
        <v>1710</v>
      </c>
    </row>
    <row r="57" spans="1:6" ht="25.2" customHeight="1" x14ac:dyDescent="0.3">
      <c r="A57" s="5" t="s">
        <v>1462</v>
      </c>
      <c r="B57" s="39">
        <v>134</v>
      </c>
      <c r="C57" s="9" t="str">
        <f>VLOOKUP(B57,Features!$A:$F,$C$1,FALSE)</f>
        <v>SystemicTherapy</v>
      </c>
      <c r="D57" s="47" t="str">
        <f>VLOOKUP(B57,Features!$A:$F,$D$1,FALSE)</f>
        <v>Substance</v>
      </c>
      <c r="E57" s="3" t="s">
        <v>2199</v>
      </c>
      <c r="F57" s="3" t="s">
        <v>1710</v>
      </c>
    </row>
    <row r="58" spans="1:6" ht="25.2" customHeight="1" x14ac:dyDescent="0.3">
      <c r="A58" s="5" t="s">
        <v>1462</v>
      </c>
      <c r="B58" s="39">
        <v>134</v>
      </c>
      <c r="C58" s="9" t="str">
        <f>VLOOKUP(B58,Features!$A:$F,$C$1,FALSE)</f>
        <v>SystemicTherapy</v>
      </c>
      <c r="D58" s="47" t="str">
        <f>VLOOKUP(B58,Features!$A:$F,$D$1,FALSE)</f>
        <v>Substance</v>
      </c>
      <c r="E58" s="3" t="s">
        <v>2200</v>
      </c>
      <c r="F58" s="3" t="s">
        <v>1948</v>
      </c>
    </row>
    <row r="59" spans="1:6" ht="25.2" customHeight="1" x14ac:dyDescent="0.3">
      <c r="A59" s="5" t="s">
        <v>1462</v>
      </c>
      <c r="B59" s="39">
        <v>134</v>
      </c>
      <c r="C59" s="9" t="str">
        <f>VLOOKUP(B59,Features!$A:$F,$C$1,FALSE)</f>
        <v>SystemicTherapy</v>
      </c>
      <c r="D59" s="47" t="str">
        <f>VLOOKUP(B59,Features!$A:$F,$D$1,FALSE)</f>
        <v>Substance</v>
      </c>
      <c r="E59" s="3" t="s">
        <v>2201</v>
      </c>
      <c r="F59" s="3" t="s">
        <v>1969</v>
      </c>
    </row>
    <row r="60" spans="1:6" ht="25.2" customHeight="1" x14ac:dyDescent="0.3">
      <c r="A60" s="5" t="s">
        <v>1462</v>
      </c>
      <c r="B60" s="39">
        <v>134</v>
      </c>
      <c r="C60" s="9" t="str">
        <f>VLOOKUP(B60,Features!$A:$F,$C$1,FALSE)</f>
        <v>SystemicTherapy</v>
      </c>
      <c r="D60" s="47" t="str">
        <f>VLOOKUP(B60,Features!$A:$F,$D$1,FALSE)</f>
        <v>Substance</v>
      </c>
      <c r="E60" s="3" t="s">
        <v>2202</v>
      </c>
      <c r="F60" s="3" t="s">
        <v>1660</v>
      </c>
    </row>
    <row r="61" spans="1:6" ht="25.2" customHeight="1" x14ac:dyDescent="0.3">
      <c r="A61" s="5" t="s">
        <v>1462</v>
      </c>
      <c r="B61" s="39">
        <v>134</v>
      </c>
      <c r="C61" s="9" t="str">
        <f>VLOOKUP(B61,Features!$A:$F,$C$1,FALSE)</f>
        <v>SystemicTherapy</v>
      </c>
      <c r="D61" s="47" t="str">
        <f>VLOOKUP(B61,Features!$A:$F,$D$1,FALSE)</f>
        <v>Substance</v>
      </c>
      <c r="E61" s="3" t="s">
        <v>2203</v>
      </c>
      <c r="F61" s="3" t="s">
        <v>1678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583B-5FBB-4A3B-81A2-9EC36E91DD0F}">
  <dimension ref="A1:S151"/>
  <sheetViews>
    <sheetView workbookViewId="0">
      <pane xSplit="5" ySplit="2" topLeftCell="F90" activePane="bottomRight" state="frozen"/>
      <selection pane="topRight" activeCell="F1" sqref="F1"/>
      <selection pane="bottomLeft" activeCell="A3" sqref="A3"/>
      <selection pane="bottomRight" activeCell="J102" sqref="J10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21.33203125" customWidth="1"/>
    <col min="7" max="7" width="16.33203125" style="3" customWidth="1"/>
    <col min="8" max="8" width="23.44140625" style="3" customWidth="1"/>
    <col min="9" max="9" width="25.88671875" style="3" customWidth="1"/>
    <col min="10" max="10" width="32.77734375" style="3" customWidth="1"/>
    <col min="11" max="11" width="30.5546875" style="3" customWidth="1"/>
    <col min="12" max="12" width="18.6640625" style="3" customWidth="1"/>
    <col min="13" max="13" width="17.44140625" style="3" customWidth="1"/>
    <col min="14" max="14" width="16.88671875" style="3" customWidth="1"/>
    <col min="15" max="15" width="18" style="3" customWidth="1"/>
    <col min="16" max="19" width="16.33203125" style="3"/>
    <col min="20" max="16384" width="16.33203125" style="1"/>
  </cols>
  <sheetData>
    <row r="1" spans="1:19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9" s="33" customFormat="1" ht="25.2" customHeight="1" thickBot="1" x14ac:dyDescent="0.35">
      <c r="A2" s="40" t="s">
        <v>1460</v>
      </c>
      <c r="B2" s="29" t="s">
        <v>1618</v>
      </c>
      <c r="C2" s="30" t="s">
        <v>467</v>
      </c>
      <c r="D2" s="30" t="s">
        <v>466</v>
      </c>
      <c r="E2" s="31" t="s">
        <v>1457</v>
      </c>
      <c r="F2" s="32" t="s">
        <v>2166</v>
      </c>
      <c r="G2" s="32" t="s">
        <v>2156</v>
      </c>
      <c r="H2" s="32" t="s">
        <v>2157</v>
      </c>
      <c r="I2" s="32" t="s">
        <v>2158</v>
      </c>
      <c r="J2" s="32" t="s">
        <v>2159</v>
      </c>
      <c r="K2" s="32" t="s">
        <v>2160</v>
      </c>
      <c r="L2" s="32" t="s">
        <v>2167</v>
      </c>
      <c r="M2" s="32" t="s">
        <v>2171</v>
      </c>
      <c r="N2" s="32" t="s">
        <v>2172</v>
      </c>
      <c r="O2" s="32" t="s">
        <v>2173</v>
      </c>
      <c r="P2" s="32" t="s">
        <v>2174</v>
      </c>
      <c r="Q2" s="32" t="s">
        <v>2168</v>
      </c>
      <c r="R2" s="32" t="s">
        <v>2169</v>
      </c>
      <c r="S2" s="32" t="s">
        <v>2170</v>
      </c>
    </row>
    <row r="3" spans="1:19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50" t="s">
        <v>2163</v>
      </c>
      <c r="G3" s="3" t="s">
        <v>656</v>
      </c>
      <c r="H3" s="3" t="s">
        <v>2175</v>
      </c>
      <c r="I3" s="3" t="s">
        <v>655</v>
      </c>
      <c r="J3" s="3" t="s">
        <v>655</v>
      </c>
      <c r="K3" s="3" t="s">
        <v>655</v>
      </c>
      <c r="L3" s="3" t="s">
        <v>656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0</v>
      </c>
      <c r="S3" s="3">
        <v>0</v>
      </c>
    </row>
    <row r="4" spans="1:19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50" t="s">
        <v>2163</v>
      </c>
      <c r="G4" s="3" t="s">
        <v>656</v>
      </c>
      <c r="H4" s="3" t="s">
        <v>2175</v>
      </c>
      <c r="I4" s="3" t="s">
        <v>655</v>
      </c>
      <c r="J4" s="3" t="s">
        <v>655</v>
      </c>
      <c r="K4" s="3" t="s">
        <v>655</v>
      </c>
      <c r="L4" s="3" t="s">
        <v>656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0</v>
      </c>
      <c r="S4" s="3">
        <v>0</v>
      </c>
    </row>
    <row r="5" spans="1:19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50" t="s">
        <v>2163</v>
      </c>
      <c r="G5" s="3" t="s">
        <v>656</v>
      </c>
      <c r="H5" s="3" t="s">
        <v>2175</v>
      </c>
      <c r="I5" s="3" t="s">
        <v>655</v>
      </c>
      <c r="J5" s="3" t="s">
        <v>655</v>
      </c>
      <c r="K5" s="3" t="s">
        <v>655</v>
      </c>
      <c r="L5" s="3" t="s">
        <v>656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0</v>
      </c>
      <c r="S5" s="3">
        <v>0</v>
      </c>
    </row>
    <row r="6" spans="1:19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50" t="s">
        <v>2163</v>
      </c>
      <c r="G6" s="3" t="s">
        <v>656</v>
      </c>
      <c r="H6" s="3" t="s">
        <v>2175</v>
      </c>
      <c r="I6" s="3" t="s">
        <v>655</v>
      </c>
      <c r="J6" s="3" t="s">
        <v>655</v>
      </c>
      <c r="K6" s="3" t="s">
        <v>655</v>
      </c>
      <c r="L6" s="3" t="s">
        <v>656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0</v>
      </c>
      <c r="S6" s="3">
        <v>0</v>
      </c>
    </row>
    <row r="7" spans="1:19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50" t="s">
        <v>2163</v>
      </c>
      <c r="G7" s="3" t="s">
        <v>656</v>
      </c>
      <c r="H7" s="3" t="s">
        <v>2175</v>
      </c>
      <c r="I7" s="3" t="s">
        <v>655</v>
      </c>
      <c r="J7" s="3" t="s">
        <v>655</v>
      </c>
      <c r="K7" s="3" t="s">
        <v>655</v>
      </c>
      <c r="L7" s="3" t="s">
        <v>656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0</v>
      </c>
      <c r="S7" s="3">
        <v>0</v>
      </c>
    </row>
    <row r="8" spans="1:19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50" t="s">
        <v>2163</v>
      </c>
      <c r="G8" s="3" t="s">
        <v>656</v>
      </c>
      <c r="H8" s="3" t="s">
        <v>2175</v>
      </c>
      <c r="I8" s="3" t="s">
        <v>655</v>
      </c>
      <c r="J8" s="3" t="s">
        <v>655</v>
      </c>
      <c r="K8" s="3" t="s">
        <v>655</v>
      </c>
      <c r="L8" s="3" t="s">
        <v>656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0</v>
      </c>
      <c r="S8" s="3">
        <v>0</v>
      </c>
    </row>
    <row r="9" spans="1:19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50" t="s">
        <v>2163</v>
      </c>
      <c r="G9" s="3" t="s">
        <v>656</v>
      </c>
      <c r="H9" s="3" t="s">
        <v>2175</v>
      </c>
      <c r="I9" s="3" t="s">
        <v>655</v>
      </c>
      <c r="J9" s="3" t="s">
        <v>655</v>
      </c>
      <c r="K9" s="3" t="s">
        <v>655</v>
      </c>
      <c r="L9" s="3" t="s">
        <v>656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0</v>
      </c>
      <c r="S9" s="3">
        <v>0</v>
      </c>
    </row>
    <row r="10" spans="1:19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50" t="s">
        <v>2163</v>
      </c>
      <c r="G10" s="3" t="s">
        <v>656</v>
      </c>
      <c r="H10" s="3" t="s">
        <v>2175</v>
      </c>
      <c r="I10" s="3" t="s">
        <v>655</v>
      </c>
      <c r="J10" s="3" t="s">
        <v>655</v>
      </c>
      <c r="K10" s="3" t="s">
        <v>655</v>
      </c>
      <c r="L10" s="3" t="s">
        <v>656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0</v>
      </c>
      <c r="S10" s="3">
        <v>0</v>
      </c>
    </row>
    <row r="11" spans="1:19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50" t="s">
        <v>2163</v>
      </c>
      <c r="G11" s="3" t="s">
        <v>656</v>
      </c>
      <c r="H11" s="3" t="s">
        <v>2175</v>
      </c>
      <c r="I11" s="3" t="s">
        <v>655</v>
      </c>
      <c r="J11" s="3" t="s">
        <v>655</v>
      </c>
      <c r="K11" s="3" t="s">
        <v>655</v>
      </c>
      <c r="L11" s="3" t="s">
        <v>656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0</v>
      </c>
      <c r="S11" s="3">
        <v>0</v>
      </c>
    </row>
    <row r="12" spans="1:19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50" t="s">
        <v>2163</v>
      </c>
      <c r="G12" s="3" t="s">
        <v>656</v>
      </c>
      <c r="H12" s="3" t="s">
        <v>2175</v>
      </c>
      <c r="I12" s="3" t="s">
        <v>655</v>
      </c>
      <c r="J12" s="3" t="s">
        <v>655</v>
      </c>
      <c r="K12" s="3" t="s">
        <v>655</v>
      </c>
      <c r="L12" s="3" t="s">
        <v>656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>
        <v>0</v>
      </c>
      <c r="S12" s="3">
        <v>0</v>
      </c>
    </row>
    <row r="13" spans="1:19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50" t="s">
        <v>2163</v>
      </c>
      <c r="G13" s="3" t="s">
        <v>656</v>
      </c>
      <c r="H13" s="3" t="s">
        <v>2175</v>
      </c>
      <c r="I13" s="3" t="s">
        <v>655</v>
      </c>
      <c r="J13" s="3" t="s">
        <v>655</v>
      </c>
      <c r="K13" s="3" t="s">
        <v>655</v>
      </c>
      <c r="L13" s="3" t="s">
        <v>656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0</v>
      </c>
      <c r="S13" s="3">
        <v>0</v>
      </c>
    </row>
    <row r="14" spans="1:19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50" t="s">
        <v>2163</v>
      </c>
      <c r="G14" s="3" t="s">
        <v>656</v>
      </c>
      <c r="H14" s="3" t="s">
        <v>2175</v>
      </c>
      <c r="I14" s="3" t="s">
        <v>655</v>
      </c>
      <c r="J14" s="3" t="s">
        <v>655</v>
      </c>
      <c r="K14" s="3" t="s">
        <v>655</v>
      </c>
      <c r="L14" s="3" t="s">
        <v>656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0</v>
      </c>
      <c r="S14" s="3">
        <v>0</v>
      </c>
    </row>
    <row r="15" spans="1:19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50" t="s">
        <v>2163</v>
      </c>
      <c r="G15" s="3" t="s">
        <v>656</v>
      </c>
      <c r="H15" s="3" t="s">
        <v>2175</v>
      </c>
      <c r="I15" s="3" t="s">
        <v>655</v>
      </c>
      <c r="J15" s="3" t="s">
        <v>655</v>
      </c>
      <c r="K15" s="3" t="s">
        <v>655</v>
      </c>
      <c r="L15" s="3" t="s">
        <v>656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</row>
    <row r="16" spans="1:19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50" t="s">
        <v>2163</v>
      </c>
      <c r="G16" s="3" t="s">
        <v>656</v>
      </c>
      <c r="H16" s="3" t="s">
        <v>2175</v>
      </c>
      <c r="I16" s="3" t="s">
        <v>655</v>
      </c>
      <c r="J16" s="3" t="s">
        <v>655</v>
      </c>
      <c r="K16" s="3" t="s">
        <v>655</v>
      </c>
      <c r="L16" s="3" t="s">
        <v>656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</row>
    <row r="17" spans="1:19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50" t="s">
        <v>2163</v>
      </c>
      <c r="G17" s="3" t="s">
        <v>656</v>
      </c>
      <c r="H17" s="3" t="s">
        <v>2175</v>
      </c>
      <c r="I17" s="3" t="s">
        <v>655</v>
      </c>
      <c r="J17" s="3" t="s">
        <v>655</v>
      </c>
      <c r="K17" s="3" t="s">
        <v>655</v>
      </c>
      <c r="L17" s="3" t="s">
        <v>656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0</v>
      </c>
      <c r="S17" s="3">
        <v>0</v>
      </c>
    </row>
    <row r="18" spans="1:19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50" t="s">
        <v>2163</v>
      </c>
      <c r="G18" s="3" t="s">
        <v>656</v>
      </c>
      <c r="H18" s="3" t="s">
        <v>2175</v>
      </c>
      <c r="I18" s="3" t="s">
        <v>655</v>
      </c>
      <c r="J18" s="3" t="s">
        <v>655</v>
      </c>
      <c r="K18" s="3" t="s">
        <v>655</v>
      </c>
      <c r="L18" s="3" t="s">
        <v>656</v>
      </c>
      <c r="M18" s="3">
        <v>1</v>
      </c>
      <c r="N18" s="3">
        <v>1</v>
      </c>
      <c r="O18" s="3">
        <v>1</v>
      </c>
      <c r="P18" s="3">
        <v>1</v>
      </c>
      <c r="Q18" s="3">
        <v>1</v>
      </c>
      <c r="R18" s="3">
        <v>0</v>
      </c>
      <c r="S18" s="3">
        <v>0</v>
      </c>
    </row>
    <row r="19" spans="1:19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50" t="s">
        <v>2163</v>
      </c>
      <c r="G19" s="3" t="s">
        <v>656</v>
      </c>
      <c r="H19" s="3" t="s">
        <v>2175</v>
      </c>
      <c r="I19" s="3" t="s">
        <v>655</v>
      </c>
      <c r="J19" s="3" t="s">
        <v>655</v>
      </c>
      <c r="K19" s="3" t="s">
        <v>655</v>
      </c>
      <c r="L19" s="3" t="s">
        <v>656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0</v>
      </c>
      <c r="S19" s="3">
        <v>0</v>
      </c>
    </row>
    <row r="20" spans="1:19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50" t="s">
        <v>2163</v>
      </c>
      <c r="G20" s="3" t="s">
        <v>656</v>
      </c>
      <c r="H20" s="3" t="s">
        <v>2175</v>
      </c>
      <c r="I20" s="3" t="s">
        <v>655</v>
      </c>
      <c r="J20" s="3" t="s">
        <v>655</v>
      </c>
      <c r="K20" s="3" t="s">
        <v>655</v>
      </c>
      <c r="L20" s="3" t="s">
        <v>656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0</v>
      </c>
      <c r="S20" s="3">
        <v>0</v>
      </c>
    </row>
    <row r="21" spans="1:19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50" t="s">
        <v>2163</v>
      </c>
      <c r="G21" s="3" t="s">
        <v>656</v>
      </c>
      <c r="H21" s="3" t="s">
        <v>2175</v>
      </c>
      <c r="I21" s="3" t="s">
        <v>655</v>
      </c>
      <c r="J21" s="3" t="s">
        <v>655</v>
      </c>
      <c r="K21" s="3" t="s">
        <v>655</v>
      </c>
      <c r="L21" s="3" t="s">
        <v>656</v>
      </c>
      <c r="M21" s="3">
        <v>1</v>
      </c>
      <c r="N21" s="3">
        <v>1</v>
      </c>
      <c r="O21" s="3">
        <v>1</v>
      </c>
      <c r="P21" s="3">
        <v>1</v>
      </c>
      <c r="Q21" s="3">
        <v>1</v>
      </c>
      <c r="R21" s="3">
        <v>0</v>
      </c>
      <c r="S21" s="3">
        <v>0</v>
      </c>
    </row>
    <row r="22" spans="1:19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50" t="s">
        <v>2163</v>
      </c>
      <c r="G22" s="3" t="s">
        <v>656</v>
      </c>
      <c r="H22" s="3" t="s">
        <v>2175</v>
      </c>
      <c r="I22" s="3" t="s">
        <v>655</v>
      </c>
      <c r="J22" s="3" t="s">
        <v>655</v>
      </c>
      <c r="K22" s="3" t="s">
        <v>655</v>
      </c>
      <c r="L22" s="3" t="s">
        <v>656</v>
      </c>
      <c r="M22" s="3">
        <v>1</v>
      </c>
      <c r="N22" s="3">
        <v>1</v>
      </c>
      <c r="O22" s="3">
        <v>1</v>
      </c>
      <c r="P22" s="3">
        <v>1</v>
      </c>
      <c r="Q22" s="3">
        <v>1</v>
      </c>
      <c r="R22" s="3">
        <v>0</v>
      </c>
      <c r="S22" s="3">
        <v>0</v>
      </c>
    </row>
    <row r="23" spans="1:19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50" t="s">
        <v>2163</v>
      </c>
      <c r="G23" s="3" t="s">
        <v>656</v>
      </c>
      <c r="H23" s="3" t="s">
        <v>2175</v>
      </c>
      <c r="I23" s="3" t="s">
        <v>655</v>
      </c>
      <c r="J23" s="3" t="s">
        <v>655</v>
      </c>
      <c r="K23" s="3" t="s">
        <v>655</v>
      </c>
      <c r="L23" s="3" t="s">
        <v>656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0</v>
      </c>
      <c r="S23" s="3">
        <v>0</v>
      </c>
    </row>
    <row r="24" spans="1:19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50" t="s">
        <v>2163</v>
      </c>
      <c r="G24" s="3" t="s">
        <v>656</v>
      </c>
      <c r="H24" s="3" t="s">
        <v>2175</v>
      </c>
      <c r="I24" s="3" t="s">
        <v>655</v>
      </c>
      <c r="J24" s="3" t="s">
        <v>655</v>
      </c>
      <c r="K24" s="3" t="s">
        <v>655</v>
      </c>
      <c r="L24" s="3" t="s">
        <v>656</v>
      </c>
      <c r="M24" s="3">
        <v>1</v>
      </c>
      <c r="N24" s="3">
        <v>1</v>
      </c>
      <c r="O24" s="3">
        <v>1</v>
      </c>
      <c r="P24" s="3">
        <v>1</v>
      </c>
      <c r="Q24" s="3">
        <v>1</v>
      </c>
      <c r="R24" s="3">
        <v>0</v>
      </c>
      <c r="S24" s="3">
        <v>0</v>
      </c>
    </row>
    <row r="25" spans="1:19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50" t="s">
        <v>2163</v>
      </c>
      <c r="G25" s="3" t="s">
        <v>656</v>
      </c>
      <c r="H25" s="3" t="s">
        <v>2175</v>
      </c>
      <c r="I25" s="3" t="s">
        <v>655</v>
      </c>
      <c r="J25" s="3" t="s">
        <v>655</v>
      </c>
      <c r="K25" s="3" t="s">
        <v>655</v>
      </c>
      <c r="L25" s="3" t="s">
        <v>656</v>
      </c>
      <c r="M25" s="3">
        <v>1</v>
      </c>
      <c r="N25" s="3">
        <v>1</v>
      </c>
      <c r="O25" s="3">
        <v>1</v>
      </c>
      <c r="P25" s="3">
        <v>1</v>
      </c>
      <c r="Q25" s="3">
        <v>1</v>
      </c>
      <c r="R25" s="3">
        <v>0</v>
      </c>
      <c r="S25" s="3">
        <v>0</v>
      </c>
    </row>
    <row r="26" spans="1:19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50" t="s">
        <v>2163</v>
      </c>
      <c r="G26" s="3" t="s">
        <v>656</v>
      </c>
      <c r="H26" s="3" t="s">
        <v>2175</v>
      </c>
      <c r="I26" s="3" t="s">
        <v>655</v>
      </c>
      <c r="J26" s="3" t="s">
        <v>655</v>
      </c>
      <c r="K26" s="3" t="s">
        <v>655</v>
      </c>
      <c r="L26" s="3" t="s">
        <v>656</v>
      </c>
      <c r="M26" s="3">
        <v>1</v>
      </c>
      <c r="N26" s="3">
        <v>1</v>
      </c>
      <c r="O26" s="3">
        <v>1</v>
      </c>
      <c r="P26" s="3">
        <v>1</v>
      </c>
      <c r="Q26" s="3">
        <v>1</v>
      </c>
      <c r="R26" s="3">
        <v>0</v>
      </c>
      <c r="S26" s="3">
        <v>0</v>
      </c>
    </row>
    <row r="27" spans="1:19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50" t="s">
        <v>2163</v>
      </c>
      <c r="G27" s="3" t="s">
        <v>656</v>
      </c>
      <c r="H27" s="3" t="s">
        <v>2175</v>
      </c>
      <c r="I27" s="3" t="s">
        <v>655</v>
      </c>
      <c r="J27" s="3" t="s">
        <v>655</v>
      </c>
      <c r="K27" s="3" t="s">
        <v>655</v>
      </c>
      <c r="L27" s="3" t="s">
        <v>656</v>
      </c>
      <c r="M27" s="3">
        <v>1</v>
      </c>
      <c r="N27" s="3">
        <v>1</v>
      </c>
      <c r="O27" s="3">
        <v>1</v>
      </c>
      <c r="P27" s="3">
        <v>1</v>
      </c>
      <c r="Q27" s="3">
        <v>1</v>
      </c>
      <c r="R27" s="3">
        <v>0</v>
      </c>
      <c r="S27" s="3">
        <v>0</v>
      </c>
    </row>
    <row r="28" spans="1:19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50" t="s">
        <v>2163</v>
      </c>
      <c r="G28" s="3" t="s">
        <v>656</v>
      </c>
      <c r="H28" s="3" t="s">
        <v>2175</v>
      </c>
      <c r="I28" s="3" t="s">
        <v>655</v>
      </c>
      <c r="J28" s="3" t="s">
        <v>655</v>
      </c>
      <c r="K28" s="3" t="s">
        <v>655</v>
      </c>
      <c r="L28" s="3" t="s">
        <v>656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0</v>
      </c>
      <c r="S28" s="3">
        <v>0</v>
      </c>
    </row>
    <row r="29" spans="1:19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50" t="s">
        <v>2163</v>
      </c>
      <c r="G29" s="3" t="s">
        <v>656</v>
      </c>
      <c r="H29" s="3" t="s">
        <v>2175</v>
      </c>
      <c r="I29" s="3" t="s">
        <v>655</v>
      </c>
      <c r="J29" s="3" t="s">
        <v>655</v>
      </c>
      <c r="K29" s="3" t="s">
        <v>655</v>
      </c>
      <c r="L29" s="3" t="s">
        <v>656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0</v>
      </c>
      <c r="S29" s="3">
        <v>0</v>
      </c>
    </row>
    <row r="30" spans="1:19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50" t="s">
        <v>2163</v>
      </c>
      <c r="G30" s="3" t="s">
        <v>656</v>
      </c>
      <c r="H30" s="3" t="s">
        <v>2175</v>
      </c>
      <c r="I30" s="3" t="s">
        <v>655</v>
      </c>
      <c r="J30" s="3" t="s">
        <v>655</v>
      </c>
      <c r="K30" s="3" t="s">
        <v>655</v>
      </c>
      <c r="L30" s="3" t="s">
        <v>656</v>
      </c>
      <c r="M30" s="3">
        <v>1</v>
      </c>
      <c r="N30" s="3">
        <v>1</v>
      </c>
      <c r="O30" s="3">
        <v>1</v>
      </c>
      <c r="P30" s="3">
        <v>1</v>
      </c>
      <c r="Q30" s="3">
        <v>1</v>
      </c>
      <c r="R30" s="3">
        <v>0</v>
      </c>
      <c r="S30" s="3">
        <v>0</v>
      </c>
    </row>
    <row r="31" spans="1:19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50" t="s">
        <v>2163</v>
      </c>
      <c r="G31" s="3" t="s">
        <v>656</v>
      </c>
      <c r="H31" s="3" t="s">
        <v>2175</v>
      </c>
      <c r="I31" s="3" t="s">
        <v>655</v>
      </c>
      <c r="J31" s="3" t="s">
        <v>655</v>
      </c>
      <c r="K31" s="3" t="s">
        <v>655</v>
      </c>
      <c r="L31" s="3" t="s">
        <v>656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0</v>
      </c>
      <c r="S31" s="3">
        <v>0</v>
      </c>
    </row>
    <row r="32" spans="1:19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50" t="s">
        <v>2163</v>
      </c>
      <c r="G32" s="3" t="s">
        <v>656</v>
      </c>
      <c r="H32" s="3" t="s">
        <v>2175</v>
      </c>
      <c r="I32" s="3" t="s">
        <v>655</v>
      </c>
      <c r="J32" s="3" t="s">
        <v>655</v>
      </c>
      <c r="K32" s="3" t="s">
        <v>655</v>
      </c>
      <c r="L32" s="3" t="s">
        <v>656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0</v>
      </c>
      <c r="S32" s="3">
        <v>0</v>
      </c>
    </row>
    <row r="33" spans="1:19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50" t="s">
        <v>2163</v>
      </c>
      <c r="G33" s="3" t="s">
        <v>656</v>
      </c>
      <c r="H33" s="3" t="s">
        <v>2175</v>
      </c>
      <c r="I33" s="3" t="s">
        <v>655</v>
      </c>
      <c r="J33" s="3" t="s">
        <v>655</v>
      </c>
      <c r="K33" s="3" t="s">
        <v>655</v>
      </c>
      <c r="L33" s="3" t="s">
        <v>656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0</v>
      </c>
      <c r="S33" s="3">
        <v>0</v>
      </c>
    </row>
    <row r="34" spans="1:19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50" t="s">
        <v>2163</v>
      </c>
      <c r="G34" s="3" t="s">
        <v>656</v>
      </c>
      <c r="H34" s="3" t="s">
        <v>2175</v>
      </c>
      <c r="I34" s="3" t="s">
        <v>655</v>
      </c>
      <c r="J34" s="3" t="s">
        <v>655</v>
      </c>
      <c r="K34" s="3" t="s">
        <v>655</v>
      </c>
      <c r="L34" s="3" t="s">
        <v>656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>
        <v>0</v>
      </c>
      <c r="S34" s="3">
        <v>0</v>
      </c>
    </row>
    <row r="35" spans="1:19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50" t="s">
        <v>2163</v>
      </c>
      <c r="G35" s="3" t="s">
        <v>656</v>
      </c>
      <c r="H35" s="3" t="s">
        <v>2175</v>
      </c>
      <c r="I35" s="3" t="s">
        <v>655</v>
      </c>
      <c r="J35" s="3" t="s">
        <v>655</v>
      </c>
      <c r="K35" s="3" t="s">
        <v>655</v>
      </c>
      <c r="L35" s="3" t="s">
        <v>656</v>
      </c>
      <c r="M35" s="3">
        <v>1</v>
      </c>
      <c r="N35" s="3">
        <v>1</v>
      </c>
      <c r="O35" s="3">
        <v>1</v>
      </c>
      <c r="P35" s="3">
        <v>1</v>
      </c>
      <c r="Q35" s="3">
        <v>1</v>
      </c>
      <c r="R35" s="3">
        <v>0</v>
      </c>
      <c r="S35" s="3">
        <v>0</v>
      </c>
    </row>
    <row r="36" spans="1:19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50" t="s">
        <v>2163</v>
      </c>
      <c r="G36" s="3" t="s">
        <v>656</v>
      </c>
      <c r="H36" s="3" t="s">
        <v>2175</v>
      </c>
      <c r="I36" s="3" t="s">
        <v>655</v>
      </c>
      <c r="J36" s="3" t="s">
        <v>655</v>
      </c>
      <c r="K36" s="3" t="s">
        <v>655</v>
      </c>
      <c r="L36" s="3" t="s">
        <v>656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0</v>
      </c>
      <c r="S36" s="3">
        <v>0</v>
      </c>
    </row>
    <row r="37" spans="1:19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50" t="s">
        <v>2163</v>
      </c>
      <c r="G37" s="3" t="s">
        <v>656</v>
      </c>
      <c r="H37" s="3" t="s">
        <v>2175</v>
      </c>
      <c r="I37" s="3" t="s">
        <v>655</v>
      </c>
      <c r="J37" s="3" t="s">
        <v>655</v>
      </c>
      <c r="K37" s="3" t="s">
        <v>655</v>
      </c>
      <c r="L37" s="3" t="s">
        <v>656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0</v>
      </c>
      <c r="S37" s="3">
        <v>0</v>
      </c>
    </row>
    <row r="38" spans="1:19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50" t="s">
        <v>2163</v>
      </c>
      <c r="G38" s="3" t="s">
        <v>656</v>
      </c>
      <c r="H38" s="3" t="s">
        <v>2175</v>
      </c>
      <c r="I38" s="3" t="s">
        <v>655</v>
      </c>
      <c r="J38" s="3" t="s">
        <v>655</v>
      </c>
      <c r="K38" s="3" t="s">
        <v>655</v>
      </c>
      <c r="L38" s="3" t="s">
        <v>656</v>
      </c>
      <c r="M38" s="3">
        <v>1</v>
      </c>
      <c r="N38" s="3">
        <v>1</v>
      </c>
      <c r="O38" s="3">
        <v>1</v>
      </c>
      <c r="P38" s="3">
        <v>1</v>
      </c>
      <c r="Q38" s="3">
        <v>1</v>
      </c>
      <c r="R38" s="3">
        <v>0</v>
      </c>
      <c r="S38" s="3">
        <v>0</v>
      </c>
    </row>
    <row r="39" spans="1:19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50" t="s">
        <v>2163</v>
      </c>
      <c r="G39" s="3" t="s">
        <v>656</v>
      </c>
      <c r="H39" s="3" t="s">
        <v>2175</v>
      </c>
      <c r="I39" s="3" t="s">
        <v>655</v>
      </c>
      <c r="J39" s="3" t="s">
        <v>655</v>
      </c>
      <c r="K39" s="3" t="s">
        <v>655</v>
      </c>
      <c r="L39" s="3" t="s">
        <v>656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0</v>
      </c>
      <c r="S39" s="3">
        <v>0</v>
      </c>
    </row>
    <row r="40" spans="1:19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50" t="s">
        <v>2163</v>
      </c>
      <c r="G40" s="3" t="s">
        <v>656</v>
      </c>
      <c r="H40" s="3" t="s">
        <v>2175</v>
      </c>
      <c r="I40" s="3" t="s">
        <v>655</v>
      </c>
      <c r="J40" s="3" t="s">
        <v>655</v>
      </c>
      <c r="K40" s="3" t="s">
        <v>655</v>
      </c>
      <c r="L40" s="3" t="s">
        <v>656</v>
      </c>
      <c r="M40" s="3">
        <v>1</v>
      </c>
      <c r="N40" s="3">
        <v>1</v>
      </c>
      <c r="O40" s="3">
        <v>1</v>
      </c>
      <c r="P40" s="3">
        <v>1</v>
      </c>
      <c r="Q40" s="3">
        <v>1</v>
      </c>
      <c r="R40" s="3">
        <v>0</v>
      </c>
      <c r="S40" s="3">
        <v>0</v>
      </c>
    </row>
    <row r="41" spans="1:19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50" t="s">
        <v>2163</v>
      </c>
      <c r="G41" s="3" t="s">
        <v>656</v>
      </c>
      <c r="H41" s="3" t="s">
        <v>2175</v>
      </c>
      <c r="I41" s="3" t="s">
        <v>655</v>
      </c>
      <c r="J41" s="3" t="s">
        <v>655</v>
      </c>
      <c r="K41" s="3" t="s">
        <v>655</v>
      </c>
      <c r="L41" s="3" t="s">
        <v>656</v>
      </c>
      <c r="M41" s="3">
        <v>1</v>
      </c>
      <c r="N41" s="3">
        <v>1</v>
      </c>
      <c r="O41" s="3">
        <v>1</v>
      </c>
      <c r="P41" s="3">
        <v>1</v>
      </c>
      <c r="Q41" s="3">
        <v>1</v>
      </c>
      <c r="R41" s="3">
        <v>0</v>
      </c>
      <c r="S41" s="3">
        <v>0</v>
      </c>
    </row>
    <row r="42" spans="1:19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50" t="s">
        <v>2163</v>
      </c>
      <c r="G42" s="3" t="s">
        <v>656</v>
      </c>
      <c r="H42" s="3" t="s">
        <v>2175</v>
      </c>
      <c r="I42" s="3" t="s">
        <v>655</v>
      </c>
      <c r="J42" s="3" t="s">
        <v>655</v>
      </c>
      <c r="K42" s="3" t="s">
        <v>655</v>
      </c>
      <c r="L42" s="3" t="s">
        <v>656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0</v>
      </c>
      <c r="S42" s="3">
        <v>0</v>
      </c>
    </row>
    <row r="43" spans="1:19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50" t="s">
        <v>2163</v>
      </c>
      <c r="G43" s="3" t="s">
        <v>656</v>
      </c>
      <c r="H43" s="3" t="s">
        <v>2175</v>
      </c>
      <c r="I43" s="3" t="s">
        <v>655</v>
      </c>
      <c r="J43" s="3" t="s">
        <v>655</v>
      </c>
      <c r="K43" s="3" t="s">
        <v>655</v>
      </c>
      <c r="L43" s="3" t="s">
        <v>656</v>
      </c>
      <c r="M43" s="3">
        <v>1</v>
      </c>
      <c r="N43" s="3">
        <v>1</v>
      </c>
      <c r="O43" s="3">
        <v>1</v>
      </c>
      <c r="P43" s="3">
        <v>1</v>
      </c>
      <c r="Q43" s="3">
        <v>1</v>
      </c>
      <c r="R43" s="3">
        <v>0</v>
      </c>
      <c r="S43" s="3">
        <v>0</v>
      </c>
    </row>
    <row r="44" spans="1:19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50" t="s">
        <v>2163</v>
      </c>
      <c r="G44" s="3" t="s">
        <v>656</v>
      </c>
      <c r="H44" s="3" t="s">
        <v>2175</v>
      </c>
      <c r="I44" s="3" t="s">
        <v>655</v>
      </c>
      <c r="J44" s="3" t="s">
        <v>655</v>
      </c>
      <c r="K44" s="3" t="s">
        <v>655</v>
      </c>
      <c r="L44" s="3" t="s">
        <v>656</v>
      </c>
      <c r="M44" s="3">
        <v>1</v>
      </c>
      <c r="N44" s="3">
        <v>1</v>
      </c>
      <c r="O44" s="3">
        <v>1</v>
      </c>
      <c r="P44" s="3">
        <v>1</v>
      </c>
      <c r="Q44" s="3">
        <v>1</v>
      </c>
      <c r="R44" s="3">
        <v>0</v>
      </c>
      <c r="S44" s="3">
        <v>0</v>
      </c>
    </row>
    <row r="45" spans="1:19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50" t="s">
        <v>2163</v>
      </c>
      <c r="G45" s="3" t="s">
        <v>656</v>
      </c>
      <c r="H45" s="3" t="s">
        <v>2175</v>
      </c>
      <c r="I45" s="3" t="s">
        <v>655</v>
      </c>
      <c r="J45" s="3" t="s">
        <v>655</v>
      </c>
      <c r="K45" s="3" t="s">
        <v>655</v>
      </c>
      <c r="L45" s="3" t="s">
        <v>656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</row>
    <row r="46" spans="1:19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50" t="s">
        <v>2163</v>
      </c>
      <c r="G46" s="3" t="s">
        <v>656</v>
      </c>
      <c r="H46" s="3" t="s">
        <v>2175</v>
      </c>
      <c r="I46" s="3" t="s">
        <v>655</v>
      </c>
      <c r="J46" s="3" t="s">
        <v>655</v>
      </c>
      <c r="K46" s="3" t="s">
        <v>655</v>
      </c>
      <c r="L46" s="3" t="s">
        <v>656</v>
      </c>
      <c r="M46" s="3">
        <v>1</v>
      </c>
      <c r="N46" s="3">
        <v>1</v>
      </c>
      <c r="O46" s="3">
        <v>1</v>
      </c>
      <c r="P46" s="3">
        <v>1</v>
      </c>
      <c r="Q46" s="3">
        <v>1</v>
      </c>
      <c r="R46" s="3">
        <v>0</v>
      </c>
      <c r="S46" s="3">
        <v>0</v>
      </c>
    </row>
    <row r="47" spans="1:19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50" t="s">
        <v>2163</v>
      </c>
      <c r="G47" s="3" t="s">
        <v>656</v>
      </c>
      <c r="H47" s="3" t="s">
        <v>2175</v>
      </c>
      <c r="I47" s="3" t="s">
        <v>655</v>
      </c>
      <c r="J47" s="3" t="s">
        <v>655</v>
      </c>
      <c r="K47" s="3" t="s">
        <v>655</v>
      </c>
      <c r="L47" s="3" t="s">
        <v>656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0</v>
      </c>
      <c r="S47" s="3">
        <v>0</v>
      </c>
    </row>
    <row r="48" spans="1:19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50" t="s">
        <v>2163</v>
      </c>
      <c r="G48" s="3" t="s">
        <v>656</v>
      </c>
      <c r="H48" s="3" t="s">
        <v>2175</v>
      </c>
      <c r="I48" s="3" t="s">
        <v>655</v>
      </c>
      <c r="J48" s="3" t="s">
        <v>655</v>
      </c>
      <c r="K48" s="3" t="s">
        <v>655</v>
      </c>
      <c r="L48" s="3" t="s">
        <v>656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0</v>
      </c>
      <c r="S48" s="3">
        <v>0</v>
      </c>
    </row>
    <row r="49" spans="1:19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50" t="s">
        <v>2163</v>
      </c>
      <c r="G49" s="3" t="s">
        <v>656</v>
      </c>
      <c r="H49" s="3" t="s">
        <v>2175</v>
      </c>
      <c r="I49" s="3" t="s">
        <v>655</v>
      </c>
      <c r="J49" s="3" t="s">
        <v>655</v>
      </c>
      <c r="K49" s="3" t="s">
        <v>655</v>
      </c>
      <c r="L49" s="3" t="s">
        <v>656</v>
      </c>
      <c r="M49" s="3">
        <v>1</v>
      </c>
      <c r="N49" s="3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</row>
    <row r="50" spans="1:19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50" t="s">
        <v>2163</v>
      </c>
      <c r="G50" s="3" t="s">
        <v>656</v>
      </c>
      <c r="H50" s="3" t="s">
        <v>2175</v>
      </c>
      <c r="I50" s="3" t="s">
        <v>655</v>
      </c>
      <c r="J50" s="3" t="s">
        <v>655</v>
      </c>
      <c r="K50" s="3" t="s">
        <v>655</v>
      </c>
      <c r="L50" s="3" t="s">
        <v>656</v>
      </c>
      <c r="M50" s="3">
        <v>1</v>
      </c>
      <c r="N50" s="3">
        <v>1</v>
      </c>
      <c r="O50" s="3">
        <v>1</v>
      </c>
      <c r="P50" s="3">
        <v>1</v>
      </c>
      <c r="Q50" s="3">
        <v>1</v>
      </c>
      <c r="R50" s="3">
        <v>0</v>
      </c>
      <c r="S50" s="3">
        <v>0</v>
      </c>
    </row>
    <row r="51" spans="1:19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50" t="s">
        <v>2163</v>
      </c>
      <c r="G51" s="3" t="s">
        <v>656</v>
      </c>
      <c r="H51" s="3" t="s">
        <v>2175</v>
      </c>
      <c r="I51" s="3" t="s">
        <v>655</v>
      </c>
      <c r="J51" s="3" t="s">
        <v>655</v>
      </c>
      <c r="K51" s="3" t="s">
        <v>655</v>
      </c>
      <c r="L51" s="3" t="s">
        <v>656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0</v>
      </c>
      <c r="S51" s="3">
        <v>0</v>
      </c>
    </row>
    <row r="52" spans="1:19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50" t="s">
        <v>2163</v>
      </c>
      <c r="G52" s="3" t="s">
        <v>656</v>
      </c>
      <c r="H52" s="3" t="s">
        <v>2175</v>
      </c>
      <c r="I52" s="3" t="s">
        <v>655</v>
      </c>
      <c r="J52" s="3" t="s">
        <v>655</v>
      </c>
      <c r="K52" s="3" t="s">
        <v>655</v>
      </c>
      <c r="L52" s="3" t="s">
        <v>656</v>
      </c>
      <c r="M52" s="3">
        <v>1</v>
      </c>
      <c r="N52" s="3">
        <v>1</v>
      </c>
      <c r="O52" s="3">
        <v>1</v>
      </c>
      <c r="P52" s="3">
        <v>1</v>
      </c>
      <c r="Q52" s="3">
        <v>1</v>
      </c>
      <c r="R52" s="3">
        <v>0</v>
      </c>
      <c r="S52" s="3">
        <v>0</v>
      </c>
    </row>
    <row r="53" spans="1:19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50" t="s">
        <v>2163</v>
      </c>
      <c r="G53" s="3" t="s">
        <v>656</v>
      </c>
      <c r="H53" s="3" t="s">
        <v>2175</v>
      </c>
      <c r="I53" s="3" t="s">
        <v>655</v>
      </c>
      <c r="J53" s="3" t="s">
        <v>655</v>
      </c>
      <c r="K53" s="3" t="s">
        <v>655</v>
      </c>
      <c r="L53" s="3" t="s">
        <v>656</v>
      </c>
      <c r="M53" s="3">
        <v>1</v>
      </c>
      <c r="N53" s="3">
        <v>1</v>
      </c>
      <c r="O53" s="3">
        <v>1</v>
      </c>
      <c r="P53" s="3">
        <v>1</v>
      </c>
      <c r="Q53" s="3">
        <v>1</v>
      </c>
      <c r="R53" s="3">
        <v>0</v>
      </c>
      <c r="S53" s="3">
        <v>0</v>
      </c>
    </row>
    <row r="54" spans="1:19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50" t="s">
        <v>2163</v>
      </c>
      <c r="G54" s="3" t="s">
        <v>656</v>
      </c>
      <c r="H54" s="3" t="s">
        <v>2175</v>
      </c>
      <c r="I54" s="3" t="s">
        <v>655</v>
      </c>
      <c r="J54" s="3" t="s">
        <v>655</v>
      </c>
      <c r="K54" s="3" t="s">
        <v>655</v>
      </c>
      <c r="L54" s="3" t="s">
        <v>656</v>
      </c>
      <c r="M54" s="3">
        <v>1</v>
      </c>
      <c r="N54" s="3">
        <v>1</v>
      </c>
      <c r="O54" s="3">
        <v>1</v>
      </c>
      <c r="P54" s="3">
        <v>1</v>
      </c>
      <c r="Q54" s="3">
        <v>1</v>
      </c>
      <c r="R54" s="3">
        <v>0</v>
      </c>
      <c r="S54" s="3">
        <v>0</v>
      </c>
    </row>
    <row r="55" spans="1:19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50" t="s">
        <v>2163</v>
      </c>
      <c r="G55" s="3" t="s">
        <v>656</v>
      </c>
      <c r="H55" s="3" t="s">
        <v>2175</v>
      </c>
      <c r="I55" s="3" t="s">
        <v>655</v>
      </c>
      <c r="J55" s="3" t="s">
        <v>655</v>
      </c>
      <c r="K55" s="3" t="s">
        <v>655</v>
      </c>
      <c r="L55" s="3" t="s">
        <v>656</v>
      </c>
      <c r="M55" s="3">
        <v>1</v>
      </c>
      <c r="N55" s="3">
        <v>1</v>
      </c>
      <c r="O55" s="3">
        <v>1</v>
      </c>
      <c r="P55" s="3">
        <v>1</v>
      </c>
      <c r="Q55" s="3">
        <v>1</v>
      </c>
      <c r="R55" s="3">
        <v>0</v>
      </c>
      <c r="S55" s="3">
        <v>0</v>
      </c>
    </row>
    <row r="56" spans="1:19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50" t="s">
        <v>2163</v>
      </c>
      <c r="G56" s="3" t="s">
        <v>656</v>
      </c>
      <c r="H56" s="3" t="s">
        <v>2175</v>
      </c>
      <c r="I56" s="3" t="s">
        <v>655</v>
      </c>
      <c r="J56" s="3" t="s">
        <v>655</v>
      </c>
      <c r="K56" s="3" t="s">
        <v>655</v>
      </c>
      <c r="L56" s="3" t="s">
        <v>656</v>
      </c>
      <c r="M56" s="3">
        <v>1</v>
      </c>
      <c r="N56" s="3">
        <v>1</v>
      </c>
      <c r="O56" s="3">
        <v>1</v>
      </c>
      <c r="P56" s="3">
        <v>1</v>
      </c>
      <c r="Q56" s="3">
        <v>1</v>
      </c>
      <c r="R56" s="3">
        <v>0</v>
      </c>
      <c r="S56" s="3">
        <v>0</v>
      </c>
    </row>
    <row r="57" spans="1:19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50" t="s">
        <v>2163</v>
      </c>
      <c r="G57" s="3" t="s">
        <v>656</v>
      </c>
      <c r="H57" s="3" t="s">
        <v>2175</v>
      </c>
      <c r="I57" s="3" t="s">
        <v>655</v>
      </c>
      <c r="J57" s="3" t="s">
        <v>655</v>
      </c>
      <c r="K57" s="3" t="s">
        <v>655</v>
      </c>
      <c r="L57" s="3" t="s">
        <v>656</v>
      </c>
      <c r="M57" s="3">
        <v>1</v>
      </c>
      <c r="N57" s="3">
        <v>1</v>
      </c>
      <c r="O57" s="3">
        <v>1</v>
      </c>
      <c r="P57" s="3">
        <v>1</v>
      </c>
      <c r="Q57" s="3">
        <v>1</v>
      </c>
      <c r="R57" s="3">
        <v>0</v>
      </c>
      <c r="S57" s="3">
        <v>0</v>
      </c>
    </row>
    <row r="58" spans="1:19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50" t="s">
        <v>2163</v>
      </c>
      <c r="G58" s="3" t="s">
        <v>656</v>
      </c>
      <c r="H58" s="3" t="s">
        <v>2175</v>
      </c>
      <c r="I58" s="3" t="s">
        <v>655</v>
      </c>
      <c r="J58" s="3" t="s">
        <v>655</v>
      </c>
      <c r="K58" s="3" t="s">
        <v>655</v>
      </c>
      <c r="L58" s="3" t="s">
        <v>656</v>
      </c>
      <c r="M58" s="3">
        <v>1</v>
      </c>
      <c r="N58" s="3">
        <v>1</v>
      </c>
      <c r="O58" s="3">
        <v>1</v>
      </c>
      <c r="P58" s="3">
        <v>1</v>
      </c>
      <c r="Q58" s="3">
        <v>1</v>
      </c>
      <c r="R58" s="3">
        <v>0</v>
      </c>
      <c r="S58" s="3">
        <v>0</v>
      </c>
    </row>
    <row r="59" spans="1:19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50" t="s">
        <v>2163</v>
      </c>
      <c r="G59" s="3" t="s">
        <v>656</v>
      </c>
      <c r="H59" s="3" t="s">
        <v>2175</v>
      </c>
      <c r="I59" s="3" t="s">
        <v>655</v>
      </c>
      <c r="J59" s="3" t="s">
        <v>655</v>
      </c>
      <c r="K59" s="3" t="s">
        <v>655</v>
      </c>
      <c r="L59" s="3" t="s">
        <v>656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0</v>
      </c>
      <c r="S59" s="3">
        <v>0</v>
      </c>
    </row>
    <row r="60" spans="1:19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50" t="s">
        <v>2163</v>
      </c>
      <c r="G60" s="3" t="s">
        <v>656</v>
      </c>
      <c r="H60" s="3" t="s">
        <v>2175</v>
      </c>
      <c r="I60" s="3" t="s">
        <v>655</v>
      </c>
      <c r="J60" s="3" t="s">
        <v>655</v>
      </c>
      <c r="K60" s="3" t="s">
        <v>655</v>
      </c>
      <c r="L60" s="3" t="s">
        <v>656</v>
      </c>
      <c r="M60" s="3">
        <v>1</v>
      </c>
      <c r="N60" s="3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</row>
    <row r="61" spans="1:19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50" t="s">
        <v>2163</v>
      </c>
      <c r="G61" s="3" t="s">
        <v>656</v>
      </c>
      <c r="H61" s="3" t="s">
        <v>2175</v>
      </c>
      <c r="I61" s="3" t="s">
        <v>655</v>
      </c>
      <c r="J61" s="3" t="s">
        <v>655</v>
      </c>
      <c r="K61" s="3" t="s">
        <v>655</v>
      </c>
      <c r="L61" s="3" t="s">
        <v>656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0</v>
      </c>
      <c r="S61" s="3">
        <v>0</v>
      </c>
    </row>
    <row r="62" spans="1:19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50" t="s">
        <v>2163</v>
      </c>
      <c r="G62" s="3" t="s">
        <v>656</v>
      </c>
      <c r="H62" s="3" t="s">
        <v>2175</v>
      </c>
      <c r="I62" s="3" t="s">
        <v>655</v>
      </c>
      <c r="J62" s="3" t="s">
        <v>655</v>
      </c>
      <c r="K62" s="3" t="s">
        <v>655</v>
      </c>
      <c r="L62" s="3" t="s">
        <v>656</v>
      </c>
      <c r="M62" s="3">
        <v>1</v>
      </c>
      <c r="N62" s="3">
        <v>1</v>
      </c>
      <c r="O62" s="3">
        <v>1</v>
      </c>
      <c r="P62" s="3">
        <v>1</v>
      </c>
      <c r="Q62" s="3">
        <v>1</v>
      </c>
      <c r="R62" s="3">
        <v>0</v>
      </c>
      <c r="S62" s="3">
        <v>0</v>
      </c>
    </row>
    <row r="63" spans="1:19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50" t="s">
        <v>2163</v>
      </c>
      <c r="G63" s="3" t="s">
        <v>656</v>
      </c>
      <c r="H63" s="3" t="s">
        <v>2175</v>
      </c>
      <c r="I63" s="3" t="s">
        <v>655</v>
      </c>
      <c r="J63" s="3" t="s">
        <v>655</v>
      </c>
      <c r="K63" s="3" t="s">
        <v>655</v>
      </c>
      <c r="L63" s="3" t="s">
        <v>656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0</v>
      </c>
      <c r="S63" s="3">
        <v>0</v>
      </c>
    </row>
    <row r="64" spans="1:19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50" t="s">
        <v>2163</v>
      </c>
      <c r="G64" s="3" t="s">
        <v>656</v>
      </c>
      <c r="H64" s="3" t="s">
        <v>2175</v>
      </c>
      <c r="I64" s="3" t="s">
        <v>655</v>
      </c>
      <c r="J64" s="3" t="s">
        <v>655</v>
      </c>
      <c r="K64" s="3" t="s">
        <v>655</v>
      </c>
      <c r="L64" s="3" t="s">
        <v>656</v>
      </c>
      <c r="M64" s="3">
        <v>1</v>
      </c>
      <c r="N64" s="3">
        <v>1</v>
      </c>
      <c r="O64" s="3">
        <v>1</v>
      </c>
      <c r="P64" s="3">
        <v>1</v>
      </c>
      <c r="Q64" s="3">
        <v>1</v>
      </c>
      <c r="R64" s="3">
        <v>0</v>
      </c>
      <c r="S64" s="3">
        <v>0</v>
      </c>
    </row>
    <row r="65" spans="1:19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50" t="s">
        <v>2163</v>
      </c>
      <c r="G65" s="3" t="s">
        <v>656</v>
      </c>
      <c r="H65" s="3" t="s">
        <v>2175</v>
      </c>
      <c r="I65" s="3" t="s">
        <v>655</v>
      </c>
      <c r="J65" s="3" t="s">
        <v>655</v>
      </c>
      <c r="K65" s="3" t="s">
        <v>655</v>
      </c>
      <c r="L65" s="3" t="s">
        <v>656</v>
      </c>
      <c r="M65" s="3">
        <v>1</v>
      </c>
      <c r="N65" s="3">
        <v>1</v>
      </c>
      <c r="O65" s="3">
        <v>1</v>
      </c>
      <c r="P65" s="3">
        <v>1</v>
      </c>
      <c r="Q65" s="3">
        <v>1</v>
      </c>
      <c r="R65" s="3">
        <v>0</v>
      </c>
      <c r="S65" s="3">
        <v>0</v>
      </c>
    </row>
    <row r="66" spans="1:19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50" t="s">
        <v>2163</v>
      </c>
      <c r="G66" s="3" t="s">
        <v>656</v>
      </c>
      <c r="H66" s="3" t="s">
        <v>2175</v>
      </c>
      <c r="I66" s="3" t="s">
        <v>655</v>
      </c>
      <c r="J66" s="3" t="s">
        <v>655</v>
      </c>
      <c r="K66" s="3" t="s">
        <v>655</v>
      </c>
      <c r="L66" s="3" t="s">
        <v>656</v>
      </c>
      <c r="M66" s="3">
        <v>1</v>
      </c>
      <c r="N66" s="3">
        <v>1</v>
      </c>
      <c r="O66" s="3">
        <v>1</v>
      </c>
      <c r="P66" s="3">
        <v>1</v>
      </c>
      <c r="Q66" s="3">
        <v>1</v>
      </c>
      <c r="R66" s="3">
        <v>0</v>
      </c>
      <c r="S66" s="3">
        <v>0</v>
      </c>
    </row>
    <row r="67" spans="1:19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50" t="s">
        <v>2163</v>
      </c>
      <c r="G67" s="3" t="s">
        <v>656</v>
      </c>
      <c r="H67" s="3" t="s">
        <v>2175</v>
      </c>
      <c r="I67" s="3" t="s">
        <v>655</v>
      </c>
      <c r="J67" s="3" t="s">
        <v>655</v>
      </c>
      <c r="K67" s="3" t="s">
        <v>655</v>
      </c>
      <c r="L67" s="3" t="s">
        <v>656</v>
      </c>
      <c r="M67" s="3">
        <v>1</v>
      </c>
      <c r="N67" s="3">
        <v>1</v>
      </c>
      <c r="O67" s="3">
        <v>1</v>
      </c>
      <c r="P67" s="3">
        <v>1</v>
      </c>
      <c r="Q67" s="3">
        <v>1</v>
      </c>
      <c r="R67" s="3">
        <v>0</v>
      </c>
      <c r="S67" s="3">
        <v>0</v>
      </c>
    </row>
    <row r="68" spans="1:19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50" t="s">
        <v>2163</v>
      </c>
      <c r="G68" s="3" t="s">
        <v>656</v>
      </c>
      <c r="H68" s="3" t="s">
        <v>2175</v>
      </c>
      <c r="I68" s="3" t="s">
        <v>655</v>
      </c>
      <c r="J68" s="3" t="s">
        <v>655</v>
      </c>
      <c r="K68" s="3" t="s">
        <v>655</v>
      </c>
      <c r="L68" s="3" t="s">
        <v>656</v>
      </c>
      <c r="M68" s="3">
        <v>1</v>
      </c>
      <c r="N68" s="3">
        <v>1</v>
      </c>
      <c r="O68" s="3">
        <v>1</v>
      </c>
      <c r="P68" s="3">
        <v>1</v>
      </c>
      <c r="Q68" s="3">
        <v>1</v>
      </c>
      <c r="R68" s="3">
        <v>0</v>
      </c>
      <c r="S68" s="3">
        <v>0</v>
      </c>
    </row>
    <row r="69" spans="1:19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50" t="s">
        <v>2163</v>
      </c>
      <c r="G69" s="3" t="s">
        <v>656</v>
      </c>
      <c r="H69" s="3" t="s">
        <v>2175</v>
      </c>
      <c r="I69" s="3" t="s">
        <v>655</v>
      </c>
      <c r="J69" s="3" t="s">
        <v>655</v>
      </c>
      <c r="K69" s="3" t="s">
        <v>655</v>
      </c>
      <c r="L69" s="3" t="s">
        <v>656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0</v>
      </c>
      <c r="S69" s="3">
        <v>0</v>
      </c>
    </row>
    <row r="70" spans="1:19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50" t="s">
        <v>2163</v>
      </c>
      <c r="G70" s="3" t="s">
        <v>656</v>
      </c>
      <c r="H70" s="3" t="s">
        <v>2175</v>
      </c>
      <c r="I70" s="3" t="s">
        <v>655</v>
      </c>
      <c r="J70" s="3" t="s">
        <v>655</v>
      </c>
      <c r="K70" s="3" t="s">
        <v>655</v>
      </c>
      <c r="L70" s="3" t="s">
        <v>656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0</v>
      </c>
      <c r="S70" s="3">
        <v>0</v>
      </c>
    </row>
    <row r="71" spans="1:19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50" t="s">
        <v>2163</v>
      </c>
      <c r="G71" s="3" t="s">
        <v>656</v>
      </c>
      <c r="H71" s="3" t="s">
        <v>2175</v>
      </c>
      <c r="I71" s="3" t="s">
        <v>655</v>
      </c>
      <c r="J71" s="3" t="s">
        <v>655</v>
      </c>
      <c r="K71" s="3" t="s">
        <v>655</v>
      </c>
      <c r="L71" s="3" t="s">
        <v>656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0</v>
      </c>
      <c r="S71" s="3">
        <v>0</v>
      </c>
    </row>
    <row r="72" spans="1:19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Sex</v>
      </c>
      <c r="E72" s="27" t="str">
        <f>VLOOKUP(B72,Features!$A:$M,$E$1,FALSE)</f>
        <v>TRUE</v>
      </c>
      <c r="F72" s="50" t="s">
        <v>2163</v>
      </c>
      <c r="G72" s="3" t="s">
        <v>656</v>
      </c>
      <c r="H72" s="3" t="s">
        <v>2175</v>
      </c>
      <c r="I72" s="3" t="s">
        <v>655</v>
      </c>
      <c r="J72" s="3" t="s">
        <v>655</v>
      </c>
      <c r="K72" s="3" t="s">
        <v>655</v>
      </c>
      <c r="L72" s="3" t="s">
        <v>656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0</v>
      </c>
      <c r="S72" s="3">
        <v>0</v>
      </c>
    </row>
    <row r="73" spans="1:19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50" t="s">
        <v>2163</v>
      </c>
      <c r="G73" s="3" t="s">
        <v>656</v>
      </c>
      <c r="H73" s="3" t="s">
        <v>2175</v>
      </c>
      <c r="I73" s="3" t="s">
        <v>655</v>
      </c>
      <c r="J73" s="3" t="s">
        <v>655</v>
      </c>
      <c r="K73" s="3" t="s">
        <v>655</v>
      </c>
      <c r="L73" s="3" t="s">
        <v>656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0</v>
      </c>
      <c r="S73" s="3">
        <v>0</v>
      </c>
    </row>
    <row r="74" spans="1:19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50" t="s">
        <v>2163</v>
      </c>
      <c r="G74" s="3" t="s">
        <v>656</v>
      </c>
      <c r="H74" s="3" t="s">
        <v>2175</v>
      </c>
      <c r="I74" s="3" t="s">
        <v>655</v>
      </c>
      <c r="J74" s="3" t="s">
        <v>655</v>
      </c>
      <c r="K74" s="3" t="s">
        <v>655</v>
      </c>
      <c r="L74" s="3" t="s">
        <v>656</v>
      </c>
      <c r="M74" s="3">
        <v>1</v>
      </c>
      <c r="N74" s="3">
        <v>1</v>
      </c>
      <c r="O74" s="3">
        <v>1</v>
      </c>
      <c r="P74" s="3">
        <v>1</v>
      </c>
      <c r="Q74" s="3">
        <v>1</v>
      </c>
      <c r="R74" s="3">
        <v>0</v>
      </c>
      <c r="S74" s="3">
        <v>0</v>
      </c>
    </row>
    <row r="75" spans="1:19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50" t="s">
        <v>2163</v>
      </c>
      <c r="G75" s="3" t="s">
        <v>656</v>
      </c>
      <c r="H75" s="3" t="s">
        <v>2175</v>
      </c>
      <c r="I75" s="3" t="s">
        <v>655</v>
      </c>
      <c r="J75" s="3" t="s">
        <v>655</v>
      </c>
      <c r="K75" s="3" t="s">
        <v>655</v>
      </c>
      <c r="L75" s="3" t="s">
        <v>656</v>
      </c>
      <c r="M75" s="3">
        <v>1</v>
      </c>
      <c r="N75" s="3">
        <v>1</v>
      </c>
      <c r="O75" s="3">
        <v>1</v>
      </c>
      <c r="P75" s="3">
        <v>1</v>
      </c>
      <c r="Q75" s="3">
        <v>1</v>
      </c>
      <c r="R75" s="3">
        <v>0</v>
      </c>
      <c r="S75" s="3">
        <v>0</v>
      </c>
    </row>
    <row r="76" spans="1:19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50" t="s">
        <v>2163</v>
      </c>
      <c r="G76" s="3" t="s">
        <v>656</v>
      </c>
      <c r="H76" s="3" t="s">
        <v>2175</v>
      </c>
      <c r="I76" s="3" t="s">
        <v>655</v>
      </c>
      <c r="J76" s="3" t="s">
        <v>655</v>
      </c>
      <c r="K76" s="3" t="s">
        <v>655</v>
      </c>
      <c r="L76" s="3" t="s">
        <v>656</v>
      </c>
      <c r="M76" s="3">
        <v>1</v>
      </c>
      <c r="N76" s="3">
        <v>1</v>
      </c>
      <c r="O76" s="3">
        <v>1</v>
      </c>
      <c r="P76" s="3">
        <v>1</v>
      </c>
      <c r="Q76" s="3">
        <v>1</v>
      </c>
      <c r="R76" s="3">
        <v>0</v>
      </c>
      <c r="S76" s="3">
        <v>0</v>
      </c>
    </row>
    <row r="77" spans="1:19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50" t="s">
        <v>2163</v>
      </c>
      <c r="G77" s="3" t="s">
        <v>656</v>
      </c>
      <c r="H77" s="3" t="s">
        <v>2175</v>
      </c>
      <c r="I77" s="3" t="s">
        <v>655</v>
      </c>
      <c r="J77" s="3" t="s">
        <v>655</v>
      </c>
      <c r="K77" s="3" t="s">
        <v>655</v>
      </c>
      <c r="L77" s="3" t="s">
        <v>656</v>
      </c>
      <c r="M77" s="3">
        <v>1</v>
      </c>
      <c r="N77" s="3">
        <v>1</v>
      </c>
      <c r="O77" s="3">
        <v>1</v>
      </c>
      <c r="P77" s="3">
        <v>1</v>
      </c>
      <c r="Q77" s="3">
        <v>1</v>
      </c>
      <c r="R77" s="3">
        <v>0</v>
      </c>
      <c r="S77" s="3">
        <v>0</v>
      </c>
    </row>
    <row r="78" spans="1:19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50" t="s">
        <v>2163</v>
      </c>
      <c r="G78" s="3" t="s">
        <v>656</v>
      </c>
      <c r="H78" s="3" t="s">
        <v>2175</v>
      </c>
      <c r="I78" s="3" t="s">
        <v>655</v>
      </c>
      <c r="J78" s="3" t="s">
        <v>655</v>
      </c>
      <c r="K78" s="3" t="s">
        <v>655</v>
      </c>
      <c r="L78" s="3" t="s">
        <v>656</v>
      </c>
      <c r="M78" s="3">
        <v>1</v>
      </c>
      <c r="N78" s="3">
        <v>1</v>
      </c>
      <c r="O78" s="3">
        <v>1</v>
      </c>
      <c r="P78" s="3">
        <v>1</v>
      </c>
      <c r="Q78" s="3">
        <v>1</v>
      </c>
      <c r="R78" s="3">
        <v>0</v>
      </c>
      <c r="S78" s="3">
        <v>0</v>
      </c>
    </row>
    <row r="79" spans="1:19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50" t="s">
        <v>2163</v>
      </c>
      <c r="G79" s="3" t="s">
        <v>656</v>
      </c>
      <c r="H79" s="3" t="s">
        <v>2175</v>
      </c>
      <c r="I79" s="3" t="s">
        <v>655</v>
      </c>
      <c r="J79" s="3" t="s">
        <v>655</v>
      </c>
      <c r="K79" s="3" t="s">
        <v>655</v>
      </c>
      <c r="L79" s="3" t="s">
        <v>656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0</v>
      </c>
      <c r="S79" s="3">
        <v>0</v>
      </c>
    </row>
    <row r="80" spans="1:19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50" t="s">
        <v>2163</v>
      </c>
      <c r="G80" s="3" t="s">
        <v>656</v>
      </c>
      <c r="H80" s="3" t="s">
        <v>2175</v>
      </c>
      <c r="I80" s="3" t="s">
        <v>655</v>
      </c>
      <c r="J80" s="3" t="s">
        <v>655</v>
      </c>
      <c r="K80" s="3" t="s">
        <v>655</v>
      </c>
      <c r="L80" s="3" t="s">
        <v>656</v>
      </c>
      <c r="M80" s="3">
        <v>1</v>
      </c>
      <c r="N80" s="3">
        <v>1</v>
      </c>
      <c r="O80" s="3">
        <v>1</v>
      </c>
      <c r="P80" s="3">
        <v>1</v>
      </c>
      <c r="Q80" s="3">
        <v>1</v>
      </c>
      <c r="R80" s="3">
        <v>0</v>
      </c>
      <c r="S80" s="3">
        <v>0</v>
      </c>
    </row>
    <row r="81" spans="1:19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50" t="s">
        <v>2163</v>
      </c>
      <c r="G81" s="3" t="s">
        <v>656</v>
      </c>
      <c r="H81" s="3" t="s">
        <v>2175</v>
      </c>
      <c r="I81" s="3" t="s">
        <v>655</v>
      </c>
      <c r="J81" s="3" t="s">
        <v>655</v>
      </c>
      <c r="K81" s="3" t="s">
        <v>655</v>
      </c>
      <c r="L81" s="3" t="s">
        <v>656</v>
      </c>
      <c r="M81" s="3">
        <v>1</v>
      </c>
      <c r="N81" s="3">
        <v>1</v>
      </c>
      <c r="O81" s="3">
        <v>1</v>
      </c>
      <c r="P81" s="3">
        <v>1</v>
      </c>
      <c r="Q81" s="3">
        <v>1</v>
      </c>
      <c r="R81" s="3">
        <v>0</v>
      </c>
      <c r="S81" s="3">
        <v>0</v>
      </c>
    </row>
    <row r="82" spans="1:19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50" t="s">
        <v>2163</v>
      </c>
      <c r="G82" s="3" t="s">
        <v>656</v>
      </c>
      <c r="H82" s="3" t="s">
        <v>2175</v>
      </c>
      <c r="I82" s="3" t="s">
        <v>655</v>
      </c>
      <c r="J82" s="3" t="s">
        <v>655</v>
      </c>
      <c r="K82" s="3" t="s">
        <v>655</v>
      </c>
      <c r="L82" s="3" t="s">
        <v>656</v>
      </c>
      <c r="M82" s="3">
        <v>1</v>
      </c>
      <c r="N82" s="3">
        <v>1</v>
      </c>
      <c r="O82" s="3">
        <v>1</v>
      </c>
      <c r="P82" s="3">
        <v>1</v>
      </c>
      <c r="Q82" s="3">
        <v>1</v>
      </c>
      <c r="R82" s="3">
        <v>0</v>
      </c>
      <c r="S82" s="3">
        <v>0</v>
      </c>
    </row>
    <row r="83" spans="1:19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50" t="s">
        <v>2163</v>
      </c>
      <c r="G83" s="3" t="s">
        <v>656</v>
      </c>
      <c r="H83" s="3" t="s">
        <v>2175</v>
      </c>
      <c r="I83" s="3" t="s">
        <v>655</v>
      </c>
      <c r="J83" s="3" t="s">
        <v>655</v>
      </c>
      <c r="K83" s="3" t="s">
        <v>655</v>
      </c>
      <c r="L83" s="3" t="s">
        <v>656</v>
      </c>
      <c r="M83" s="3">
        <v>1</v>
      </c>
      <c r="N83" s="3">
        <v>1</v>
      </c>
      <c r="O83" s="3">
        <v>1</v>
      </c>
      <c r="P83" s="3">
        <v>1</v>
      </c>
      <c r="Q83" s="3">
        <v>1</v>
      </c>
      <c r="R83" s="3">
        <v>0</v>
      </c>
      <c r="S83" s="3">
        <v>0</v>
      </c>
    </row>
    <row r="84" spans="1:19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50" t="s">
        <v>2163</v>
      </c>
      <c r="G84" s="3" t="s">
        <v>656</v>
      </c>
      <c r="H84" s="3" t="s">
        <v>2175</v>
      </c>
      <c r="I84" s="3" t="s">
        <v>655</v>
      </c>
      <c r="J84" s="3" t="s">
        <v>655</v>
      </c>
      <c r="K84" s="3" t="s">
        <v>655</v>
      </c>
      <c r="L84" s="3" t="s">
        <v>656</v>
      </c>
      <c r="M84" s="3">
        <v>1</v>
      </c>
      <c r="N84" s="3">
        <v>1</v>
      </c>
      <c r="O84" s="3">
        <v>1</v>
      </c>
      <c r="P84" s="3">
        <v>1</v>
      </c>
      <c r="Q84" s="3">
        <v>1</v>
      </c>
      <c r="R84" s="3">
        <v>0</v>
      </c>
      <c r="S84" s="3">
        <v>0</v>
      </c>
    </row>
    <row r="85" spans="1:19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50" t="s">
        <v>2163</v>
      </c>
      <c r="G85" s="3" t="s">
        <v>656</v>
      </c>
      <c r="H85" s="3" t="s">
        <v>2175</v>
      </c>
      <c r="I85" s="3" t="s">
        <v>655</v>
      </c>
      <c r="J85" s="3" t="s">
        <v>655</v>
      </c>
      <c r="K85" s="3" t="s">
        <v>655</v>
      </c>
      <c r="L85" s="3" t="s">
        <v>656</v>
      </c>
      <c r="M85" s="3">
        <v>1</v>
      </c>
      <c r="N85" s="3">
        <v>1</v>
      </c>
      <c r="O85" s="3">
        <v>1</v>
      </c>
      <c r="P85" s="3">
        <v>1</v>
      </c>
      <c r="Q85" s="3">
        <v>1</v>
      </c>
      <c r="R85" s="3">
        <v>0</v>
      </c>
      <c r="S85" s="3">
        <v>0</v>
      </c>
    </row>
    <row r="86" spans="1:19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50" t="s">
        <v>2163</v>
      </c>
      <c r="G86" s="3" t="s">
        <v>656</v>
      </c>
      <c r="H86" s="3" t="s">
        <v>2175</v>
      </c>
      <c r="I86" s="3" t="s">
        <v>655</v>
      </c>
      <c r="J86" s="3" t="s">
        <v>655</v>
      </c>
      <c r="K86" s="3" t="s">
        <v>655</v>
      </c>
      <c r="L86" s="3" t="s">
        <v>656</v>
      </c>
      <c r="M86" s="3">
        <v>1</v>
      </c>
      <c r="N86" s="3">
        <v>1</v>
      </c>
      <c r="O86" s="3">
        <v>1</v>
      </c>
      <c r="P86" s="3">
        <v>1</v>
      </c>
      <c r="Q86" s="3">
        <v>1</v>
      </c>
      <c r="R86" s="3">
        <v>0</v>
      </c>
      <c r="S86" s="3">
        <v>0</v>
      </c>
    </row>
    <row r="87" spans="1:19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50" t="s">
        <v>2163</v>
      </c>
      <c r="G87" s="3" t="s">
        <v>656</v>
      </c>
      <c r="H87" s="3" t="s">
        <v>2175</v>
      </c>
      <c r="I87" s="3" t="s">
        <v>655</v>
      </c>
      <c r="J87" s="3" t="s">
        <v>655</v>
      </c>
      <c r="K87" s="3" t="s">
        <v>655</v>
      </c>
      <c r="L87" s="3" t="s">
        <v>656</v>
      </c>
      <c r="M87" s="3">
        <v>1</v>
      </c>
      <c r="N87" s="3">
        <v>1</v>
      </c>
      <c r="O87" s="3">
        <v>1</v>
      </c>
      <c r="P87" s="3">
        <v>1</v>
      </c>
      <c r="Q87" s="3">
        <v>1</v>
      </c>
      <c r="R87" s="3">
        <v>0</v>
      </c>
      <c r="S87" s="3">
        <v>0</v>
      </c>
    </row>
    <row r="88" spans="1:19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50" t="s">
        <v>2163</v>
      </c>
      <c r="G88" s="3" t="s">
        <v>656</v>
      </c>
      <c r="H88" s="3" t="s">
        <v>2175</v>
      </c>
      <c r="I88" s="3" t="s">
        <v>655</v>
      </c>
      <c r="J88" s="3" t="s">
        <v>655</v>
      </c>
      <c r="K88" s="3" t="s">
        <v>655</v>
      </c>
      <c r="L88" s="3" t="s">
        <v>656</v>
      </c>
      <c r="M88" s="3">
        <v>1</v>
      </c>
      <c r="N88" s="3">
        <v>1</v>
      </c>
      <c r="O88" s="3">
        <v>1</v>
      </c>
      <c r="P88" s="3">
        <v>1</v>
      </c>
      <c r="Q88" s="3">
        <v>1</v>
      </c>
      <c r="R88" s="3">
        <v>0</v>
      </c>
      <c r="S88" s="3">
        <v>0</v>
      </c>
    </row>
    <row r="89" spans="1:19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50" t="s">
        <v>2163</v>
      </c>
      <c r="G89" s="3" t="s">
        <v>656</v>
      </c>
      <c r="H89" s="3" t="s">
        <v>2175</v>
      </c>
      <c r="I89" s="3" t="s">
        <v>655</v>
      </c>
      <c r="J89" s="3" t="s">
        <v>655</v>
      </c>
      <c r="K89" s="3" t="s">
        <v>655</v>
      </c>
      <c r="L89" s="3" t="s">
        <v>656</v>
      </c>
      <c r="M89" s="3">
        <v>1</v>
      </c>
      <c r="N89" s="3">
        <v>1</v>
      </c>
      <c r="O89" s="3">
        <v>1</v>
      </c>
      <c r="P89" s="3">
        <v>1</v>
      </c>
      <c r="Q89" s="3">
        <v>1</v>
      </c>
      <c r="R89" s="3">
        <v>0</v>
      </c>
      <c r="S89" s="3">
        <v>0</v>
      </c>
    </row>
    <row r="90" spans="1:19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50" t="s">
        <v>2163</v>
      </c>
      <c r="G90" s="3" t="s">
        <v>656</v>
      </c>
      <c r="H90" s="3" t="s">
        <v>2175</v>
      </c>
      <c r="I90" s="3" t="s">
        <v>655</v>
      </c>
      <c r="J90" s="3" t="s">
        <v>655</v>
      </c>
      <c r="K90" s="3" t="s">
        <v>655</v>
      </c>
      <c r="L90" s="3" t="s">
        <v>656</v>
      </c>
      <c r="M90" s="3">
        <v>1</v>
      </c>
      <c r="N90" s="3">
        <v>1</v>
      </c>
      <c r="O90" s="3">
        <v>1</v>
      </c>
      <c r="P90" s="3">
        <v>1</v>
      </c>
      <c r="Q90" s="3">
        <v>1</v>
      </c>
      <c r="R90" s="3">
        <v>0</v>
      </c>
      <c r="S90" s="3">
        <v>0</v>
      </c>
    </row>
    <row r="91" spans="1:19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50" t="s">
        <v>2163</v>
      </c>
      <c r="G91" s="3" t="s">
        <v>656</v>
      </c>
      <c r="H91" s="3" t="s">
        <v>2175</v>
      </c>
      <c r="I91" s="3" t="s">
        <v>655</v>
      </c>
      <c r="J91" s="3" t="s">
        <v>655</v>
      </c>
      <c r="K91" s="3" t="s">
        <v>655</v>
      </c>
      <c r="L91" s="3" t="s">
        <v>656</v>
      </c>
      <c r="M91" s="3">
        <v>1</v>
      </c>
      <c r="N91" s="3">
        <v>1</v>
      </c>
      <c r="O91" s="3">
        <v>1</v>
      </c>
      <c r="P91" s="3">
        <v>1</v>
      </c>
      <c r="Q91" s="3">
        <v>1</v>
      </c>
      <c r="R91" s="3">
        <v>0</v>
      </c>
      <c r="S91" s="3">
        <v>0</v>
      </c>
    </row>
    <row r="92" spans="1:19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50" t="s">
        <v>2163</v>
      </c>
      <c r="G92" s="3" t="s">
        <v>656</v>
      </c>
      <c r="H92" s="3" t="s">
        <v>2175</v>
      </c>
      <c r="I92" s="3" t="s">
        <v>655</v>
      </c>
      <c r="J92" s="3" t="s">
        <v>655</v>
      </c>
      <c r="K92" s="3" t="s">
        <v>655</v>
      </c>
      <c r="L92" s="3" t="s">
        <v>656</v>
      </c>
      <c r="M92" s="3">
        <v>1</v>
      </c>
      <c r="N92" s="3">
        <v>1</v>
      </c>
      <c r="O92" s="3">
        <v>1</v>
      </c>
      <c r="P92" s="3">
        <v>1</v>
      </c>
      <c r="Q92" s="3">
        <v>1</v>
      </c>
      <c r="R92" s="3">
        <v>0</v>
      </c>
      <c r="S92" s="3">
        <v>0</v>
      </c>
    </row>
    <row r="93" spans="1:19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50" t="s">
        <v>2163</v>
      </c>
      <c r="G93" s="3" t="s">
        <v>656</v>
      </c>
      <c r="H93" s="3" t="s">
        <v>2175</v>
      </c>
      <c r="I93" s="3" t="s">
        <v>655</v>
      </c>
      <c r="J93" s="3" t="s">
        <v>655</v>
      </c>
      <c r="K93" s="3" t="s">
        <v>655</v>
      </c>
      <c r="L93" s="3" t="s">
        <v>656</v>
      </c>
      <c r="M93" s="3">
        <v>1</v>
      </c>
      <c r="N93" s="3">
        <v>1</v>
      </c>
      <c r="O93" s="3">
        <v>1</v>
      </c>
      <c r="P93" s="3">
        <v>1</v>
      </c>
      <c r="Q93" s="3">
        <v>1</v>
      </c>
      <c r="R93" s="3">
        <v>0</v>
      </c>
      <c r="S93" s="3">
        <v>0</v>
      </c>
    </row>
    <row r="94" spans="1:19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50" t="s">
        <v>2163</v>
      </c>
      <c r="G94" s="3" t="s">
        <v>656</v>
      </c>
      <c r="H94" s="3" t="s">
        <v>2175</v>
      </c>
      <c r="I94" s="3" t="s">
        <v>655</v>
      </c>
      <c r="J94" s="3" t="s">
        <v>655</v>
      </c>
      <c r="K94" s="3" t="s">
        <v>655</v>
      </c>
      <c r="L94" s="3" t="s">
        <v>656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0</v>
      </c>
      <c r="S94" s="3">
        <v>0</v>
      </c>
    </row>
    <row r="95" spans="1:19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50" t="s">
        <v>2163</v>
      </c>
      <c r="G95" s="3" t="s">
        <v>656</v>
      </c>
      <c r="H95" s="3" t="s">
        <v>2175</v>
      </c>
      <c r="I95" s="3" t="s">
        <v>655</v>
      </c>
      <c r="J95" s="3" t="s">
        <v>655</v>
      </c>
      <c r="K95" s="3" t="s">
        <v>655</v>
      </c>
      <c r="L95" s="3" t="s">
        <v>656</v>
      </c>
      <c r="M95" s="3">
        <v>1</v>
      </c>
      <c r="N95" s="3">
        <v>1</v>
      </c>
      <c r="O95" s="3">
        <v>1</v>
      </c>
      <c r="P95" s="3">
        <v>1</v>
      </c>
      <c r="Q95" s="3">
        <v>1</v>
      </c>
      <c r="R95" s="3">
        <v>0</v>
      </c>
      <c r="S95" s="3">
        <v>0</v>
      </c>
    </row>
    <row r="96" spans="1:19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50" t="s">
        <v>2163</v>
      </c>
      <c r="G96" s="3" t="s">
        <v>656</v>
      </c>
      <c r="H96" s="3" t="s">
        <v>2175</v>
      </c>
      <c r="I96" s="3" t="s">
        <v>655</v>
      </c>
      <c r="J96" s="3" t="s">
        <v>655</v>
      </c>
      <c r="K96" s="3" t="s">
        <v>655</v>
      </c>
      <c r="L96" s="3" t="s">
        <v>656</v>
      </c>
      <c r="M96" s="3">
        <v>1</v>
      </c>
      <c r="N96" s="3">
        <v>1</v>
      </c>
      <c r="O96" s="3">
        <v>1</v>
      </c>
      <c r="P96" s="3">
        <v>1</v>
      </c>
      <c r="Q96" s="3">
        <v>1</v>
      </c>
      <c r="R96" s="3">
        <v>0</v>
      </c>
      <c r="S96" s="3">
        <v>0</v>
      </c>
    </row>
    <row r="97" spans="1:19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50" t="s">
        <v>2163</v>
      </c>
      <c r="G97" s="3" t="s">
        <v>656</v>
      </c>
      <c r="H97" s="3" t="s">
        <v>2175</v>
      </c>
      <c r="I97" s="3" t="s">
        <v>655</v>
      </c>
      <c r="J97" s="3" t="s">
        <v>655</v>
      </c>
      <c r="K97" s="3" t="s">
        <v>655</v>
      </c>
      <c r="L97" s="3" t="s">
        <v>656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0</v>
      </c>
      <c r="S97" s="3">
        <v>0</v>
      </c>
    </row>
    <row r="98" spans="1:19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50" t="s">
        <v>2163</v>
      </c>
      <c r="G98" s="3" t="s">
        <v>656</v>
      </c>
      <c r="H98" s="3" t="s">
        <v>2175</v>
      </c>
      <c r="I98" s="3" t="s">
        <v>655</v>
      </c>
      <c r="J98" s="3" t="s">
        <v>655</v>
      </c>
      <c r="K98" s="3" t="s">
        <v>655</v>
      </c>
      <c r="L98" s="3" t="s">
        <v>656</v>
      </c>
      <c r="M98" s="3">
        <v>1</v>
      </c>
      <c r="N98" s="3">
        <v>1</v>
      </c>
      <c r="O98" s="3">
        <v>1</v>
      </c>
      <c r="P98" s="3">
        <v>1</v>
      </c>
      <c r="Q98" s="3">
        <v>1</v>
      </c>
      <c r="R98" s="3">
        <v>0</v>
      </c>
      <c r="S98" s="3">
        <v>0</v>
      </c>
    </row>
    <row r="99" spans="1:19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50" t="s">
        <v>2163</v>
      </c>
      <c r="G99" s="3" t="s">
        <v>656</v>
      </c>
      <c r="H99" s="3" t="s">
        <v>2175</v>
      </c>
      <c r="I99" s="3" t="s">
        <v>655</v>
      </c>
      <c r="J99" s="3" t="s">
        <v>655</v>
      </c>
      <c r="K99" s="3" t="s">
        <v>655</v>
      </c>
      <c r="L99" s="3" t="s">
        <v>656</v>
      </c>
      <c r="M99" s="3">
        <v>1</v>
      </c>
      <c r="N99" s="3">
        <v>1</v>
      </c>
      <c r="O99" s="3">
        <v>1</v>
      </c>
      <c r="P99" s="3">
        <v>1</v>
      </c>
      <c r="Q99" s="3">
        <v>1</v>
      </c>
      <c r="R99" s="3">
        <v>0</v>
      </c>
      <c r="S99" s="3">
        <v>0</v>
      </c>
    </row>
    <row r="100" spans="1:19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50" t="s">
        <v>2163</v>
      </c>
      <c r="G100" s="3" t="s">
        <v>656</v>
      </c>
      <c r="H100" s="3" t="s">
        <v>2175</v>
      </c>
      <c r="I100" s="3" t="s">
        <v>655</v>
      </c>
      <c r="J100" s="3" t="s">
        <v>655</v>
      </c>
      <c r="K100" s="3" t="s">
        <v>655</v>
      </c>
      <c r="L100" s="3" t="s">
        <v>656</v>
      </c>
      <c r="M100" s="3">
        <v>1</v>
      </c>
      <c r="N100" s="3">
        <v>1</v>
      </c>
      <c r="O100" s="3">
        <v>1</v>
      </c>
      <c r="P100" s="3">
        <v>1</v>
      </c>
      <c r="Q100" s="3">
        <v>1</v>
      </c>
      <c r="R100" s="3">
        <v>0</v>
      </c>
      <c r="S100" s="3">
        <v>0</v>
      </c>
    </row>
    <row r="101" spans="1:19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50" t="s">
        <v>2163</v>
      </c>
      <c r="G101" s="3" t="s">
        <v>656</v>
      </c>
      <c r="H101" s="3" t="s">
        <v>2187</v>
      </c>
      <c r="I101" s="3" t="s">
        <v>656</v>
      </c>
      <c r="J101" s="3" t="s">
        <v>656</v>
      </c>
      <c r="K101" s="3" t="s">
        <v>655</v>
      </c>
      <c r="L101" s="3" t="s">
        <v>656</v>
      </c>
      <c r="M101" s="3">
        <v>1</v>
      </c>
      <c r="N101" s="3">
        <v>1</v>
      </c>
      <c r="O101" s="3">
        <v>1</v>
      </c>
      <c r="P101" s="3">
        <v>1</v>
      </c>
      <c r="Q101" s="3">
        <v>1</v>
      </c>
      <c r="R101" s="3">
        <v>0</v>
      </c>
      <c r="S101" s="3">
        <v>0</v>
      </c>
    </row>
    <row r="102" spans="1:19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50" t="s">
        <v>2163</v>
      </c>
      <c r="G102" s="3" t="s">
        <v>656</v>
      </c>
      <c r="H102" s="3" t="s">
        <v>2175</v>
      </c>
      <c r="I102" s="3" t="s">
        <v>656</v>
      </c>
      <c r="J102" s="3" t="s">
        <v>656</v>
      </c>
      <c r="K102" s="3" t="s">
        <v>655</v>
      </c>
      <c r="L102" s="3" t="s">
        <v>656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0</v>
      </c>
      <c r="S102" s="3">
        <v>0</v>
      </c>
    </row>
    <row r="103" spans="1:19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50" t="s">
        <v>2163</v>
      </c>
      <c r="G103" s="3" t="s">
        <v>656</v>
      </c>
      <c r="H103" s="3" t="s">
        <v>2175</v>
      </c>
      <c r="I103" s="3" t="s">
        <v>656</v>
      </c>
      <c r="J103" s="3" t="s">
        <v>656</v>
      </c>
      <c r="K103" s="3" t="s">
        <v>655</v>
      </c>
      <c r="L103" s="3" t="s">
        <v>656</v>
      </c>
      <c r="M103" s="3">
        <v>1</v>
      </c>
      <c r="N103" s="3">
        <v>1</v>
      </c>
      <c r="O103" s="3">
        <v>1</v>
      </c>
      <c r="P103" s="3">
        <v>1</v>
      </c>
      <c r="Q103" s="3">
        <v>1</v>
      </c>
      <c r="R103" s="3">
        <v>0</v>
      </c>
      <c r="S103" s="3">
        <v>0</v>
      </c>
    </row>
    <row r="104" spans="1:19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50" t="s">
        <v>2163</v>
      </c>
      <c r="G104" s="3" t="s">
        <v>656</v>
      </c>
      <c r="H104" s="3" t="s">
        <v>2175</v>
      </c>
      <c r="I104" s="3" t="s">
        <v>656</v>
      </c>
      <c r="J104" s="3" t="s">
        <v>656</v>
      </c>
      <c r="K104" s="3" t="s">
        <v>655</v>
      </c>
      <c r="L104" s="3" t="s">
        <v>656</v>
      </c>
      <c r="M104" s="3">
        <v>1</v>
      </c>
      <c r="N104" s="3">
        <v>1</v>
      </c>
      <c r="O104" s="3">
        <v>1</v>
      </c>
      <c r="P104" s="3">
        <v>1</v>
      </c>
      <c r="Q104" s="3">
        <v>1</v>
      </c>
      <c r="R104" s="3">
        <v>0</v>
      </c>
      <c r="S104" s="3">
        <v>0</v>
      </c>
    </row>
    <row r="105" spans="1:19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50" t="s">
        <v>2163</v>
      </c>
      <c r="G105" s="3" t="s">
        <v>656</v>
      </c>
      <c r="H105" s="3" t="s">
        <v>2175</v>
      </c>
      <c r="I105" s="3" t="s">
        <v>656</v>
      </c>
      <c r="J105" s="3" t="s">
        <v>656</v>
      </c>
      <c r="K105" s="3" t="s">
        <v>655</v>
      </c>
      <c r="L105" s="3" t="s">
        <v>656</v>
      </c>
      <c r="M105" s="3">
        <v>1</v>
      </c>
      <c r="N105" s="3">
        <v>1</v>
      </c>
      <c r="O105" s="3">
        <v>1</v>
      </c>
      <c r="P105" s="3">
        <v>1</v>
      </c>
      <c r="Q105" s="3">
        <v>1</v>
      </c>
      <c r="R105" s="3">
        <v>0</v>
      </c>
      <c r="S105" s="3">
        <v>0</v>
      </c>
    </row>
    <row r="106" spans="1:19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50" t="s">
        <v>2163</v>
      </c>
      <c r="G106" s="3" t="s">
        <v>656</v>
      </c>
      <c r="H106" s="3" t="s">
        <v>2175</v>
      </c>
      <c r="I106" s="3" t="s">
        <v>656</v>
      </c>
      <c r="J106" s="3" t="s">
        <v>656</v>
      </c>
      <c r="K106" s="3" t="s">
        <v>655</v>
      </c>
      <c r="L106" s="3" t="s">
        <v>656</v>
      </c>
      <c r="M106" s="3">
        <v>1</v>
      </c>
      <c r="N106" s="3">
        <v>1</v>
      </c>
      <c r="O106" s="3">
        <v>1</v>
      </c>
      <c r="P106" s="3">
        <v>1</v>
      </c>
      <c r="Q106" s="3">
        <v>1</v>
      </c>
      <c r="R106" s="3">
        <v>0</v>
      </c>
      <c r="S106" s="3">
        <v>0</v>
      </c>
    </row>
    <row r="107" spans="1:19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50" t="s">
        <v>2163</v>
      </c>
      <c r="G107" s="3" t="s">
        <v>656</v>
      </c>
      <c r="H107" s="3" t="s">
        <v>2175</v>
      </c>
      <c r="I107" s="3" t="s">
        <v>656</v>
      </c>
      <c r="J107" s="3" t="s">
        <v>656</v>
      </c>
      <c r="K107" s="3" t="s">
        <v>655</v>
      </c>
      <c r="L107" s="3" t="s">
        <v>656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0</v>
      </c>
      <c r="S107" s="3">
        <v>0</v>
      </c>
    </row>
    <row r="108" spans="1:19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50" t="s">
        <v>2163</v>
      </c>
      <c r="G108" s="3" t="s">
        <v>656</v>
      </c>
      <c r="H108" s="3" t="s">
        <v>2175</v>
      </c>
      <c r="I108" s="3" t="s">
        <v>656</v>
      </c>
      <c r="J108" s="3" t="s">
        <v>656</v>
      </c>
      <c r="K108" s="3" t="s">
        <v>655</v>
      </c>
      <c r="L108" s="3" t="s">
        <v>656</v>
      </c>
      <c r="M108" s="3">
        <v>1</v>
      </c>
      <c r="N108" s="3">
        <v>1</v>
      </c>
      <c r="O108" s="3">
        <v>1</v>
      </c>
      <c r="P108" s="3">
        <v>1</v>
      </c>
      <c r="Q108" s="3">
        <v>1</v>
      </c>
      <c r="R108" s="3">
        <v>0</v>
      </c>
      <c r="S108" s="3">
        <v>0</v>
      </c>
    </row>
    <row r="109" spans="1:19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50" t="s">
        <v>2163</v>
      </c>
      <c r="G109" s="3" t="s">
        <v>656</v>
      </c>
      <c r="H109" s="3" t="s">
        <v>2175</v>
      </c>
      <c r="I109" s="3" t="s">
        <v>656</v>
      </c>
      <c r="J109" s="3" t="s">
        <v>656</v>
      </c>
      <c r="K109" s="3" t="s">
        <v>655</v>
      </c>
      <c r="L109" s="3" t="s">
        <v>656</v>
      </c>
      <c r="M109" s="3">
        <v>1</v>
      </c>
      <c r="N109" s="3">
        <v>1</v>
      </c>
      <c r="O109" s="3">
        <v>1</v>
      </c>
      <c r="P109" s="3">
        <v>1</v>
      </c>
      <c r="Q109" s="3">
        <v>1</v>
      </c>
      <c r="R109" s="3">
        <v>0</v>
      </c>
      <c r="S109" s="3">
        <v>0</v>
      </c>
    </row>
    <row r="110" spans="1:19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50" t="s">
        <v>2163</v>
      </c>
      <c r="G110" s="3" t="s">
        <v>656</v>
      </c>
      <c r="H110" s="3" t="s">
        <v>2175</v>
      </c>
      <c r="I110" s="3" t="s">
        <v>656</v>
      </c>
      <c r="J110" s="3" t="s">
        <v>656</v>
      </c>
      <c r="K110" s="3" t="s">
        <v>655</v>
      </c>
      <c r="L110" s="3" t="s">
        <v>656</v>
      </c>
      <c r="M110" s="3">
        <v>1</v>
      </c>
      <c r="N110" s="3">
        <v>1</v>
      </c>
      <c r="O110" s="3">
        <v>1</v>
      </c>
      <c r="P110" s="3">
        <v>1</v>
      </c>
      <c r="Q110" s="3">
        <v>1</v>
      </c>
      <c r="R110" s="3">
        <v>0</v>
      </c>
      <c r="S110" s="3">
        <v>0</v>
      </c>
    </row>
    <row r="111" spans="1:19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50" t="s">
        <v>2163</v>
      </c>
      <c r="G111" s="3" t="s">
        <v>656</v>
      </c>
      <c r="H111" s="3" t="s">
        <v>2175</v>
      </c>
      <c r="I111" s="3" t="s">
        <v>656</v>
      </c>
      <c r="J111" s="3" t="s">
        <v>656</v>
      </c>
      <c r="K111" s="3" t="s">
        <v>655</v>
      </c>
      <c r="L111" s="3" t="s">
        <v>656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0</v>
      </c>
      <c r="S111" s="3">
        <v>0</v>
      </c>
    </row>
    <row r="112" spans="1:19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50" t="s">
        <v>2163</v>
      </c>
      <c r="G112" s="3" t="s">
        <v>656</v>
      </c>
      <c r="H112" s="3" t="s">
        <v>2175</v>
      </c>
      <c r="I112" s="3" t="s">
        <v>656</v>
      </c>
      <c r="J112" s="3" t="s">
        <v>656</v>
      </c>
      <c r="K112" s="3" t="s">
        <v>655</v>
      </c>
      <c r="L112" s="3" t="s">
        <v>656</v>
      </c>
      <c r="M112" s="3">
        <v>1</v>
      </c>
      <c r="N112" s="3">
        <v>1</v>
      </c>
      <c r="O112" s="3">
        <v>1</v>
      </c>
      <c r="P112" s="3">
        <v>1</v>
      </c>
      <c r="Q112" s="3">
        <v>1</v>
      </c>
      <c r="R112" s="3">
        <v>0</v>
      </c>
      <c r="S112" s="3">
        <v>0</v>
      </c>
    </row>
    <row r="113" spans="1:19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50" t="s">
        <v>2163</v>
      </c>
      <c r="G113" s="3" t="s">
        <v>656</v>
      </c>
      <c r="H113" s="3" t="s">
        <v>2175</v>
      </c>
      <c r="I113" s="3" t="s">
        <v>656</v>
      </c>
      <c r="J113" s="3" t="s">
        <v>656</v>
      </c>
      <c r="K113" s="3" t="s">
        <v>655</v>
      </c>
      <c r="L113" s="3" t="s">
        <v>656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0</v>
      </c>
      <c r="S113" s="3">
        <v>0</v>
      </c>
    </row>
    <row r="114" spans="1:19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50" t="s">
        <v>2163</v>
      </c>
      <c r="G114" s="3" t="s">
        <v>656</v>
      </c>
      <c r="H114" s="3" t="s">
        <v>2175</v>
      </c>
      <c r="I114" s="3" t="s">
        <v>656</v>
      </c>
      <c r="J114" s="3" t="s">
        <v>656</v>
      </c>
      <c r="K114" s="3" t="s">
        <v>655</v>
      </c>
      <c r="L114" s="3" t="s">
        <v>656</v>
      </c>
      <c r="M114" s="3">
        <v>1</v>
      </c>
      <c r="N114" s="3">
        <v>1</v>
      </c>
      <c r="O114" s="3">
        <v>1</v>
      </c>
      <c r="P114" s="3">
        <v>1</v>
      </c>
      <c r="Q114" s="3">
        <v>1</v>
      </c>
      <c r="R114" s="3">
        <v>0</v>
      </c>
      <c r="S114" s="3">
        <v>0</v>
      </c>
    </row>
    <row r="115" spans="1:19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50" t="s">
        <v>2163</v>
      </c>
      <c r="G115" s="3" t="s">
        <v>656</v>
      </c>
      <c r="H115" s="3" t="s">
        <v>2175</v>
      </c>
      <c r="I115" s="3" t="s">
        <v>656</v>
      </c>
      <c r="J115" s="3" t="s">
        <v>656</v>
      </c>
      <c r="K115" s="3" t="s">
        <v>655</v>
      </c>
      <c r="L115" s="3" t="s">
        <v>656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0</v>
      </c>
      <c r="S115" s="3">
        <v>0</v>
      </c>
    </row>
    <row r="116" spans="1:19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50" t="s">
        <v>2163</v>
      </c>
      <c r="G116" s="3" t="s">
        <v>656</v>
      </c>
      <c r="H116" s="3" t="s">
        <v>2175</v>
      </c>
      <c r="I116" s="3" t="s">
        <v>655</v>
      </c>
      <c r="J116" s="3" t="s">
        <v>655</v>
      </c>
      <c r="K116" s="3" t="s">
        <v>655</v>
      </c>
      <c r="L116" s="3" t="s">
        <v>656</v>
      </c>
      <c r="M116" s="3">
        <v>1</v>
      </c>
      <c r="N116" s="3">
        <v>1</v>
      </c>
      <c r="O116" s="3">
        <v>1</v>
      </c>
      <c r="P116" s="3">
        <v>1</v>
      </c>
      <c r="Q116" s="3">
        <v>1</v>
      </c>
      <c r="R116" s="3">
        <v>0</v>
      </c>
      <c r="S116" s="3">
        <v>0</v>
      </c>
    </row>
    <row r="117" spans="1:19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50" t="s">
        <v>2163</v>
      </c>
      <c r="G117" s="3" t="s">
        <v>656</v>
      </c>
      <c r="H117" s="3" t="s">
        <v>2175</v>
      </c>
      <c r="I117" s="3" t="s">
        <v>655</v>
      </c>
      <c r="J117" s="3" t="s">
        <v>655</v>
      </c>
      <c r="K117" s="3" t="s">
        <v>655</v>
      </c>
      <c r="L117" s="3" t="s">
        <v>656</v>
      </c>
      <c r="M117" s="3">
        <v>1</v>
      </c>
      <c r="N117" s="3">
        <v>1</v>
      </c>
      <c r="O117" s="3">
        <v>1</v>
      </c>
      <c r="P117" s="3">
        <v>1</v>
      </c>
      <c r="Q117" s="3">
        <v>1</v>
      </c>
      <c r="R117" s="3">
        <v>0</v>
      </c>
      <c r="S117" s="3">
        <v>0</v>
      </c>
    </row>
    <row r="118" spans="1:19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50" t="s">
        <v>2163</v>
      </c>
      <c r="G118" s="3" t="s">
        <v>656</v>
      </c>
      <c r="H118" s="3" t="s">
        <v>2175</v>
      </c>
      <c r="I118" s="3" t="s">
        <v>655</v>
      </c>
      <c r="J118" s="3" t="s">
        <v>655</v>
      </c>
      <c r="K118" s="3" t="s">
        <v>655</v>
      </c>
      <c r="L118" s="3" t="s">
        <v>656</v>
      </c>
      <c r="M118" s="3">
        <v>1</v>
      </c>
      <c r="N118" s="3">
        <v>1</v>
      </c>
      <c r="O118" s="3">
        <v>1</v>
      </c>
      <c r="P118" s="3">
        <v>1</v>
      </c>
      <c r="Q118" s="3">
        <v>1</v>
      </c>
      <c r="R118" s="3">
        <v>0</v>
      </c>
      <c r="S118" s="3">
        <v>0</v>
      </c>
    </row>
    <row r="119" spans="1:19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50" t="s">
        <v>2163</v>
      </c>
      <c r="G119" s="3" t="s">
        <v>656</v>
      </c>
      <c r="H119" s="3" t="s">
        <v>2175</v>
      </c>
      <c r="I119" s="3" t="s">
        <v>655</v>
      </c>
      <c r="J119" s="3" t="s">
        <v>655</v>
      </c>
      <c r="K119" s="3" t="s">
        <v>655</v>
      </c>
      <c r="L119" s="3" t="s">
        <v>656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0</v>
      </c>
      <c r="S119" s="3">
        <v>0</v>
      </c>
    </row>
    <row r="120" spans="1:19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50" t="s">
        <v>2163</v>
      </c>
      <c r="G120" s="3" t="s">
        <v>656</v>
      </c>
      <c r="H120" s="3" t="s">
        <v>2175</v>
      </c>
      <c r="I120" s="3" t="s">
        <v>655</v>
      </c>
      <c r="J120" s="3" t="s">
        <v>655</v>
      </c>
      <c r="K120" s="3" t="s">
        <v>655</v>
      </c>
      <c r="L120" s="3" t="s">
        <v>656</v>
      </c>
      <c r="M120" s="3">
        <v>1</v>
      </c>
      <c r="N120" s="3">
        <v>1</v>
      </c>
      <c r="O120" s="3">
        <v>1</v>
      </c>
      <c r="P120" s="3">
        <v>1</v>
      </c>
      <c r="Q120" s="3">
        <v>1</v>
      </c>
      <c r="R120" s="3">
        <v>0</v>
      </c>
      <c r="S120" s="3">
        <v>0</v>
      </c>
    </row>
    <row r="121" spans="1:19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50" t="s">
        <v>2163</v>
      </c>
      <c r="G121" s="3" t="s">
        <v>656</v>
      </c>
      <c r="H121" s="3" t="s">
        <v>2175</v>
      </c>
      <c r="I121" s="3" t="s">
        <v>655</v>
      </c>
      <c r="J121" s="3" t="s">
        <v>655</v>
      </c>
      <c r="K121" s="3" t="s">
        <v>655</v>
      </c>
      <c r="L121" s="3" t="s">
        <v>656</v>
      </c>
      <c r="M121" s="3">
        <v>1</v>
      </c>
      <c r="N121" s="3">
        <v>1</v>
      </c>
      <c r="O121" s="3">
        <v>1</v>
      </c>
      <c r="P121" s="3">
        <v>1</v>
      </c>
      <c r="Q121" s="3">
        <v>1</v>
      </c>
      <c r="R121" s="3">
        <v>0</v>
      </c>
      <c r="S121" s="3">
        <v>0</v>
      </c>
    </row>
    <row r="122" spans="1:19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50" t="s">
        <v>2163</v>
      </c>
      <c r="G122" s="3" t="s">
        <v>656</v>
      </c>
      <c r="H122" s="3" t="s">
        <v>2175</v>
      </c>
      <c r="I122" s="3" t="s">
        <v>655</v>
      </c>
      <c r="J122" s="3" t="s">
        <v>655</v>
      </c>
      <c r="K122" s="3" t="s">
        <v>655</v>
      </c>
      <c r="L122" s="3" t="s">
        <v>656</v>
      </c>
      <c r="M122" s="3">
        <v>1</v>
      </c>
      <c r="N122" s="3">
        <v>1</v>
      </c>
      <c r="O122" s="3">
        <v>1</v>
      </c>
      <c r="P122" s="3">
        <v>1</v>
      </c>
      <c r="Q122" s="3">
        <v>1</v>
      </c>
      <c r="R122" s="3">
        <v>0</v>
      </c>
      <c r="S122" s="3">
        <v>0</v>
      </c>
    </row>
    <row r="123" spans="1:19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50" t="s">
        <v>2163</v>
      </c>
      <c r="G123" s="3" t="s">
        <v>656</v>
      </c>
      <c r="H123" s="3" t="s">
        <v>2175</v>
      </c>
      <c r="I123" s="3" t="s">
        <v>655</v>
      </c>
      <c r="J123" s="3" t="s">
        <v>655</v>
      </c>
      <c r="K123" s="3" t="s">
        <v>655</v>
      </c>
      <c r="L123" s="3" t="s">
        <v>656</v>
      </c>
      <c r="M123" s="3">
        <v>1</v>
      </c>
      <c r="N123" s="3">
        <v>1</v>
      </c>
      <c r="O123" s="3">
        <v>1</v>
      </c>
      <c r="P123" s="3">
        <v>1</v>
      </c>
      <c r="Q123" s="3">
        <v>1</v>
      </c>
      <c r="R123" s="3">
        <v>0</v>
      </c>
      <c r="S123" s="3">
        <v>0</v>
      </c>
    </row>
    <row r="124" spans="1:19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50" t="s">
        <v>2163</v>
      </c>
      <c r="G124" s="3" t="s">
        <v>656</v>
      </c>
      <c r="H124" s="3" t="s">
        <v>2175</v>
      </c>
      <c r="I124" s="3" t="s">
        <v>655</v>
      </c>
      <c r="J124" s="3" t="s">
        <v>655</v>
      </c>
      <c r="K124" s="3" t="s">
        <v>655</v>
      </c>
      <c r="L124" s="3" t="s">
        <v>656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0</v>
      </c>
      <c r="S124" s="3">
        <v>0</v>
      </c>
    </row>
    <row r="125" spans="1:19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50" t="s">
        <v>2163</v>
      </c>
      <c r="G125" s="3" t="s">
        <v>656</v>
      </c>
      <c r="H125" s="3" t="s">
        <v>2175</v>
      </c>
      <c r="I125" s="3" t="s">
        <v>655</v>
      </c>
      <c r="J125" s="3" t="s">
        <v>655</v>
      </c>
      <c r="K125" s="3" t="s">
        <v>655</v>
      </c>
      <c r="L125" s="3" t="s">
        <v>656</v>
      </c>
      <c r="M125" s="3">
        <v>1</v>
      </c>
      <c r="N125" s="3">
        <v>1</v>
      </c>
      <c r="O125" s="3">
        <v>1</v>
      </c>
      <c r="P125" s="3">
        <v>1</v>
      </c>
      <c r="Q125" s="3">
        <v>1</v>
      </c>
      <c r="R125" s="3">
        <v>0</v>
      </c>
      <c r="S125" s="3">
        <v>0</v>
      </c>
    </row>
    <row r="126" spans="1:19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50" t="s">
        <v>2163</v>
      </c>
      <c r="G126" s="3" t="s">
        <v>656</v>
      </c>
      <c r="H126" s="3" t="s">
        <v>2175</v>
      </c>
      <c r="I126" s="3" t="s">
        <v>655</v>
      </c>
      <c r="J126" s="3" t="s">
        <v>655</v>
      </c>
      <c r="K126" s="3" t="s">
        <v>655</v>
      </c>
      <c r="L126" s="3" t="s">
        <v>656</v>
      </c>
      <c r="M126" s="3">
        <v>1</v>
      </c>
      <c r="N126" s="3">
        <v>1</v>
      </c>
      <c r="O126" s="3">
        <v>1</v>
      </c>
      <c r="P126" s="3">
        <v>1</v>
      </c>
      <c r="Q126" s="3">
        <v>1</v>
      </c>
      <c r="R126" s="3">
        <v>0</v>
      </c>
      <c r="S126" s="3">
        <v>0</v>
      </c>
    </row>
    <row r="127" spans="1:19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50" t="s">
        <v>2163</v>
      </c>
      <c r="G127" s="3" t="s">
        <v>656</v>
      </c>
      <c r="H127" s="3" t="s">
        <v>2175</v>
      </c>
      <c r="I127" s="3" t="s">
        <v>655</v>
      </c>
      <c r="J127" s="3" t="s">
        <v>655</v>
      </c>
      <c r="K127" s="3" t="s">
        <v>655</v>
      </c>
      <c r="L127" s="3" t="s">
        <v>656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0</v>
      </c>
      <c r="S127" s="3">
        <v>0</v>
      </c>
    </row>
    <row r="128" spans="1:19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50" t="s">
        <v>2163</v>
      </c>
      <c r="G128" s="3" t="s">
        <v>656</v>
      </c>
      <c r="H128" s="3" t="s">
        <v>2175</v>
      </c>
      <c r="I128" s="3" t="s">
        <v>655</v>
      </c>
      <c r="J128" s="3" t="s">
        <v>655</v>
      </c>
      <c r="K128" s="3" t="s">
        <v>655</v>
      </c>
      <c r="L128" s="3" t="s">
        <v>656</v>
      </c>
      <c r="M128" s="3">
        <v>1</v>
      </c>
      <c r="N128" s="3">
        <v>1</v>
      </c>
      <c r="O128" s="3">
        <v>1</v>
      </c>
      <c r="P128" s="3">
        <v>1</v>
      </c>
      <c r="Q128" s="3">
        <v>1</v>
      </c>
      <c r="R128" s="3">
        <v>0</v>
      </c>
      <c r="S128" s="3">
        <v>0</v>
      </c>
    </row>
    <row r="129" spans="1:19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50" t="s">
        <v>2163</v>
      </c>
      <c r="G129" s="3" t="s">
        <v>656</v>
      </c>
      <c r="H129" s="3" t="s">
        <v>2175</v>
      </c>
      <c r="I129" s="3" t="s">
        <v>655</v>
      </c>
      <c r="J129" s="3" t="s">
        <v>655</v>
      </c>
      <c r="K129" s="3" t="s">
        <v>655</v>
      </c>
      <c r="L129" s="3" t="s">
        <v>656</v>
      </c>
      <c r="M129" s="3">
        <v>1</v>
      </c>
      <c r="N129" s="3">
        <v>1</v>
      </c>
      <c r="O129" s="3">
        <v>1</v>
      </c>
      <c r="P129" s="3">
        <v>1</v>
      </c>
      <c r="Q129" s="3">
        <v>1</v>
      </c>
      <c r="R129" s="3">
        <v>0</v>
      </c>
      <c r="S129" s="3">
        <v>0</v>
      </c>
    </row>
    <row r="130" spans="1:19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50" t="s">
        <v>2163</v>
      </c>
      <c r="G130" s="3" t="s">
        <v>656</v>
      </c>
      <c r="H130" s="3" t="s">
        <v>2175</v>
      </c>
      <c r="I130" s="3" t="s">
        <v>655</v>
      </c>
      <c r="J130" s="3" t="s">
        <v>655</v>
      </c>
      <c r="K130" s="3" t="s">
        <v>655</v>
      </c>
      <c r="L130" s="3" t="s">
        <v>656</v>
      </c>
      <c r="M130" s="3">
        <v>1</v>
      </c>
      <c r="N130" s="3">
        <v>1</v>
      </c>
      <c r="O130" s="3">
        <v>1</v>
      </c>
      <c r="P130" s="3">
        <v>1</v>
      </c>
      <c r="Q130" s="3">
        <v>1</v>
      </c>
      <c r="R130" s="3">
        <v>0</v>
      </c>
      <c r="S130" s="3">
        <v>0</v>
      </c>
    </row>
    <row r="131" spans="1:19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50" t="s">
        <v>2163</v>
      </c>
      <c r="G131" s="3" t="s">
        <v>656</v>
      </c>
      <c r="H131" s="3" t="s">
        <v>2175</v>
      </c>
      <c r="I131" s="3" t="s">
        <v>655</v>
      </c>
      <c r="J131" s="3" t="s">
        <v>655</v>
      </c>
      <c r="K131" s="3" t="s">
        <v>655</v>
      </c>
      <c r="L131" s="3" t="s">
        <v>656</v>
      </c>
      <c r="M131" s="3">
        <v>1</v>
      </c>
      <c r="N131" s="3">
        <v>1</v>
      </c>
      <c r="O131" s="3">
        <v>1</v>
      </c>
      <c r="P131" s="3">
        <v>1</v>
      </c>
      <c r="Q131" s="3">
        <v>1</v>
      </c>
      <c r="R131" s="3">
        <v>0</v>
      </c>
      <c r="S131" s="3">
        <v>0</v>
      </c>
    </row>
    <row r="132" spans="1:19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50" t="s">
        <v>2163</v>
      </c>
      <c r="G132" s="3" t="s">
        <v>656</v>
      </c>
      <c r="H132" s="3" t="s">
        <v>2175</v>
      </c>
      <c r="I132" s="3" t="s">
        <v>655</v>
      </c>
      <c r="J132" s="3" t="s">
        <v>655</v>
      </c>
      <c r="K132" s="3" t="s">
        <v>655</v>
      </c>
      <c r="L132" s="3" t="s">
        <v>656</v>
      </c>
      <c r="M132" s="3">
        <v>1</v>
      </c>
      <c r="N132" s="3">
        <v>1</v>
      </c>
      <c r="O132" s="3">
        <v>1</v>
      </c>
      <c r="P132" s="3">
        <v>1</v>
      </c>
      <c r="Q132" s="3">
        <v>1</v>
      </c>
      <c r="R132" s="3">
        <v>0</v>
      </c>
      <c r="S132" s="3">
        <v>0</v>
      </c>
    </row>
    <row r="133" spans="1:19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50" t="s">
        <v>2163</v>
      </c>
      <c r="G133" s="3" t="s">
        <v>656</v>
      </c>
      <c r="H133" s="3" t="s">
        <v>2175</v>
      </c>
      <c r="I133" s="3" t="s">
        <v>655</v>
      </c>
      <c r="J133" s="3" t="s">
        <v>655</v>
      </c>
      <c r="K133" s="3" t="s">
        <v>655</v>
      </c>
      <c r="L133" s="3" t="s">
        <v>656</v>
      </c>
      <c r="M133" s="3">
        <v>1</v>
      </c>
      <c r="N133" s="3">
        <v>1</v>
      </c>
      <c r="O133" s="3">
        <v>1</v>
      </c>
      <c r="P133" s="3">
        <v>1</v>
      </c>
      <c r="Q133" s="3">
        <v>1</v>
      </c>
      <c r="R133" s="3">
        <v>0</v>
      </c>
      <c r="S133" s="3">
        <v>0</v>
      </c>
    </row>
    <row r="134" spans="1:19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50" t="s">
        <v>2163</v>
      </c>
      <c r="G134" s="3" t="s">
        <v>656</v>
      </c>
      <c r="H134" s="3" t="s">
        <v>2175</v>
      </c>
      <c r="I134" s="3" t="s">
        <v>655</v>
      </c>
      <c r="J134" s="3" t="s">
        <v>655</v>
      </c>
      <c r="K134" s="3" t="s">
        <v>655</v>
      </c>
      <c r="L134" s="3" t="s">
        <v>656</v>
      </c>
      <c r="M134" s="3">
        <v>1</v>
      </c>
      <c r="N134" s="3">
        <v>1</v>
      </c>
      <c r="O134" s="3">
        <v>1</v>
      </c>
      <c r="P134" s="3">
        <v>1</v>
      </c>
      <c r="Q134" s="3">
        <v>1</v>
      </c>
      <c r="R134" s="3">
        <v>0</v>
      </c>
      <c r="S134" s="3">
        <v>0</v>
      </c>
    </row>
    <row r="135" spans="1:19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50" t="s">
        <v>2163</v>
      </c>
      <c r="G135" s="3" t="s">
        <v>656</v>
      </c>
      <c r="H135" s="3" t="s">
        <v>2175</v>
      </c>
      <c r="I135" s="3" t="s">
        <v>655</v>
      </c>
      <c r="J135" s="3" t="s">
        <v>655</v>
      </c>
      <c r="K135" s="3" t="s">
        <v>655</v>
      </c>
      <c r="L135" s="3" t="s">
        <v>656</v>
      </c>
      <c r="M135" s="3">
        <v>1</v>
      </c>
      <c r="N135" s="3">
        <v>1</v>
      </c>
      <c r="O135" s="3">
        <v>1</v>
      </c>
      <c r="P135" s="3">
        <v>1</v>
      </c>
      <c r="Q135" s="3">
        <v>1</v>
      </c>
      <c r="R135" s="3">
        <v>0</v>
      </c>
      <c r="S135" s="3">
        <v>0</v>
      </c>
    </row>
    <row r="136" spans="1:19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50" t="s">
        <v>2163</v>
      </c>
      <c r="G136" s="3" t="s">
        <v>656</v>
      </c>
      <c r="H136" s="3" t="s">
        <v>2175</v>
      </c>
      <c r="I136" s="3" t="s">
        <v>656</v>
      </c>
      <c r="J136" s="3" t="s">
        <v>655</v>
      </c>
      <c r="K136" s="3" t="s">
        <v>655</v>
      </c>
      <c r="L136" s="3" t="s">
        <v>656</v>
      </c>
      <c r="M136" s="3">
        <v>1</v>
      </c>
      <c r="N136" s="3">
        <v>1</v>
      </c>
      <c r="O136" s="3">
        <v>1</v>
      </c>
      <c r="P136" s="3">
        <v>1</v>
      </c>
      <c r="Q136" s="3">
        <v>1</v>
      </c>
      <c r="R136" s="3">
        <v>0</v>
      </c>
      <c r="S136" s="3">
        <v>0</v>
      </c>
    </row>
    <row r="137" spans="1:19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50" t="s">
        <v>2163</v>
      </c>
      <c r="G137" s="3" t="s">
        <v>656</v>
      </c>
      <c r="H137" s="3" t="s">
        <v>2175</v>
      </c>
      <c r="I137" s="3" t="s">
        <v>655</v>
      </c>
      <c r="J137" s="3" t="s">
        <v>655</v>
      </c>
      <c r="K137" s="3" t="s">
        <v>655</v>
      </c>
      <c r="L137" s="3" t="s">
        <v>656</v>
      </c>
      <c r="M137" s="3">
        <v>1</v>
      </c>
      <c r="N137" s="3">
        <v>1</v>
      </c>
      <c r="O137" s="3">
        <v>1</v>
      </c>
      <c r="P137" s="3">
        <v>1</v>
      </c>
      <c r="Q137" s="3">
        <v>1</v>
      </c>
      <c r="R137" s="3">
        <v>0</v>
      </c>
      <c r="S137" s="3">
        <v>0</v>
      </c>
    </row>
    <row r="138" spans="1:19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50" t="s">
        <v>2163</v>
      </c>
      <c r="G138" s="3" t="s">
        <v>656</v>
      </c>
      <c r="H138" s="3" t="s">
        <v>2175</v>
      </c>
      <c r="I138" s="3" t="s">
        <v>655</v>
      </c>
      <c r="J138" s="3" t="s">
        <v>655</v>
      </c>
      <c r="K138" s="3" t="s">
        <v>655</v>
      </c>
      <c r="L138" s="3" t="s">
        <v>656</v>
      </c>
      <c r="M138" s="3">
        <v>1</v>
      </c>
      <c r="N138" s="3">
        <v>1</v>
      </c>
      <c r="O138" s="3">
        <v>1</v>
      </c>
      <c r="P138" s="3">
        <v>1</v>
      </c>
      <c r="Q138" s="3">
        <v>1</v>
      </c>
      <c r="R138" s="3">
        <v>0</v>
      </c>
      <c r="S138" s="3">
        <v>0</v>
      </c>
    </row>
    <row r="139" spans="1:19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50" t="s">
        <v>2163</v>
      </c>
      <c r="G139" s="3" t="s">
        <v>656</v>
      </c>
      <c r="H139" s="3" t="s">
        <v>2175</v>
      </c>
      <c r="I139" s="3" t="s">
        <v>655</v>
      </c>
      <c r="J139" s="3" t="s">
        <v>655</v>
      </c>
      <c r="K139" s="3" t="s">
        <v>655</v>
      </c>
      <c r="L139" s="3" t="s">
        <v>656</v>
      </c>
      <c r="M139" s="3">
        <v>1</v>
      </c>
      <c r="N139" s="3">
        <v>1</v>
      </c>
      <c r="O139" s="3">
        <v>1</v>
      </c>
      <c r="P139" s="3">
        <v>1</v>
      </c>
      <c r="Q139" s="3">
        <v>1</v>
      </c>
      <c r="R139" s="3">
        <v>0</v>
      </c>
      <c r="S139" s="3">
        <v>0</v>
      </c>
    </row>
    <row r="140" spans="1:19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50" t="s">
        <v>2163</v>
      </c>
      <c r="G140" s="3" t="s">
        <v>656</v>
      </c>
      <c r="H140" s="3" t="s">
        <v>2175</v>
      </c>
      <c r="I140" s="3" t="s">
        <v>655</v>
      </c>
      <c r="J140" s="3" t="s">
        <v>655</v>
      </c>
      <c r="K140" s="3" t="s">
        <v>655</v>
      </c>
      <c r="L140" s="3" t="s">
        <v>656</v>
      </c>
      <c r="M140" s="3">
        <v>1</v>
      </c>
      <c r="N140" s="3">
        <v>1</v>
      </c>
      <c r="O140" s="3">
        <v>1</v>
      </c>
      <c r="P140" s="3">
        <v>1</v>
      </c>
      <c r="Q140" s="3">
        <v>1</v>
      </c>
      <c r="R140" s="3">
        <v>0</v>
      </c>
      <c r="S140" s="3">
        <v>0</v>
      </c>
    </row>
    <row r="141" spans="1:19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50" t="s">
        <v>2163</v>
      </c>
      <c r="G141" s="3" t="s">
        <v>656</v>
      </c>
      <c r="H141" s="3" t="s">
        <v>2175</v>
      </c>
      <c r="I141" s="3" t="s">
        <v>655</v>
      </c>
      <c r="J141" s="3" t="s">
        <v>655</v>
      </c>
      <c r="K141" s="3" t="s">
        <v>655</v>
      </c>
      <c r="L141" s="3" t="s">
        <v>656</v>
      </c>
      <c r="M141" s="3">
        <v>1</v>
      </c>
      <c r="N141" s="3">
        <v>1</v>
      </c>
      <c r="O141" s="3">
        <v>1</v>
      </c>
      <c r="P141" s="3">
        <v>1</v>
      </c>
      <c r="Q141" s="3">
        <v>1</v>
      </c>
      <c r="R141" s="3">
        <v>0</v>
      </c>
      <c r="S141" s="3">
        <v>0</v>
      </c>
    </row>
    <row r="142" spans="1:19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50" t="s">
        <v>2163</v>
      </c>
      <c r="G142" s="3" t="s">
        <v>656</v>
      </c>
      <c r="H142" s="3" t="s">
        <v>2175</v>
      </c>
      <c r="I142" s="3" t="s">
        <v>655</v>
      </c>
      <c r="J142" s="3" t="s">
        <v>655</v>
      </c>
      <c r="K142" s="3" t="s">
        <v>655</v>
      </c>
      <c r="L142" s="3" t="s">
        <v>656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0</v>
      </c>
      <c r="S142" s="3">
        <v>0</v>
      </c>
    </row>
    <row r="143" spans="1:19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50" t="s">
        <v>2163</v>
      </c>
      <c r="G143" s="3" t="s">
        <v>656</v>
      </c>
      <c r="H143" s="3" t="s">
        <v>2175</v>
      </c>
      <c r="I143" s="3" t="s">
        <v>655</v>
      </c>
      <c r="J143" s="3" t="s">
        <v>655</v>
      </c>
      <c r="K143" s="3" t="s">
        <v>655</v>
      </c>
      <c r="L143" s="3" t="s">
        <v>656</v>
      </c>
      <c r="M143" s="3">
        <v>1</v>
      </c>
      <c r="N143" s="3">
        <v>1</v>
      </c>
      <c r="O143" s="3">
        <v>1</v>
      </c>
      <c r="P143" s="3">
        <v>1</v>
      </c>
      <c r="Q143" s="3">
        <v>1</v>
      </c>
      <c r="R143" s="3">
        <v>0</v>
      </c>
      <c r="S143" s="3">
        <v>0</v>
      </c>
    </row>
    <row r="144" spans="1:19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50" t="s">
        <v>2163</v>
      </c>
      <c r="G144" s="3" t="s">
        <v>656</v>
      </c>
      <c r="H144" s="3" t="s">
        <v>2175</v>
      </c>
      <c r="I144" s="3" t="s">
        <v>655</v>
      </c>
      <c r="J144" s="3" t="s">
        <v>655</v>
      </c>
      <c r="K144" s="3" t="s">
        <v>655</v>
      </c>
      <c r="L144" s="3" t="s">
        <v>656</v>
      </c>
      <c r="M144" s="3">
        <v>1</v>
      </c>
      <c r="N144" s="3">
        <v>1</v>
      </c>
      <c r="O144" s="3">
        <v>1</v>
      </c>
      <c r="P144" s="3">
        <v>1</v>
      </c>
      <c r="Q144" s="3">
        <v>1</v>
      </c>
      <c r="R144" s="3">
        <v>0</v>
      </c>
      <c r="S144" s="3">
        <v>0</v>
      </c>
    </row>
    <row r="145" spans="1:19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50" t="s">
        <v>2163</v>
      </c>
      <c r="G145" s="3" t="s">
        <v>656</v>
      </c>
      <c r="H145" s="3" t="s">
        <v>2175</v>
      </c>
      <c r="I145" s="3" t="s">
        <v>655</v>
      </c>
      <c r="J145" s="3" t="s">
        <v>655</v>
      </c>
      <c r="K145" s="3" t="s">
        <v>655</v>
      </c>
      <c r="L145" s="3" t="s">
        <v>656</v>
      </c>
      <c r="M145" s="3">
        <v>1</v>
      </c>
      <c r="N145" s="3">
        <v>1</v>
      </c>
      <c r="O145" s="3">
        <v>1</v>
      </c>
      <c r="P145" s="3">
        <v>1</v>
      </c>
      <c r="Q145" s="3">
        <v>1</v>
      </c>
      <c r="R145" s="3">
        <v>0</v>
      </c>
      <c r="S145" s="3">
        <v>0</v>
      </c>
    </row>
    <row r="146" spans="1:19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50" t="s">
        <v>2163</v>
      </c>
      <c r="G146" s="3" t="s">
        <v>656</v>
      </c>
      <c r="H146" s="3" t="s">
        <v>2175</v>
      </c>
      <c r="I146" s="3" t="s">
        <v>655</v>
      </c>
      <c r="J146" s="3" t="s">
        <v>655</v>
      </c>
      <c r="K146" s="3" t="s">
        <v>655</v>
      </c>
      <c r="L146" s="3" t="s">
        <v>656</v>
      </c>
      <c r="M146" s="3">
        <v>1</v>
      </c>
      <c r="N146" s="3">
        <v>1</v>
      </c>
      <c r="O146" s="3">
        <v>1</v>
      </c>
      <c r="P146" s="3">
        <v>1</v>
      </c>
      <c r="Q146" s="3">
        <v>1</v>
      </c>
      <c r="R146" s="3">
        <v>0</v>
      </c>
      <c r="S146" s="3">
        <v>0</v>
      </c>
    </row>
    <row r="147" spans="1:19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50" t="s">
        <v>2163</v>
      </c>
      <c r="G147" s="3" t="s">
        <v>656</v>
      </c>
      <c r="H147" s="3" t="s">
        <v>2175</v>
      </c>
      <c r="I147" s="3" t="s">
        <v>655</v>
      </c>
      <c r="J147" s="3" t="s">
        <v>655</v>
      </c>
      <c r="K147" s="3" t="s">
        <v>655</v>
      </c>
      <c r="L147" s="3" t="s">
        <v>656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0</v>
      </c>
      <c r="S147" s="3">
        <v>0</v>
      </c>
    </row>
    <row r="148" spans="1:19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50" t="s">
        <v>2163</v>
      </c>
      <c r="G148" s="3" t="s">
        <v>656</v>
      </c>
      <c r="H148" s="3" t="s">
        <v>2175</v>
      </c>
      <c r="I148" s="3" t="s">
        <v>655</v>
      </c>
      <c r="J148" s="3" t="s">
        <v>655</v>
      </c>
      <c r="K148" s="3" t="s">
        <v>655</v>
      </c>
      <c r="L148" s="3" t="s">
        <v>656</v>
      </c>
      <c r="M148" s="3">
        <v>1</v>
      </c>
      <c r="N148" s="3">
        <v>1</v>
      </c>
      <c r="O148" s="3">
        <v>1</v>
      </c>
      <c r="P148" s="3">
        <v>1</v>
      </c>
      <c r="Q148" s="3">
        <v>1</v>
      </c>
      <c r="R148" s="3">
        <v>0</v>
      </c>
      <c r="S148" s="3">
        <v>0</v>
      </c>
    </row>
    <row r="149" spans="1:19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50" t="s">
        <v>2163</v>
      </c>
      <c r="G149" s="3" t="s">
        <v>656</v>
      </c>
      <c r="H149" s="3" t="s">
        <v>2175</v>
      </c>
      <c r="I149" s="3" t="s">
        <v>655</v>
      </c>
      <c r="J149" s="3" t="s">
        <v>655</v>
      </c>
      <c r="K149" s="3" t="s">
        <v>655</v>
      </c>
      <c r="L149" s="3" t="s">
        <v>656</v>
      </c>
      <c r="M149" s="3">
        <v>1</v>
      </c>
      <c r="N149" s="3">
        <v>1</v>
      </c>
      <c r="O149" s="3">
        <v>1</v>
      </c>
      <c r="P149" s="3">
        <v>1</v>
      </c>
      <c r="Q149" s="3">
        <v>1</v>
      </c>
      <c r="R149" s="3">
        <v>0</v>
      </c>
      <c r="S149" s="3">
        <v>0</v>
      </c>
    </row>
    <row r="150" spans="1:19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50" t="s">
        <v>2163</v>
      </c>
      <c r="G150" s="3" t="s">
        <v>656</v>
      </c>
      <c r="H150" s="3" t="s">
        <v>2175</v>
      </c>
      <c r="I150" s="3" t="s">
        <v>655</v>
      </c>
      <c r="J150" s="3" t="s">
        <v>655</v>
      </c>
      <c r="K150" s="3" t="s">
        <v>655</v>
      </c>
      <c r="L150" s="3" t="s">
        <v>656</v>
      </c>
      <c r="M150" s="3">
        <v>1</v>
      </c>
      <c r="N150" s="3">
        <v>1</v>
      </c>
      <c r="O150" s="3">
        <v>1</v>
      </c>
      <c r="P150" s="3">
        <v>1</v>
      </c>
      <c r="Q150" s="3">
        <v>1</v>
      </c>
      <c r="R150" s="3">
        <v>0</v>
      </c>
      <c r="S150" s="3">
        <v>0</v>
      </c>
    </row>
    <row r="151" spans="1:19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50" t="s">
        <v>2163</v>
      </c>
      <c r="G151" s="3" t="s">
        <v>656</v>
      </c>
      <c r="H151" s="3" t="s">
        <v>2175</v>
      </c>
      <c r="I151" s="3" t="s">
        <v>655</v>
      </c>
      <c r="J151" s="3" t="s">
        <v>655</v>
      </c>
      <c r="K151" s="3" t="s">
        <v>655</v>
      </c>
      <c r="L151" s="3" t="s">
        <v>656</v>
      </c>
      <c r="M151" s="3">
        <v>1</v>
      </c>
      <c r="N151" s="3">
        <v>1</v>
      </c>
      <c r="O151" s="3">
        <v>1</v>
      </c>
      <c r="P151" s="3">
        <v>1</v>
      </c>
      <c r="Q151" s="3">
        <v>1</v>
      </c>
      <c r="R151" s="3">
        <v>0</v>
      </c>
      <c r="S151" s="3">
        <v>0</v>
      </c>
    </row>
  </sheetData>
  <autoFilter ref="A2:S151" xr:uid="{AA71583B-5FBB-4A3B-81A2-9EC36E91DD0F}"/>
  <phoneticPr fontId="8" type="noConversion"/>
  <conditionalFormatting sqref="E3:L151">
    <cfRule type="cellIs" dxfId="100" priority="2" operator="equal">
      <formula>"TRUE"</formula>
    </cfRule>
  </conditionalFormatting>
  <conditionalFormatting sqref="E3:E151">
    <cfRule type="cellIs" dxfId="99" priority="1" operator="equal">
      <formula>"FALSE"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60D7-44AF-4A25-A478-E8FEA08A82FE}">
  <dimension ref="A1:F21"/>
  <sheetViews>
    <sheetView topLeftCell="C1" zoomScale="99" workbookViewId="0">
      <selection activeCell="F3" sqref="F3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05.2187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1556</v>
      </c>
    </row>
    <row r="2" spans="1:6" ht="124.8" customHeight="1" x14ac:dyDescent="0.3">
      <c r="A2" s="5" t="s">
        <v>1462</v>
      </c>
      <c r="B2" s="5" t="s">
        <v>1510</v>
      </c>
      <c r="C2" s="5" t="s">
        <v>655</v>
      </c>
      <c r="E2" s="5">
        <v>1</v>
      </c>
      <c r="F2" s="5" t="s">
        <v>1558</v>
      </c>
    </row>
    <row r="3" spans="1:6" ht="127.2" customHeight="1" x14ac:dyDescent="0.3">
      <c r="A3" s="5" t="s">
        <v>1462</v>
      </c>
      <c r="B3" s="5" t="s">
        <v>1510</v>
      </c>
      <c r="C3" s="16" t="s">
        <v>655</v>
      </c>
      <c r="E3" s="5">
        <v>2</v>
      </c>
      <c r="F3" s="5" t="s">
        <v>1557</v>
      </c>
    </row>
    <row r="17" spans="3:3" ht="25.2" customHeight="1" x14ac:dyDescent="0.3">
      <c r="C17" s="16"/>
    </row>
    <row r="21" spans="3:3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331F-9EF6-489C-B1F9-3F5E2C898F30}">
  <dimension ref="A1:F25"/>
  <sheetViews>
    <sheetView zoomScale="97" workbookViewId="0">
      <pane xSplit="5" ySplit="1" topLeftCell="F2" activePane="bottomRight" state="frozen"/>
      <selection pane="topRight" activeCell="G1" sqref="G1"/>
      <selection pane="bottomLeft" activeCell="A4" sqref="A4"/>
      <selection pane="bottomRight" activeCell="E4" sqref="E4"/>
    </sheetView>
  </sheetViews>
  <sheetFormatPr baseColWidth="10" defaultColWidth="16.33203125" defaultRowHeight="37.799999999999997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6.44140625" style="5" customWidth="1"/>
    <col min="6" max="6" width="116.33203125" style="5" customWidth="1"/>
    <col min="7" max="16384" width="16.33203125" style="5"/>
  </cols>
  <sheetData>
    <row r="1" spans="1:6" ht="25.2" customHeight="1" x14ac:dyDescent="0.3">
      <c r="A1" s="12" t="s">
        <v>1460</v>
      </c>
      <c r="B1" s="12" t="s">
        <v>466</v>
      </c>
      <c r="C1" s="12" t="s">
        <v>560</v>
      </c>
      <c r="D1" s="12" t="s">
        <v>1508</v>
      </c>
      <c r="E1" s="12" t="s">
        <v>1461</v>
      </c>
      <c r="F1" s="12" t="s">
        <v>1556</v>
      </c>
    </row>
    <row r="2" spans="1:6" ht="37.799999999999997" customHeight="1" x14ac:dyDescent="0.3">
      <c r="A2" s="5" t="s">
        <v>1462</v>
      </c>
      <c r="B2" s="5" t="s">
        <v>1522</v>
      </c>
      <c r="C2" s="5" t="s">
        <v>655</v>
      </c>
      <c r="E2" s="5">
        <v>1</v>
      </c>
      <c r="F2" s="5" t="s">
        <v>1565</v>
      </c>
    </row>
    <row r="3" spans="1:6" ht="37.799999999999997" customHeight="1" x14ac:dyDescent="0.3">
      <c r="A3" s="5" t="s">
        <v>1462</v>
      </c>
      <c r="B3" s="5" t="s">
        <v>1522</v>
      </c>
      <c r="C3" s="5" t="s">
        <v>655</v>
      </c>
      <c r="E3" s="5">
        <v>2</v>
      </c>
      <c r="F3" s="5" t="s">
        <v>1569</v>
      </c>
    </row>
    <row r="4" spans="1:6" ht="37.799999999999997" customHeight="1" x14ac:dyDescent="0.3">
      <c r="A4" s="5" t="s">
        <v>1462</v>
      </c>
      <c r="B4" s="5" t="s">
        <v>1516</v>
      </c>
      <c r="C4" s="5" t="str">
        <f>"'Same exactly'"</f>
        <v>'Same exactly'</v>
      </c>
      <c r="D4" s="5">
        <v>100</v>
      </c>
      <c r="E4" s="5">
        <v>1</v>
      </c>
      <c r="F4" s="5" t="s">
        <v>1564</v>
      </c>
    </row>
    <row r="5" spans="1:6" ht="37.799999999999997" customHeight="1" x14ac:dyDescent="0.3">
      <c r="A5" s="5" t="s">
        <v>1462</v>
      </c>
      <c r="B5" s="5" t="s">
        <v>1516</v>
      </c>
      <c r="C5" s="5" t="str">
        <f>"'Same organ'"</f>
        <v>'Same organ'</v>
      </c>
      <c r="D5" s="5">
        <v>90</v>
      </c>
      <c r="E5" s="5">
        <v>2</v>
      </c>
      <c r="F5" s="5" t="s">
        <v>1565</v>
      </c>
    </row>
    <row r="6" spans="1:6" ht="37.799999999999997" customHeight="1" x14ac:dyDescent="0.3">
      <c r="A6" s="5" t="s">
        <v>1462</v>
      </c>
      <c r="B6" s="5" t="s">
        <v>1516</v>
      </c>
      <c r="C6" s="5" t="str">
        <f>"'Same ICD10 group'"</f>
        <v>'Same ICD10 group'</v>
      </c>
      <c r="D6" s="5">
        <v>80</v>
      </c>
      <c r="E6" s="5">
        <v>3</v>
      </c>
      <c r="F6" s="5" t="s">
        <v>1566</v>
      </c>
    </row>
    <row r="7" spans="1:6" ht="37.799999999999997" customHeight="1" x14ac:dyDescent="0.3">
      <c r="A7" s="5" t="s">
        <v>1462</v>
      </c>
      <c r="B7" s="5" t="s">
        <v>1516</v>
      </c>
      <c r="C7" s="5" t="str">
        <f>"'Different ICD10 group'"</f>
        <v>'Different ICD10 group'</v>
      </c>
      <c r="D7" s="5">
        <v>0</v>
      </c>
      <c r="E7" s="5">
        <v>4</v>
      </c>
      <c r="F7" s="5" t="s">
        <v>1567</v>
      </c>
    </row>
    <row r="8" spans="1:6" ht="37.799999999999997" customHeight="1" x14ac:dyDescent="0.3">
      <c r="A8" s="5" t="s">
        <v>1462</v>
      </c>
      <c r="B8" s="5" t="s">
        <v>1517</v>
      </c>
      <c r="C8" s="5" t="str">
        <f>"'Same exactly'"</f>
        <v>'Same exactly'</v>
      </c>
      <c r="D8" s="5">
        <v>100</v>
      </c>
      <c r="E8" s="5">
        <v>1</v>
      </c>
      <c r="F8" s="5" t="s">
        <v>1568</v>
      </c>
    </row>
    <row r="9" spans="1:6" ht="37.799999999999997" customHeight="1" x14ac:dyDescent="0.3">
      <c r="A9" s="5" t="s">
        <v>1462</v>
      </c>
      <c r="B9" s="5" t="s">
        <v>1517</v>
      </c>
      <c r="C9" s="5" t="str">
        <f>"'Same organ'"</f>
        <v>'Same organ'</v>
      </c>
      <c r="D9" s="5">
        <v>90</v>
      </c>
      <c r="E9" s="5">
        <v>2</v>
      </c>
      <c r="F9" s="5" t="s">
        <v>1569</v>
      </c>
    </row>
    <row r="10" spans="1:6" ht="37.799999999999997" customHeight="1" x14ac:dyDescent="0.3">
      <c r="A10" s="5" t="s">
        <v>1462</v>
      </c>
      <c r="B10" s="5" t="s">
        <v>1517</v>
      </c>
      <c r="C10" s="5" t="str">
        <f>"'Different'"</f>
        <v>'Different'</v>
      </c>
      <c r="D10" s="5">
        <v>0</v>
      </c>
      <c r="E10" s="5">
        <v>3</v>
      </c>
      <c r="F10" s="5" t="s">
        <v>1570</v>
      </c>
    </row>
    <row r="11" spans="1:6" ht="37.799999999999997" customHeight="1" x14ac:dyDescent="0.3">
      <c r="A11" s="5" t="s">
        <v>1462</v>
      </c>
      <c r="B11" s="5" t="s">
        <v>1518</v>
      </c>
      <c r="C11" s="5" t="str">
        <f>"'Same side'"</f>
        <v>'Same side'</v>
      </c>
      <c r="E11" s="5">
        <v>1</v>
      </c>
      <c r="F11" s="5" t="s">
        <v>1563</v>
      </c>
    </row>
    <row r="12" spans="1:6" ht="49.8" customHeight="1" x14ac:dyDescent="0.3">
      <c r="A12" s="5" t="s">
        <v>1462</v>
      </c>
      <c r="B12" s="5" t="s">
        <v>1518</v>
      </c>
      <c r="C12" s="5" t="str">
        <f>"'Shift to opposite side'"</f>
        <v>'Shift to opposite side'</v>
      </c>
      <c r="E12" s="5">
        <v>2</v>
      </c>
      <c r="F12" s="5" t="s">
        <v>1559</v>
      </c>
    </row>
    <row r="13" spans="1:6" ht="37.799999999999997" customHeight="1" x14ac:dyDescent="0.3">
      <c r="A13" s="5" t="s">
        <v>1462</v>
      </c>
      <c r="B13" s="5" t="s">
        <v>1518</v>
      </c>
      <c r="C13" s="5" t="str">
        <f>"'Shift to midline'"</f>
        <v>'Shift to midline'</v>
      </c>
      <c r="E13" s="5">
        <v>3</v>
      </c>
      <c r="F13" s="5" t="s">
        <v>1560</v>
      </c>
    </row>
    <row r="14" spans="1:6" ht="37.799999999999997" customHeight="1" x14ac:dyDescent="0.3">
      <c r="A14" s="5" t="s">
        <v>1462</v>
      </c>
      <c r="B14" s="5" t="s">
        <v>1518</v>
      </c>
      <c r="C14" s="5" t="str">
        <f>"'Shift to one side'"</f>
        <v>'Shift to one side'</v>
      </c>
      <c r="E14" s="5">
        <v>4</v>
      </c>
      <c r="F14" s="5" t="s">
        <v>1561</v>
      </c>
    </row>
    <row r="15" spans="1:6" ht="37.799999999999997" customHeight="1" x14ac:dyDescent="0.3">
      <c r="A15" s="5" t="s">
        <v>1462</v>
      </c>
      <c r="B15" s="5" t="s">
        <v>1518</v>
      </c>
      <c r="C15" s="5" t="str">
        <f>"'Different'"</f>
        <v>'Different'</v>
      </c>
      <c r="E15" s="5">
        <v>5</v>
      </c>
      <c r="F15" s="5" t="s">
        <v>1562</v>
      </c>
    </row>
    <row r="16" spans="1:6" ht="37.799999999999997" customHeight="1" x14ac:dyDescent="0.3">
      <c r="A16" s="5" t="s">
        <v>1462</v>
      </c>
      <c r="B16" s="5" t="s">
        <v>1519</v>
      </c>
      <c r="C16" s="5" t="str">
        <f>"'Same exactly'"</f>
        <v>'Same exactly'</v>
      </c>
      <c r="E16" s="5">
        <v>1</v>
      </c>
      <c r="F16" s="5" t="s">
        <v>1571</v>
      </c>
    </row>
    <row r="17" spans="1:6" ht="37.799999999999997" customHeight="1" x14ac:dyDescent="0.3">
      <c r="A17" s="5" t="s">
        <v>1462</v>
      </c>
      <c r="B17" s="5" t="s">
        <v>1519</v>
      </c>
      <c r="C17" s="16" t="str">
        <f>"'Same entity'"</f>
        <v>'Same entity'</v>
      </c>
      <c r="E17" s="5">
        <v>2</v>
      </c>
      <c r="F17" s="5" t="s">
        <v>1572</v>
      </c>
    </row>
    <row r="18" spans="1:6" ht="37.799999999999997" customHeight="1" x14ac:dyDescent="0.3">
      <c r="A18" s="5" t="s">
        <v>1462</v>
      </c>
      <c r="B18" s="5" t="s">
        <v>1519</v>
      </c>
      <c r="C18" s="5" t="str">
        <f>"'Different'"</f>
        <v>'Different'</v>
      </c>
      <c r="E18" s="5">
        <v>3</v>
      </c>
      <c r="F18" s="5" t="s">
        <v>1573</v>
      </c>
    </row>
    <row r="19" spans="1:6" ht="37.799999999999997" customHeight="1" x14ac:dyDescent="0.3">
      <c r="A19" s="5" t="s">
        <v>1462</v>
      </c>
      <c r="B19" s="5" t="s">
        <v>1520</v>
      </c>
      <c r="C19" s="5" t="str">
        <f>"'Same exactly'"</f>
        <v>'Same exactly'</v>
      </c>
      <c r="E19" s="5">
        <v>1</v>
      </c>
      <c r="F19" s="5" t="s">
        <v>1575</v>
      </c>
    </row>
    <row r="20" spans="1:6" ht="37.799999999999997" customHeight="1" x14ac:dyDescent="0.3">
      <c r="A20" s="5" t="s">
        <v>1462</v>
      </c>
      <c r="B20" s="5" t="s">
        <v>1520</v>
      </c>
      <c r="C20" s="5" t="str">
        <f>"'Different'"</f>
        <v>'Different'</v>
      </c>
      <c r="E20" s="5">
        <v>2</v>
      </c>
      <c r="F20" s="5" t="s">
        <v>1574</v>
      </c>
    </row>
    <row r="21" spans="1:6" ht="51" customHeight="1" x14ac:dyDescent="0.3">
      <c r="A21" s="5" t="s">
        <v>1462</v>
      </c>
      <c r="B21" s="5" t="s">
        <v>1528</v>
      </c>
      <c r="C21" s="5" t="str">
        <f>"'CandidateValue'"</f>
        <v>'CandidateValue'</v>
      </c>
      <c r="E21" s="5">
        <v>1</v>
      </c>
      <c r="F21" s="5" t="s">
        <v>1576</v>
      </c>
    </row>
    <row r="22" spans="1:6" ht="49.8" customHeight="1" x14ac:dyDescent="0.3">
      <c r="A22" s="5" t="s">
        <v>1462</v>
      </c>
      <c r="B22" s="5" t="s">
        <v>1529</v>
      </c>
      <c r="C22" s="5" t="s">
        <v>655</v>
      </c>
      <c r="E22" s="5">
        <v>1</v>
      </c>
      <c r="F22" s="5" t="s">
        <v>1577</v>
      </c>
    </row>
    <row r="23" spans="1:6" ht="37.799999999999997" customHeight="1" x14ac:dyDescent="0.3">
      <c r="A23" s="5" t="s">
        <v>1462</v>
      </c>
      <c r="B23" s="5" t="s">
        <v>1530</v>
      </c>
      <c r="C23" s="5" t="s">
        <v>655</v>
      </c>
      <c r="E23" s="5">
        <v>1</v>
      </c>
      <c r="F23" s="5" t="s">
        <v>1578</v>
      </c>
    </row>
    <row r="24" spans="1:6" ht="37.799999999999997" customHeight="1" x14ac:dyDescent="0.3">
      <c r="A24" s="5" t="s">
        <v>1462</v>
      </c>
      <c r="B24" s="5" t="s">
        <v>1531</v>
      </c>
      <c r="C24" s="5" t="str">
        <f>"'Minor inconsistency'"</f>
        <v>'Minor inconsistency'</v>
      </c>
      <c r="E24" s="5">
        <v>1</v>
      </c>
      <c r="F24" s="5" t="s">
        <v>1579</v>
      </c>
    </row>
    <row r="25" spans="1:6" ht="37.799999999999997" customHeight="1" x14ac:dyDescent="0.3">
      <c r="A25" s="5" t="s">
        <v>1462</v>
      </c>
      <c r="B25" s="5" t="s">
        <v>1532</v>
      </c>
      <c r="C25" s="5" t="str">
        <f>"'Minor implausibility'"</f>
        <v>'Minor implausibility'</v>
      </c>
      <c r="E25" s="5">
        <v>1</v>
      </c>
      <c r="F25" s="5" t="s">
        <v>1580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ACA54-910B-4FE7-A38D-D355C1E924DC}">
  <dimension ref="A1:G2"/>
  <sheetViews>
    <sheetView workbookViewId="0">
      <selection activeCell="B8" sqref="B8"/>
    </sheetView>
  </sheetViews>
  <sheetFormatPr baseColWidth="10" defaultColWidth="16.33203125" defaultRowHeight="25.2" customHeight="1" x14ac:dyDescent="0.3"/>
  <cols>
    <col min="1" max="1" width="16.33203125" style="3"/>
    <col min="2" max="2" width="48.33203125" style="3" customWidth="1"/>
    <col min="3" max="4" width="34" style="3" customWidth="1"/>
    <col min="5" max="5" width="16.33203125" style="3"/>
    <col min="6" max="6" width="26.5546875" style="3" customWidth="1"/>
    <col min="7" max="7" width="18.21875" style="3" customWidth="1"/>
    <col min="8" max="8" width="16.33203125" style="1"/>
    <col min="9" max="9" width="48.21875" style="1" customWidth="1"/>
    <col min="10" max="10" width="23.21875" style="1" customWidth="1"/>
    <col min="11" max="16384" width="16.33203125" style="1"/>
  </cols>
  <sheetData>
    <row r="1" spans="1:7" ht="25.2" customHeight="1" x14ac:dyDescent="0.3">
      <c r="A1" s="2" t="s">
        <v>379</v>
      </c>
      <c r="B1" s="2" t="s">
        <v>434</v>
      </c>
      <c r="C1" s="2" t="s">
        <v>441</v>
      </c>
      <c r="D1" s="2" t="s">
        <v>1548</v>
      </c>
      <c r="E1" s="2" t="s">
        <v>555</v>
      </c>
      <c r="F1" s="2" t="s">
        <v>1441</v>
      </c>
      <c r="G1" s="2" t="s">
        <v>1457</v>
      </c>
    </row>
    <row r="2" spans="1:7" ht="25.2" customHeight="1" x14ac:dyDescent="0.3">
      <c r="A2" s="3">
        <v>1</v>
      </c>
      <c r="B2" s="3" t="s">
        <v>468</v>
      </c>
      <c r="C2" s="3" t="s">
        <v>396</v>
      </c>
      <c r="D2" s="3" t="s">
        <v>655</v>
      </c>
      <c r="E2" s="3" t="s">
        <v>1546</v>
      </c>
      <c r="F2" s="3" t="s">
        <v>1443</v>
      </c>
      <c r="G2" s="3" t="s">
        <v>656</v>
      </c>
    </row>
  </sheetData>
  <conditionalFormatting sqref="D2">
    <cfRule type="cellIs" dxfId="98" priority="2" operator="equal">
      <formula>"FALSE"</formula>
    </cfRule>
    <cfRule type="cellIs" dxfId="97" priority="3" operator="equal">
      <formula>"TRUE"</formula>
    </cfRule>
  </conditionalFormatting>
  <conditionalFormatting sqref="G2:G150 D2:D150">
    <cfRule type="cellIs" dxfId="96" priority="4" operator="equal">
      <formula>"FALSE"</formula>
    </cfRule>
    <cfRule type="cellIs" dxfId="95" priority="5" operator="equal">
      <formula>"TRUE"</formula>
    </cfRule>
  </conditionalFormatting>
  <conditionalFormatting sqref="E2:E150">
    <cfRule type="cellIs" dxfId="94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5FF9C-778D-4B0F-AC66-A65366EF3183}">
  <dimension ref="A1:B12"/>
  <sheetViews>
    <sheetView workbookViewId="0">
      <selection activeCell="E8" sqref="E8"/>
    </sheetView>
  </sheetViews>
  <sheetFormatPr baseColWidth="10" defaultColWidth="16.33203125" defaultRowHeight="25.2" customHeight="1" x14ac:dyDescent="0.3"/>
  <cols>
    <col min="1" max="1" width="21.77734375" style="3" customWidth="1"/>
    <col min="2" max="2" width="48.33203125" style="3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2" t="s">
        <v>431</v>
      </c>
      <c r="B1" s="2" t="s">
        <v>438</v>
      </c>
    </row>
    <row r="2" spans="1:2" ht="25.2" customHeight="1" x14ac:dyDescent="0.3">
      <c r="A2" s="3" t="s">
        <v>371</v>
      </c>
      <c r="B2" s="3" t="s">
        <v>269</v>
      </c>
    </row>
    <row r="3" spans="1:2" ht="25.2" customHeight="1" x14ac:dyDescent="0.3">
      <c r="A3" s="3" t="s">
        <v>305</v>
      </c>
      <c r="B3" s="3" t="s">
        <v>294</v>
      </c>
    </row>
    <row r="4" spans="1:2" ht="25.2" customHeight="1" x14ac:dyDescent="0.3">
      <c r="A4" s="3" t="s">
        <v>320</v>
      </c>
      <c r="B4" s="3" t="s">
        <v>169</v>
      </c>
    </row>
    <row r="5" spans="1:2" ht="25.2" customHeight="1" x14ac:dyDescent="0.3">
      <c r="A5" s="3" t="s">
        <v>326</v>
      </c>
      <c r="B5" s="3" t="s">
        <v>171</v>
      </c>
    </row>
    <row r="6" spans="1:2" ht="25.2" customHeight="1" x14ac:dyDescent="0.3">
      <c r="A6" s="3" t="s">
        <v>366</v>
      </c>
      <c r="B6" s="3" t="s">
        <v>433</v>
      </c>
    </row>
    <row r="7" spans="1:2" ht="25.2" customHeight="1" x14ac:dyDescent="0.3">
      <c r="A7" s="3" t="s">
        <v>295</v>
      </c>
      <c r="B7" s="3" t="s">
        <v>435</v>
      </c>
    </row>
    <row r="8" spans="1:2" ht="25.2" customHeight="1" x14ac:dyDescent="0.3">
      <c r="A8" s="3" t="s">
        <v>314</v>
      </c>
      <c r="B8" s="3" t="s">
        <v>172</v>
      </c>
    </row>
    <row r="9" spans="1:2" ht="25.2" customHeight="1" x14ac:dyDescent="0.3">
      <c r="A9" s="3" t="s">
        <v>361</v>
      </c>
      <c r="B9" s="3" t="s">
        <v>432</v>
      </c>
    </row>
    <row r="10" spans="1:2" ht="25.2" customHeight="1" x14ac:dyDescent="0.3">
      <c r="A10" s="3" t="s">
        <v>330</v>
      </c>
      <c r="B10" s="3" t="s">
        <v>170</v>
      </c>
    </row>
    <row r="11" spans="1:2" ht="25.2" customHeight="1" x14ac:dyDescent="0.3">
      <c r="A11" s="3" t="s">
        <v>355</v>
      </c>
      <c r="B11" s="3" t="s">
        <v>249</v>
      </c>
    </row>
    <row r="12" spans="1:2" ht="25.2" customHeight="1" x14ac:dyDescent="0.3">
      <c r="A12" s="3" t="s">
        <v>343</v>
      </c>
      <c r="B12" s="3" t="s">
        <v>403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4C1FF-78EB-408D-AC1E-369ACD273E8E}">
  <dimension ref="A1:E104"/>
  <sheetViews>
    <sheetView topLeftCell="B1" workbookViewId="0">
      <selection activeCell="E46" sqref="E46"/>
    </sheetView>
  </sheetViews>
  <sheetFormatPr baseColWidth="10" defaultColWidth="16.33203125" defaultRowHeight="25.2" customHeight="1" x14ac:dyDescent="0.3"/>
  <cols>
    <col min="1" max="1" width="16.33203125" style="3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</row>
    <row r="2" spans="1:5" ht="25.2" customHeight="1" x14ac:dyDescent="0.3">
      <c r="A2" s="3" t="str">
        <f>Tables!$A$10</f>
        <v>patient</v>
      </c>
      <c r="B2" s="3" t="str">
        <f>VLOOKUP(A2,Tables!$A$2:$B$14,2,FALSE)</f>
        <v>Patient</v>
      </c>
      <c r="C2" s="3">
        <v>1</v>
      </c>
      <c r="D2" s="3" t="s">
        <v>468</v>
      </c>
      <c r="E2" s="3" t="s">
        <v>380</v>
      </c>
    </row>
    <row r="3" spans="1:5" ht="25.2" customHeight="1" x14ac:dyDescent="0.3">
      <c r="A3" s="3" t="str">
        <f>Tables!$A$10</f>
        <v>patient</v>
      </c>
      <c r="B3" s="3" t="str">
        <f>VLOOKUP(A3,Tables!$A$2:$B$14,2,FALSE)</f>
        <v>Patient</v>
      </c>
      <c r="C3" s="3">
        <v>2</v>
      </c>
      <c r="D3" s="3" t="s">
        <v>297</v>
      </c>
      <c r="E3" s="3" t="s">
        <v>382</v>
      </c>
    </row>
    <row r="4" spans="1:5" ht="25.2" customHeight="1" x14ac:dyDescent="0.3">
      <c r="A4" s="3" t="str">
        <f>Tables!$A$10</f>
        <v>patient</v>
      </c>
      <c r="B4" s="3" t="str">
        <f>VLOOKUP(A4,Tables!$A$2:$B$14,2,FALSE)</f>
        <v>Patient</v>
      </c>
      <c r="C4" s="3">
        <v>3</v>
      </c>
      <c r="D4" s="3" t="s">
        <v>298</v>
      </c>
      <c r="E4" s="3" t="s">
        <v>383</v>
      </c>
    </row>
    <row r="5" spans="1:5" ht="25.2" customHeight="1" x14ac:dyDescent="0.3">
      <c r="A5" s="3" t="str">
        <f>Tables!$A$10</f>
        <v>patient</v>
      </c>
      <c r="B5" s="3" t="str">
        <f>VLOOKUP(A5,Tables!$A$2:$B$14,2,FALSE)</f>
        <v>Patient</v>
      </c>
      <c r="C5" s="3">
        <v>4</v>
      </c>
      <c r="D5" s="3" t="s">
        <v>299</v>
      </c>
      <c r="E5" s="3" t="s">
        <v>384</v>
      </c>
    </row>
    <row r="6" spans="1:5" ht="25.2" customHeight="1" x14ac:dyDescent="0.3">
      <c r="A6" s="3" t="str">
        <f>Tables!$A$10</f>
        <v>patient</v>
      </c>
      <c r="B6" s="3" t="str">
        <f>VLOOKUP(A6,Tables!$A$2:$B$14,2,FALSE)</f>
        <v>Patient</v>
      </c>
      <c r="C6" s="3">
        <v>5</v>
      </c>
      <c r="D6" s="3" t="s">
        <v>300</v>
      </c>
      <c r="E6" s="3" t="s">
        <v>385</v>
      </c>
    </row>
    <row r="7" spans="1:5" ht="25.2" customHeight="1" x14ac:dyDescent="0.3">
      <c r="A7" s="3" t="str">
        <f>Tables!$A$10</f>
        <v>patient</v>
      </c>
      <c r="B7" s="3" t="str">
        <f>VLOOKUP(A7,Tables!$A$2:$B$14,2,FALSE)</f>
        <v>Patient</v>
      </c>
      <c r="C7" s="3">
        <v>6</v>
      </c>
      <c r="D7" s="3" t="s">
        <v>301</v>
      </c>
      <c r="E7" s="3" t="s">
        <v>444</v>
      </c>
    </row>
    <row r="8" spans="1:5" ht="25.2" customHeight="1" x14ac:dyDescent="0.3">
      <c r="A8" s="3" t="str">
        <f>Tables!$A$10</f>
        <v>patient</v>
      </c>
      <c r="B8" s="3" t="str">
        <f>VLOOKUP(A8,Tables!$A$2:$B$14,2,FALSE)</f>
        <v>Patient</v>
      </c>
      <c r="C8" s="3">
        <v>7</v>
      </c>
      <c r="D8" s="3" t="s">
        <v>302</v>
      </c>
      <c r="E8" s="3" t="s">
        <v>8</v>
      </c>
    </row>
    <row r="9" spans="1:5" ht="25.2" customHeight="1" x14ac:dyDescent="0.3">
      <c r="A9" s="3" t="str">
        <f>Tables!$A$10</f>
        <v>patient</v>
      </c>
      <c r="B9" s="3" t="str">
        <f>VLOOKUP(A9,Tables!$A$2:$B$14,2,FALSE)</f>
        <v>Patient</v>
      </c>
      <c r="C9" s="3">
        <v>8</v>
      </c>
      <c r="D9" s="3" t="s">
        <v>303</v>
      </c>
      <c r="E9" s="3" t="s">
        <v>386</v>
      </c>
    </row>
    <row r="10" spans="1:5" ht="25.2" customHeight="1" x14ac:dyDescent="0.3">
      <c r="A10" s="3" t="str">
        <f>Tables!$A$10</f>
        <v>patient</v>
      </c>
      <c r="B10" s="3" t="str">
        <f>VLOOKUP(A10,Tables!$A$2:$B$14,2,FALSE)</f>
        <v>Patient</v>
      </c>
      <c r="C10" s="3">
        <v>9</v>
      </c>
      <c r="D10" s="3" t="s">
        <v>304</v>
      </c>
      <c r="E10" s="3" t="s">
        <v>387</v>
      </c>
    </row>
    <row r="11" spans="1:5" ht="25.2" customHeight="1" x14ac:dyDescent="0.3">
      <c r="A11" s="3" t="str">
        <f>Tables!$A$3</f>
        <v>diagnosis</v>
      </c>
      <c r="B11" s="3" t="str">
        <f>VLOOKUP(A11,Tables!$A$2:$B$14,2,FALSE)</f>
        <v>Diagnosis</v>
      </c>
      <c r="C11" s="3">
        <v>1</v>
      </c>
      <c r="D11" s="3" t="s">
        <v>468</v>
      </c>
      <c r="E11" s="3" t="s">
        <v>381</v>
      </c>
    </row>
    <row r="12" spans="1:5" ht="25.2" customHeight="1" x14ac:dyDescent="0.3">
      <c r="A12" s="3" t="str">
        <f>Tables!$A$3</f>
        <v>diagnosis</v>
      </c>
      <c r="B12" s="3" t="str">
        <f>VLOOKUP(A12,Tables!$A$2:$B$14,2,FALSE)</f>
        <v>Diagnosis</v>
      </c>
      <c r="C12" s="3">
        <v>2</v>
      </c>
      <c r="D12" s="3" t="s">
        <v>296</v>
      </c>
      <c r="E12" s="3" t="s">
        <v>380</v>
      </c>
    </row>
    <row r="13" spans="1:5" ht="25.2" customHeight="1" x14ac:dyDescent="0.3">
      <c r="A13" s="3" t="str">
        <f>Tables!$A$3</f>
        <v>diagnosis</v>
      </c>
      <c r="B13" s="3" t="str">
        <f>VLOOKUP(A13,Tables!$A$2:$B$14,2,FALSE)</f>
        <v>Diagnosis</v>
      </c>
      <c r="C13" s="3">
        <v>3</v>
      </c>
      <c r="D13" s="3" t="s">
        <v>307</v>
      </c>
      <c r="E13" s="3" t="s">
        <v>391</v>
      </c>
    </row>
    <row r="14" spans="1:5" ht="25.2" customHeight="1" x14ac:dyDescent="0.3">
      <c r="A14" s="3" t="str">
        <f>Tables!$A$3</f>
        <v>diagnosis</v>
      </c>
      <c r="B14" s="3" t="str">
        <f>VLOOKUP(A14,Tables!$A$2:$B$14,2,FALSE)</f>
        <v>Diagnosis</v>
      </c>
      <c r="C14" s="3">
        <v>4</v>
      </c>
      <c r="D14" s="3" t="s">
        <v>308</v>
      </c>
      <c r="E14" s="3" t="s">
        <v>454</v>
      </c>
    </row>
    <row r="15" spans="1:5" ht="25.2" customHeight="1" x14ac:dyDescent="0.3">
      <c r="A15" s="3" t="str">
        <f>Tables!$A$3</f>
        <v>diagnosis</v>
      </c>
      <c r="B15" s="3" t="str">
        <f>VLOOKUP(A15,Tables!$A$2:$B$14,2,FALSE)</f>
        <v>Diagnosis</v>
      </c>
      <c r="C15" s="3">
        <v>5</v>
      </c>
      <c r="D15" s="3" t="s">
        <v>309</v>
      </c>
      <c r="E15" s="3" t="s">
        <v>455</v>
      </c>
    </row>
    <row r="16" spans="1:5" ht="25.2" customHeight="1" x14ac:dyDescent="0.3">
      <c r="A16" s="3" t="str">
        <f>Tables!$A$3</f>
        <v>diagnosis</v>
      </c>
      <c r="B16" s="3" t="str">
        <f>VLOOKUP(A16,Tables!$A$2:$B$14,2,FALSE)</f>
        <v>Diagnosis</v>
      </c>
      <c r="C16" s="3">
        <v>6</v>
      </c>
      <c r="D16" s="3" t="s">
        <v>310</v>
      </c>
      <c r="E16" s="3" t="s">
        <v>388</v>
      </c>
    </row>
    <row r="17" spans="1:5" ht="25.2" customHeight="1" x14ac:dyDescent="0.3">
      <c r="A17" s="3" t="str">
        <f>Tables!$A$3</f>
        <v>diagnosis</v>
      </c>
      <c r="B17" s="3" t="str">
        <f>VLOOKUP(A17,Tables!$A$2:$B$14,2,FALSE)</f>
        <v>Diagnosis</v>
      </c>
      <c r="C17" s="3">
        <v>7</v>
      </c>
      <c r="D17" s="3" t="s">
        <v>311</v>
      </c>
      <c r="E17" s="3" t="s">
        <v>390</v>
      </c>
    </row>
    <row r="18" spans="1:5" ht="25.2" customHeight="1" x14ac:dyDescent="0.3">
      <c r="A18" s="3" t="str">
        <f>Tables!$A$3</f>
        <v>diagnosis</v>
      </c>
      <c r="B18" s="3" t="str">
        <f>VLOOKUP(A18,Tables!$A$2:$B$14,2,FALSE)</f>
        <v>Diagnosis</v>
      </c>
      <c r="C18" s="3">
        <v>8</v>
      </c>
      <c r="D18" s="3" t="s">
        <v>312</v>
      </c>
      <c r="E18" s="3" t="s">
        <v>389</v>
      </c>
    </row>
    <row r="19" spans="1:5" ht="25.2" customHeight="1" x14ac:dyDescent="0.3">
      <c r="A19" s="3" t="str">
        <f>Tables!$A$3</f>
        <v>diagnosis</v>
      </c>
      <c r="B19" s="3" t="str">
        <f>VLOOKUP(A19,Tables!$A$2:$B$14,2,FALSE)</f>
        <v>Diagnosis</v>
      </c>
      <c r="C19" s="3">
        <v>9</v>
      </c>
      <c r="D19" s="3" t="s">
        <v>313</v>
      </c>
      <c r="E19" s="3" t="s">
        <v>164</v>
      </c>
    </row>
    <row r="20" spans="1:5" ht="25.2" customHeight="1" x14ac:dyDescent="0.3">
      <c r="A20" s="3" t="str">
        <f>Tables!$A$4</f>
        <v>progress</v>
      </c>
      <c r="B20" s="3" t="str">
        <f>VLOOKUP(A20,Tables!$A$2:$B$14,2,FALSE)</f>
        <v>DiseaseStatus</v>
      </c>
      <c r="C20" s="3">
        <v>1</v>
      </c>
      <c r="D20" s="3" t="s">
        <v>468</v>
      </c>
      <c r="E20" s="3" t="s">
        <v>392</v>
      </c>
    </row>
    <row r="21" spans="1:5" ht="25.2" customHeight="1" x14ac:dyDescent="0.3">
      <c r="A21" s="3" t="str">
        <f>Tables!$A$4</f>
        <v>progress</v>
      </c>
      <c r="B21" s="3" t="str">
        <f>VLOOKUP(A21,Tables!$A$2:$B$14,2,FALSE)</f>
        <v>DiseaseStatus</v>
      </c>
      <c r="C21" s="3">
        <v>2</v>
      </c>
      <c r="D21" s="3" t="s">
        <v>306</v>
      </c>
      <c r="E21" s="3" t="s">
        <v>381</v>
      </c>
    </row>
    <row r="22" spans="1:5" ht="25.2" customHeight="1" x14ac:dyDescent="0.3">
      <c r="A22" s="3" t="str">
        <f>Tables!$A$4</f>
        <v>progress</v>
      </c>
      <c r="B22" s="3" t="str">
        <f>VLOOKUP(A22,Tables!$A$2:$B$14,2,FALSE)</f>
        <v>DiseaseStatus</v>
      </c>
      <c r="C22" s="3">
        <v>3</v>
      </c>
      <c r="D22" s="3" t="s">
        <v>296</v>
      </c>
      <c r="E22" s="3" t="s">
        <v>380</v>
      </c>
    </row>
    <row r="23" spans="1:5" ht="25.2" customHeight="1" x14ac:dyDescent="0.3">
      <c r="A23" s="3" t="str">
        <f>Tables!$A$4</f>
        <v>progress</v>
      </c>
      <c r="B23" s="3" t="str">
        <f>VLOOKUP(A23,Tables!$A$2:$B$14,2,FALSE)</f>
        <v>DiseaseStatus</v>
      </c>
      <c r="C23" s="3">
        <v>4</v>
      </c>
      <c r="D23" s="3" t="s">
        <v>315</v>
      </c>
      <c r="E23" s="3" t="s">
        <v>1535</v>
      </c>
    </row>
    <row r="24" spans="1:5" ht="25.2" customHeight="1" x14ac:dyDescent="0.3">
      <c r="A24" s="3" t="str">
        <f>Tables!$A$4</f>
        <v>progress</v>
      </c>
      <c r="B24" s="3" t="str">
        <f>VLOOKUP(A24,Tables!$A$2:$B$14,2,FALSE)</f>
        <v>DiseaseStatus</v>
      </c>
      <c r="C24" s="3">
        <v>5</v>
      </c>
      <c r="D24" s="3" t="s">
        <v>316</v>
      </c>
      <c r="E24" s="3" t="s">
        <v>461</v>
      </c>
    </row>
    <row r="25" spans="1:5" ht="25.2" customHeight="1" x14ac:dyDescent="0.3">
      <c r="A25" s="3" t="str">
        <f>Tables!$A$4</f>
        <v>progress</v>
      </c>
      <c r="B25" s="3" t="str">
        <f>VLOOKUP(A25,Tables!$A$2:$B$14,2,FALSE)</f>
        <v>DiseaseStatus</v>
      </c>
      <c r="C25" s="3">
        <v>6</v>
      </c>
      <c r="D25" s="3" t="s">
        <v>317</v>
      </c>
      <c r="E25" s="3" t="s">
        <v>550</v>
      </c>
    </row>
    <row r="26" spans="1:5" ht="25.2" customHeight="1" x14ac:dyDescent="0.3">
      <c r="A26" s="3" t="str">
        <f>Tables!$A$4</f>
        <v>progress</v>
      </c>
      <c r="B26" s="3" t="str">
        <f>VLOOKUP(A26,Tables!$A$2:$B$14,2,FALSE)</f>
        <v>DiseaseStatus</v>
      </c>
      <c r="C26" s="3">
        <v>7</v>
      </c>
      <c r="D26" s="3" t="s">
        <v>318</v>
      </c>
      <c r="E26" s="3" t="s">
        <v>456</v>
      </c>
    </row>
    <row r="27" spans="1:5" ht="25.2" customHeight="1" x14ac:dyDescent="0.3">
      <c r="A27" s="3" t="str">
        <f>Tables!$A$4</f>
        <v>progress</v>
      </c>
      <c r="B27" s="3" t="str">
        <f>VLOOKUP(A27,Tables!$A$2:$B$14,2,FALSE)</f>
        <v>DiseaseStatus</v>
      </c>
      <c r="C27" s="3">
        <v>8</v>
      </c>
      <c r="D27" s="3" t="s">
        <v>319</v>
      </c>
      <c r="E27" s="3" t="s">
        <v>457</v>
      </c>
    </row>
    <row r="28" spans="1:5" ht="25.2" customHeight="1" x14ac:dyDescent="0.3">
      <c r="A28" s="3" t="str">
        <f>Tables!$A$6</f>
        <v>histology</v>
      </c>
      <c r="B28" s="3" t="str">
        <f>VLOOKUP(A28,Tables!$A$2:$B$14,2,FALSE)</f>
        <v>Histology</v>
      </c>
      <c r="C28" s="3">
        <v>1</v>
      </c>
      <c r="D28" s="3" t="s">
        <v>468</v>
      </c>
      <c r="E28" s="3" t="s">
        <v>393</v>
      </c>
    </row>
    <row r="29" spans="1:5" ht="25.2" customHeight="1" x14ac:dyDescent="0.3">
      <c r="A29" s="3" t="str">
        <f>Tables!$A$6</f>
        <v>histology</v>
      </c>
      <c r="B29" s="3" t="str">
        <f>VLOOKUP(A29,Tables!$A$2:$B$14,2,FALSE)</f>
        <v>Histology</v>
      </c>
      <c r="C29" s="3">
        <v>2</v>
      </c>
      <c r="D29" s="3" t="s">
        <v>306</v>
      </c>
      <c r="E29" s="3" t="s">
        <v>381</v>
      </c>
    </row>
    <row r="30" spans="1:5" ht="25.2" customHeight="1" x14ac:dyDescent="0.3">
      <c r="A30" s="3" t="str">
        <f>Tables!$A$6</f>
        <v>histology</v>
      </c>
      <c r="B30" s="3" t="str">
        <f>VLOOKUP(A30,Tables!$A$2:$B$14,2,FALSE)</f>
        <v>Histology</v>
      </c>
      <c r="C30" s="3">
        <v>3</v>
      </c>
      <c r="D30" s="3" t="s">
        <v>296</v>
      </c>
      <c r="E30" s="3" t="s">
        <v>380</v>
      </c>
    </row>
    <row r="31" spans="1:5" ht="25.2" customHeight="1" x14ac:dyDescent="0.3">
      <c r="A31" s="3" t="str">
        <f>Tables!$A$6</f>
        <v>histology</v>
      </c>
      <c r="B31" s="3" t="str">
        <f>VLOOKUP(A31,Tables!$A$2:$B$14,2,FALSE)</f>
        <v>Histology</v>
      </c>
      <c r="C31" s="3">
        <v>4</v>
      </c>
      <c r="D31" s="3" t="s">
        <v>321</v>
      </c>
      <c r="E31" s="3" t="s">
        <v>445</v>
      </c>
    </row>
    <row r="32" spans="1:5" ht="25.2" customHeight="1" x14ac:dyDescent="0.3">
      <c r="A32" s="3" t="str">
        <f>Tables!$A$6</f>
        <v>histology</v>
      </c>
      <c r="B32" s="3" t="str">
        <f>VLOOKUP(A32,Tables!$A$2:$B$14,2,FALSE)</f>
        <v>Histology</v>
      </c>
      <c r="C32" s="3">
        <v>5</v>
      </c>
      <c r="D32" s="3" t="s">
        <v>322</v>
      </c>
      <c r="E32" s="3" t="s">
        <v>397</v>
      </c>
    </row>
    <row r="33" spans="1:5" ht="25.2" customHeight="1" x14ac:dyDescent="0.3">
      <c r="A33" s="3" t="str">
        <f>Tables!$A$6</f>
        <v>histology</v>
      </c>
      <c r="B33" s="3" t="str">
        <f>VLOOKUP(A33,Tables!$A$2:$B$14,2,FALSE)</f>
        <v>Histology</v>
      </c>
      <c r="C33" s="3">
        <v>6</v>
      </c>
      <c r="D33" s="3" t="s">
        <v>323</v>
      </c>
      <c r="E33" s="3" t="s">
        <v>398</v>
      </c>
    </row>
    <row r="34" spans="1:5" ht="25.2" customHeight="1" x14ac:dyDescent="0.3">
      <c r="A34" s="3" t="str">
        <f>Tables!$A$6</f>
        <v>histology</v>
      </c>
      <c r="B34" s="3" t="str">
        <f>VLOOKUP(A34,Tables!$A$2:$B$14,2,FALSE)</f>
        <v>Histology</v>
      </c>
      <c r="C34" s="3">
        <v>7</v>
      </c>
      <c r="D34" s="3" t="s">
        <v>324</v>
      </c>
      <c r="E34" s="3" t="s">
        <v>464</v>
      </c>
    </row>
    <row r="35" spans="1:5" ht="25.2" customHeight="1" x14ac:dyDescent="0.3">
      <c r="A35" s="3" t="str">
        <f>Tables!$A$6</f>
        <v>histology</v>
      </c>
      <c r="B35" s="3" t="str">
        <f>VLOOKUP(A35,Tables!$A$2:$B$14,2,FALSE)</f>
        <v>Histology</v>
      </c>
      <c r="C35" s="3">
        <v>8</v>
      </c>
      <c r="D35" s="3" t="s">
        <v>325</v>
      </c>
      <c r="E35" s="3" t="s">
        <v>11</v>
      </c>
    </row>
    <row r="36" spans="1:5" ht="25.2" customHeight="1" x14ac:dyDescent="0.3">
      <c r="A36" s="3" t="str">
        <f>Tables!$A$7</f>
        <v>metastasis</v>
      </c>
      <c r="B36" s="3" t="str">
        <f>VLOOKUP(A36,Tables!$A$2:$B$14,2,FALSE)</f>
        <v>Metastasis</v>
      </c>
      <c r="C36" s="3">
        <v>1</v>
      </c>
      <c r="D36" s="3" t="s">
        <v>468</v>
      </c>
      <c r="E36" s="3" t="s">
        <v>394</v>
      </c>
    </row>
    <row r="37" spans="1:5" ht="25.2" customHeight="1" x14ac:dyDescent="0.3">
      <c r="A37" s="3" t="str">
        <f>Tables!$A$7</f>
        <v>metastasis</v>
      </c>
      <c r="B37" s="3" t="str">
        <f>VLOOKUP(A37,Tables!$A$2:$B$14,2,FALSE)</f>
        <v>Metastasis</v>
      </c>
      <c r="C37" s="3">
        <v>2</v>
      </c>
      <c r="D37" s="3" t="s">
        <v>306</v>
      </c>
      <c r="E37" s="3" t="s">
        <v>381</v>
      </c>
    </row>
    <row r="38" spans="1:5" ht="25.2" customHeight="1" x14ac:dyDescent="0.3">
      <c r="A38" s="3" t="str">
        <f>Tables!$A$7</f>
        <v>metastasis</v>
      </c>
      <c r="B38" s="3" t="str">
        <f>VLOOKUP(A38,Tables!$A$2:$B$14,2,FALSE)</f>
        <v>Metastasis</v>
      </c>
      <c r="C38" s="3">
        <v>3</v>
      </c>
      <c r="D38" s="3" t="s">
        <v>296</v>
      </c>
      <c r="E38" s="3" t="s">
        <v>380</v>
      </c>
    </row>
    <row r="39" spans="1:5" ht="25.2" customHeight="1" x14ac:dyDescent="0.3">
      <c r="A39" s="3" t="str">
        <f>Tables!$A$7</f>
        <v>metastasis</v>
      </c>
      <c r="B39" s="3" t="str">
        <f>VLOOKUP(A39,Tables!$A$2:$B$14,2,FALSE)</f>
        <v>Metastasis</v>
      </c>
      <c r="C39" s="3">
        <v>4</v>
      </c>
      <c r="D39" s="3" t="s">
        <v>327</v>
      </c>
      <c r="E39" s="3" t="s">
        <v>1536</v>
      </c>
    </row>
    <row r="40" spans="1:5" ht="25.2" customHeight="1" x14ac:dyDescent="0.3">
      <c r="A40" s="3" t="str">
        <f>Tables!$A$7</f>
        <v>metastasis</v>
      </c>
      <c r="B40" s="3" t="str">
        <f>VLOOKUP(A40,Tables!$A$2:$B$14,2,FALSE)</f>
        <v>Metastasis</v>
      </c>
      <c r="C40" s="3">
        <v>5</v>
      </c>
      <c r="D40" s="3" t="s">
        <v>328</v>
      </c>
      <c r="E40" s="3" t="s">
        <v>458</v>
      </c>
    </row>
    <row r="41" spans="1:5" ht="25.2" customHeight="1" x14ac:dyDescent="0.3">
      <c r="A41" s="3" t="str">
        <f>Tables!$A$7</f>
        <v>metastasis</v>
      </c>
      <c r="B41" s="3" t="str">
        <f>VLOOKUP(A41,Tables!$A$2:$B$14,2,FALSE)</f>
        <v>Metastasis</v>
      </c>
      <c r="C41" s="3">
        <v>6</v>
      </c>
      <c r="D41" s="3" t="s">
        <v>329</v>
      </c>
      <c r="E41" s="3" t="s">
        <v>459</v>
      </c>
    </row>
    <row r="42" spans="1:5" ht="25.2" customHeight="1" x14ac:dyDescent="0.3">
      <c r="A42" s="3" t="str">
        <f>Tables!$A$12</f>
        <v>tnm</v>
      </c>
      <c r="B42" s="3" t="str">
        <f>VLOOKUP(A42,Tables!$A$2:$B$14,2,FALSE)</f>
        <v>Staging</v>
      </c>
      <c r="C42" s="3">
        <v>1</v>
      </c>
      <c r="D42" s="3" t="s">
        <v>468</v>
      </c>
      <c r="E42" s="3" t="s">
        <v>469</v>
      </c>
    </row>
    <row r="43" spans="1:5" ht="25.2" customHeight="1" x14ac:dyDescent="0.3">
      <c r="A43" s="3" t="str">
        <f>Tables!$A$12</f>
        <v>tnm</v>
      </c>
      <c r="B43" s="3" t="str">
        <f>VLOOKUP(A43,Tables!$A$2:$B$14,2,FALSE)</f>
        <v>Staging</v>
      </c>
      <c r="C43" s="3">
        <v>2</v>
      </c>
      <c r="D43" s="3" t="s">
        <v>306</v>
      </c>
      <c r="E43" s="3" t="s">
        <v>381</v>
      </c>
    </row>
    <row r="44" spans="1:5" ht="25.2" customHeight="1" x14ac:dyDescent="0.3">
      <c r="A44" s="3" t="str">
        <f>Tables!$A$12</f>
        <v>tnm</v>
      </c>
      <c r="B44" s="3" t="str">
        <f>VLOOKUP(A44,Tables!$A$2:$B$14,2,FALSE)</f>
        <v>Staging</v>
      </c>
      <c r="C44" s="3">
        <v>3</v>
      </c>
      <c r="D44" s="3" t="s">
        <v>296</v>
      </c>
      <c r="E44" s="3" t="s">
        <v>380</v>
      </c>
    </row>
    <row r="45" spans="1:5" ht="25.2" customHeight="1" x14ac:dyDescent="0.3">
      <c r="A45" s="3" t="str">
        <f>Tables!$A$12</f>
        <v>tnm</v>
      </c>
      <c r="B45" s="3" t="str">
        <f>VLOOKUP(A45,Tables!$A$2:$B$14,2,FALSE)</f>
        <v>Staging</v>
      </c>
      <c r="C45" s="3">
        <v>4</v>
      </c>
      <c r="D45" s="3" t="s">
        <v>331</v>
      </c>
      <c r="E45" s="3" t="s">
        <v>1537</v>
      </c>
    </row>
    <row r="46" spans="1:5" ht="25.2" customHeight="1" x14ac:dyDescent="0.3">
      <c r="A46" s="3" t="str">
        <f>Tables!$A$12</f>
        <v>tnm</v>
      </c>
      <c r="B46" s="3" t="str">
        <f>VLOOKUP(A46,Tables!$A$2:$B$14,2,FALSE)</f>
        <v>Staging</v>
      </c>
      <c r="C46" s="3">
        <v>5</v>
      </c>
      <c r="D46" s="3" t="s">
        <v>332</v>
      </c>
      <c r="E46" s="3" t="s">
        <v>28</v>
      </c>
    </row>
    <row r="47" spans="1:5" ht="25.2" customHeight="1" x14ac:dyDescent="0.3">
      <c r="A47" s="3" t="str">
        <f>Tables!$A$12</f>
        <v>tnm</v>
      </c>
      <c r="B47" s="3" t="str">
        <f>VLOOKUP(A47,Tables!$A$2:$B$14,2,FALSE)</f>
        <v>Staging</v>
      </c>
      <c r="C47" s="3">
        <v>6</v>
      </c>
      <c r="D47" s="3" t="s">
        <v>333</v>
      </c>
      <c r="E47" s="3" t="s">
        <v>29</v>
      </c>
    </row>
    <row r="48" spans="1:5" ht="25.2" customHeight="1" x14ac:dyDescent="0.3">
      <c r="A48" s="3" t="str">
        <f>Tables!$A$12</f>
        <v>tnm</v>
      </c>
      <c r="B48" s="3" t="str">
        <f>VLOOKUP(A48,Tables!$A$2:$B$14,2,FALSE)</f>
        <v>Staging</v>
      </c>
      <c r="C48" s="3">
        <v>7</v>
      </c>
      <c r="D48" s="3" t="s">
        <v>334</v>
      </c>
      <c r="E48" s="3" t="s">
        <v>30</v>
      </c>
    </row>
    <row r="49" spans="1:5" ht="25.2" customHeight="1" x14ac:dyDescent="0.3">
      <c r="A49" s="3" t="str">
        <f>Tables!$A$12</f>
        <v>tnm</v>
      </c>
      <c r="B49" s="3" t="str">
        <f>VLOOKUP(A49,Tables!$A$2:$B$14,2,FALSE)</f>
        <v>Staging</v>
      </c>
      <c r="C49" s="3">
        <v>8</v>
      </c>
      <c r="D49" s="3" t="s">
        <v>335</v>
      </c>
      <c r="E49" s="3" t="s">
        <v>31</v>
      </c>
    </row>
    <row r="50" spans="1:5" ht="25.2" customHeight="1" x14ac:dyDescent="0.3">
      <c r="A50" s="3" t="str">
        <f>Tables!$A$12</f>
        <v>tnm</v>
      </c>
      <c r="B50" s="3" t="str">
        <f>VLOOKUP(A50,Tables!$A$2:$B$14,2,FALSE)</f>
        <v>Staging</v>
      </c>
      <c r="C50" s="3">
        <v>9</v>
      </c>
      <c r="D50" s="3" t="s">
        <v>336</v>
      </c>
      <c r="E50" s="3" t="s">
        <v>32</v>
      </c>
    </row>
    <row r="51" spans="1:5" ht="25.2" customHeight="1" x14ac:dyDescent="0.3">
      <c r="A51" s="3" t="str">
        <f>Tables!$A$12</f>
        <v>tnm</v>
      </c>
      <c r="B51" s="3" t="str">
        <f>VLOOKUP(A51,Tables!$A$2:$B$14,2,FALSE)</f>
        <v>Staging</v>
      </c>
      <c r="C51" s="3">
        <v>10</v>
      </c>
      <c r="D51" s="3" t="s">
        <v>337</v>
      </c>
      <c r="E51" s="3" t="s">
        <v>33</v>
      </c>
    </row>
    <row r="52" spans="1:5" ht="25.2" customHeight="1" x14ac:dyDescent="0.3">
      <c r="A52" s="3" t="str">
        <f>Tables!$A$12</f>
        <v>tnm</v>
      </c>
      <c r="B52" s="3" t="str">
        <f>VLOOKUP(A52,Tables!$A$2:$B$14,2,FALSE)</f>
        <v>Staging</v>
      </c>
      <c r="C52" s="3">
        <v>11</v>
      </c>
      <c r="D52" s="3" t="s">
        <v>338</v>
      </c>
      <c r="E52" s="3" t="s">
        <v>34</v>
      </c>
    </row>
    <row r="53" spans="1:5" ht="25.2" customHeight="1" x14ac:dyDescent="0.3">
      <c r="A53" s="3" t="str">
        <f>Tables!$A$12</f>
        <v>tnm</v>
      </c>
      <c r="B53" s="3" t="str">
        <f>VLOOKUP(A53,Tables!$A$2:$B$14,2,FALSE)</f>
        <v>Staging</v>
      </c>
      <c r="C53" s="3">
        <v>12</v>
      </c>
      <c r="D53" s="3" t="s">
        <v>339</v>
      </c>
      <c r="E53" s="3" t="s">
        <v>448</v>
      </c>
    </row>
    <row r="54" spans="1:5" ht="25.2" customHeight="1" x14ac:dyDescent="0.3">
      <c r="A54" s="3" t="str">
        <f>Tables!$A$12</f>
        <v>tnm</v>
      </c>
      <c r="B54" s="3" t="str">
        <f>VLOOKUP(A54,Tables!$A$2:$B$14,2,FALSE)</f>
        <v>Staging</v>
      </c>
      <c r="C54" s="3">
        <v>13</v>
      </c>
      <c r="D54" s="3" t="s">
        <v>340</v>
      </c>
      <c r="E54" s="3" t="s">
        <v>399</v>
      </c>
    </row>
    <row r="55" spans="1:5" ht="25.2" customHeight="1" x14ac:dyDescent="0.3">
      <c r="A55" s="3" t="str">
        <f>Tables!$A$12</f>
        <v>tnm</v>
      </c>
      <c r="B55" s="3" t="str">
        <f>VLOOKUP(A55,Tables!$A$2:$B$14,2,FALSE)</f>
        <v>Staging</v>
      </c>
      <c r="C55" s="3">
        <v>14</v>
      </c>
      <c r="D55" s="3" t="s">
        <v>341</v>
      </c>
      <c r="E55" s="3" t="s">
        <v>400</v>
      </c>
    </row>
    <row r="56" spans="1:5" ht="25.2" customHeight="1" x14ac:dyDescent="0.3">
      <c r="A56" s="3" t="str">
        <f>Tables!$A$12</f>
        <v>tnm</v>
      </c>
      <c r="B56" s="3" t="str">
        <f>VLOOKUP(A56,Tables!$A$2:$B$14,2,FALSE)</f>
        <v>Staging</v>
      </c>
      <c r="C56" s="3">
        <v>15</v>
      </c>
      <c r="D56" s="3" t="s">
        <v>342</v>
      </c>
      <c r="E56" s="3" t="s">
        <v>401</v>
      </c>
    </row>
    <row r="57" spans="1:5" ht="25.2" customHeight="1" x14ac:dyDescent="0.3">
      <c r="A57" s="3" t="str">
        <f>Tables!$A$14</f>
        <v>system-therapy</v>
      </c>
      <c r="B57" s="3" t="str">
        <f>VLOOKUP(A57,Tables!$A$2:$B$14,2,FALSE)</f>
        <v>SystemicTherapy</v>
      </c>
      <c r="C57" s="3">
        <v>1</v>
      </c>
      <c r="D57" s="3" t="s">
        <v>468</v>
      </c>
      <c r="E57" s="3" t="s">
        <v>402</v>
      </c>
    </row>
    <row r="58" spans="1:5" ht="25.2" customHeight="1" x14ac:dyDescent="0.3">
      <c r="A58" s="3" t="str">
        <f>Tables!$A$14</f>
        <v>system-therapy</v>
      </c>
      <c r="B58" s="3" t="str">
        <f>VLOOKUP(A58,Tables!$A$2:$B$14,2,FALSE)</f>
        <v>SystemicTherapy</v>
      </c>
      <c r="C58" s="3">
        <v>2</v>
      </c>
      <c r="D58" s="3" t="s">
        <v>306</v>
      </c>
      <c r="E58" s="3" t="s">
        <v>381</v>
      </c>
    </row>
    <row r="59" spans="1:5" ht="25.2" customHeight="1" x14ac:dyDescent="0.3">
      <c r="A59" s="3" t="str">
        <f>Tables!$A$14</f>
        <v>system-therapy</v>
      </c>
      <c r="B59" s="3" t="str">
        <f>VLOOKUP(A59,Tables!$A$2:$B$14,2,FALSE)</f>
        <v>SystemicTherapy</v>
      </c>
      <c r="C59" s="3">
        <v>3</v>
      </c>
      <c r="D59" s="3" t="s">
        <v>296</v>
      </c>
      <c r="E59" s="3" t="s">
        <v>380</v>
      </c>
    </row>
    <row r="60" spans="1:5" ht="25.2" customHeight="1" x14ac:dyDescent="0.3">
      <c r="A60" s="3" t="str">
        <f>Tables!$A$14</f>
        <v>system-therapy</v>
      </c>
      <c r="B60" s="3" t="str">
        <f>VLOOKUP(A60,Tables!$A$2:$B$14,2,FALSE)</f>
        <v>SystemicTherapy</v>
      </c>
      <c r="C60" s="3">
        <v>4</v>
      </c>
      <c r="D60" s="3" t="s">
        <v>465</v>
      </c>
      <c r="E60" s="3" t="s">
        <v>415</v>
      </c>
    </row>
    <row r="61" spans="1:5" ht="25.2" customHeight="1" x14ac:dyDescent="0.3">
      <c r="A61" s="3" t="str">
        <f>Tables!$A$14</f>
        <v>system-therapy</v>
      </c>
      <c r="B61" s="3" t="str">
        <f>VLOOKUP(A61,Tables!$A$2:$B$14,2,FALSE)</f>
        <v>SystemicTherapy</v>
      </c>
      <c r="C61" s="3">
        <v>5</v>
      </c>
      <c r="D61" s="3" t="s">
        <v>344</v>
      </c>
      <c r="E61" s="3" t="s">
        <v>447</v>
      </c>
    </row>
    <row r="62" spans="1:5" ht="25.2" customHeight="1" x14ac:dyDescent="0.3">
      <c r="A62" s="3" t="str">
        <f>Tables!$A$14</f>
        <v>system-therapy</v>
      </c>
      <c r="B62" s="3" t="str">
        <f>VLOOKUP(A62,Tables!$A$2:$B$14,2,FALSE)</f>
        <v>SystemicTherapy</v>
      </c>
      <c r="C62" s="3">
        <v>6</v>
      </c>
      <c r="D62" s="3" t="s">
        <v>345</v>
      </c>
      <c r="E62" s="3" t="s">
        <v>404</v>
      </c>
    </row>
    <row r="63" spans="1:5" ht="25.2" customHeight="1" x14ac:dyDescent="0.3">
      <c r="A63" s="3" t="str">
        <f>Tables!$A$14</f>
        <v>system-therapy</v>
      </c>
      <c r="B63" s="3" t="str">
        <f>VLOOKUP(A63,Tables!$A$2:$B$14,2,FALSE)</f>
        <v>SystemicTherapy</v>
      </c>
      <c r="C63" s="3">
        <v>7</v>
      </c>
      <c r="D63" s="3" t="s">
        <v>346</v>
      </c>
      <c r="E63" s="3" t="s">
        <v>405</v>
      </c>
    </row>
    <row r="64" spans="1:5" ht="25.2" customHeight="1" x14ac:dyDescent="0.3">
      <c r="A64" s="3" t="str">
        <f>Tables!$A$14</f>
        <v>system-therapy</v>
      </c>
      <c r="B64" s="3" t="str">
        <f>VLOOKUP(A64,Tables!$A$2:$B$14,2,FALSE)</f>
        <v>SystemicTherapy</v>
      </c>
      <c r="C64" s="3">
        <v>8</v>
      </c>
      <c r="D64" s="3" t="s">
        <v>347</v>
      </c>
      <c r="E64" s="3" t="s">
        <v>406</v>
      </c>
    </row>
    <row r="65" spans="1:5" ht="25.2" customHeight="1" x14ac:dyDescent="0.3">
      <c r="A65" s="3" t="str">
        <f>Tables!$A$14</f>
        <v>system-therapy</v>
      </c>
      <c r="B65" s="3" t="str">
        <f>VLOOKUP(A65,Tables!$A$2:$B$14,2,FALSE)</f>
        <v>SystemicTherapy</v>
      </c>
      <c r="C65" s="3">
        <v>9</v>
      </c>
      <c r="D65" s="3" t="s">
        <v>348</v>
      </c>
      <c r="E65" s="3" t="s">
        <v>407</v>
      </c>
    </row>
    <row r="66" spans="1:5" ht="25.2" customHeight="1" x14ac:dyDescent="0.3">
      <c r="A66" s="3" t="str">
        <f>Tables!$A$14</f>
        <v>system-therapy</v>
      </c>
      <c r="B66" s="3" t="str">
        <f>VLOOKUP(A66,Tables!$A$2:$B$14,2,FALSE)</f>
        <v>SystemicTherapy</v>
      </c>
      <c r="C66" s="3">
        <v>10</v>
      </c>
      <c r="D66" s="3" t="s">
        <v>349</v>
      </c>
      <c r="E66" s="3" t="s">
        <v>408</v>
      </c>
    </row>
    <row r="67" spans="1:5" ht="25.2" customHeight="1" x14ac:dyDescent="0.3">
      <c r="A67" s="3" t="str">
        <f>Tables!$A$14</f>
        <v>system-therapy</v>
      </c>
      <c r="B67" s="3" t="str">
        <f>VLOOKUP(A67,Tables!$A$2:$B$14,2,FALSE)</f>
        <v>SystemicTherapy</v>
      </c>
      <c r="C67" s="3">
        <v>11</v>
      </c>
      <c r="D67" s="3" t="s">
        <v>350</v>
      </c>
      <c r="E67" s="3" t="s">
        <v>409</v>
      </c>
    </row>
    <row r="68" spans="1:5" ht="25.2" customHeight="1" x14ac:dyDescent="0.3">
      <c r="A68" s="3" t="str">
        <f>Tables!$A$14</f>
        <v>system-therapy</v>
      </c>
      <c r="B68" s="3" t="str">
        <f>VLOOKUP(A68,Tables!$A$2:$B$14,2,FALSE)</f>
        <v>SystemicTherapy</v>
      </c>
      <c r="C68" s="3">
        <v>12</v>
      </c>
      <c r="D68" s="3" t="s">
        <v>351</v>
      </c>
      <c r="E68" s="3" t="s">
        <v>442</v>
      </c>
    </row>
    <row r="69" spans="1:5" ht="25.2" customHeight="1" x14ac:dyDescent="0.3">
      <c r="A69" s="3" t="str">
        <f>Tables!$A$14</f>
        <v>system-therapy</v>
      </c>
      <c r="B69" s="3" t="str">
        <f>VLOOKUP(A69,Tables!$A$2:$B$14,2,FALSE)</f>
        <v>SystemicTherapy</v>
      </c>
      <c r="C69" s="3">
        <v>13</v>
      </c>
      <c r="D69" s="3" t="s">
        <v>352</v>
      </c>
      <c r="E69" s="3" t="s">
        <v>410</v>
      </c>
    </row>
    <row r="70" spans="1:5" ht="25.2" customHeight="1" x14ac:dyDescent="0.3">
      <c r="A70" s="3" t="str">
        <f>Tables!$A$14</f>
        <v>system-therapy</v>
      </c>
      <c r="B70" s="3" t="str">
        <f>VLOOKUP(A70,Tables!$A$2:$B$14,2,FALSE)</f>
        <v>SystemicTherapy</v>
      </c>
      <c r="C70" s="3">
        <v>14</v>
      </c>
      <c r="D70" s="3" t="s">
        <v>353</v>
      </c>
      <c r="E70" s="3" t="s">
        <v>411</v>
      </c>
    </row>
    <row r="71" spans="1:5" ht="25.2" customHeight="1" x14ac:dyDescent="0.3">
      <c r="A71" s="3" t="str">
        <f>Tables!$A$14</f>
        <v>system-therapy</v>
      </c>
      <c r="B71" s="3" t="str">
        <f>VLOOKUP(A71,Tables!$A$2:$B$14,2,FALSE)</f>
        <v>SystemicTherapy</v>
      </c>
      <c r="C71" s="3">
        <v>15</v>
      </c>
      <c r="D71" s="3" t="s">
        <v>354</v>
      </c>
      <c r="E71" s="3" t="s">
        <v>412</v>
      </c>
    </row>
    <row r="72" spans="1:5" ht="25.2" customHeight="1" x14ac:dyDescent="0.3">
      <c r="A72" s="3" t="str">
        <f>Tables!$A$13</f>
        <v>surgery</v>
      </c>
      <c r="B72" s="3" t="str">
        <f>VLOOKUP(A72,Tables!$A$2:$B$14,2,FALSE)</f>
        <v>Surgery</v>
      </c>
      <c r="C72" s="3">
        <v>1</v>
      </c>
      <c r="D72" s="3" t="s">
        <v>468</v>
      </c>
      <c r="E72" s="3" t="s">
        <v>395</v>
      </c>
    </row>
    <row r="73" spans="1:5" ht="25.2" customHeight="1" x14ac:dyDescent="0.3">
      <c r="A73" s="3" t="str">
        <f>Tables!$A$13</f>
        <v>surgery</v>
      </c>
      <c r="B73" s="3" t="str">
        <f>VLOOKUP(A73,Tables!$A$2:$B$14,2,FALSE)</f>
        <v>Surgery</v>
      </c>
      <c r="C73" s="3">
        <v>2</v>
      </c>
      <c r="D73" s="3" t="s">
        <v>306</v>
      </c>
      <c r="E73" s="3" t="s">
        <v>381</v>
      </c>
    </row>
    <row r="74" spans="1:5" ht="25.2" customHeight="1" x14ac:dyDescent="0.3">
      <c r="A74" s="3" t="str">
        <f>Tables!$A$13</f>
        <v>surgery</v>
      </c>
      <c r="B74" s="3" t="str">
        <f>VLOOKUP(A74,Tables!$A$2:$B$14,2,FALSE)</f>
        <v>Surgery</v>
      </c>
      <c r="C74" s="3">
        <v>3</v>
      </c>
      <c r="D74" s="3" t="s">
        <v>296</v>
      </c>
      <c r="E74" s="3" t="s">
        <v>380</v>
      </c>
    </row>
    <row r="75" spans="1:5" ht="25.2" customHeight="1" x14ac:dyDescent="0.3">
      <c r="A75" s="3" t="str">
        <f>Tables!$A$13</f>
        <v>surgery</v>
      </c>
      <c r="B75" s="3" t="str">
        <f>VLOOKUP(A75,Tables!$A$2:$B$14,2,FALSE)</f>
        <v>Surgery</v>
      </c>
      <c r="C75" s="3">
        <v>4</v>
      </c>
      <c r="D75" s="3" t="s">
        <v>356</v>
      </c>
      <c r="E75" s="3" t="s">
        <v>413</v>
      </c>
    </row>
    <row r="76" spans="1:5" ht="25.2" customHeight="1" x14ac:dyDescent="0.3">
      <c r="A76" s="3" t="str">
        <f>Tables!$A$13</f>
        <v>surgery</v>
      </c>
      <c r="B76" s="3" t="str">
        <f>VLOOKUP(A76,Tables!$A$2:$B$14,2,FALSE)</f>
        <v>Surgery</v>
      </c>
      <c r="C76" s="3">
        <v>5</v>
      </c>
      <c r="D76" s="3" t="s">
        <v>357</v>
      </c>
      <c r="E76" s="3" t="s">
        <v>414</v>
      </c>
    </row>
    <row r="77" spans="1:5" ht="25.2" customHeight="1" x14ac:dyDescent="0.3">
      <c r="A77" s="3" t="str">
        <f>Tables!$A$13</f>
        <v>surgery</v>
      </c>
      <c r="B77" s="3" t="str">
        <f>VLOOKUP(A77,Tables!$A$2:$B$14,2,FALSE)</f>
        <v>Surgery</v>
      </c>
      <c r="C77" s="3">
        <v>6</v>
      </c>
      <c r="D77" s="3" t="s">
        <v>358</v>
      </c>
      <c r="E77" s="3" t="s">
        <v>173</v>
      </c>
    </row>
    <row r="78" spans="1:5" ht="25.2" customHeight="1" x14ac:dyDescent="0.3">
      <c r="A78" s="3" t="str">
        <f>Tables!$A$13</f>
        <v>surgery</v>
      </c>
      <c r="B78" s="3" t="str">
        <f>VLOOKUP(A78,Tables!$A$2:$B$14,2,FALSE)</f>
        <v>Surgery</v>
      </c>
      <c r="C78" s="3">
        <v>7</v>
      </c>
      <c r="D78" s="3" t="s">
        <v>359</v>
      </c>
      <c r="E78" s="3" t="s">
        <v>250</v>
      </c>
    </row>
    <row r="79" spans="1:5" ht="25.2" customHeight="1" x14ac:dyDescent="0.3">
      <c r="A79" s="3" t="str">
        <f>Tables!$A$13</f>
        <v>surgery</v>
      </c>
      <c r="B79" s="3" t="str">
        <f>VLOOKUP(A79,Tables!$A$2:$B$14,2,FALSE)</f>
        <v>Surgery</v>
      </c>
      <c r="C79" s="3">
        <v>8</v>
      </c>
      <c r="D79" s="3" t="s">
        <v>360</v>
      </c>
      <c r="E79" s="3" t="s">
        <v>268</v>
      </c>
    </row>
    <row r="80" spans="1:5" ht="25.2" customHeight="1" x14ac:dyDescent="0.3">
      <c r="A80" s="3" t="str">
        <f>Tables!$A$11</f>
        <v>radiation-therapy</v>
      </c>
      <c r="B80" s="3" t="str">
        <f>VLOOKUP(A80,Tables!$A$2:$B$14,2,FALSE)</f>
        <v>RadiationTherapy</v>
      </c>
      <c r="C80" s="3">
        <v>1</v>
      </c>
      <c r="D80" s="3" t="s">
        <v>468</v>
      </c>
      <c r="E80" s="3" t="s">
        <v>416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VLOOKUP(A81,Tables!$A$2:$B$14,2,FALSE)</f>
        <v>RadiationTherapy</v>
      </c>
      <c r="C81" s="3">
        <v>2</v>
      </c>
      <c r="D81" s="3" t="s">
        <v>306</v>
      </c>
      <c r="E81" s="3" t="s">
        <v>381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VLOOKUP(A82,Tables!$A$2:$B$14,2,FALSE)</f>
        <v>RadiationTherapy</v>
      </c>
      <c r="C82" s="3">
        <v>3</v>
      </c>
      <c r="D82" s="3" t="s">
        <v>296</v>
      </c>
      <c r="E82" s="3" t="s">
        <v>380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VLOOKUP(A83,Tables!$A$2:$B$14,2,FALSE)</f>
        <v>RadiationTherapy</v>
      </c>
      <c r="C83" s="3">
        <v>4</v>
      </c>
      <c r="D83" s="3" t="s">
        <v>362</v>
      </c>
      <c r="E83" s="3" t="s">
        <v>417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VLOOKUP(A84,Tables!$A$2:$B$14,2,FALSE)</f>
        <v>RadiationTherapy</v>
      </c>
      <c r="C84" s="3">
        <v>5</v>
      </c>
      <c r="D84" s="3" t="s">
        <v>363</v>
      </c>
      <c r="E84" s="3" t="s">
        <v>418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VLOOKUP(A85,Tables!$A$2:$B$14,2,FALSE)</f>
        <v>RadiationTherapy</v>
      </c>
      <c r="C85" s="3">
        <v>6</v>
      </c>
      <c r="D85" s="3" t="s">
        <v>364</v>
      </c>
      <c r="E85" s="3" t="s">
        <v>419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VLOOKUP(A86,Tables!$A$2:$B$14,2,FALSE)</f>
        <v>RadiationTherapy</v>
      </c>
      <c r="C86" s="3">
        <v>7</v>
      </c>
      <c r="D86" s="3" t="s">
        <v>365</v>
      </c>
      <c r="E86" s="3" t="s">
        <v>420</v>
      </c>
    </row>
    <row r="87" spans="1:5" ht="25.2" customHeight="1" x14ac:dyDescent="0.3">
      <c r="A87" s="3" t="str">
        <f>Tables!$A$8</f>
        <v>molecular-marker</v>
      </c>
      <c r="B87" s="3" t="str">
        <f>VLOOKUP(A87,Tables!$A$2:$B$14,2,FALSE)</f>
        <v>MolecularDiagnostics</v>
      </c>
      <c r="C87" s="3">
        <v>1</v>
      </c>
      <c r="D87" s="3" t="s">
        <v>468</v>
      </c>
      <c r="E87" s="3" t="s">
        <v>421</v>
      </c>
    </row>
    <row r="88" spans="1:5" ht="25.2" customHeight="1" x14ac:dyDescent="0.3">
      <c r="A88" s="3" t="str">
        <f>Tables!$A$8</f>
        <v>molecular-marker</v>
      </c>
      <c r="B88" s="3" t="str">
        <f>VLOOKUP(A88,Tables!$A$2:$B$14,2,FALSE)</f>
        <v>MolecularDiagnostics</v>
      </c>
      <c r="C88" s="3">
        <v>2</v>
      </c>
      <c r="D88" s="3" t="s">
        <v>306</v>
      </c>
      <c r="E88" s="3" t="s">
        <v>381</v>
      </c>
    </row>
    <row r="89" spans="1:5" ht="25.2" customHeight="1" x14ac:dyDescent="0.3">
      <c r="A89" s="3" t="str">
        <f>Tables!$A$8</f>
        <v>molecular-marker</v>
      </c>
      <c r="B89" s="3" t="str">
        <f>VLOOKUP(A89,Tables!$A$2:$B$14,2,FALSE)</f>
        <v>MolecularDiagnostics</v>
      </c>
      <c r="C89" s="3">
        <v>3</v>
      </c>
      <c r="D89" s="3" t="s">
        <v>296</v>
      </c>
      <c r="E89" s="3" t="s">
        <v>380</v>
      </c>
    </row>
    <row r="90" spans="1:5" ht="25.2" customHeight="1" x14ac:dyDescent="0.3">
      <c r="A90" s="3" t="str">
        <f>Tables!$A$8</f>
        <v>molecular-marker</v>
      </c>
      <c r="B90" s="3" t="str">
        <f>VLOOKUP(A90,Tables!$A$2:$B$14,2,FALSE)</f>
        <v>MolecularDiagnostics</v>
      </c>
      <c r="C90" s="3">
        <v>4</v>
      </c>
      <c r="D90" s="3" t="s">
        <v>367</v>
      </c>
      <c r="E90" s="3" t="s">
        <v>422</v>
      </c>
    </row>
    <row r="91" spans="1:5" ht="25.2" customHeight="1" x14ac:dyDescent="0.3">
      <c r="A91" s="3" t="str">
        <f>Tables!$A$8</f>
        <v>molecular-marker</v>
      </c>
      <c r="B91" s="3" t="str">
        <f>VLOOKUP(A91,Tables!$A$2:$B$14,2,FALSE)</f>
        <v>MolecularDiagnostics</v>
      </c>
      <c r="C91" s="3">
        <v>5</v>
      </c>
      <c r="D91" s="3" t="s">
        <v>368</v>
      </c>
      <c r="E91" s="3" t="s">
        <v>423</v>
      </c>
    </row>
    <row r="92" spans="1:5" ht="25.2" customHeight="1" x14ac:dyDescent="0.3">
      <c r="A92" s="3" t="str">
        <f>Tables!$A$8</f>
        <v>molecular-marker</v>
      </c>
      <c r="B92" s="3" t="str">
        <f>VLOOKUP(A92,Tables!$A$2:$B$14,2,FALSE)</f>
        <v>MolecularDiagnostics</v>
      </c>
      <c r="C92" s="3">
        <v>6</v>
      </c>
      <c r="D92" s="3" t="s">
        <v>369</v>
      </c>
      <c r="E92" s="3" t="s">
        <v>424</v>
      </c>
    </row>
    <row r="93" spans="1:5" ht="25.2" customHeight="1" x14ac:dyDescent="0.3">
      <c r="A93" s="3" t="str">
        <f>Tables!$A$8</f>
        <v>molecular-marker</v>
      </c>
      <c r="B93" s="3" t="str">
        <f>VLOOKUP(A93,Tables!$A$2:$B$14,2,FALSE)</f>
        <v>MolecularDiagnostics</v>
      </c>
      <c r="C93" s="3">
        <v>7</v>
      </c>
      <c r="D93" s="3" t="s">
        <v>370</v>
      </c>
      <c r="E93" s="3" t="s">
        <v>430</v>
      </c>
    </row>
    <row r="94" spans="1:5" ht="25.2" customHeight="1" x14ac:dyDescent="0.3">
      <c r="A94" s="3" t="str">
        <f>Tables!$A$2</f>
        <v>sample</v>
      </c>
      <c r="B94" s="3" t="str">
        <f>VLOOKUP(A94,Tables!$A$2:$B$14,2,FALSE)</f>
        <v>BioSampling</v>
      </c>
      <c r="C94" s="3">
        <v>1</v>
      </c>
      <c r="D94" s="3" t="s">
        <v>468</v>
      </c>
      <c r="E94" s="3" t="s">
        <v>396</v>
      </c>
    </row>
    <row r="95" spans="1:5" ht="25.2" customHeight="1" x14ac:dyDescent="0.3">
      <c r="A95" s="3" t="str">
        <f>Tables!$A$2</f>
        <v>sample</v>
      </c>
      <c r="B95" s="3" t="str">
        <f>VLOOKUP(A95,Tables!$A$2:$B$14,2,FALSE)</f>
        <v>BioSampling</v>
      </c>
      <c r="C95" s="3">
        <v>2</v>
      </c>
      <c r="D95" s="3" t="s">
        <v>296</v>
      </c>
      <c r="E95" s="3" t="s">
        <v>380</v>
      </c>
    </row>
    <row r="96" spans="1:5" ht="25.2" customHeight="1" x14ac:dyDescent="0.3">
      <c r="A96" s="3" t="str">
        <f>Tables!$A$2</f>
        <v>sample</v>
      </c>
      <c r="B96" s="3" t="str">
        <f>VLOOKUP(A96,Tables!$A$2:$B$14,2,FALSE)</f>
        <v>BioSampling</v>
      </c>
      <c r="C96" s="3">
        <v>3</v>
      </c>
      <c r="D96" s="3" t="s">
        <v>372</v>
      </c>
      <c r="E96" s="3" t="s">
        <v>446</v>
      </c>
    </row>
    <row r="97" spans="1:5" ht="25.2" customHeight="1" x14ac:dyDescent="0.3">
      <c r="A97" s="3" t="str">
        <f>Tables!$A$2</f>
        <v>sample</v>
      </c>
      <c r="B97" s="3" t="str">
        <f>VLOOKUP(A97,Tables!$A$2:$B$14,2,FALSE)</f>
        <v>BioSampling</v>
      </c>
      <c r="C97" s="3">
        <v>4</v>
      </c>
      <c r="D97" s="3" t="s">
        <v>373</v>
      </c>
      <c r="E97" s="3" t="s">
        <v>272</v>
      </c>
    </row>
    <row r="98" spans="1:5" ht="25.2" customHeight="1" x14ac:dyDescent="0.3">
      <c r="A98" s="3" t="str">
        <f>Tables!$A$2</f>
        <v>sample</v>
      </c>
      <c r="B98" s="3" t="s">
        <v>269</v>
      </c>
      <c r="C98" s="3">
        <v>5</v>
      </c>
      <c r="D98" s="8" t="s">
        <v>471</v>
      </c>
      <c r="E98" s="3" t="s">
        <v>471</v>
      </c>
    </row>
    <row r="99" spans="1:5" ht="25.2" customHeight="1" x14ac:dyDescent="0.3">
      <c r="A99" s="3" t="str">
        <f>Tables!$A$2</f>
        <v>sample</v>
      </c>
      <c r="B99" s="3" t="s">
        <v>269</v>
      </c>
      <c r="C99" s="3">
        <v>6</v>
      </c>
      <c r="D99" s="8" t="s">
        <v>472</v>
      </c>
      <c r="E99" s="3" t="s">
        <v>470</v>
      </c>
    </row>
    <row r="100" spans="1:5" ht="25.2" customHeight="1" x14ac:dyDescent="0.3">
      <c r="A100" s="3" t="str">
        <f>Tables!$A$2</f>
        <v>sample</v>
      </c>
      <c r="B100" s="3" t="str">
        <f>VLOOKUP(A100,Tables!$A$2:$B$14,2,FALSE)</f>
        <v>BioSampling</v>
      </c>
      <c r="C100" s="3">
        <v>7</v>
      </c>
      <c r="D100" s="3" t="s">
        <v>374</v>
      </c>
      <c r="E100" s="3" t="s">
        <v>425</v>
      </c>
    </row>
    <row r="101" spans="1:5" ht="25.2" customHeight="1" x14ac:dyDescent="0.3">
      <c r="A101" s="3" t="str">
        <f>Tables!$A$2</f>
        <v>sample</v>
      </c>
      <c r="B101" s="3" t="str">
        <f>VLOOKUP(A101,Tables!$A$2:$B$14,2,FALSE)</f>
        <v>BioSampling</v>
      </c>
      <c r="C101" s="3">
        <v>8</v>
      </c>
      <c r="D101" s="3" t="s">
        <v>375</v>
      </c>
      <c r="E101" s="3" t="s">
        <v>426</v>
      </c>
    </row>
    <row r="102" spans="1:5" ht="25.2" customHeight="1" x14ac:dyDescent="0.3">
      <c r="A102" s="3" t="str">
        <f>Tables!$A$2</f>
        <v>sample</v>
      </c>
      <c r="B102" s="3" t="str">
        <f>VLOOKUP(A102,Tables!$A$2:$B$14,2,FALSE)</f>
        <v>BioSampling</v>
      </c>
      <c r="C102" s="3">
        <v>9</v>
      </c>
      <c r="D102" s="3" t="s">
        <v>376</v>
      </c>
      <c r="E102" s="3" t="s">
        <v>427</v>
      </c>
    </row>
    <row r="103" spans="1:5" ht="25.2" customHeight="1" x14ac:dyDescent="0.3">
      <c r="A103" s="3" t="str">
        <f>Tables!$A$2</f>
        <v>sample</v>
      </c>
      <c r="B103" s="3" t="str">
        <f>VLOOKUP(A103,Tables!$A$2:$B$14,2,FALSE)</f>
        <v>BioSampling</v>
      </c>
      <c r="C103" s="3">
        <v>10</v>
      </c>
      <c r="D103" s="3" t="s">
        <v>377</v>
      </c>
      <c r="E103" s="3" t="s">
        <v>428</v>
      </c>
    </row>
    <row r="104" spans="1:5" ht="25.2" customHeight="1" x14ac:dyDescent="0.3">
      <c r="A104" s="3" t="str">
        <f>Tables!$A$2</f>
        <v>sample</v>
      </c>
      <c r="B104" s="3" t="str">
        <f>VLOOKUP(A104,Tables!$A$2:$B$14,2,FALSE)</f>
        <v>BioSampling</v>
      </c>
      <c r="C104" s="3">
        <v>11</v>
      </c>
      <c r="D104" s="3" t="s">
        <v>378</v>
      </c>
      <c r="E104" s="3" t="s">
        <v>429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0265D-CD30-454A-AA4B-18581F583313}">
  <dimension ref="A1:H150"/>
  <sheetViews>
    <sheetView topLeftCell="B13" workbookViewId="0">
      <selection activeCell="F18" sqref="F18"/>
    </sheetView>
  </sheetViews>
  <sheetFormatPr baseColWidth="10" defaultColWidth="16.33203125" defaultRowHeight="25.2" customHeight="1" x14ac:dyDescent="0.3"/>
  <cols>
    <col min="1" max="1" width="26.44140625" style="3" customWidth="1"/>
    <col min="2" max="2" width="23.33203125" style="3" customWidth="1"/>
    <col min="3" max="3" width="16.33203125" style="3"/>
    <col min="4" max="4" width="48.33203125" style="3" customWidth="1"/>
    <col min="5" max="5" width="34" style="3" customWidth="1"/>
    <col min="6" max="6" width="26.5546875" style="3" customWidth="1"/>
    <col min="7" max="7" width="18.21875" style="3" customWidth="1"/>
    <col min="8" max="8" width="16.33203125" style="3"/>
    <col min="9" max="9" width="16.33203125" style="1"/>
    <col min="10" max="10" width="48.21875" style="1" customWidth="1"/>
    <col min="11" max="11" width="23.21875" style="1" customWidth="1"/>
    <col min="12" max="16384" width="16.33203125" style="1"/>
  </cols>
  <sheetData>
    <row r="1" spans="1:8" ht="25.2" customHeight="1" x14ac:dyDescent="0.3">
      <c r="A1" s="2" t="s">
        <v>431</v>
      </c>
      <c r="B1" s="2" t="s">
        <v>438</v>
      </c>
      <c r="C1" s="2" t="s">
        <v>379</v>
      </c>
      <c r="D1" s="2" t="s">
        <v>434</v>
      </c>
      <c r="E1" s="2" t="s">
        <v>441</v>
      </c>
      <c r="F1" s="2" t="s">
        <v>1441</v>
      </c>
      <c r="G1" s="2" t="s">
        <v>1457</v>
      </c>
      <c r="H1" s="2" t="s">
        <v>1458</v>
      </c>
    </row>
    <row r="2" spans="1:8" ht="25.2" customHeight="1" x14ac:dyDescent="0.3">
      <c r="A2" s="3" t="str">
        <f>Tables!$A$2</f>
        <v>sample</v>
      </c>
      <c r="B2" s="3" t="str">
        <f>VLOOKUP(A2,Tables!$A$2:$B$15,2,FALSE)</f>
        <v>BioSampling</v>
      </c>
      <c r="C2" s="3">
        <v>1</v>
      </c>
      <c r="D2" s="3" t="s">
        <v>396</v>
      </c>
      <c r="E2" s="3" t="s">
        <v>396</v>
      </c>
    </row>
    <row r="3" spans="1:8" ht="25.2" customHeight="1" x14ac:dyDescent="0.3">
      <c r="A3" s="3" t="str">
        <f>Tables!$A$2</f>
        <v>sample</v>
      </c>
      <c r="B3" s="3" t="str">
        <f>VLOOKUP(A3,Tables!$A$2:$B$15,2,FALSE)</f>
        <v>BioSampling</v>
      </c>
      <c r="C3" s="3">
        <v>2</v>
      </c>
      <c r="D3" s="3" t="s">
        <v>380</v>
      </c>
      <c r="E3" s="3" t="s">
        <v>380</v>
      </c>
    </row>
    <row r="4" spans="1:8" ht="25.2" customHeight="1" x14ac:dyDescent="0.3">
      <c r="A4" s="3" t="str">
        <f>Tables!$A$2</f>
        <v>sample</v>
      </c>
      <c r="B4" s="3" t="str">
        <f>VLOOKUP(A4,Tables!$A$2:$B$15,2,FALSE)</f>
        <v>BioSampling</v>
      </c>
      <c r="C4" s="3">
        <v>3</v>
      </c>
      <c r="D4" s="3" t="s">
        <v>446</v>
      </c>
      <c r="E4" s="3" t="s">
        <v>1542</v>
      </c>
    </row>
    <row r="5" spans="1:8" ht="25.2" customHeight="1" x14ac:dyDescent="0.3">
      <c r="A5" s="3" t="str">
        <f>Tables!$A$2</f>
        <v>sample</v>
      </c>
      <c r="B5" s="3" t="str">
        <f>VLOOKUP(A5,Tables!$A$2:$B$15,2,FALSE)</f>
        <v>BioSampling</v>
      </c>
      <c r="C5" s="3">
        <v>4</v>
      </c>
      <c r="D5" s="3" t="s">
        <v>272</v>
      </c>
      <c r="E5" s="3" t="s">
        <v>555</v>
      </c>
    </row>
    <row r="6" spans="1:8" ht="25.2" customHeight="1" x14ac:dyDescent="0.3">
      <c r="A6" s="3" t="str">
        <f>Tables!$A$2</f>
        <v>sample</v>
      </c>
      <c r="B6" s="3" t="str">
        <f>VLOOKUP(A6,Tables!$A$2:$B$15,2,FALSE)</f>
        <v>BioSampling</v>
      </c>
      <c r="C6" s="3">
        <v>5</v>
      </c>
      <c r="D6" s="3" t="s">
        <v>471</v>
      </c>
      <c r="E6" s="3" t="s">
        <v>1449</v>
      </c>
    </row>
    <row r="7" spans="1:8" ht="25.2" customHeight="1" x14ac:dyDescent="0.3">
      <c r="A7" s="3" t="str">
        <f>Tables!$A$2</f>
        <v>sample</v>
      </c>
      <c r="B7" s="3" t="str">
        <f>VLOOKUP(A7,Tables!$A$2:$B$15,2,FALSE)</f>
        <v>BioSampling</v>
      </c>
      <c r="C7" s="3">
        <v>6</v>
      </c>
      <c r="D7" s="3" t="s">
        <v>472</v>
      </c>
      <c r="E7" s="3" t="s">
        <v>1450</v>
      </c>
    </row>
    <row r="8" spans="1:8" ht="25.2" customHeight="1" x14ac:dyDescent="0.3">
      <c r="A8" s="3" t="str">
        <f>Tables!$A$2</f>
        <v>sample</v>
      </c>
      <c r="B8" s="3" t="str">
        <f>VLOOKUP(A8,Tables!$A$2:$B$15,2,FALSE)</f>
        <v>BioSampling</v>
      </c>
      <c r="C8" s="3">
        <v>7</v>
      </c>
      <c r="D8" s="3" t="s">
        <v>425</v>
      </c>
      <c r="E8" s="3" t="s">
        <v>558</v>
      </c>
    </row>
    <row r="9" spans="1:8" ht="25.2" customHeight="1" x14ac:dyDescent="0.3">
      <c r="A9" s="3" t="str">
        <f>Tables!$A$2</f>
        <v>sample</v>
      </c>
      <c r="B9" s="3" t="str">
        <f>VLOOKUP(A9,Tables!$A$2:$B$15,2,FALSE)</f>
        <v>BioSampling</v>
      </c>
      <c r="C9" s="3">
        <v>8</v>
      </c>
      <c r="D9" s="3" t="s">
        <v>426</v>
      </c>
      <c r="E9" s="3" t="s">
        <v>1445</v>
      </c>
    </row>
    <row r="10" spans="1:8" ht="25.2" customHeight="1" x14ac:dyDescent="0.3">
      <c r="A10" s="3" t="str">
        <f>Tables!$A$2</f>
        <v>sample</v>
      </c>
      <c r="B10" s="3" t="str">
        <f>VLOOKUP(A10,Tables!$A$2:$B$15,2,FALSE)</f>
        <v>BioSampling</v>
      </c>
      <c r="C10" s="3">
        <v>9</v>
      </c>
      <c r="D10" s="3" t="s">
        <v>427</v>
      </c>
      <c r="E10" s="3" t="s">
        <v>1446</v>
      </c>
    </row>
    <row r="11" spans="1:8" ht="25.2" customHeight="1" x14ac:dyDescent="0.3">
      <c r="A11" s="3" t="str">
        <f>Tables!$A$2</f>
        <v>sample</v>
      </c>
      <c r="B11" s="3" t="str">
        <f>VLOOKUP(A11,Tables!$A$2:$B$15,2,FALSE)</f>
        <v>BioSampling</v>
      </c>
      <c r="C11" s="3">
        <v>10</v>
      </c>
      <c r="D11" s="3" t="s">
        <v>428</v>
      </c>
      <c r="E11" s="3" t="s">
        <v>1447</v>
      </c>
    </row>
    <row r="12" spans="1:8" ht="25.2" customHeight="1" x14ac:dyDescent="0.3">
      <c r="A12" s="3" t="str">
        <f>Tables!$A$2</f>
        <v>sample</v>
      </c>
      <c r="B12" s="3" t="str">
        <f>VLOOKUP(A12,Tables!$A$2:$B$15,2,FALSE)</f>
        <v>BioSampling</v>
      </c>
      <c r="C12" s="3">
        <v>11</v>
      </c>
      <c r="D12" s="3" t="s">
        <v>429</v>
      </c>
      <c r="E12" s="3" t="s">
        <v>1448</v>
      </c>
    </row>
    <row r="13" spans="1:8" ht="25.2" customHeight="1" x14ac:dyDescent="0.3">
      <c r="A13" s="3" t="str">
        <f>Tables!$A$3</f>
        <v>diagnosis</v>
      </c>
      <c r="B13" s="3" t="str">
        <f>VLOOKUP(A13,Tables!$A$2:$B$15,2,FALSE)</f>
        <v>Diagnosis</v>
      </c>
      <c r="C13" s="3">
        <v>1</v>
      </c>
      <c r="D13" s="3" t="s">
        <v>381</v>
      </c>
      <c r="E13" s="3" t="s">
        <v>381</v>
      </c>
    </row>
    <row r="14" spans="1:8" ht="25.2" customHeight="1" x14ac:dyDescent="0.3">
      <c r="A14" s="3" t="str">
        <f>Tables!$A$3</f>
        <v>diagnosis</v>
      </c>
      <c r="B14" s="3" t="str">
        <f>VLOOKUP(A14,Tables!$A$2:$B$15,2,FALSE)</f>
        <v>Diagnosis</v>
      </c>
      <c r="C14" s="3">
        <v>2</v>
      </c>
      <c r="D14" s="3" t="s">
        <v>380</v>
      </c>
      <c r="E14" s="3" t="s">
        <v>380</v>
      </c>
    </row>
    <row r="15" spans="1:8" ht="25.2" customHeight="1" x14ac:dyDescent="0.3">
      <c r="A15" s="3" t="str">
        <f>Tables!$A$3</f>
        <v>diagnosis</v>
      </c>
      <c r="B15" s="3" t="str">
        <f>VLOOKUP(A15,Tables!$A$2:$B$15,2,FALSE)</f>
        <v>Diagnosis</v>
      </c>
      <c r="C15" s="3">
        <v>3</v>
      </c>
      <c r="D15" s="3" t="s">
        <v>391</v>
      </c>
      <c r="E15" s="3" t="s">
        <v>391</v>
      </c>
    </row>
    <row r="16" spans="1:8" ht="25.2" customHeight="1" x14ac:dyDescent="0.3">
      <c r="A16" s="3" t="str">
        <f>Tables!$A$3</f>
        <v>diagnosis</v>
      </c>
      <c r="B16" s="3" t="str">
        <f>VLOOKUP(A16,Tables!$A$2:$B$15,2,FALSE)</f>
        <v>Diagnosis</v>
      </c>
      <c r="C16" s="3">
        <v>4</v>
      </c>
      <c r="D16" s="3" t="s">
        <v>454</v>
      </c>
      <c r="E16" s="3" t="s">
        <v>1533</v>
      </c>
    </row>
    <row r="17" spans="1:7" ht="25.2" customHeight="1" x14ac:dyDescent="0.3">
      <c r="A17" s="3" t="str">
        <f>Tables!$A$3</f>
        <v>diagnosis</v>
      </c>
      <c r="B17" s="3" t="str">
        <f>VLOOKUP(A17,Tables!$A$2:$B$15,2,FALSE)</f>
        <v>Diagnosis</v>
      </c>
      <c r="C17" s="3">
        <v>5</v>
      </c>
      <c r="D17" s="3" t="s">
        <v>455</v>
      </c>
      <c r="E17" s="3" t="s">
        <v>455</v>
      </c>
    </row>
    <row r="18" spans="1:7" ht="25.2" customHeight="1" x14ac:dyDescent="0.3">
      <c r="A18" s="3" t="str">
        <f>Tables!$A$3</f>
        <v>diagnosis</v>
      </c>
      <c r="B18" s="3" t="str">
        <f>VLOOKUP(A18,Tables!$A$2:$B$15,2,FALSE)</f>
        <v>Diagnosis</v>
      </c>
      <c r="C18" s="3">
        <v>6</v>
      </c>
      <c r="D18" s="3" t="s">
        <v>388</v>
      </c>
      <c r="E18" s="3" t="s">
        <v>388</v>
      </c>
    </row>
    <row r="19" spans="1:7" ht="25.2" customHeight="1" x14ac:dyDescent="0.3">
      <c r="A19" s="3" t="str">
        <f>Tables!$A$3</f>
        <v>diagnosis</v>
      </c>
      <c r="B19" s="3" t="str">
        <f>VLOOKUP(A19,Tables!$A$2:$B$15,2,FALSE)</f>
        <v>Diagnosis</v>
      </c>
      <c r="C19" s="3">
        <v>7</v>
      </c>
      <c r="D19" s="3" t="s">
        <v>390</v>
      </c>
      <c r="E19" s="3" t="s">
        <v>390</v>
      </c>
    </row>
    <row r="20" spans="1:7" ht="25.2" customHeight="1" x14ac:dyDescent="0.3">
      <c r="A20" s="3" t="str">
        <f>Tables!$A$3</f>
        <v>diagnosis</v>
      </c>
      <c r="B20" s="3" t="str">
        <f>VLOOKUP(A20,Tables!$A$2:$B$15,2,FALSE)</f>
        <v>Diagnosis</v>
      </c>
      <c r="C20" s="3">
        <v>8</v>
      </c>
      <c r="D20" s="3" t="s">
        <v>389</v>
      </c>
      <c r="E20" s="3" t="s">
        <v>389</v>
      </c>
    </row>
    <row r="21" spans="1:7" ht="25.2" customHeight="1" x14ac:dyDescent="0.3">
      <c r="A21" s="3" t="str">
        <f>Tables!$A$3</f>
        <v>diagnosis</v>
      </c>
      <c r="B21" s="3" t="str">
        <f>VLOOKUP(A21,Tables!$A$2:$B$15,2,FALSE)</f>
        <v>Diagnosis</v>
      </c>
      <c r="C21" s="3">
        <v>9</v>
      </c>
      <c r="D21" s="3" t="s">
        <v>164</v>
      </c>
      <c r="E21" s="3" t="s">
        <v>164</v>
      </c>
      <c r="G21" s="3" t="s">
        <v>655</v>
      </c>
    </row>
    <row r="22" spans="1:7" ht="25.2" customHeight="1" x14ac:dyDescent="0.3">
      <c r="A22" s="3" t="str">
        <f>Tables!$A$3</f>
        <v>diagnosis</v>
      </c>
      <c r="B22" s="3" t="str">
        <f>VLOOKUP(A22,Tables!$A$2:$B$15,2,FALSE)</f>
        <v>Diagnosis</v>
      </c>
      <c r="C22" s="3">
        <v>10</v>
      </c>
      <c r="D22" s="3" t="s">
        <v>489</v>
      </c>
      <c r="E22" s="3" t="s">
        <v>1451</v>
      </c>
      <c r="G22" s="3" t="s">
        <v>655</v>
      </c>
    </row>
    <row r="23" spans="1:7" ht="25.2" customHeight="1" x14ac:dyDescent="0.3">
      <c r="A23" s="3" t="str">
        <f>Tables!$A$5</f>
        <v>GeneralPerformance</v>
      </c>
      <c r="B23" s="3" t="str">
        <f>VLOOKUP(A23,Tables!$A$2:$B$15,2,FALSE)</f>
        <v>GeneralCondition</v>
      </c>
      <c r="C23" s="3">
        <v>1</v>
      </c>
      <c r="D23" s="3" t="s">
        <v>526</v>
      </c>
      <c r="E23" s="3" t="s">
        <v>549</v>
      </c>
    </row>
    <row r="24" spans="1:7" ht="25.2" customHeight="1" x14ac:dyDescent="0.3">
      <c r="A24" s="3" t="str">
        <f>Tables!$A$5</f>
        <v>GeneralPerformance</v>
      </c>
      <c r="B24" s="3" t="str">
        <f>VLOOKUP(A24,Tables!$A$2:$B$15,2,FALSE)</f>
        <v>GeneralCondition</v>
      </c>
      <c r="C24" s="3">
        <v>2</v>
      </c>
      <c r="D24" s="3" t="s">
        <v>381</v>
      </c>
      <c r="E24" s="3" t="s">
        <v>381</v>
      </c>
    </row>
    <row r="25" spans="1:7" ht="25.2" customHeight="1" x14ac:dyDescent="0.3">
      <c r="A25" s="3" t="str">
        <f>Tables!$A$5</f>
        <v>GeneralPerformance</v>
      </c>
      <c r="B25" s="3" t="str">
        <f>VLOOKUP(A25,Tables!$A$2:$B$15,2,FALSE)</f>
        <v>GeneralCondition</v>
      </c>
      <c r="C25" s="3">
        <v>3</v>
      </c>
      <c r="D25" s="3" t="s">
        <v>380</v>
      </c>
      <c r="E25" s="3" t="s">
        <v>380</v>
      </c>
    </row>
    <row r="26" spans="1:7" ht="25.2" customHeight="1" x14ac:dyDescent="0.3">
      <c r="A26" s="3" t="str">
        <f>Tables!$A$5</f>
        <v>GeneralPerformance</v>
      </c>
      <c r="B26" s="3" t="str">
        <f>VLOOKUP(A26,Tables!$A$2:$B$15,2,FALSE)</f>
        <v>GeneralCondition</v>
      </c>
      <c r="C26" s="3">
        <v>4</v>
      </c>
      <c r="D26" s="3" t="s">
        <v>527</v>
      </c>
      <c r="E26" s="3" t="s">
        <v>1543</v>
      </c>
    </row>
    <row r="27" spans="1:7" ht="25.2" customHeight="1" x14ac:dyDescent="0.3">
      <c r="A27" s="3" t="str">
        <f>Tables!$A$5</f>
        <v>GeneralPerformance</v>
      </c>
      <c r="B27" s="3" t="str">
        <f>VLOOKUP(A27,Tables!$A$2:$B$15,2,FALSE)</f>
        <v>GeneralCondition</v>
      </c>
      <c r="C27" s="3">
        <v>5</v>
      </c>
      <c r="D27" s="3" t="s">
        <v>528</v>
      </c>
      <c r="E27" s="3" t="s">
        <v>528</v>
      </c>
      <c r="G27" s="3" t="s">
        <v>655</v>
      </c>
    </row>
    <row r="28" spans="1:7" ht="25.2" customHeight="1" x14ac:dyDescent="0.3">
      <c r="A28" s="3" t="str">
        <f>Tables!$A$6</f>
        <v>histology</v>
      </c>
      <c r="B28" s="3" t="str">
        <f>VLOOKUP(A28,Tables!$A$2:$B$15,2,FALSE)</f>
        <v>Histology</v>
      </c>
      <c r="C28" s="3">
        <v>1</v>
      </c>
      <c r="D28" s="3" t="s">
        <v>393</v>
      </c>
      <c r="E28" s="3" t="s">
        <v>393</v>
      </c>
    </row>
    <row r="29" spans="1:7" ht="25.2" customHeight="1" x14ac:dyDescent="0.3">
      <c r="A29" s="3" t="str">
        <f>Tables!$A$6</f>
        <v>histology</v>
      </c>
      <c r="B29" s="3" t="str">
        <f>VLOOKUP(A29,Tables!$A$2:$B$15,2,FALSE)</f>
        <v>Histology</v>
      </c>
      <c r="C29" s="3">
        <v>2</v>
      </c>
      <c r="D29" s="3" t="s">
        <v>381</v>
      </c>
      <c r="E29" s="3" t="s">
        <v>381</v>
      </c>
    </row>
    <row r="30" spans="1:7" ht="25.2" customHeight="1" x14ac:dyDescent="0.3">
      <c r="A30" s="3" t="str">
        <f>Tables!$A$6</f>
        <v>histology</v>
      </c>
      <c r="B30" s="3" t="str">
        <f>VLOOKUP(A30,Tables!$A$2:$B$15,2,FALSE)</f>
        <v>Histology</v>
      </c>
      <c r="C30" s="3">
        <v>3</v>
      </c>
      <c r="D30" s="3" t="s">
        <v>380</v>
      </c>
      <c r="E30" s="3" t="s">
        <v>380</v>
      </c>
    </row>
    <row r="31" spans="1:7" ht="25.2" customHeight="1" x14ac:dyDescent="0.3">
      <c r="A31" s="3" t="str">
        <f>Tables!$A$6</f>
        <v>histology</v>
      </c>
      <c r="B31" s="3" t="str">
        <f>VLOOKUP(A31,Tables!$A$2:$B$15,2,FALSE)</f>
        <v>Histology</v>
      </c>
      <c r="C31" s="3">
        <v>4</v>
      </c>
      <c r="D31" s="3" t="s">
        <v>445</v>
      </c>
      <c r="E31" s="3" t="s">
        <v>445</v>
      </c>
    </row>
    <row r="32" spans="1:7" ht="25.2" customHeight="1" x14ac:dyDescent="0.3">
      <c r="A32" s="3" t="str">
        <f>Tables!$A$6</f>
        <v>histology</v>
      </c>
      <c r="B32" s="3" t="str">
        <f>VLOOKUP(A32,Tables!$A$2:$B$15,2,FALSE)</f>
        <v>Histology</v>
      </c>
      <c r="C32" s="3">
        <v>5</v>
      </c>
      <c r="D32" s="3" t="s">
        <v>397</v>
      </c>
      <c r="E32" s="3" t="s">
        <v>397</v>
      </c>
    </row>
    <row r="33" spans="1:7" ht="25.2" customHeight="1" x14ac:dyDescent="0.3">
      <c r="A33" s="3" t="str">
        <f>Tables!$A$6</f>
        <v>histology</v>
      </c>
      <c r="B33" s="3" t="str">
        <f>VLOOKUP(A33,Tables!$A$2:$B$15,2,FALSE)</f>
        <v>Histology</v>
      </c>
      <c r="C33" s="3">
        <v>6</v>
      </c>
      <c r="D33" s="3" t="s">
        <v>398</v>
      </c>
      <c r="E33" s="3" t="s">
        <v>398</v>
      </c>
    </row>
    <row r="34" spans="1:7" ht="25.2" customHeight="1" x14ac:dyDescent="0.3">
      <c r="A34" s="3" t="str">
        <f>Tables!$A$6</f>
        <v>histology</v>
      </c>
      <c r="B34" s="3" t="str">
        <f>VLOOKUP(A34,Tables!$A$2:$B$15,2,FALSE)</f>
        <v>Histology</v>
      </c>
      <c r="C34" s="3">
        <v>7</v>
      </c>
      <c r="D34" s="3" t="s">
        <v>464</v>
      </c>
      <c r="E34" s="3" t="s">
        <v>464</v>
      </c>
    </row>
    <row r="35" spans="1:7" ht="25.2" customHeight="1" x14ac:dyDescent="0.3">
      <c r="A35" s="3" t="str">
        <f>Tables!$A$6</f>
        <v>histology</v>
      </c>
      <c r="B35" s="3" t="str">
        <f>VLOOKUP(A35,Tables!$A$2:$B$15,2,FALSE)</f>
        <v>Histology</v>
      </c>
      <c r="C35" s="3">
        <v>8</v>
      </c>
      <c r="D35" s="3" t="s">
        <v>11</v>
      </c>
      <c r="E35" s="3" t="s">
        <v>11</v>
      </c>
      <c r="G35" s="3" t="s">
        <v>655</v>
      </c>
    </row>
    <row r="36" spans="1:7" ht="25.2" customHeight="1" x14ac:dyDescent="0.3">
      <c r="A36" s="3" t="str">
        <f>Tables!$A$6</f>
        <v>histology</v>
      </c>
      <c r="B36" s="3" t="str">
        <f>VLOOKUP(A36,Tables!$A$2:$B$15,2,FALSE)</f>
        <v>Histology</v>
      </c>
      <c r="C36" s="3">
        <v>9</v>
      </c>
      <c r="D36" s="3" t="s">
        <v>491</v>
      </c>
      <c r="E36" s="3" t="s">
        <v>535</v>
      </c>
    </row>
    <row r="37" spans="1:7" ht="25.2" customHeight="1" x14ac:dyDescent="0.3">
      <c r="A37" s="3" t="str">
        <f>Tables!$A$6</f>
        <v>histology</v>
      </c>
      <c r="B37" s="3" t="str">
        <f>VLOOKUP(A37,Tables!$A$2:$B$15,2,FALSE)</f>
        <v>Histology</v>
      </c>
      <c r="C37" s="3">
        <v>10</v>
      </c>
      <c r="D37" s="3" t="s">
        <v>492</v>
      </c>
      <c r="E37" s="3" t="s">
        <v>536</v>
      </c>
    </row>
    <row r="38" spans="1:7" ht="25.2" customHeight="1" x14ac:dyDescent="0.3">
      <c r="A38" s="3" t="str">
        <f>Tables!$A$6</f>
        <v>histology</v>
      </c>
      <c r="B38" s="3" t="str">
        <f>VLOOKUP(A38,Tables!$A$2:$B$15,2,FALSE)</f>
        <v>Histology</v>
      </c>
      <c r="C38" s="3">
        <v>11</v>
      </c>
      <c r="D38" s="3" t="s">
        <v>493</v>
      </c>
      <c r="E38" s="3" t="s">
        <v>537</v>
      </c>
    </row>
    <row r="39" spans="1:7" ht="25.2" customHeight="1" x14ac:dyDescent="0.3">
      <c r="A39" s="3" t="str">
        <f>Tables!$A$6</f>
        <v>histology</v>
      </c>
      <c r="B39" s="3" t="str">
        <f>VLOOKUP(A39,Tables!$A$2:$B$15,2,FALSE)</f>
        <v>Histology</v>
      </c>
      <c r="C39" s="3">
        <v>12</v>
      </c>
      <c r="D39" s="3" t="s">
        <v>494</v>
      </c>
      <c r="E39" s="3" t="s">
        <v>538</v>
      </c>
    </row>
    <row r="40" spans="1:7" ht="25.2" customHeight="1" x14ac:dyDescent="0.3">
      <c r="A40" s="3" t="str">
        <f>Tables!$A$7</f>
        <v>metastasis</v>
      </c>
      <c r="B40" s="3" t="str">
        <f>VLOOKUP(A40,Tables!$A$2:$B$15,2,FALSE)</f>
        <v>Metastasis</v>
      </c>
      <c r="C40" s="3">
        <v>1</v>
      </c>
      <c r="D40" s="3" t="s">
        <v>394</v>
      </c>
      <c r="E40" s="3" t="s">
        <v>394</v>
      </c>
    </row>
    <row r="41" spans="1:7" ht="25.2" customHeight="1" x14ac:dyDescent="0.3">
      <c r="A41" s="3" t="str">
        <f>Tables!$A$7</f>
        <v>metastasis</v>
      </c>
      <c r="B41" s="3" t="str">
        <f>VLOOKUP(A41,Tables!$A$2:$B$15,2,FALSE)</f>
        <v>Metastasis</v>
      </c>
      <c r="C41" s="3">
        <v>2</v>
      </c>
      <c r="D41" s="3" t="s">
        <v>381</v>
      </c>
      <c r="E41" s="3" t="s">
        <v>381</v>
      </c>
    </row>
    <row r="42" spans="1:7" ht="25.2" customHeight="1" x14ac:dyDescent="0.3">
      <c r="A42" s="3" t="str">
        <f>Tables!$A$7</f>
        <v>metastasis</v>
      </c>
      <c r="B42" s="3" t="str">
        <f>VLOOKUP(A42,Tables!$A$2:$B$15,2,FALSE)</f>
        <v>Metastasis</v>
      </c>
      <c r="C42" s="3">
        <v>3</v>
      </c>
      <c r="D42" s="3" t="s">
        <v>380</v>
      </c>
      <c r="E42" s="3" t="s">
        <v>380</v>
      </c>
    </row>
    <row r="43" spans="1:7" ht="25.2" customHeight="1" x14ac:dyDescent="0.3">
      <c r="A43" s="3" t="str">
        <f>Tables!$A$7</f>
        <v>metastasis</v>
      </c>
      <c r="B43" s="3" t="str">
        <f>VLOOKUP(A43,Tables!$A$2:$B$15,2,FALSE)</f>
        <v>Metastasis</v>
      </c>
      <c r="C43" s="3">
        <v>4</v>
      </c>
      <c r="D43" s="3" t="s">
        <v>443</v>
      </c>
      <c r="E43" s="3" t="s">
        <v>1536</v>
      </c>
    </row>
    <row r="44" spans="1:7" ht="25.2" customHeight="1" x14ac:dyDescent="0.3">
      <c r="A44" s="3" t="str">
        <f>Tables!$A$7</f>
        <v>metastasis</v>
      </c>
      <c r="B44" s="3" t="str">
        <f>VLOOKUP(A44,Tables!$A$2:$B$15,2,FALSE)</f>
        <v>Metastasis</v>
      </c>
      <c r="C44" s="3">
        <v>5</v>
      </c>
      <c r="D44" s="3" t="s">
        <v>458</v>
      </c>
      <c r="E44" s="3" t="s">
        <v>458</v>
      </c>
      <c r="F44" s="3" t="s">
        <v>1442</v>
      </c>
    </row>
    <row r="45" spans="1:7" ht="25.2" customHeight="1" x14ac:dyDescent="0.3">
      <c r="A45" s="3" t="str">
        <f>Tables!$A$7</f>
        <v>metastasis</v>
      </c>
      <c r="B45" s="3" t="str">
        <f>VLOOKUP(A45,Tables!$A$2:$B$15,2,FALSE)</f>
        <v>Metastasis</v>
      </c>
      <c r="C45" s="3">
        <v>6</v>
      </c>
      <c r="D45" s="3" t="s">
        <v>459</v>
      </c>
      <c r="E45" s="3" t="s">
        <v>1452</v>
      </c>
      <c r="F45" s="3" t="s">
        <v>1443</v>
      </c>
      <c r="G45" s="3" t="s">
        <v>655</v>
      </c>
    </row>
    <row r="46" spans="1:7" ht="25.2" customHeight="1" x14ac:dyDescent="0.3">
      <c r="A46" s="3" t="str">
        <f>Tables!$A$8</f>
        <v>molecular-marker</v>
      </c>
      <c r="B46" s="3" t="str">
        <f>VLOOKUP(A46,Tables!$A$2:$B$15,2,FALSE)</f>
        <v>MolecularDiagnostics</v>
      </c>
      <c r="C46" s="3">
        <v>1</v>
      </c>
      <c r="D46" s="3" t="s">
        <v>421</v>
      </c>
      <c r="E46" s="3" t="s">
        <v>421</v>
      </c>
    </row>
    <row r="47" spans="1:7" ht="25.2" customHeight="1" x14ac:dyDescent="0.3">
      <c r="A47" s="3" t="str">
        <f>Tables!$A$8</f>
        <v>molecular-marker</v>
      </c>
      <c r="B47" s="3" t="str">
        <f>VLOOKUP(A47,Tables!$A$2:$B$15,2,FALSE)</f>
        <v>MolecularDiagnostics</v>
      </c>
      <c r="C47" s="3">
        <v>2</v>
      </c>
      <c r="D47" s="3" t="s">
        <v>381</v>
      </c>
      <c r="E47" s="3" t="s">
        <v>381</v>
      </c>
    </row>
    <row r="48" spans="1:7" ht="25.2" customHeight="1" x14ac:dyDescent="0.3">
      <c r="A48" s="3" t="str">
        <f>Tables!$A$8</f>
        <v>molecular-marker</v>
      </c>
      <c r="B48" s="3" t="str">
        <f>VLOOKUP(A48,Tables!$A$2:$B$15,2,FALSE)</f>
        <v>MolecularDiagnostics</v>
      </c>
      <c r="C48" s="3">
        <v>3</v>
      </c>
      <c r="D48" s="3" t="s">
        <v>380</v>
      </c>
      <c r="E48" s="3" t="s">
        <v>380</v>
      </c>
    </row>
    <row r="49" spans="1:7" ht="25.2" customHeight="1" x14ac:dyDescent="0.3">
      <c r="A49" s="3" t="str">
        <f>Tables!$A$8</f>
        <v>molecular-marker</v>
      </c>
      <c r="B49" s="3" t="str">
        <f>VLOOKUP(A49,Tables!$A$2:$B$15,2,FALSE)</f>
        <v>MolecularDiagnostics</v>
      </c>
      <c r="C49" s="3">
        <v>4</v>
      </c>
      <c r="D49" s="3" t="s">
        <v>422</v>
      </c>
      <c r="E49" s="3" t="s">
        <v>422</v>
      </c>
    </row>
    <row r="50" spans="1:7" ht="25.2" customHeight="1" x14ac:dyDescent="0.3">
      <c r="A50" s="3" t="str">
        <f>Tables!$A$8</f>
        <v>molecular-marker</v>
      </c>
      <c r="B50" s="3" t="str">
        <f>VLOOKUP(A50,Tables!$A$2:$B$15,2,FALSE)</f>
        <v>MolecularDiagnostics</v>
      </c>
      <c r="C50" s="3">
        <v>5</v>
      </c>
      <c r="D50" s="3" t="s">
        <v>423</v>
      </c>
      <c r="E50" s="3" t="s">
        <v>557</v>
      </c>
    </row>
    <row r="51" spans="1:7" ht="25.2" customHeight="1" x14ac:dyDescent="0.3">
      <c r="A51" s="3" t="str">
        <f>Tables!$A$8</f>
        <v>molecular-marker</v>
      </c>
      <c r="B51" s="3" t="str">
        <f>VLOOKUP(A51,Tables!$A$2:$B$15,2,FALSE)</f>
        <v>MolecularDiagnostics</v>
      </c>
      <c r="C51" s="3">
        <v>6</v>
      </c>
      <c r="D51" s="3" t="s">
        <v>424</v>
      </c>
      <c r="E51" s="3" t="s">
        <v>558</v>
      </c>
    </row>
    <row r="52" spans="1:7" ht="25.2" customHeight="1" x14ac:dyDescent="0.3">
      <c r="A52" s="3" t="str">
        <f>Tables!$A$8</f>
        <v>molecular-marker</v>
      </c>
      <c r="B52" s="3" t="str">
        <f>VLOOKUP(A52,Tables!$A$2:$B$15,2,FALSE)</f>
        <v>MolecularDiagnostics</v>
      </c>
      <c r="C52" s="3">
        <v>7</v>
      </c>
      <c r="D52" s="3" t="s">
        <v>430</v>
      </c>
      <c r="E52" s="3" t="s">
        <v>559</v>
      </c>
    </row>
    <row r="53" spans="1:7" ht="25.2" customHeight="1" x14ac:dyDescent="0.3">
      <c r="A53" s="3" t="str">
        <f>Tables!$A$9</f>
        <v>OtherClassification</v>
      </c>
      <c r="B53" s="3" t="str">
        <f>VLOOKUP(A53,Tables!$A$2:$B$15,2,FALSE)</f>
        <v>OtherClassification</v>
      </c>
      <c r="C53" s="3">
        <v>1</v>
      </c>
      <c r="D53" s="3" t="s">
        <v>521</v>
      </c>
      <c r="E53" s="3" t="s">
        <v>521</v>
      </c>
    </row>
    <row r="54" spans="1:7" ht="25.2" customHeight="1" x14ac:dyDescent="0.3">
      <c r="A54" s="3" t="str">
        <f>Tables!$A$9</f>
        <v>OtherClassification</v>
      </c>
      <c r="B54" s="3" t="str">
        <f>VLOOKUP(A54,Tables!$A$2:$B$15,2,FALSE)</f>
        <v>OtherClassification</v>
      </c>
      <c r="C54" s="3">
        <v>2</v>
      </c>
      <c r="D54" s="3" t="s">
        <v>381</v>
      </c>
      <c r="E54" s="3" t="s">
        <v>381</v>
      </c>
    </row>
    <row r="55" spans="1:7" ht="25.2" customHeight="1" x14ac:dyDescent="0.3">
      <c r="A55" s="3" t="str">
        <f>Tables!$A$9</f>
        <v>OtherClassification</v>
      </c>
      <c r="B55" s="3" t="str">
        <f>VLOOKUP(A55,Tables!$A$2:$B$15,2,FALSE)</f>
        <v>OtherClassification</v>
      </c>
      <c r="C55" s="3">
        <v>3</v>
      </c>
      <c r="D55" s="3" t="s">
        <v>380</v>
      </c>
      <c r="E55" s="3" t="s">
        <v>380</v>
      </c>
    </row>
    <row r="56" spans="1:7" ht="25.2" customHeight="1" x14ac:dyDescent="0.3">
      <c r="A56" s="3" t="str">
        <f>Tables!$A$9</f>
        <v>OtherClassification</v>
      </c>
      <c r="B56" s="3" t="str">
        <f>VLOOKUP(A56,Tables!$A$2:$B$15,2,FALSE)</f>
        <v>OtherClassification</v>
      </c>
      <c r="C56" s="3">
        <v>4</v>
      </c>
      <c r="D56" s="3" t="s">
        <v>522</v>
      </c>
      <c r="E56" s="3" t="s">
        <v>522</v>
      </c>
      <c r="F56" s="3" t="s">
        <v>1444</v>
      </c>
    </row>
    <row r="57" spans="1:7" ht="25.2" customHeight="1" x14ac:dyDescent="0.3">
      <c r="A57" s="3" t="str">
        <f>Tables!$A$9</f>
        <v>OtherClassification</v>
      </c>
      <c r="B57" s="3" t="str">
        <f>VLOOKUP(A57,Tables!$A$2:$B$15,2,FALSE)</f>
        <v>OtherClassification</v>
      </c>
      <c r="C57" s="3">
        <v>5</v>
      </c>
      <c r="D57" s="3" t="s">
        <v>523</v>
      </c>
      <c r="E57" s="3" t="s">
        <v>1453</v>
      </c>
    </row>
    <row r="58" spans="1:7" ht="25.2" customHeight="1" x14ac:dyDescent="0.3">
      <c r="A58" s="3" t="str">
        <f>Tables!$A$9</f>
        <v>OtherClassification</v>
      </c>
      <c r="B58" s="3" t="str">
        <f>VLOOKUP(A58,Tables!$A$2:$B$15,2,FALSE)</f>
        <v>OtherClassification</v>
      </c>
      <c r="C58" s="3">
        <v>6</v>
      </c>
      <c r="D58" s="3" t="s">
        <v>524</v>
      </c>
      <c r="E58" s="3" t="s">
        <v>1454</v>
      </c>
    </row>
    <row r="59" spans="1:7" ht="25.2" customHeight="1" x14ac:dyDescent="0.3">
      <c r="A59" s="3" t="str">
        <f>Tables!$A$10</f>
        <v>patient</v>
      </c>
      <c r="B59" s="3" t="str">
        <f>VLOOKUP(A59,Tables!$A$2:$B$15,2,FALSE)</f>
        <v>Patient</v>
      </c>
      <c r="C59" s="3">
        <v>1</v>
      </c>
      <c r="D59" s="3" t="s">
        <v>380</v>
      </c>
      <c r="E59" s="3" t="s">
        <v>380</v>
      </c>
    </row>
    <row r="60" spans="1:7" ht="25.2" customHeight="1" x14ac:dyDescent="0.3">
      <c r="A60" s="3" t="str">
        <f>Tables!$A$10</f>
        <v>patient</v>
      </c>
      <c r="B60" s="3" t="str">
        <f>VLOOKUP(A60,Tables!$A$2:$B$15,2,FALSE)</f>
        <v>Patient</v>
      </c>
      <c r="C60" s="3">
        <v>2</v>
      </c>
      <c r="D60" s="3" t="s">
        <v>487</v>
      </c>
      <c r="E60" s="3" t="s">
        <v>487</v>
      </c>
    </row>
    <row r="61" spans="1:7" ht="25.2" customHeight="1" x14ac:dyDescent="0.3">
      <c r="A61" s="3" t="str">
        <f>Tables!$A$10</f>
        <v>patient</v>
      </c>
      <c r="B61" s="3" t="str">
        <f>VLOOKUP(A61,Tables!$A$2:$B$15,2,FALSE)</f>
        <v>Patient</v>
      </c>
      <c r="C61" s="3">
        <v>3</v>
      </c>
      <c r="D61" s="3" t="s">
        <v>488</v>
      </c>
      <c r="E61" s="3" t="s">
        <v>534</v>
      </c>
    </row>
    <row r="62" spans="1:7" ht="25.2" customHeight="1" x14ac:dyDescent="0.3">
      <c r="A62" s="3" t="str">
        <f>Tables!$A$10</f>
        <v>patient</v>
      </c>
      <c r="B62" s="3" t="str">
        <f>VLOOKUP(A62,Tables!$A$2:$B$15,2,FALSE)</f>
        <v>Patient</v>
      </c>
      <c r="C62" s="3">
        <v>4</v>
      </c>
      <c r="D62" s="3" t="s">
        <v>384</v>
      </c>
      <c r="E62" s="3" t="s">
        <v>384</v>
      </c>
    </row>
    <row r="63" spans="1:7" ht="25.2" customHeight="1" x14ac:dyDescent="0.3">
      <c r="A63" s="3" t="str">
        <f>Tables!$A$10</f>
        <v>patient</v>
      </c>
      <c r="B63" s="3" t="str">
        <f>VLOOKUP(A63,Tables!$A$2:$B$15,2,FALSE)</f>
        <v>Patient</v>
      </c>
      <c r="C63" s="3">
        <v>5</v>
      </c>
      <c r="D63" s="3" t="s">
        <v>385</v>
      </c>
      <c r="E63" s="3" t="s">
        <v>385</v>
      </c>
      <c r="G63" s="3" t="s">
        <v>655</v>
      </c>
    </row>
    <row r="64" spans="1:7" ht="25.2" customHeight="1" x14ac:dyDescent="0.3">
      <c r="A64" s="3" t="str">
        <f>Tables!$A$10</f>
        <v>patient</v>
      </c>
      <c r="B64" s="3" t="str">
        <f>VLOOKUP(A64,Tables!$A$2:$B$15,2,FALSE)</f>
        <v>Patient</v>
      </c>
      <c r="C64" s="3">
        <v>6</v>
      </c>
      <c r="D64" s="3" t="s">
        <v>444</v>
      </c>
      <c r="E64" s="3" t="s">
        <v>444</v>
      </c>
    </row>
    <row r="65" spans="1:7" ht="25.2" customHeight="1" x14ac:dyDescent="0.3">
      <c r="A65" s="3" t="str">
        <f>Tables!$A$10</f>
        <v>patient</v>
      </c>
      <c r="B65" s="3" t="str">
        <f>VLOOKUP(A65,Tables!$A$2:$B$15,2,FALSE)</f>
        <v>Patient</v>
      </c>
      <c r="C65" s="3">
        <v>7</v>
      </c>
      <c r="D65" s="3" t="s">
        <v>8</v>
      </c>
      <c r="E65" s="3" t="s">
        <v>8</v>
      </c>
      <c r="G65" s="3" t="s">
        <v>655</v>
      </c>
    </row>
    <row r="66" spans="1:7" ht="25.2" customHeight="1" x14ac:dyDescent="0.3">
      <c r="A66" s="3" t="str">
        <f>Tables!$A$10</f>
        <v>patient</v>
      </c>
      <c r="B66" s="3" t="str">
        <f>VLOOKUP(A66,Tables!$A$2:$B$15,2,FALSE)</f>
        <v>Patient</v>
      </c>
      <c r="C66" s="3">
        <v>8</v>
      </c>
      <c r="D66" s="3" t="s">
        <v>386</v>
      </c>
      <c r="E66" s="3" t="s">
        <v>386</v>
      </c>
    </row>
    <row r="67" spans="1:7" ht="25.2" customHeight="1" x14ac:dyDescent="0.3">
      <c r="A67" s="3" t="str">
        <f>Tables!$A$10</f>
        <v>patient</v>
      </c>
      <c r="B67" s="3" t="str">
        <f>VLOOKUP(A67,Tables!$A$2:$B$15,2,FALSE)</f>
        <v>Patient</v>
      </c>
      <c r="C67" s="3">
        <v>9</v>
      </c>
      <c r="D67" s="3" t="s">
        <v>387</v>
      </c>
      <c r="E67" s="3" t="s">
        <v>387</v>
      </c>
      <c r="G67" s="3" t="s">
        <v>655</v>
      </c>
    </row>
    <row r="68" spans="1:7" ht="25.2" customHeight="1" x14ac:dyDescent="0.3">
      <c r="A68" s="3" t="str">
        <f>Tables!$A$4</f>
        <v>progress</v>
      </c>
      <c r="B68" s="3" t="str">
        <f>VLOOKUP(A68,Tables!$A$2:$B$15,2,FALSE)</f>
        <v>DiseaseStatus</v>
      </c>
      <c r="C68" s="3">
        <v>1</v>
      </c>
      <c r="D68" s="3" t="s">
        <v>392</v>
      </c>
      <c r="E68" s="3" t="s">
        <v>392</v>
      </c>
    </row>
    <row r="69" spans="1:7" ht="25.2" customHeight="1" x14ac:dyDescent="0.3">
      <c r="A69" s="3" t="str">
        <f>Tables!$A$4</f>
        <v>progress</v>
      </c>
      <c r="B69" s="3" t="str">
        <f>VLOOKUP(A69,Tables!$A$2:$B$15,2,FALSE)</f>
        <v>DiseaseStatus</v>
      </c>
      <c r="C69" s="3">
        <v>2</v>
      </c>
      <c r="D69" s="3" t="s">
        <v>381</v>
      </c>
      <c r="E69" s="3" t="s">
        <v>381</v>
      </c>
    </row>
    <row r="70" spans="1:7" ht="25.2" customHeight="1" x14ac:dyDescent="0.3">
      <c r="A70" s="3" t="str">
        <f>Tables!$A$4</f>
        <v>progress</v>
      </c>
      <c r="B70" s="3" t="str">
        <f>VLOOKUP(A70,Tables!$A$2:$B$15,2,FALSE)</f>
        <v>DiseaseStatus</v>
      </c>
      <c r="C70" s="3">
        <v>3</v>
      </c>
      <c r="D70" s="3" t="s">
        <v>380</v>
      </c>
      <c r="E70" s="3" t="s">
        <v>380</v>
      </c>
    </row>
    <row r="71" spans="1:7" ht="25.2" customHeight="1" x14ac:dyDescent="0.3">
      <c r="A71" s="3" t="str">
        <f>Tables!$A$4</f>
        <v>progress</v>
      </c>
      <c r="B71" s="3" t="str">
        <f>VLOOKUP(A71,Tables!$A$2:$B$15,2,FALSE)</f>
        <v>DiseaseStatus</v>
      </c>
      <c r="C71" s="3">
        <v>4</v>
      </c>
      <c r="D71" s="3" t="s">
        <v>453</v>
      </c>
      <c r="E71" s="3" t="s">
        <v>1535</v>
      </c>
    </row>
    <row r="72" spans="1:7" ht="25.2" customHeight="1" x14ac:dyDescent="0.3">
      <c r="A72" s="3" t="str">
        <f>Tables!$A$4</f>
        <v>progress</v>
      </c>
      <c r="B72" s="3" t="str">
        <f>VLOOKUP(A72,Tables!$A$2:$B$15,2,FALSE)</f>
        <v>DiseaseStatus</v>
      </c>
      <c r="C72" s="3">
        <v>5</v>
      </c>
      <c r="D72" s="3" t="s">
        <v>461</v>
      </c>
      <c r="E72" s="3" t="s">
        <v>461</v>
      </c>
      <c r="G72" s="3" t="s">
        <v>655</v>
      </c>
    </row>
    <row r="73" spans="1:7" ht="25.2" customHeight="1" x14ac:dyDescent="0.3">
      <c r="A73" s="3" t="str">
        <f>Tables!$A$4</f>
        <v>progress</v>
      </c>
      <c r="B73" s="3" t="str">
        <f>VLOOKUP(A73,Tables!$A$2:$B$15,2,FALSE)</f>
        <v>DiseaseStatus</v>
      </c>
      <c r="C73" s="3">
        <v>6</v>
      </c>
      <c r="D73" s="3" t="s">
        <v>490</v>
      </c>
      <c r="E73" s="3" t="s">
        <v>550</v>
      </c>
      <c r="G73" s="3" t="s">
        <v>655</v>
      </c>
    </row>
    <row r="74" spans="1:7" ht="25.2" customHeight="1" x14ac:dyDescent="0.3">
      <c r="A74" s="3" t="str">
        <f>Tables!$A$4</f>
        <v>progress</v>
      </c>
      <c r="B74" s="3" t="str">
        <f>VLOOKUP(A74,Tables!$A$2:$B$15,2,FALSE)</f>
        <v>DiseaseStatus</v>
      </c>
      <c r="C74" s="3">
        <v>7</v>
      </c>
      <c r="D74" s="3" t="s">
        <v>456</v>
      </c>
      <c r="E74" s="3" t="s">
        <v>456</v>
      </c>
      <c r="G74" s="3" t="s">
        <v>655</v>
      </c>
    </row>
    <row r="75" spans="1:7" ht="25.2" customHeight="1" x14ac:dyDescent="0.3">
      <c r="A75" s="3" t="str">
        <f>Tables!$A$4</f>
        <v>progress</v>
      </c>
      <c r="B75" s="3" t="str">
        <f>VLOOKUP(A75,Tables!$A$2:$B$15,2,FALSE)</f>
        <v>DiseaseStatus</v>
      </c>
      <c r="C75" s="3">
        <v>8</v>
      </c>
      <c r="D75" s="3" t="s">
        <v>457</v>
      </c>
      <c r="E75" s="3" t="s">
        <v>457</v>
      </c>
      <c r="G75" s="3" t="s">
        <v>655</v>
      </c>
    </row>
    <row r="76" spans="1:7" ht="25.2" customHeight="1" x14ac:dyDescent="0.3">
      <c r="A76" s="3" t="str">
        <f>Tables!$A$11</f>
        <v>radiation-therapy</v>
      </c>
      <c r="B76" s="3" t="str">
        <f>VLOOKUP(A76,Tables!$A$2:$B$15,2,FALSE)</f>
        <v>RadiationTherapy</v>
      </c>
      <c r="C76" s="3">
        <v>1</v>
      </c>
      <c r="D76" s="3" t="s">
        <v>416</v>
      </c>
      <c r="E76" s="3" t="s">
        <v>416</v>
      </c>
    </row>
    <row r="77" spans="1:7" ht="25.2" customHeight="1" x14ac:dyDescent="0.3">
      <c r="A77" s="3" t="str">
        <f>Tables!$A$11</f>
        <v>radiation-therapy</v>
      </c>
      <c r="B77" s="3" t="str">
        <f>VLOOKUP(A77,Tables!$A$2:$B$15,2,FALSE)</f>
        <v>RadiationTherapy</v>
      </c>
      <c r="C77" s="3">
        <v>2</v>
      </c>
      <c r="D77" s="3" t="s">
        <v>381</v>
      </c>
      <c r="E77" s="3" t="s">
        <v>381</v>
      </c>
    </row>
    <row r="78" spans="1:7" ht="25.2" customHeight="1" x14ac:dyDescent="0.3">
      <c r="A78" s="3" t="str">
        <f>Tables!$A$11</f>
        <v>radiation-therapy</v>
      </c>
      <c r="B78" s="3" t="str">
        <f>VLOOKUP(A78,Tables!$A$2:$B$15,2,FALSE)</f>
        <v>RadiationTherapy</v>
      </c>
      <c r="C78" s="3">
        <v>3</v>
      </c>
      <c r="D78" s="3" t="s">
        <v>380</v>
      </c>
      <c r="E78" s="3" t="s">
        <v>380</v>
      </c>
    </row>
    <row r="79" spans="1:7" ht="25.2" customHeight="1" x14ac:dyDescent="0.3">
      <c r="A79" s="3" t="str">
        <f>Tables!$A$11</f>
        <v>radiation-therapy</v>
      </c>
      <c r="B79" s="3" t="str">
        <f>VLOOKUP(A79,Tables!$A$2:$B$15,2,FALSE)</f>
        <v>RadiationTherapy</v>
      </c>
      <c r="C79" s="3">
        <v>4</v>
      </c>
      <c r="D79" s="3" t="s">
        <v>417</v>
      </c>
      <c r="E79" s="3" t="s">
        <v>551</v>
      </c>
    </row>
    <row r="80" spans="1:7" ht="25.2" customHeight="1" x14ac:dyDescent="0.3">
      <c r="A80" s="3" t="str">
        <f>Tables!$A$11</f>
        <v>radiation-therapy</v>
      </c>
      <c r="B80" s="3" t="str">
        <f>VLOOKUP(A80,Tables!$A$2:$B$15,2,FALSE)</f>
        <v>RadiationTherapy</v>
      </c>
      <c r="C80" s="3">
        <v>5</v>
      </c>
      <c r="D80" s="3" t="s">
        <v>418</v>
      </c>
      <c r="E80" s="3" t="s">
        <v>552</v>
      </c>
    </row>
    <row r="81" spans="1:5" ht="25.2" customHeight="1" x14ac:dyDescent="0.3">
      <c r="A81" s="3" t="str">
        <f>Tables!$A$11</f>
        <v>radiation-therapy</v>
      </c>
      <c r="B81" s="3" t="str">
        <f>VLOOKUP(A81,Tables!$A$2:$B$15,2,FALSE)</f>
        <v>RadiationTherapy</v>
      </c>
      <c r="C81" s="3">
        <v>6</v>
      </c>
      <c r="D81" s="3" t="s">
        <v>419</v>
      </c>
      <c r="E81" s="3" t="s">
        <v>1538</v>
      </c>
    </row>
    <row r="82" spans="1:5" ht="25.2" customHeight="1" x14ac:dyDescent="0.3">
      <c r="A82" s="3" t="str">
        <f>Tables!$A$11</f>
        <v>radiation-therapy</v>
      </c>
      <c r="B82" s="3" t="str">
        <f>VLOOKUP(A82,Tables!$A$2:$B$15,2,FALSE)</f>
        <v>RadiationTherapy</v>
      </c>
      <c r="C82" s="3">
        <v>7</v>
      </c>
      <c r="D82" s="3" t="s">
        <v>420</v>
      </c>
      <c r="E82" s="3" t="s">
        <v>1539</v>
      </c>
    </row>
    <row r="83" spans="1:5" ht="25.2" customHeight="1" x14ac:dyDescent="0.3">
      <c r="A83" s="3" t="str">
        <f>Tables!$A$11</f>
        <v>radiation-therapy</v>
      </c>
      <c r="B83" s="3" t="str">
        <f>VLOOKUP(A83,Tables!$A$2:$B$15,2,FALSE)</f>
        <v>RadiationTherapy</v>
      </c>
      <c r="C83" s="3">
        <v>8</v>
      </c>
      <c r="D83" s="3" t="s">
        <v>507</v>
      </c>
      <c r="E83" s="3" t="s">
        <v>556</v>
      </c>
    </row>
    <row r="84" spans="1:5" ht="25.2" customHeight="1" x14ac:dyDescent="0.3">
      <c r="A84" s="3" t="str">
        <f>Tables!$A$11</f>
        <v>radiation-therapy</v>
      </c>
      <c r="B84" s="3" t="str">
        <f>VLOOKUP(A84,Tables!$A$2:$B$15,2,FALSE)</f>
        <v>RadiationTherapy</v>
      </c>
      <c r="C84" s="3">
        <v>9</v>
      </c>
      <c r="D84" s="3" t="s">
        <v>508</v>
      </c>
      <c r="E84" s="3" t="s">
        <v>508</v>
      </c>
    </row>
    <row r="85" spans="1:5" ht="25.2" customHeight="1" x14ac:dyDescent="0.3">
      <c r="A85" s="3" t="str">
        <f>Tables!$A$11</f>
        <v>radiation-therapy</v>
      </c>
      <c r="B85" s="3" t="str">
        <f>VLOOKUP(A85,Tables!$A$2:$B$15,2,FALSE)</f>
        <v>RadiationTherapy</v>
      </c>
      <c r="C85" s="3">
        <v>10</v>
      </c>
      <c r="D85" s="3" t="s">
        <v>509</v>
      </c>
      <c r="E85" s="3" t="s">
        <v>539</v>
      </c>
    </row>
    <row r="86" spans="1:5" ht="25.2" customHeight="1" x14ac:dyDescent="0.3">
      <c r="A86" s="3" t="str">
        <f>Tables!$A$11</f>
        <v>radiation-therapy</v>
      </c>
      <c r="B86" s="3" t="str">
        <f>VLOOKUP(A86,Tables!$A$2:$B$15,2,FALSE)</f>
        <v>RadiationTherapy</v>
      </c>
      <c r="C86" s="3">
        <v>11</v>
      </c>
      <c r="D86" s="3" t="s">
        <v>510</v>
      </c>
      <c r="E86" s="3" t="s">
        <v>540</v>
      </c>
    </row>
    <row r="87" spans="1:5" ht="25.2" customHeight="1" x14ac:dyDescent="0.3">
      <c r="A87" s="3" t="str">
        <f>Tables!$A$11</f>
        <v>radiation-therapy</v>
      </c>
      <c r="B87" s="3" t="str">
        <f>VLOOKUP(A87,Tables!$A$2:$B$15,2,FALSE)</f>
        <v>RadiationTherapy</v>
      </c>
      <c r="C87" s="3">
        <v>12</v>
      </c>
      <c r="D87" s="3" t="s">
        <v>511</v>
      </c>
      <c r="E87" s="3" t="s">
        <v>541</v>
      </c>
    </row>
    <row r="88" spans="1:5" ht="25.2" customHeight="1" x14ac:dyDescent="0.3">
      <c r="A88" s="3" t="str">
        <f>Tables!$A$11</f>
        <v>radiation-therapy</v>
      </c>
      <c r="B88" s="3" t="str">
        <f>VLOOKUP(A88,Tables!$A$2:$B$15,2,FALSE)</f>
        <v>RadiationTherapy</v>
      </c>
      <c r="C88" s="3">
        <v>13</v>
      </c>
      <c r="D88" s="3" t="s">
        <v>512</v>
      </c>
      <c r="E88" s="3" t="s">
        <v>542</v>
      </c>
    </row>
    <row r="89" spans="1:5" ht="25.2" customHeight="1" x14ac:dyDescent="0.3">
      <c r="A89" s="3" t="str">
        <f>Tables!$A$11</f>
        <v>radiation-therapy</v>
      </c>
      <c r="B89" s="3" t="str">
        <f>VLOOKUP(A89,Tables!$A$2:$B$15,2,FALSE)</f>
        <v>RadiationTherapy</v>
      </c>
      <c r="C89" s="3">
        <v>14</v>
      </c>
      <c r="D89" s="3" t="s">
        <v>513</v>
      </c>
      <c r="E89" s="3" t="s">
        <v>543</v>
      </c>
    </row>
    <row r="90" spans="1:5" ht="25.2" customHeight="1" x14ac:dyDescent="0.3">
      <c r="A90" s="3" t="str">
        <f>Tables!$A$11</f>
        <v>radiation-therapy</v>
      </c>
      <c r="B90" s="3" t="str">
        <f>VLOOKUP(A90,Tables!$A$2:$B$15,2,FALSE)</f>
        <v>RadiationTherapy</v>
      </c>
      <c r="C90" s="3">
        <v>15</v>
      </c>
      <c r="D90" s="3" t="s">
        <v>514</v>
      </c>
      <c r="E90" s="3" t="s">
        <v>544</v>
      </c>
    </row>
    <row r="91" spans="1:5" ht="25.2" customHeight="1" x14ac:dyDescent="0.3">
      <c r="A91" s="3" t="str">
        <f>Tables!$A$11</f>
        <v>radiation-therapy</v>
      </c>
      <c r="B91" s="3" t="str">
        <f>VLOOKUP(A91,Tables!$A$2:$B$15,2,FALSE)</f>
        <v>RadiationTherapy</v>
      </c>
      <c r="C91" s="3">
        <v>16</v>
      </c>
      <c r="D91" s="3" t="s">
        <v>515</v>
      </c>
      <c r="E91" s="3" t="s">
        <v>515</v>
      </c>
    </row>
    <row r="92" spans="1:5" ht="25.2" customHeight="1" x14ac:dyDescent="0.3">
      <c r="A92" s="3" t="str">
        <f>Tables!$A$11</f>
        <v>radiation-therapy</v>
      </c>
      <c r="B92" s="3" t="str">
        <f>VLOOKUP(A92,Tables!$A$2:$B$15,2,FALSE)</f>
        <v>RadiationTherapy</v>
      </c>
      <c r="C92" s="3">
        <v>17</v>
      </c>
      <c r="D92" s="3" t="s">
        <v>516</v>
      </c>
      <c r="E92" s="3" t="s">
        <v>1455</v>
      </c>
    </row>
    <row r="93" spans="1:5" ht="25.2" customHeight="1" x14ac:dyDescent="0.3">
      <c r="A93" s="3" t="str">
        <f>Tables!$A$11</f>
        <v>radiation-therapy</v>
      </c>
      <c r="B93" s="3" t="str">
        <f>VLOOKUP(A93,Tables!$A$2:$B$15,2,FALSE)</f>
        <v>RadiationTherapy</v>
      </c>
      <c r="C93" s="3">
        <v>18</v>
      </c>
      <c r="D93" s="3" t="s">
        <v>517</v>
      </c>
      <c r="E93" s="3" t="s">
        <v>545</v>
      </c>
    </row>
    <row r="94" spans="1:5" ht="25.2" customHeight="1" x14ac:dyDescent="0.3">
      <c r="A94" s="3" t="str">
        <f>Tables!$A$11</f>
        <v>radiation-therapy</v>
      </c>
      <c r="B94" s="3" t="str">
        <f>VLOOKUP(A94,Tables!$A$2:$B$15,2,FALSE)</f>
        <v>RadiationTherapy</v>
      </c>
      <c r="C94" s="3">
        <v>19</v>
      </c>
      <c r="D94" s="3" t="s">
        <v>518</v>
      </c>
      <c r="E94" s="3" t="s">
        <v>546</v>
      </c>
    </row>
    <row r="95" spans="1:5" ht="25.2" customHeight="1" x14ac:dyDescent="0.3">
      <c r="A95" s="3" t="str">
        <f>Tables!$A$11</f>
        <v>radiation-therapy</v>
      </c>
      <c r="B95" s="3" t="str">
        <f>VLOOKUP(A95,Tables!$A$2:$B$15,2,FALSE)</f>
        <v>RadiationTherapy</v>
      </c>
      <c r="C95" s="3">
        <v>20</v>
      </c>
      <c r="D95" s="3" t="s">
        <v>519</v>
      </c>
      <c r="E95" s="3" t="s">
        <v>547</v>
      </c>
    </row>
    <row r="96" spans="1:5" ht="25.2" customHeight="1" x14ac:dyDescent="0.3">
      <c r="A96" s="3" t="str">
        <f>Tables!$A$12</f>
        <v>tnm</v>
      </c>
      <c r="B96" s="3" t="str">
        <f>VLOOKUP(A96,Tables!$A$2:$B$15,2,FALSE)</f>
        <v>Staging</v>
      </c>
      <c r="C96" s="3">
        <v>1</v>
      </c>
      <c r="D96" s="3" t="s">
        <v>469</v>
      </c>
      <c r="E96" s="3" t="s">
        <v>469</v>
      </c>
    </row>
    <row r="97" spans="1:7" ht="25.2" customHeight="1" x14ac:dyDescent="0.3">
      <c r="A97" s="3" t="str">
        <f>Tables!$A$12</f>
        <v>tnm</v>
      </c>
      <c r="B97" s="3" t="str">
        <f>VLOOKUP(A97,Tables!$A$2:$B$15,2,FALSE)</f>
        <v>Staging</v>
      </c>
      <c r="C97" s="3">
        <v>2</v>
      </c>
      <c r="D97" s="3" t="s">
        <v>381</v>
      </c>
      <c r="E97" s="3" t="s">
        <v>381</v>
      </c>
    </row>
    <row r="98" spans="1:7" ht="25.2" customHeight="1" x14ac:dyDescent="0.3">
      <c r="A98" s="3" t="str">
        <f>Tables!$A$12</f>
        <v>tnm</v>
      </c>
      <c r="B98" s="3" t="str">
        <f>VLOOKUP(A98,Tables!$A$2:$B$15,2,FALSE)</f>
        <v>Staging</v>
      </c>
      <c r="C98" s="3">
        <v>3</v>
      </c>
      <c r="D98" s="3" t="s">
        <v>380</v>
      </c>
      <c r="E98" s="3" t="s">
        <v>380</v>
      </c>
    </row>
    <row r="99" spans="1:7" ht="25.2" customHeight="1" x14ac:dyDescent="0.3">
      <c r="A99" s="3" t="str">
        <f>Tables!$A$12</f>
        <v>tnm</v>
      </c>
      <c r="B99" s="3" t="str">
        <f>VLOOKUP(A99,Tables!$A$2:$B$15,2,FALSE)</f>
        <v>Staging</v>
      </c>
      <c r="C99" s="3">
        <v>4</v>
      </c>
      <c r="D99" s="3" t="s">
        <v>460</v>
      </c>
      <c r="E99" s="3" t="s">
        <v>1537</v>
      </c>
    </row>
    <row r="100" spans="1:7" ht="25.2" customHeight="1" x14ac:dyDescent="0.3">
      <c r="A100" s="3" t="str">
        <f>Tables!$A$12</f>
        <v>tnm</v>
      </c>
      <c r="B100" s="3" t="str">
        <f>VLOOKUP(A100,Tables!$A$2:$B$15,2,FALSE)</f>
        <v>Staging</v>
      </c>
      <c r="C100" s="3">
        <v>5</v>
      </c>
      <c r="D100" s="3" t="s">
        <v>28</v>
      </c>
      <c r="E100" s="3" t="s">
        <v>28</v>
      </c>
      <c r="G100" s="3" t="s">
        <v>655</v>
      </c>
    </row>
    <row r="101" spans="1:7" ht="25.2" customHeight="1" x14ac:dyDescent="0.3">
      <c r="A101" s="3" t="str">
        <f>Tables!$A$12</f>
        <v>tnm</v>
      </c>
      <c r="B101" s="3" t="str">
        <f>VLOOKUP(A101,Tables!$A$2:$B$15,2,FALSE)</f>
        <v>Staging</v>
      </c>
      <c r="C101" s="3">
        <v>6</v>
      </c>
      <c r="D101" s="3" t="s">
        <v>29</v>
      </c>
      <c r="E101" s="3" t="s">
        <v>29</v>
      </c>
      <c r="G101" s="3" t="s">
        <v>655</v>
      </c>
    </row>
    <row r="102" spans="1:7" ht="25.2" customHeight="1" x14ac:dyDescent="0.3">
      <c r="A102" s="3" t="str">
        <f>Tables!$A$12</f>
        <v>tnm</v>
      </c>
      <c r="B102" s="3" t="str">
        <f>VLOOKUP(A102,Tables!$A$2:$B$15,2,FALSE)</f>
        <v>Staging</v>
      </c>
      <c r="C102" s="3">
        <v>7</v>
      </c>
      <c r="D102" s="3" t="s">
        <v>30</v>
      </c>
      <c r="E102" s="3" t="s">
        <v>30</v>
      </c>
      <c r="G102" s="3" t="s">
        <v>655</v>
      </c>
    </row>
    <row r="103" spans="1:7" ht="25.2" customHeight="1" x14ac:dyDescent="0.3">
      <c r="A103" s="3" t="str">
        <f>Tables!$A$12</f>
        <v>tnm</v>
      </c>
      <c r="B103" s="3" t="str">
        <f>VLOOKUP(A103,Tables!$A$2:$B$15,2,FALSE)</f>
        <v>Staging</v>
      </c>
      <c r="C103" s="3">
        <v>8</v>
      </c>
      <c r="D103" s="3" t="s">
        <v>31</v>
      </c>
      <c r="E103" s="3" t="s">
        <v>31</v>
      </c>
      <c r="G103" s="3" t="s">
        <v>655</v>
      </c>
    </row>
    <row r="104" spans="1:7" ht="25.2" customHeight="1" x14ac:dyDescent="0.3">
      <c r="A104" s="3" t="str">
        <f>Tables!$A$12</f>
        <v>tnm</v>
      </c>
      <c r="B104" s="3" t="str">
        <f>VLOOKUP(A104,Tables!$A$2:$B$15,2,FALSE)</f>
        <v>Staging</v>
      </c>
      <c r="C104" s="3">
        <v>9</v>
      </c>
      <c r="D104" s="3" t="s">
        <v>32</v>
      </c>
      <c r="E104" s="3" t="s">
        <v>32</v>
      </c>
      <c r="G104" s="3" t="s">
        <v>655</v>
      </c>
    </row>
    <row r="105" spans="1:7" ht="25.2" customHeight="1" x14ac:dyDescent="0.3">
      <c r="A105" s="3" t="str">
        <f>Tables!$A$12</f>
        <v>tnm</v>
      </c>
      <c r="B105" s="3" t="str">
        <f>VLOOKUP(A105,Tables!$A$2:$B$15,2,FALSE)</f>
        <v>Staging</v>
      </c>
      <c r="C105" s="3">
        <v>10</v>
      </c>
      <c r="D105" s="3" t="s">
        <v>33</v>
      </c>
      <c r="E105" s="3" t="s">
        <v>33</v>
      </c>
      <c r="G105" s="3" t="s">
        <v>655</v>
      </c>
    </row>
    <row r="106" spans="1:7" ht="25.2" customHeight="1" x14ac:dyDescent="0.3">
      <c r="A106" s="3" t="str">
        <f>Tables!$A$12</f>
        <v>tnm</v>
      </c>
      <c r="B106" s="3" t="str">
        <f>VLOOKUP(A106,Tables!$A$2:$B$15,2,FALSE)</f>
        <v>Staging</v>
      </c>
      <c r="C106" s="3">
        <v>11</v>
      </c>
      <c r="D106" s="3" t="s">
        <v>34</v>
      </c>
      <c r="E106" s="3" t="s">
        <v>34</v>
      </c>
      <c r="G106" s="3" t="s">
        <v>655</v>
      </c>
    </row>
    <row r="107" spans="1:7" ht="25.2" customHeight="1" x14ac:dyDescent="0.3">
      <c r="A107" s="3" t="str">
        <f>Tables!$A$12</f>
        <v>tnm</v>
      </c>
      <c r="B107" s="3" t="str">
        <f>VLOOKUP(A107,Tables!$A$2:$B$15,2,FALSE)</f>
        <v>Staging</v>
      </c>
      <c r="C107" s="3">
        <v>12</v>
      </c>
      <c r="D107" s="3" t="s">
        <v>448</v>
      </c>
      <c r="E107" s="3" t="s">
        <v>448</v>
      </c>
      <c r="G107" s="3" t="s">
        <v>655</v>
      </c>
    </row>
    <row r="108" spans="1:7" ht="25.2" customHeight="1" x14ac:dyDescent="0.3">
      <c r="A108" s="3" t="str">
        <f>Tables!$A$12</f>
        <v>tnm</v>
      </c>
      <c r="B108" s="3" t="str">
        <f>VLOOKUP(A108,Tables!$A$2:$B$15,2,FALSE)</f>
        <v>Staging</v>
      </c>
      <c r="C108" s="3">
        <v>13</v>
      </c>
      <c r="D108" s="3" t="s">
        <v>399</v>
      </c>
      <c r="E108" s="3" t="s">
        <v>399</v>
      </c>
      <c r="G108" s="3" t="s">
        <v>655</v>
      </c>
    </row>
    <row r="109" spans="1:7" ht="25.2" customHeight="1" x14ac:dyDescent="0.3">
      <c r="A109" s="3" t="str">
        <f>Tables!$A$12</f>
        <v>tnm</v>
      </c>
      <c r="B109" s="3" t="str">
        <f>VLOOKUP(A109,Tables!$A$2:$B$15,2,FALSE)</f>
        <v>Staging</v>
      </c>
      <c r="C109" s="3">
        <v>14</v>
      </c>
      <c r="D109" s="3" t="s">
        <v>400</v>
      </c>
      <c r="E109" s="3" t="s">
        <v>400</v>
      </c>
      <c r="G109" s="3" t="s">
        <v>655</v>
      </c>
    </row>
    <row r="110" spans="1:7" ht="25.2" customHeight="1" x14ac:dyDescent="0.3">
      <c r="A110" s="3" t="str">
        <f>Tables!$A$12</f>
        <v>tnm</v>
      </c>
      <c r="B110" s="3" t="str">
        <f>VLOOKUP(A110,Tables!$A$2:$B$15,2,FALSE)</f>
        <v>Staging</v>
      </c>
      <c r="C110" s="3">
        <v>15</v>
      </c>
      <c r="D110" s="3" t="s">
        <v>401</v>
      </c>
      <c r="E110" s="3" t="s">
        <v>401</v>
      </c>
      <c r="G110" s="3" t="s">
        <v>655</v>
      </c>
    </row>
    <row r="111" spans="1:7" ht="25.2" customHeight="1" x14ac:dyDescent="0.3">
      <c r="A111" s="3" t="str">
        <f>Tables!$A$12</f>
        <v>tnm</v>
      </c>
      <c r="B111" s="3" t="str">
        <f>VLOOKUP(A111,Tables!$A$2:$B$15,2,FALSE)</f>
        <v>Staging</v>
      </c>
      <c r="C111" s="3">
        <v>16</v>
      </c>
      <c r="D111" s="3" t="s">
        <v>495</v>
      </c>
      <c r="E111" s="3" t="s">
        <v>495</v>
      </c>
      <c r="G111" s="3" t="s">
        <v>655</v>
      </c>
    </row>
    <row r="112" spans="1:7" ht="25.2" customHeight="1" x14ac:dyDescent="0.3">
      <c r="A112" s="3" t="str">
        <f>Tables!$A$12</f>
        <v>tnm</v>
      </c>
      <c r="B112" s="3" t="str">
        <f>VLOOKUP(A112,Tables!$A$2:$B$15,2,FALSE)</f>
        <v>Staging</v>
      </c>
      <c r="C112" s="3">
        <v>17</v>
      </c>
      <c r="D112" s="3" t="s">
        <v>496</v>
      </c>
      <c r="E112" s="3" t="s">
        <v>496</v>
      </c>
      <c r="G112" s="3" t="s">
        <v>655</v>
      </c>
    </row>
    <row r="113" spans="1:7" ht="25.2" customHeight="1" x14ac:dyDescent="0.3">
      <c r="A113" s="3" t="str">
        <f>Tables!$A$12</f>
        <v>tnm</v>
      </c>
      <c r="B113" s="3" t="str">
        <f>VLOOKUP(A113,Tables!$A$2:$B$15,2,FALSE)</f>
        <v>Staging</v>
      </c>
      <c r="C113" s="3">
        <v>18</v>
      </c>
      <c r="D113" s="3" t="s">
        <v>497</v>
      </c>
      <c r="E113" s="3" t="s">
        <v>497</v>
      </c>
      <c r="G113" s="3" t="s">
        <v>655</v>
      </c>
    </row>
    <row r="114" spans="1:7" ht="25.2" customHeight="1" x14ac:dyDescent="0.3">
      <c r="A114" s="3" t="str">
        <f>Tables!$A$12</f>
        <v>tnm</v>
      </c>
      <c r="B114" s="3" t="str">
        <f>VLOOKUP(A114,Tables!$A$2:$B$15,2,FALSE)</f>
        <v>Staging</v>
      </c>
      <c r="C114" s="3">
        <v>19</v>
      </c>
      <c r="D114" s="3" t="s">
        <v>498</v>
      </c>
      <c r="E114" s="3" t="s">
        <v>498</v>
      </c>
      <c r="G114" s="3" t="s">
        <v>655</v>
      </c>
    </row>
    <row r="115" spans="1:7" ht="25.2" customHeight="1" x14ac:dyDescent="0.3">
      <c r="A115" s="3" t="str">
        <f>Tables!$A$13</f>
        <v>surgery</v>
      </c>
      <c r="B115" s="3" t="str">
        <f>VLOOKUP(A115,Tables!$A$2:$B$15,2,FALSE)</f>
        <v>Surgery</v>
      </c>
      <c r="C115" s="3">
        <v>1</v>
      </c>
      <c r="D115" s="3" t="s">
        <v>395</v>
      </c>
      <c r="E115" s="3" t="s">
        <v>395</v>
      </c>
    </row>
    <row r="116" spans="1:7" ht="25.2" customHeight="1" x14ac:dyDescent="0.3">
      <c r="A116" s="3" t="str">
        <f>Tables!$A$13</f>
        <v>surgery</v>
      </c>
      <c r="B116" s="3" t="str">
        <f>VLOOKUP(A116,Tables!$A$2:$B$15,2,FALSE)</f>
        <v>Surgery</v>
      </c>
      <c r="C116" s="3">
        <v>2</v>
      </c>
      <c r="D116" s="3" t="s">
        <v>381</v>
      </c>
      <c r="E116" s="3" t="s">
        <v>381</v>
      </c>
    </row>
    <row r="117" spans="1:7" ht="25.2" customHeight="1" x14ac:dyDescent="0.3">
      <c r="A117" s="3" t="str">
        <f>Tables!$A$13</f>
        <v>surgery</v>
      </c>
      <c r="B117" s="3" t="str">
        <f>VLOOKUP(A117,Tables!$A$2:$B$15,2,FALSE)</f>
        <v>Surgery</v>
      </c>
      <c r="C117" s="3">
        <v>3</v>
      </c>
      <c r="D117" s="3" t="s">
        <v>380</v>
      </c>
      <c r="E117" s="3" t="s">
        <v>380</v>
      </c>
    </row>
    <row r="118" spans="1:7" ht="25.2" customHeight="1" x14ac:dyDescent="0.3">
      <c r="A118" s="3" t="str">
        <f>Tables!$A$13</f>
        <v>surgery</v>
      </c>
      <c r="B118" s="3" t="str">
        <f>VLOOKUP(A118,Tables!$A$2:$B$15,2,FALSE)</f>
        <v>Surgery</v>
      </c>
      <c r="C118" s="3">
        <v>4</v>
      </c>
      <c r="D118" s="3" t="s">
        <v>413</v>
      </c>
      <c r="E118" s="3" t="s">
        <v>413</v>
      </c>
    </row>
    <row r="119" spans="1:7" ht="25.2" customHeight="1" x14ac:dyDescent="0.3">
      <c r="A119" s="3" t="str">
        <f>Tables!$A$13</f>
        <v>surgery</v>
      </c>
      <c r="B119" s="3" t="str">
        <f>VLOOKUP(A119,Tables!$A$2:$B$15,2,FALSE)</f>
        <v>Surgery</v>
      </c>
      <c r="C119" s="3">
        <v>5</v>
      </c>
      <c r="D119" s="3" t="s">
        <v>504</v>
      </c>
      <c r="E119" s="3" t="s">
        <v>504</v>
      </c>
    </row>
    <row r="120" spans="1:7" ht="25.2" customHeight="1" x14ac:dyDescent="0.3">
      <c r="A120" s="3" t="str">
        <f>Tables!$A$13</f>
        <v>surgery</v>
      </c>
      <c r="B120" s="3" t="str">
        <f>VLOOKUP(A120,Tables!$A$2:$B$15,2,FALSE)</f>
        <v>Surgery</v>
      </c>
      <c r="C120" s="3">
        <v>6</v>
      </c>
      <c r="D120" s="3" t="s">
        <v>414</v>
      </c>
      <c r="E120" s="3" t="s">
        <v>414</v>
      </c>
    </row>
    <row r="121" spans="1:7" ht="25.2" customHeight="1" x14ac:dyDescent="0.3">
      <c r="A121" s="3" t="str">
        <f>Tables!$A$13</f>
        <v>surgery</v>
      </c>
      <c r="B121" s="3" t="str">
        <f>VLOOKUP(A121,Tables!$A$2:$B$15,2,FALSE)</f>
        <v>Surgery</v>
      </c>
      <c r="C121" s="3">
        <v>7</v>
      </c>
      <c r="D121" s="3" t="s">
        <v>173</v>
      </c>
      <c r="E121" s="3" t="s">
        <v>552</v>
      </c>
    </row>
    <row r="122" spans="1:7" ht="25.2" customHeight="1" x14ac:dyDescent="0.3">
      <c r="A122" s="3" t="str">
        <f>Tables!$A$13</f>
        <v>surgery</v>
      </c>
      <c r="B122" s="3" t="str">
        <f>VLOOKUP(A122,Tables!$A$2:$B$15,2,FALSE)</f>
        <v>Surgery</v>
      </c>
      <c r="C122" s="3">
        <v>8</v>
      </c>
      <c r="D122" s="3" t="s">
        <v>250</v>
      </c>
      <c r="E122" s="3" t="s">
        <v>250</v>
      </c>
    </row>
    <row r="123" spans="1:7" ht="25.2" customHeight="1" x14ac:dyDescent="0.3">
      <c r="A123" s="3" t="str">
        <f>Tables!$A$13</f>
        <v>surgery</v>
      </c>
      <c r="B123" s="3" t="str">
        <f>VLOOKUP(A123,Tables!$A$2:$B$15,2,FALSE)</f>
        <v>Surgery</v>
      </c>
      <c r="C123" s="3">
        <v>9</v>
      </c>
      <c r="D123" s="3" t="s">
        <v>268</v>
      </c>
      <c r="E123" s="3" t="s">
        <v>268</v>
      </c>
    </row>
    <row r="124" spans="1:7" ht="25.2" customHeight="1" x14ac:dyDescent="0.3">
      <c r="A124" s="3" t="str">
        <f>Tables!$A$13</f>
        <v>surgery</v>
      </c>
      <c r="B124" s="3" t="str">
        <f>VLOOKUP(A124,Tables!$A$2:$B$15,2,FALSE)</f>
        <v>Surgery</v>
      </c>
      <c r="C124" s="3">
        <v>10</v>
      </c>
      <c r="D124" s="3" t="s">
        <v>505</v>
      </c>
      <c r="E124" s="3" t="s">
        <v>505</v>
      </c>
    </row>
    <row r="125" spans="1:7" ht="25.2" customHeight="1" x14ac:dyDescent="0.3">
      <c r="A125" s="3" t="str">
        <f>Tables!$A$13</f>
        <v>surgery</v>
      </c>
      <c r="B125" s="3" t="str">
        <f>VLOOKUP(A125,Tables!$A$2:$B$15,2,FALSE)</f>
        <v>Surgery</v>
      </c>
      <c r="C125" s="3">
        <v>11</v>
      </c>
      <c r="D125" s="3" t="s">
        <v>506</v>
      </c>
      <c r="E125" s="3" t="s">
        <v>506</v>
      </c>
    </row>
    <row r="126" spans="1:7" ht="25.2" customHeight="1" x14ac:dyDescent="0.3">
      <c r="A126" s="3" t="str">
        <f>Tables!$A$14</f>
        <v>system-therapy</v>
      </c>
      <c r="B126" s="3" t="str">
        <f>VLOOKUP(A126,Tables!$A$2:$B$15,2,FALSE)</f>
        <v>SystemicTherapy</v>
      </c>
      <c r="C126" s="3">
        <v>1</v>
      </c>
      <c r="D126" s="3" t="s">
        <v>402</v>
      </c>
      <c r="E126" s="3" t="s">
        <v>402</v>
      </c>
    </row>
    <row r="127" spans="1:7" ht="25.2" customHeight="1" x14ac:dyDescent="0.3">
      <c r="A127" s="3" t="str">
        <f>Tables!$A$14</f>
        <v>system-therapy</v>
      </c>
      <c r="B127" s="3" t="str">
        <f>VLOOKUP(A127,Tables!$A$2:$B$15,2,FALSE)</f>
        <v>SystemicTherapy</v>
      </c>
      <c r="C127" s="3">
        <v>2</v>
      </c>
      <c r="D127" s="3" t="s">
        <v>381</v>
      </c>
      <c r="E127" s="3" t="s">
        <v>381</v>
      </c>
    </row>
    <row r="128" spans="1:7" ht="25.2" customHeight="1" x14ac:dyDescent="0.3">
      <c r="A128" s="3" t="str">
        <f>Tables!$A$14</f>
        <v>system-therapy</v>
      </c>
      <c r="B128" s="3" t="str">
        <f>VLOOKUP(A128,Tables!$A$2:$B$15,2,FALSE)</f>
        <v>SystemicTherapy</v>
      </c>
      <c r="C128" s="3">
        <v>3</v>
      </c>
      <c r="D128" s="3" t="s">
        <v>380</v>
      </c>
      <c r="E128" s="3" t="s">
        <v>380</v>
      </c>
    </row>
    <row r="129" spans="1:7" ht="25.2" customHeight="1" x14ac:dyDescent="0.3">
      <c r="A129" s="3" t="str">
        <f>Tables!$A$14</f>
        <v>system-therapy</v>
      </c>
      <c r="B129" s="3" t="str">
        <f>VLOOKUP(A129,Tables!$A$2:$B$15,2,FALSE)</f>
        <v>SystemicTherapy</v>
      </c>
      <c r="C129" s="3">
        <v>4</v>
      </c>
      <c r="D129" s="3" t="s">
        <v>415</v>
      </c>
      <c r="E129" s="3" t="s">
        <v>551</v>
      </c>
      <c r="G129" s="3" t="s">
        <v>655</v>
      </c>
    </row>
    <row r="130" spans="1:7" ht="25.2" customHeight="1" x14ac:dyDescent="0.3">
      <c r="A130" s="3" t="str">
        <f>Tables!$A$14</f>
        <v>system-therapy</v>
      </c>
      <c r="B130" s="3" t="str">
        <f>VLOOKUP(A130,Tables!$A$2:$B$15,2,FALSE)</f>
        <v>SystemicTherapy</v>
      </c>
      <c r="C130" s="3">
        <v>5</v>
      </c>
      <c r="D130" s="3" t="s">
        <v>447</v>
      </c>
      <c r="E130" s="3" t="s">
        <v>552</v>
      </c>
      <c r="G130" s="3" t="s">
        <v>655</v>
      </c>
    </row>
    <row r="131" spans="1:7" ht="25.2" customHeight="1" x14ac:dyDescent="0.3">
      <c r="A131" s="3" t="str">
        <f>Tables!$A$14</f>
        <v>system-therapy</v>
      </c>
      <c r="B131" s="3" t="str">
        <f>VLOOKUP(A131,Tables!$A$2:$B$15,2,FALSE)</f>
        <v>SystemicTherapy</v>
      </c>
      <c r="C131" s="3">
        <v>6</v>
      </c>
      <c r="D131" s="3" t="s">
        <v>404</v>
      </c>
      <c r="E131" s="3" t="s">
        <v>555</v>
      </c>
      <c r="G131" s="3" t="s">
        <v>655</v>
      </c>
    </row>
    <row r="132" spans="1:7" ht="25.2" customHeight="1" x14ac:dyDescent="0.3">
      <c r="A132" s="3" t="str">
        <f>Tables!$A$14</f>
        <v>system-therapy</v>
      </c>
      <c r="B132" s="3" t="str">
        <f>VLOOKUP(A132,Tables!$A$2:$B$15,2,FALSE)</f>
        <v>SystemicTherapy</v>
      </c>
      <c r="C132" s="3">
        <v>7</v>
      </c>
      <c r="D132" s="3" t="s">
        <v>405</v>
      </c>
      <c r="E132" s="3" t="s">
        <v>1540</v>
      </c>
    </row>
    <row r="133" spans="1:7" ht="25.2" customHeight="1" x14ac:dyDescent="0.3">
      <c r="A133" s="3" t="str">
        <f>Tables!$A$14</f>
        <v>system-therapy</v>
      </c>
      <c r="B133" s="3" t="str">
        <f>VLOOKUP(A133,Tables!$A$2:$B$15,2,FALSE)</f>
        <v>SystemicTherapy</v>
      </c>
      <c r="C133" s="3">
        <v>8</v>
      </c>
      <c r="D133" s="3" t="s">
        <v>406</v>
      </c>
      <c r="E133" s="3" t="s">
        <v>1541</v>
      </c>
    </row>
    <row r="134" spans="1:7" ht="25.2" customHeight="1" x14ac:dyDescent="0.3">
      <c r="A134" s="3" t="str">
        <f>Tables!$A$14</f>
        <v>system-therapy</v>
      </c>
      <c r="B134" s="3" t="str">
        <f>VLOOKUP(A134,Tables!$A$2:$B$15,2,FALSE)</f>
        <v>SystemicTherapy</v>
      </c>
      <c r="C134" s="3">
        <v>9</v>
      </c>
      <c r="D134" s="3" t="s">
        <v>407</v>
      </c>
      <c r="E134" s="3" t="s">
        <v>553</v>
      </c>
    </row>
    <row r="135" spans="1:7" ht="25.2" customHeight="1" x14ac:dyDescent="0.3">
      <c r="A135" s="3" t="str">
        <f>Tables!$A$14</f>
        <v>system-therapy</v>
      </c>
      <c r="B135" s="3" t="str">
        <f>VLOOKUP(A135,Tables!$A$2:$B$15,2,FALSE)</f>
        <v>SystemicTherapy</v>
      </c>
      <c r="C135" s="3">
        <v>10</v>
      </c>
      <c r="D135" s="3" t="s">
        <v>408</v>
      </c>
      <c r="E135" s="3" t="s">
        <v>554</v>
      </c>
    </row>
    <row r="136" spans="1:7" ht="25.2" customHeight="1" x14ac:dyDescent="0.3">
      <c r="A136" s="3" t="str">
        <f>Tables!$A$14</f>
        <v>system-therapy</v>
      </c>
      <c r="B136" s="3" t="str">
        <f>VLOOKUP(A136,Tables!$A$2:$B$15,2,FALSE)</f>
        <v>SystemicTherapy</v>
      </c>
      <c r="C136" s="3">
        <v>11</v>
      </c>
      <c r="D136" s="3" t="s">
        <v>409</v>
      </c>
      <c r="E136" s="3" t="s">
        <v>409</v>
      </c>
    </row>
    <row r="137" spans="1:7" ht="25.2" customHeight="1" x14ac:dyDescent="0.3">
      <c r="A137" s="3" t="str">
        <f>Tables!$A$14</f>
        <v>system-therapy</v>
      </c>
      <c r="B137" s="3" t="str">
        <f>VLOOKUP(A137,Tables!$A$2:$B$15,2,FALSE)</f>
        <v>SystemicTherapy</v>
      </c>
      <c r="C137" s="3">
        <v>12</v>
      </c>
      <c r="D137" s="3" t="s">
        <v>442</v>
      </c>
      <c r="E137" s="3" t="s">
        <v>442</v>
      </c>
    </row>
    <row r="138" spans="1:7" ht="25.2" customHeight="1" x14ac:dyDescent="0.3">
      <c r="A138" s="3" t="str">
        <f>Tables!$A$14</f>
        <v>system-therapy</v>
      </c>
      <c r="B138" s="3" t="str">
        <f>VLOOKUP(A138,Tables!$A$2:$B$15,2,FALSE)</f>
        <v>SystemicTherapy</v>
      </c>
      <c r="C138" s="3">
        <v>13</v>
      </c>
      <c r="D138" s="3" t="s">
        <v>410</v>
      </c>
      <c r="E138" s="3" t="s">
        <v>410</v>
      </c>
    </row>
    <row r="139" spans="1:7" ht="25.2" customHeight="1" x14ac:dyDescent="0.3">
      <c r="A139" s="3" t="str">
        <f>Tables!$A$14</f>
        <v>system-therapy</v>
      </c>
      <c r="B139" s="3" t="str">
        <f>VLOOKUP(A139,Tables!$A$2:$B$15,2,FALSE)</f>
        <v>SystemicTherapy</v>
      </c>
      <c r="C139" s="3">
        <v>14</v>
      </c>
      <c r="D139" s="3" t="s">
        <v>411</v>
      </c>
      <c r="E139" s="3" t="s">
        <v>411</v>
      </c>
    </row>
    <row r="140" spans="1:7" ht="25.2" customHeight="1" x14ac:dyDescent="0.3">
      <c r="A140" s="3" t="str">
        <f>Tables!$A$14</f>
        <v>system-therapy</v>
      </c>
      <c r="B140" s="3" t="str">
        <f>VLOOKUP(A140,Tables!$A$2:$B$15,2,FALSE)</f>
        <v>SystemicTherapy</v>
      </c>
      <c r="C140" s="3">
        <v>15</v>
      </c>
      <c r="D140" s="3" t="s">
        <v>412</v>
      </c>
      <c r="E140" s="3" t="s">
        <v>412</v>
      </c>
    </row>
    <row r="141" spans="1:7" ht="25.2" customHeight="1" x14ac:dyDescent="0.3">
      <c r="A141" s="3" t="str">
        <f>Tables!$A$14</f>
        <v>system-therapy</v>
      </c>
      <c r="B141" s="3" t="str">
        <f>VLOOKUP(A141,Tables!$A$2:$B$15,2,FALSE)</f>
        <v>SystemicTherapy</v>
      </c>
      <c r="C141" s="3">
        <v>16</v>
      </c>
      <c r="D141" s="3" t="s">
        <v>499</v>
      </c>
      <c r="E141" s="3" t="s">
        <v>499</v>
      </c>
    </row>
    <row r="142" spans="1:7" ht="25.2" customHeight="1" x14ac:dyDescent="0.3">
      <c r="A142" s="3" t="str">
        <f>Tables!$A$14</f>
        <v>system-therapy</v>
      </c>
      <c r="B142" s="3" t="str">
        <f>VLOOKUP(A142,Tables!$A$2:$B$15,2,FALSE)</f>
        <v>SystemicTherapy</v>
      </c>
      <c r="C142" s="3">
        <v>17</v>
      </c>
      <c r="D142" s="3" t="s">
        <v>500</v>
      </c>
      <c r="E142" s="3" t="s">
        <v>500</v>
      </c>
    </row>
    <row r="143" spans="1:7" ht="25.2" customHeight="1" x14ac:dyDescent="0.3">
      <c r="A143" s="3" t="str">
        <f>Tables!$A$14</f>
        <v>system-therapy</v>
      </c>
      <c r="B143" s="3" t="str">
        <f>VLOOKUP(A143,Tables!$A$2:$B$15,2,FALSE)</f>
        <v>SystemicTherapy</v>
      </c>
      <c r="C143" s="3">
        <v>18</v>
      </c>
      <c r="D143" s="3" t="s">
        <v>501</v>
      </c>
      <c r="E143" s="3" t="s">
        <v>501</v>
      </c>
    </row>
    <row r="144" spans="1:7" ht="25.2" customHeight="1" x14ac:dyDescent="0.3">
      <c r="A144" s="3" t="str">
        <f>Tables!$A$14</f>
        <v>system-therapy</v>
      </c>
      <c r="B144" s="3" t="str">
        <f>VLOOKUP(A144,Tables!$A$2:$B$15,2,FALSE)</f>
        <v>SystemicTherapy</v>
      </c>
      <c r="C144" s="3">
        <v>19</v>
      </c>
      <c r="D144" s="3" t="s">
        <v>502</v>
      </c>
      <c r="E144" s="3" t="s">
        <v>502</v>
      </c>
    </row>
    <row r="145" spans="1:5" ht="25.2" customHeight="1" x14ac:dyDescent="0.3">
      <c r="A145" s="3" t="str">
        <f>Tables!$A$14</f>
        <v>system-therapy</v>
      </c>
      <c r="B145" s="3" t="str">
        <f>VLOOKUP(A145,Tables!$A$2:$B$15,2,FALSE)</f>
        <v>SystemicTherapy</v>
      </c>
      <c r="C145" s="3">
        <v>20</v>
      </c>
      <c r="D145" s="3" t="s">
        <v>503</v>
      </c>
      <c r="E145" s="3" t="s">
        <v>503</v>
      </c>
    </row>
    <row r="146" spans="1:5" ht="25.2" customHeight="1" x14ac:dyDescent="0.3">
      <c r="A146" s="3" t="str">
        <f>Tables!$A$15</f>
        <v>TherapyRecommendation</v>
      </c>
      <c r="B146" s="3" t="str">
        <f>VLOOKUP(A146,Tables!$A$2:$B$15,2,FALSE)</f>
        <v>TherapyRecommendation</v>
      </c>
      <c r="C146" s="3">
        <v>1</v>
      </c>
      <c r="D146" s="3" t="s">
        <v>530</v>
      </c>
      <c r="E146" s="3" t="s">
        <v>530</v>
      </c>
    </row>
    <row r="147" spans="1:5" ht="25.2" customHeight="1" x14ac:dyDescent="0.3">
      <c r="A147" s="3" t="str">
        <f>Tables!$A$15</f>
        <v>TherapyRecommendation</v>
      </c>
      <c r="B147" s="3" t="str">
        <f>VLOOKUP(A147,Tables!$A$2:$B$15,2,FALSE)</f>
        <v>TherapyRecommendation</v>
      </c>
      <c r="C147" s="3">
        <v>2</v>
      </c>
      <c r="D147" s="3" t="s">
        <v>380</v>
      </c>
      <c r="E147" s="3" t="s">
        <v>380</v>
      </c>
    </row>
    <row r="148" spans="1:5" ht="25.2" customHeight="1" x14ac:dyDescent="0.3">
      <c r="A148" s="3" t="str">
        <f>Tables!$A$15</f>
        <v>TherapyRecommendation</v>
      </c>
      <c r="B148" s="3" t="str">
        <f>VLOOKUP(A148,Tables!$A$2:$B$15,2,FALSE)</f>
        <v>TherapyRecommendation</v>
      </c>
      <c r="C148" s="3">
        <v>3</v>
      </c>
      <c r="D148" s="3" t="s">
        <v>531</v>
      </c>
      <c r="E148" s="3" t="s">
        <v>1534</v>
      </c>
    </row>
    <row r="149" spans="1:5" ht="25.2" customHeight="1" x14ac:dyDescent="0.3">
      <c r="A149" s="3" t="str">
        <f>Tables!$A$15</f>
        <v>TherapyRecommendation</v>
      </c>
      <c r="B149" s="3" t="str">
        <f>VLOOKUP(A149,Tables!$A$2:$B$15,2,FALSE)</f>
        <v>TherapyRecommendation</v>
      </c>
      <c r="C149" s="3">
        <v>4</v>
      </c>
      <c r="D149" s="3" t="s">
        <v>532</v>
      </c>
      <c r="E149" s="3" t="s">
        <v>555</v>
      </c>
    </row>
    <row r="150" spans="1:5" ht="25.2" customHeight="1" x14ac:dyDescent="0.3">
      <c r="A150" s="3" t="str">
        <f>Tables!$A$15</f>
        <v>TherapyRecommendation</v>
      </c>
      <c r="B150" s="3" t="str">
        <f>VLOOKUP(A150,Tables!$A$2:$B$15,2,FALSE)</f>
        <v>TherapyRecommendation</v>
      </c>
      <c r="C150" s="3">
        <v>5</v>
      </c>
      <c r="D150" s="3" t="s">
        <v>533</v>
      </c>
      <c r="E150" s="3" t="s">
        <v>875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0E8B6-41E8-4786-BB8E-439FEEBCB110}">
  <dimension ref="A1:AT29"/>
  <sheetViews>
    <sheetView zoomScale="99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H10" sqref="H10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30" width="12.88671875" style="5" customWidth="1"/>
    <col min="31" max="31" width="12.88671875" style="15" customWidth="1"/>
    <col min="32" max="32" width="12.109375" style="5" customWidth="1"/>
    <col min="33" max="35" width="11.33203125" style="5" customWidth="1"/>
    <col min="36" max="36" width="1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16384" width="16.33203125" style="5"/>
  </cols>
  <sheetData>
    <row r="1" spans="1:46" ht="25.2" customHeight="1" x14ac:dyDescent="0.3">
      <c r="A1" s="9"/>
      <c r="B1" s="9"/>
      <c r="C1" s="9"/>
      <c r="D1" s="9"/>
      <c r="E1" s="9"/>
      <c r="F1" s="9"/>
      <c r="G1" s="53" t="s">
        <v>1503</v>
      </c>
      <c r="H1" s="53"/>
      <c r="I1" s="53"/>
      <c r="J1" s="53"/>
      <c r="K1" s="53"/>
      <c r="L1" s="53" t="s">
        <v>1533</v>
      </c>
      <c r="M1" s="53"/>
      <c r="N1" s="53"/>
      <c r="O1" s="53"/>
      <c r="P1" s="53"/>
      <c r="Q1" s="53" t="s">
        <v>391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164</v>
      </c>
      <c r="AB1" s="53"/>
      <c r="AC1" s="53"/>
      <c r="AD1" s="53"/>
      <c r="AE1" s="53"/>
      <c r="AF1" s="52" t="s">
        <v>445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11</v>
      </c>
      <c r="AQ1" s="53"/>
      <c r="AR1" s="53"/>
      <c r="AS1" s="53"/>
      <c r="AT1" s="54"/>
    </row>
    <row r="2" spans="1:4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</row>
    <row r="3" spans="1:4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CountDeviatingValues_Ref_f</v>
      </c>
      <c r="H3" s="13" t="str">
        <f>G1&amp;"_"&amp;H2</f>
        <v>CountDeviatingValues_Ref_expr</v>
      </c>
      <c r="I3" s="13" t="str">
        <f>G1&amp;"_"&amp;I2</f>
        <v>CountDeviatingValues_Conn</v>
      </c>
      <c r="J3" s="13" t="str">
        <f>G1&amp;"_"&amp;J2</f>
        <v>CountDeviatingValues_Cand_f</v>
      </c>
      <c r="K3" s="14" t="str">
        <f>G1&amp;"_"&amp;K2</f>
        <v>CountDeviatingValues_Cand_expr</v>
      </c>
      <c r="L3" s="13" t="str">
        <f>L1&amp;"_"&amp;L2</f>
        <v>DiagnosisDate_Ref_f</v>
      </c>
      <c r="M3" s="13" t="str">
        <f>L1&amp;"_"&amp;M2</f>
        <v>DiagnosisDate_Ref_expr</v>
      </c>
      <c r="N3" s="13" t="str">
        <f>L1&amp;"_"&amp;N2</f>
        <v>DiagnosisDate_Conn</v>
      </c>
      <c r="O3" s="13" t="str">
        <f>L1&amp;"_"&amp;O2</f>
        <v>DiagnosisDate_Cand_f</v>
      </c>
      <c r="P3" s="14" t="str">
        <f>L1&amp;"_"&amp;P2</f>
        <v>DiagnosisDate_Cand_expr</v>
      </c>
      <c r="Q3" s="13" t="str">
        <f>Q1&amp;"_"&amp;Q2</f>
        <v>ICD10Code_Ref_f</v>
      </c>
      <c r="R3" s="13" t="str">
        <f>Q1&amp;"_"&amp;R2</f>
        <v>ICD10Code_Ref_expr</v>
      </c>
      <c r="S3" s="13" t="str">
        <f>Q1&amp;"_"&amp;S2</f>
        <v>ICD10Code_Conn</v>
      </c>
      <c r="T3" s="13" t="str">
        <f>Q1&amp;"_"&amp;T2</f>
        <v>ICD10Code_Cand_f</v>
      </c>
      <c r="U3" s="14" t="str">
        <f>Q1&amp;"_"&amp;U2</f>
        <v>ICD10Code_Cand_expr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LocalizationSide_Ref_f</v>
      </c>
      <c r="AB3" s="13" t="str">
        <f>AA1&amp;"_"&amp;AB2</f>
        <v>LocalizationSide_Ref_expr</v>
      </c>
      <c r="AC3" s="13" t="str">
        <f>AA1&amp;"_"&amp;AC2</f>
        <v>LocalizationSide_Conn</v>
      </c>
      <c r="AD3" s="13" t="str">
        <f>AA1&amp;"_"&amp;AD2</f>
        <v>LocalizationSide_Cand_f</v>
      </c>
      <c r="AE3" s="14" t="str">
        <f>AA1&amp;"_"&amp;AE2</f>
        <v>LocalizationSide_Cand_expr</v>
      </c>
      <c r="AF3" s="13" t="str">
        <f>AF1&amp;"_"&amp;AF2</f>
        <v>HistologyDate_Ref_f</v>
      </c>
      <c r="AG3" s="13" t="str">
        <f>AF1&amp;"_"&amp;AG2</f>
        <v>HistologyDate_Ref_expr</v>
      </c>
      <c r="AH3" s="13" t="str">
        <f>AF1&amp;"_"&amp;AH2</f>
        <v>HistologyDate_Conn</v>
      </c>
      <c r="AI3" s="13" t="str">
        <f>AF1&amp;"_"&amp;AI2</f>
        <v>HistologyDate_Cand_f</v>
      </c>
      <c r="AJ3" s="14" t="str">
        <f>AF1&amp;"_"&amp;AJ2</f>
        <v>HistologyDate_Cand_expr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Grading_Ref_f</v>
      </c>
      <c r="AQ3" s="13" t="str">
        <f>AP1&amp;"_"&amp;AQ2</f>
        <v>Grading_Ref_expr</v>
      </c>
      <c r="AR3" s="13" t="str">
        <f>AP1&amp;"_"&amp;AR2</f>
        <v>Grading_Conn</v>
      </c>
      <c r="AS3" s="13" t="str">
        <f>AP1&amp;"_"&amp;AS2</f>
        <v>Grading_Cand_f</v>
      </c>
      <c r="AT3" s="14" t="str">
        <f>AP1&amp;"_"&amp;AT2</f>
        <v>Grading_Cand_expr</v>
      </c>
    </row>
    <row r="4" spans="1:46" ht="25.2" customHeight="1" x14ac:dyDescent="0.3">
      <c r="A4" s="5" t="s">
        <v>1462</v>
      </c>
      <c r="B4" s="5" t="s">
        <v>1510</v>
      </c>
      <c r="C4" s="5" t="s">
        <v>655</v>
      </c>
      <c r="E4" s="5">
        <v>1</v>
      </c>
      <c r="F4" s="5" t="s">
        <v>1511</v>
      </c>
      <c r="N4" s="5" t="str">
        <f>"=="</f>
        <v>==</v>
      </c>
      <c r="S4" s="5" t="str">
        <f>"=="</f>
        <v>==</v>
      </c>
      <c r="X4" s="5" t="str">
        <f>"=="</f>
        <v>==</v>
      </c>
      <c r="AC4" s="5" t="str">
        <f>"=="</f>
        <v>==</v>
      </c>
      <c r="AH4" s="5" t="str">
        <f>"=="</f>
        <v>==</v>
      </c>
      <c r="AM4" s="5" t="str">
        <f>"=="</f>
        <v>==</v>
      </c>
      <c r="AR4" s="5" t="str">
        <f>"=="</f>
        <v>==</v>
      </c>
    </row>
    <row r="5" spans="1:46" ht="25.2" customHeight="1" x14ac:dyDescent="0.3">
      <c r="A5" s="5" t="s">
        <v>1462</v>
      </c>
      <c r="B5" s="5" t="s">
        <v>1510</v>
      </c>
      <c r="C5" s="16" t="s">
        <v>655</v>
      </c>
      <c r="E5" s="5">
        <v>2</v>
      </c>
      <c r="F5" s="5" t="s">
        <v>1511</v>
      </c>
      <c r="K5" s="15" t="str">
        <f t="shared" ref="K5:K11" si="0">"&lt;= 1"</f>
        <v>&lt;= 1</v>
      </c>
      <c r="L5" s="5" t="s">
        <v>1463</v>
      </c>
      <c r="N5" s="5" t="s">
        <v>1464</v>
      </c>
      <c r="O5" s="5" t="s">
        <v>1463</v>
      </c>
    </row>
    <row r="6" spans="1:46" ht="25.2" customHeight="1" x14ac:dyDescent="0.3">
      <c r="A6" s="5" t="s">
        <v>1462</v>
      </c>
      <c r="B6" s="5" t="s">
        <v>1510</v>
      </c>
      <c r="C6" s="16" t="s">
        <v>655</v>
      </c>
      <c r="E6" s="5">
        <v>3</v>
      </c>
      <c r="F6" s="5" t="s">
        <v>1511</v>
      </c>
      <c r="K6" s="15" t="str">
        <f t="shared" si="0"/>
        <v>&lt;= 1</v>
      </c>
      <c r="Q6" s="5" t="s">
        <v>1463</v>
      </c>
      <c r="S6" s="5" t="s">
        <v>1464</v>
      </c>
      <c r="T6" s="5" t="s">
        <v>1463</v>
      </c>
    </row>
    <row r="7" spans="1:46" ht="25.2" customHeight="1" x14ac:dyDescent="0.3">
      <c r="A7" s="5" t="s">
        <v>1462</v>
      </c>
      <c r="B7" s="5" t="s">
        <v>1510</v>
      </c>
      <c r="C7" s="16" t="s">
        <v>655</v>
      </c>
      <c r="E7" s="5">
        <v>4</v>
      </c>
      <c r="F7" s="5" t="s">
        <v>1511</v>
      </c>
      <c r="K7" s="15" t="str">
        <f t="shared" si="0"/>
        <v>&lt;= 1</v>
      </c>
      <c r="V7" s="5" t="s">
        <v>1463</v>
      </c>
      <c r="X7" s="5" t="s">
        <v>1464</v>
      </c>
      <c r="Y7" s="5" t="s">
        <v>1463</v>
      </c>
    </row>
    <row r="8" spans="1:46" ht="25.2" customHeight="1" x14ac:dyDescent="0.3">
      <c r="A8" s="5" t="s">
        <v>1462</v>
      </c>
      <c r="B8" s="5" t="s">
        <v>1510</v>
      </c>
      <c r="C8" s="16" t="s">
        <v>655</v>
      </c>
      <c r="E8" s="5">
        <v>5</v>
      </c>
      <c r="F8" s="5" t="s">
        <v>1511</v>
      </c>
      <c r="K8" s="15" t="str">
        <f t="shared" si="0"/>
        <v>&lt;= 1</v>
      </c>
      <c r="AA8" s="5" t="s">
        <v>1463</v>
      </c>
      <c r="AC8" s="5" t="s">
        <v>1464</v>
      </c>
      <c r="AD8" s="5" t="s">
        <v>1463</v>
      </c>
    </row>
    <row r="9" spans="1:46" ht="25.2" customHeight="1" x14ac:dyDescent="0.3">
      <c r="A9" s="5" t="s">
        <v>1462</v>
      </c>
      <c r="B9" s="5" t="s">
        <v>1510</v>
      </c>
      <c r="C9" s="16" t="s">
        <v>655</v>
      </c>
      <c r="E9" s="5">
        <v>6</v>
      </c>
      <c r="F9" s="5" t="s">
        <v>1511</v>
      </c>
      <c r="K9" s="15" t="str">
        <f t="shared" si="0"/>
        <v>&lt;= 1</v>
      </c>
      <c r="AF9" s="5" t="s">
        <v>1463</v>
      </c>
      <c r="AH9" s="5" t="s">
        <v>1464</v>
      </c>
      <c r="AI9" s="5" t="s">
        <v>1463</v>
      </c>
    </row>
    <row r="10" spans="1:46" ht="25.2" customHeight="1" x14ac:dyDescent="0.3">
      <c r="A10" s="5" t="s">
        <v>1462</v>
      </c>
      <c r="B10" s="5" t="s">
        <v>1510</v>
      </c>
      <c r="C10" s="16" t="s">
        <v>655</v>
      </c>
      <c r="E10" s="5">
        <v>7</v>
      </c>
      <c r="F10" s="5" t="s">
        <v>1511</v>
      </c>
      <c r="K10" s="15" t="str">
        <f t="shared" si="0"/>
        <v>&lt;= 1</v>
      </c>
      <c r="AK10" s="5" t="s">
        <v>1463</v>
      </c>
      <c r="AM10" s="5" t="s">
        <v>1464</v>
      </c>
      <c r="AN10" s="5" t="s">
        <v>1463</v>
      </c>
    </row>
    <row r="11" spans="1:46" ht="25.2" customHeight="1" x14ac:dyDescent="0.3">
      <c r="A11" s="5" t="s">
        <v>1462</v>
      </c>
      <c r="B11" s="5" t="s">
        <v>1510</v>
      </c>
      <c r="C11" s="16" t="s">
        <v>655</v>
      </c>
      <c r="E11" s="5">
        <v>8</v>
      </c>
      <c r="F11" s="5" t="s">
        <v>1511</v>
      </c>
      <c r="K11" s="15" t="str">
        <f t="shared" si="0"/>
        <v>&lt;= 1</v>
      </c>
      <c r="AP11" s="5" t="s">
        <v>1463</v>
      </c>
      <c r="AR11" s="5" t="s">
        <v>1464</v>
      </c>
      <c r="AS11" s="5" t="s">
        <v>1463</v>
      </c>
    </row>
    <row r="25" spans="3:3" ht="25.2" customHeight="1" x14ac:dyDescent="0.3">
      <c r="C25" s="16"/>
    </row>
    <row r="29" spans="3:3" ht="46.8" customHeight="1" x14ac:dyDescent="0.3"/>
  </sheetData>
  <mergeCells count="8">
    <mergeCell ref="AK1:AO1"/>
    <mergeCell ref="AP1:AT1"/>
    <mergeCell ref="G1:K1"/>
    <mergeCell ref="L1:P1"/>
    <mergeCell ref="Q1:U1"/>
    <mergeCell ref="V1:Z1"/>
    <mergeCell ref="AA1:AE1"/>
    <mergeCell ref="AF1:AJ1"/>
  </mergeCells>
  <conditionalFormatting sqref="U5:AE5 Q4:AE4 Q6:U6 Z6:AE6 Q7:Z7 AE7 AJ8 AO8:AT8 AK10:AN10 AF9:AT9 L12:AT998 AF4:AT7 Q8:AE9 L4:P9">
    <cfRule type="expression" dxfId="93" priority="82">
      <formula>NOT(ISBLANK(L4))</formula>
    </cfRule>
  </conditionalFormatting>
  <conditionalFormatting sqref="X4">
    <cfRule type="expression" dxfId="92" priority="81">
      <formula>NOT(ISBLANK(X4))</formula>
    </cfRule>
  </conditionalFormatting>
  <conditionalFormatting sqref="AR4:AR5">
    <cfRule type="expression" dxfId="91" priority="80">
      <formula>NOT(ISBLANK(AR4))</formula>
    </cfRule>
  </conditionalFormatting>
  <conditionalFormatting sqref="V5:W5 Y5">
    <cfRule type="expression" dxfId="90" priority="79">
      <formula>NOT(ISBLANK(V5))</formula>
    </cfRule>
  </conditionalFormatting>
  <conditionalFormatting sqref="X5">
    <cfRule type="expression" dxfId="89" priority="78">
      <formula>NOT(ISBLANK(X5))</formula>
    </cfRule>
  </conditionalFormatting>
  <conditionalFormatting sqref="S7">
    <cfRule type="expression" dxfId="88" priority="77">
      <formula>NOT(ISBLANK(S7))</formula>
    </cfRule>
  </conditionalFormatting>
  <conditionalFormatting sqref="AM7">
    <cfRule type="expression" dxfId="87" priority="76">
      <formula>NOT(ISBLANK(AM7))</formula>
    </cfRule>
  </conditionalFormatting>
  <conditionalFormatting sqref="AR7">
    <cfRule type="expression" dxfId="86" priority="75">
      <formula>NOT(ISBLANK(AR7))</formula>
    </cfRule>
  </conditionalFormatting>
  <conditionalFormatting sqref="AK10:AN10">
    <cfRule type="expression" dxfId="85" priority="74">
      <formula>NOT(ISBLANK(AK10))</formula>
    </cfRule>
  </conditionalFormatting>
  <conditionalFormatting sqref="Q8:R8 T8:U8 AE8 AO8 AS8:AT8 Z8">
    <cfRule type="expression" dxfId="84" priority="73">
      <formula>NOT(ISBLANK(Q8))</formula>
    </cfRule>
  </conditionalFormatting>
  <conditionalFormatting sqref="S8">
    <cfRule type="expression" dxfId="83" priority="72">
      <formula>NOT(ISBLANK(S8))</formula>
    </cfRule>
  </conditionalFormatting>
  <conditionalFormatting sqref="AR8">
    <cfRule type="expression" dxfId="82" priority="71">
      <formula>NOT(ISBLANK(AR8))</formula>
    </cfRule>
  </conditionalFormatting>
  <conditionalFormatting sqref="V8:W8 Y8">
    <cfRule type="expression" dxfId="81" priority="70">
      <formula>NOT(ISBLANK(V8))</formula>
    </cfRule>
  </conditionalFormatting>
  <conditionalFormatting sqref="X8">
    <cfRule type="expression" dxfId="80" priority="69">
      <formula>NOT(ISBLANK(X8))</formula>
    </cfRule>
  </conditionalFormatting>
  <conditionalFormatting sqref="AP9:AS9">
    <cfRule type="expression" dxfId="79" priority="68">
      <formula>NOT(ISBLANK(AP9))</formula>
    </cfRule>
  </conditionalFormatting>
  <conditionalFormatting sqref="Q9:R9 T9:U9 AE9 AO9 AT9 Z9">
    <cfRule type="expression" dxfId="78" priority="67">
      <formula>NOT(ISBLANK(Q9))</formula>
    </cfRule>
  </conditionalFormatting>
  <conditionalFormatting sqref="S9">
    <cfRule type="expression" dxfId="77" priority="66">
      <formula>NOT(ISBLANK(S9))</formula>
    </cfRule>
  </conditionalFormatting>
  <conditionalFormatting sqref="V9:W9 Y9">
    <cfRule type="expression" dxfId="76" priority="65">
      <formula>NOT(ISBLANK(V9))</formula>
    </cfRule>
  </conditionalFormatting>
  <conditionalFormatting sqref="X9">
    <cfRule type="expression" dxfId="75" priority="64">
      <formula>NOT(ISBLANK(X9))</formula>
    </cfRule>
  </conditionalFormatting>
  <conditionalFormatting sqref="AN6:AO6 AS6:AT6 Z6 AE6 AK6:AL6">
    <cfRule type="expression" dxfId="74" priority="63">
      <formula>NOT(ISBLANK(Z6))</formula>
    </cfRule>
  </conditionalFormatting>
  <conditionalFormatting sqref="X7">
    <cfRule type="expression" dxfId="73" priority="62">
      <formula>NOT(ISBLANK(X7))</formula>
    </cfRule>
  </conditionalFormatting>
  <conditionalFormatting sqref="AR6">
    <cfRule type="expression" dxfId="72" priority="61">
      <formula>NOT(ISBLANK(AR6))</formula>
    </cfRule>
  </conditionalFormatting>
  <conditionalFormatting sqref="L8:M8 O8:P8">
    <cfRule type="expression" dxfId="71" priority="53">
      <formula>NOT(ISBLANK(L8))</formula>
    </cfRule>
  </conditionalFormatting>
  <conditionalFormatting sqref="N8">
    <cfRule type="expression" dxfId="70" priority="52">
      <formula>NOT(ISBLANK(N8))</formula>
    </cfRule>
  </conditionalFormatting>
  <conditionalFormatting sqref="AH7">
    <cfRule type="expression" dxfId="69" priority="60">
      <formula>NOT(ISBLANK(AH7))</formula>
    </cfRule>
  </conditionalFormatting>
  <conditionalFormatting sqref="AF9:AI9">
    <cfRule type="expression" dxfId="68" priority="59">
      <formula>NOT(ISBLANK(AF9))</formula>
    </cfRule>
  </conditionalFormatting>
  <conditionalFormatting sqref="AJ8">
    <cfRule type="expression" dxfId="67" priority="58">
      <formula>NOT(ISBLANK(AJ8))</formula>
    </cfRule>
  </conditionalFormatting>
  <conditionalFormatting sqref="AJ9">
    <cfRule type="expression" dxfId="66" priority="57">
      <formula>NOT(ISBLANK(AJ9))</formula>
    </cfRule>
  </conditionalFormatting>
  <conditionalFormatting sqref="AI6:AJ6 AF6:AG6">
    <cfRule type="expression" dxfId="65" priority="56">
      <formula>NOT(ISBLANK(AF6))</formula>
    </cfRule>
  </conditionalFormatting>
  <conditionalFormatting sqref="Q10:AE10 AK10:AQ10 AS10:AT10">
    <cfRule type="expression" dxfId="64" priority="49">
      <formula>NOT(ISBLANK(Q10))</formula>
    </cfRule>
  </conditionalFormatting>
  <conditionalFormatting sqref="Q10:R10 T10:U10 AE10 AO10 AT10 Z10">
    <cfRule type="expression" dxfId="63" priority="47">
      <formula>NOT(ISBLANK(Q10))</formula>
    </cfRule>
  </conditionalFormatting>
  <conditionalFormatting sqref="N4:N5">
    <cfRule type="expression" dxfId="62" priority="55">
      <formula>NOT(ISBLANK(N4))</formula>
    </cfRule>
  </conditionalFormatting>
  <conditionalFormatting sqref="N7">
    <cfRule type="expression" dxfId="61" priority="54">
      <formula>NOT(ISBLANK(N7))</formula>
    </cfRule>
  </conditionalFormatting>
  <conditionalFormatting sqref="L9:M9 O9:P9">
    <cfRule type="expression" dxfId="60" priority="51">
      <formula>NOT(ISBLANK(L9))</formula>
    </cfRule>
  </conditionalFormatting>
  <conditionalFormatting sqref="N9">
    <cfRule type="expression" dxfId="59" priority="50">
      <formula>NOT(ISBLANK(N9))</formula>
    </cfRule>
  </conditionalFormatting>
  <conditionalFormatting sqref="L10:M10 O10:P10">
    <cfRule type="expression" dxfId="58" priority="40">
      <formula>NOT(ISBLANK(L10))</formula>
    </cfRule>
  </conditionalFormatting>
  <conditionalFormatting sqref="N10">
    <cfRule type="expression" dxfId="57" priority="39">
      <formula>NOT(ISBLANK(N10))</formula>
    </cfRule>
  </conditionalFormatting>
  <conditionalFormatting sqref="AP10:AQ10 AS10">
    <cfRule type="expression" dxfId="56" priority="48">
      <formula>NOT(ISBLANK(AP10))</formula>
    </cfRule>
  </conditionalFormatting>
  <conditionalFormatting sqref="S10">
    <cfRule type="expression" dxfId="55" priority="46">
      <formula>NOT(ISBLANK(S10))</formula>
    </cfRule>
  </conditionalFormatting>
  <conditionalFormatting sqref="V10:W10 Y10">
    <cfRule type="expression" dxfId="54" priority="45">
      <formula>NOT(ISBLANK(V10))</formula>
    </cfRule>
  </conditionalFormatting>
  <conditionalFormatting sqref="X10">
    <cfRule type="expression" dxfId="53" priority="44">
      <formula>NOT(ISBLANK(X10))</formula>
    </cfRule>
  </conditionalFormatting>
  <conditionalFormatting sqref="V11:W11 Y11">
    <cfRule type="expression" dxfId="52" priority="34">
      <formula>NOT(ISBLANK(V11))</formula>
    </cfRule>
  </conditionalFormatting>
  <conditionalFormatting sqref="X11">
    <cfRule type="expression" dxfId="51" priority="33">
      <formula>NOT(ISBLANK(X11))</formula>
    </cfRule>
  </conditionalFormatting>
  <conditionalFormatting sqref="AF10:AJ10">
    <cfRule type="expression" dxfId="50" priority="43">
      <formula>NOT(ISBLANK(AF10))</formula>
    </cfRule>
  </conditionalFormatting>
  <conditionalFormatting sqref="AJ10">
    <cfRule type="expression" dxfId="49" priority="42">
      <formula>NOT(ISBLANK(AJ10))</formula>
    </cfRule>
  </conditionalFormatting>
  <conditionalFormatting sqref="AF11:AJ11">
    <cfRule type="expression" dxfId="48" priority="32">
      <formula>NOT(ISBLANK(AF11))</formula>
    </cfRule>
  </conditionalFormatting>
  <conditionalFormatting sqref="L10:P10">
    <cfRule type="expression" dxfId="47" priority="41">
      <formula>NOT(ISBLANK(L10))</formula>
    </cfRule>
  </conditionalFormatting>
  <conditionalFormatting sqref="L11:M11 O11:P11">
    <cfRule type="expression" dxfId="46" priority="29">
      <formula>NOT(ISBLANK(L11))</formula>
    </cfRule>
  </conditionalFormatting>
  <conditionalFormatting sqref="N11">
    <cfRule type="expression" dxfId="45" priority="28">
      <formula>NOT(ISBLANK(N11))</formula>
    </cfRule>
  </conditionalFormatting>
  <conditionalFormatting sqref="Q11:AE11 AK11:AT11">
    <cfRule type="expression" dxfId="44" priority="38">
      <formula>NOT(ISBLANK(Q11))</formula>
    </cfRule>
  </conditionalFormatting>
  <conditionalFormatting sqref="AP11:AS11">
    <cfRule type="expression" dxfId="43" priority="37">
      <formula>NOT(ISBLANK(AP11))</formula>
    </cfRule>
  </conditionalFormatting>
  <conditionalFormatting sqref="Q11:R11 T11:U11 AE11 AO11 AT11 Z11">
    <cfRule type="expression" dxfId="42" priority="36">
      <formula>NOT(ISBLANK(Q11))</formula>
    </cfRule>
  </conditionalFormatting>
  <conditionalFormatting sqref="S11">
    <cfRule type="expression" dxfId="41" priority="35">
      <formula>NOT(ISBLANK(S11))</formula>
    </cfRule>
  </conditionalFormatting>
  <conditionalFormatting sqref="X6">
    <cfRule type="expression" dxfId="40" priority="24">
      <formula>NOT(ISBLANK(X6))</formula>
    </cfRule>
  </conditionalFormatting>
  <conditionalFormatting sqref="AC7">
    <cfRule type="expression" dxfId="39" priority="23">
      <formula>NOT(ISBLANK(AC7))</formula>
    </cfRule>
  </conditionalFormatting>
  <conditionalFormatting sqref="AH8">
    <cfRule type="expression" dxfId="38" priority="22">
      <formula>NOT(ISBLANK(AH8))</formula>
    </cfRule>
  </conditionalFormatting>
  <conditionalFormatting sqref="AH8">
    <cfRule type="expression" dxfId="37" priority="21">
      <formula>NOT(ISBLANK(AH8))</formula>
    </cfRule>
  </conditionalFormatting>
  <conditionalFormatting sqref="AJ11">
    <cfRule type="expression" dxfId="36" priority="31">
      <formula>NOT(ISBLANK(AJ11))</formula>
    </cfRule>
  </conditionalFormatting>
  <conditionalFormatting sqref="AM8">
    <cfRule type="expression" dxfId="35" priority="19">
      <formula>NOT(ISBLANK(AM8))</formula>
    </cfRule>
  </conditionalFormatting>
  <conditionalFormatting sqref="L11:P11">
    <cfRule type="expression" dxfId="34" priority="30">
      <formula>NOT(ISBLANK(L11))</formula>
    </cfRule>
  </conditionalFormatting>
  <conditionalFormatting sqref="AR10">
    <cfRule type="expression" dxfId="33" priority="17">
      <formula>NOT(ISBLANK(AR10))</formula>
    </cfRule>
  </conditionalFormatting>
  <conditionalFormatting sqref="AR10">
    <cfRule type="expression" dxfId="32" priority="16">
      <formula>NOT(ISBLANK(AR10))</formula>
    </cfRule>
  </conditionalFormatting>
  <conditionalFormatting sqref="S5">
    <cfRule type="expression" dxfId="31" priority="27">
      <formula>NOT(ISBLANK(S5))</formula>
    </cfRule>
  </conditionalFormatting>
  <conditionalFormatting sqref="S5">
    <cfRule type="expression" dxfId="30" priority="26">
      <formula>NOT(ISBLANK(S5))</formula>
    </cfRule>
  </conditionalFormatting>
  <conditionalFormatting sqref="X6">
    <cfRule type="expression" dxfId="29" priority="25">
      <formula>NOT(ISBLANK(X6))</formula>
    </cfRule>
  </conditionalFormatting>
  <conditionalFormatting sqref="AM8">
    <cfRule type="expression" dxfId="28" priority="20">
      <formula>NOT(ISBLANK(AM8))</formula>
    </cfRule>
  </conditionalFormatting>
  <conditionalFormatting sqref="AR9">
    <cfRule type="expression" dxfId="27" priority="18">
      <formula>NOT(ISBLANK(AR9))</formula>
    </cfRule>
  </conditionalFormatting>
  <conditionalFormatting sqref="K11">
    <cfRule type="expression" dxfId="26" priority="1">
      <formula>NOT(ISBLANK(K11))</formula>
    </cfRule>
  </conditionalFormatting>
  <conditionalFormatting sqref="G12:K998 G4:K9">
    <cfRule type="expression" dxfId="25" priority="15">
      <formula>NOT(ISBLANK(G4))</formula>
    </cfRule>
  </conditionalFormatting>
  <conditionalFormatting sqref="I4:I5">
    <cfRule type="expression" dxfId="24" priority="14">
      <formula>NOT(ISBLANK(I4))</formula>
    </cfRule>
  </conditionalFormatting>
  <conditionalFormatting sqref="I7">
    <cfRule type="expression" dxfId="23" priority="13">
      <formula>NOT(ISBLANK(I7))</formula>
    </cfRule>
  </conditionalFormatting>
  <conditionalFormatting sqref="G8:H8 J8:K8">
    <cfRule type="expression" dxfId="22" priority="12">
      <formula>NOT(ISBLANK(G8))</formula>
    </cfRule>
  </conditionalFormatting>
  <conditionalFormatting sqref="I8">
    <cfRule type="expression" dxfId="21" priority="11">
      <formula>NOT(ISBLANK(I8))</formula>
    </cfRule>
  </conditionalFormatting>
  <conditionalFormatting sqref="G9:H9 J9:K9">
    <cfRule type="expression" dxfId="20" priority="10">
      <formula>NOT(ISBLANK(G9))</formula>
    </cfRule>
  </conditionalFormatting>
  <conditionalFormatting sqref="I9">
    <cfRule type="expression" dxfId="19" priority="9">
      <formula>NOT(ISBLANK(I9))</formula>
    </cfRule>
  </conditionalFormatting>
  <conditionalFormatting sqref="G10:J10">
    <cfRule type="expression" dxfId="18" priority="8">
      <formula>NOT(ISBLANK(G10))</formula>
    </cfRule>
  </conditionalFormatting>
  <conditionalFormatting sqref="G10:H10 J10">
    <cfRule type="expression" dxfId="17" priority="7">
      <formula>NOT(ISBLANK(G10))</formula>
    </cfRule>
  </conditionalFormatting>
  <conditionalFormatting sqref="I10">
    <cfRule type="expression" dxfId="16" priority="6">
      <formula>NOT(ISBLANK(I10))</formula>
    </cfRule>
  </conditionalFormatting>
  <conditionalFormatting sqref="G11:J11">
    <cfRule type="expression" dxfId="15" priority="5">
      <formula>NOT(ISBLANK(G11))</formula>
    </cfRule>
  </conditionalFormatting>
  <conditionalFormatting sqref="G11:H11 J11">
    <cfRule type="expression" dxfId="14" priority="4">
      <formula>NOT(ISBLANK(G11))</formula>
    </cfRule>
  </conditionalFormatting>
  <conditionalFormatting sqref="I11">
    <cfRule type="expression" dxfId="13" priority="3">
      <formula>NOT(ISBLANK(I11))</formula>
    </cfRule>
  </conditionalFormatting>
  <conditionalFormatting sqref="K10">
    <cfRule type="expression" dxfId="12" priority="2">
      <formula>NOT(ISBLANK(K10))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M150"/>
  <sheetViews>
    <sheetView tabSelected="1" topLeftCell="E1" workbookViewId="0">
      <pane ySplit="1" topLeftCell="A146" activePane="bottomLeft" state="frozen"/>
      <selection pane="bottomLeft" activeCell="J151" sqref="J151"/>
    </sheetView>
  </sheetViews>
  <sheetFormatPr baseColWidth="10" defaultColWidth="16.33203125" defaultRowHeight="25.2" customHeight="1" x14ac:dyDescent="0.3"/>
  <cols>
    <col min="1" max="1" width="16.33203125" style="26"/>
    <col min="2" max="2" width="26.44140625" style="3" customWidth="1"/>
    <col min="3" max="3" width="23.33203125" style="3" customWidth="1"/>
    <col min="4" max="4" width="16.33203125" style="3"/>
    <col min="5" max="5" width="48.33203125" style="3" customWidth="1"/>
    <col min="6" max="6" width="34" style="3" customWidth="1"/>
    <col min="7" max="8" width="16.44140625" style="3" customWidth="1"/>
    <col min="9" max="9" width="16.33203125" style="3"/>
    <col min="10" max="10" width="18.5546875" style="3" customWidth="1"/>
    <col min="11" max="11" width="18.21875" style="3" customWidth="1"/>
    <col min="12" max="12" width="20.6640625" style="3" customWidth="1"/>
    <col min="13" max="13" width="21.77734375" style="3" customWidth="1"/>
    <col min="14" max="16384" width="16.33203125" style="1"/>
  </cols>
  <sheetData>
    <row r="1" spans="1:13" ht="25.2" customHeight="1" x14ac:dyDescent="0.3">
      <c r="A1" s="2" t="s">
        <v>1618</v>
      </c>
      <c r="B1" s="2" t="s">
        <v>431</v>
      </c>
      <c r="C1" s="2" t="s">
        <v>438</v>
      </c>
      <c r="D1" s="2" t="s">
        <v>379</v>
      </c>
      <c r="E1" s="2" t="s">
        <v>434</v>
      </c>
      <c r="F1" s="2" t="s">
        <v>441</v>
      </c>
      <c r="G1" s="2" t="s">
        <v>1548</v>
      </c>
      <c r="H1" s="2" t="s">
        <v>1625</v>
      </c>
      <c r="I1" s="2" t="s">
        <v>555</v>
      </c>
      <c r="J1" s="2" t="s">
        <v>1441</v>
      </c>
      <c r="K1" s="2" t="s">
        <v>1457</v>
      </c>
      <c r="L1" s="2" t="s">
        <v>1623</v>
      </c>
      <c r="M1" s="2" t="s">
        <v>1624</v>
      </c>
    </row>
    <row r="2" spans="1:13" ht="25.2" customHeight="1" x14ac:dyDescent="0.3">
      <c r="A2" s="26">
        <v>1</v>
      </c>
      <c r="B2" s="3" t="str">
        <f>Tables!$A$2</f>
        <v>sample</v>
      </c>
      <c r="C2" s="3" t="str">
        <f>VLOOKUP(B2,Tables!$A$2:$B$15,2,FALSE)</f>
        <v>BioSampling</v>
      </c>
      <c r="D2" s="3">
        <v>1</v>
      </c>
      <c r="E2" s="3" t="s">
        <v>468</v>
      </c>
      <c r="F2" s="3" t="s">
        <v>396</v>
      </c>
      <c r="G2" s="3" t="s">
        <v>655</v>
      </c>
      <c r="H2" s="3" t="s">
        <v>656</v>
      </c>
      <c r="I2" s="3" t="s">
        <v>1546</v>
      </c>
      <c r="J2" s="3" t="s">
        <v>2207</v>
      </c>
      <c r="K2" s="3" t="s">
        <v>656</v>
      </c>
      <c r="L2" s="3" t="s">
        <v>656</v>
      </c>
      <c r="M2" s="3" t="s">
        <v>656</v>
      </c>
    </row>
    <row r="3" spans="1:13" ht="25.2" customHeight="1" x14ac:dyDescent="0.3">
      <c r="A3" s="26">
        <v>2</v>
      </c>
      <c r="B3" s="3" t="str">
        <f>Tables!$A$2</f>
        <v>sample</v>
      </c>
      <c r="C3" s="3" t="str">
        <f>VLOOKUP(B3,Tables!$A$2:$B$15,2,FALSE)</f>
        <v>BioSampling</v>
      </c>
      <c r="D3" s="3">
        <v>2</v>
      </c>
      <c r="E3" s="3" t="s">
        <v>296</v>
      </c>
      <c r="F3" s="3" t="s">
        <v>380</v>
      </c>
      <c r="G3" s="3" t="s">
        <v>656</v>
      </c>
      <c r="H3" s="3" t="s">
        <v>655</v>
      </c>
      <c r="I3" s="3" t="s">
        <v>1546</v>
      </c>
      <c r="J3" s="3" t="s">
        <v>2207</v>
      </c>
      <c r="K3" s="3" t="s">
        <v>656</v>
      </c>
      <c r="L3" s="3" t="s">
        <v>655</v>
      </c>
      <c r="M3" s="3" t="s">
        <v>656</v>
      </c>
    </row>
    <row r="4" spans="1:13" ht="25.2" customHeight="1" x14ac:dyDescent="0.3">
      <c r="A4" s="26">
        <v>3</v>
      </c>
      <c r="B4" s="3" t="str">
        <f>Tables!$A$2</f>
        <v>sample</v>
      </c>
      <c r="C4" s="3" t="str">
        <f>VLOOKUP(B4,Tables!$A$2:$B$15,2,FALSE)</f>
        <v>BioSampling</v>
      </c>
      <c r="D4" s="3">
        <v>3</v>
      </c>
      <c r="E4" s="3" t="s">
        <v>372</v>
      </c>
      <c r="F4" s="3" t="s">
        <v>1542</v>
      </c>
      <c r="G4" s="3" t="s">
        <v>656</v>
      </c>
      <c r="H4" s="3" t="s">
        <v>656</v>
      </c>
      <c r="I4" s="3" t="s">
        <v>1444</v>
      </c>
      <c r="J4" s="3" t="s">
        <v>2208</v>
      </c>
      <c r="K4" s="3" t="s">
        <v>656</v>
      </c>
      <c r="L4" s="3" t="s">
        <v>655</v>
      </c>
      <c r="M4" s="3" t="s">
        <v>655</v>
      </c>
    </row>
    <row r="5" spans="1:13" ht="25.2" customHeight="1" x14ac:dyDescent="0.3">
      <c r="A5" s="26">
        <v>4</v>
      </c>
      <c r="B5" s="3" t="str">
        <f>Tables!$A$2</f>
        <v>sample</v>
      </c>
      <c r="C5" s="3" t="str">
        <f>VLOOKUP(B5,Tables!$A$2:$B$15,2,FALSE)</f>
        <v>BioSampling</v>
      </c>
      <c r="D5" s="3">
        <v>4</v>
      </c>
      <c r="E5" s="3" t="s">
        <v>373</v>
      </c>
      <c r="F5" s="3" t="s">
        <v>555</v>
      </c>
      <c r="G5" s="3" t="s">
        <v>656</v>
      </c>
      <c r="H5" s="3" t="s">
        <v>656</v>
      </c>
      <c r="I5" s="3" t="s">
        <v>1546</v>
      </c>
      <c r="J5" s="3" t="s">
        <v>2207</v>
      </c>
      <c r="K5" s="3" t="s">
        <v>655</v>
      </c>
      <c r="L5" s="3" t="s">
        <v>656</v>
      </c>
      <c r="M5" s="3" t="s">
        <v>655</v>
      </c>
    </row>
    <row r="6" spans="1:13" ht="25.2" customHeight="1" x14ac:dyDescent="0.3">
      <c r="A6" s="26">
        <v>5</v>
      </c>
      <c r="B6" s="3" t="str">
        <f>Tables!$A$2</f>
        <v>sample</v>
      </c>
      <c r="C6" s="3" t="str">
        <f>VLOOKUP(B6,Tables!$A$2:$B$15,2,FALSE)</f>
        <v>BioSampling</v>
      </c>
      <c r="D6" s="3">
        <v>5</v>
      </c>
      <c r="E6" s="3" t="s">
        <v>471</v>
      </c>
      <c r="F6" s="3" t="s">
        <v>1449</v>
      </c>
      <c r="G6" s="3" t="s">
        <v>656</v>
      </c>
      <c r="H6" s="3" t="s">
        <v>656</v>
      </c>
      <c r="I6" s="3" t="s">
        <v>1546</v>
      </c>
      <c r="J6" s="3" t="s">
        <v>2207</v>
      </c>
      <c r="K6" s="3" t="s">
        <v>655</v>
      </c>
      <c r="L6" s="3" t="s">
        <v>656</v>
      </c>
      <c r="M6" s="3" t="s">
        <v>655</v>
      </c>
    </row>
    <row r="7" spans="1:13" ht="25.2" customHeight="1" x14ac:dyDescent="0.3">
      <c r="A7" s="26">
        <v>6</v>
      </c>
      <c r="B7" s="3" t="str">
        <f>Tables!$A$2</f>
        <v>sample</v>
      </c>
      <c r="C7" s="3" t="str">
        <f>VLOOKUP(B7,Tables!$A$2:$B$15,2,FALSE)</f>
        <v>BioSampling</v>
      </c>
      <c r="D7" s="3">
        <v>6</v>
      </c>
      <c r="E7" s="3" t="s">
        <v>472</v>
      </c>
      <c r="F7" s="3" t="s">
        <v>1450</v>
      </c>
      <c r="G7" s="3" t="s">
        <v>656</v>
      </c>
      <c r="H7" s="3" t="s">
        <v>656</v>
      </c>
      <c r="I7" s="3" t="s">
        <v>1546</v>
      </c>
      <c r="J7" s="3" t="s">
        <v>2207</v>
      </c>
      <c r="K7" s="3" t="s">
        <v>656</v>
      </c>
      <c r="L7" s="3" t="s">
        <v>656</v>
      </c>
      <c r="M7" s="3" t="s">
        <v>655</v>
      </c>
    </row>
    <row r="8" spans="1:13" ht="25.2" customHeight="1" x14ac:dyDescent="0.3">
      <c r="A8" s="26">
        <v>7</v>
      </c>
      <c r="B8" s="3" t="str">
        <f>Tables!$A$2</f>
        <v>sample</v>
      </c>
      <c r="C8" s="3" t="str">
        <f>VLOOKUP(B8,Tables!$A$2:$B$15,2,FALSE)</f>
        <v>BioSampling</v>
      </c>
      <c r="D8" s="3">
        <v>7</v>
      </c>
      <c r="E8" s="3" t="s">
        <v>374</v>
      </c>
      <c r="F8" s="3" t="s">
        <v>558</v>
      </c>
      <c r="G8" s="3" t="s">
        <v>656</v>
      </c>
      <c r="H8" s="3" t="s">
        <v>656</v>
      </c>
      <c r="I8" s="3" t="s">
        <v>1546</v>
      </c>
      <c r="J8" s="3" t="s">
        <v>2207</v>
      </c>
      <c r="K8" s="3" t="s">
        <v>655</v>
      </c>
      <c r="L8" s="3" t="s">
        <v>656</v>
      </c>
      <c r="M8" s="3" t="s">
        <v>655</v>
      </c>
    </row>
    <row r="9" spans="1:13" ht="25.2" customHeight="1" x14ac:dyDescent="0.3">
      <c r="A9" s="26">
        <v>8</v>
      </c>
      <c r="B9" s="3" t="str">
        <f>Tables!$A$2</f>
        <v>sample</v>
      </c>
      <c r="C9" s="3" t="str">
        <f>VLOOKUP(B9,Tables!$A$2:$B$15,2,FALSE)</f>
        <v>BioSampling</v>
      </c>
      <c r="D9" s="3">
        <v>8</v>
      </c>
      <c r="E9" s="3" t="s">
        <v>375</v>
      </c>
      <c r="F9" s="3" t="s">
        <v>1445</v>
      </c>
      <c r="G9" s="3" t="s">
        <v>656</v>
      </c>
      <c r="H9" s="3" t="s">
        <v>656</v>
      </c>
      <c r="I9" s="3" t="s">
        <v>1546</v>
      </c>
      <c r="J9" s="3" t="s">
        <v>2207</v>
      </c>
      <c r="K9" s="3" t="s">
        <v>656</v>
      </c>
      <c r="L9" s="3" t="s">
        <v>656</v>
      </c>
      <c r="M9" s="3" t="s">
        <v>655</v>
      </c>
    </row>
    <row r="10" spans="1:13" ht="25.2" customHeight="1" x14ac:dyDescent="0.3">
      <c r="A10" s="26">
        <v>9</v>
      </c>
      <c r="B10" s="3" t="str">
        <f>Tables!$A$2</f>
        <v>sample</v>
      </c>
      <c r="C10" s="3" t="str">
        <f>VLOOKUP(B10,Tables!$A$2:$B$15,2,FALSE)</f>
        <v>BioSampling</v>
      </c>
      <c r="D10" s="3">
        <v>9</v>
      </c>
      <c r="E10" s="3" t="s">
        <v>376</v>
      </c>
      <c r="F10" s="3" t="s">
        <v>1446</v>
      </c>
      <c r="G10" s="3" t="s">
        <v>656</v>
      </c>
      <c r="H10" s="3" t="s">
        <v>656</v>
      </c>
      <c r="I10" s="3" t="s">
        <v>1547</v>
      </c>
      <c r="J10" s="3" t="s">
        <v>2209</v>
      </c>
      <c r="K10" s="3" t="s">
        <v>656</v>
      </c>
      <c r="L10" s="3" t="s">
        <v>656</v>
      </c>
      <c r="M10" s="3" t="s">
        <v>655</v>
      </c>
    </row>
    <row r="11" spans="1:13" ht="25.2" customHeight="1" x14ac:dyDescent="0.3">
      <c r="A11" s="26">
        <v>10</v>
      </c>
      <c r="B11" s="3" t="str">
        <f>Tables!$A$2</f>
        <v>sample</v>
      </c>
      <c r="C11" s="3" t="str">
        <f>VLOOKUP(B11,Tables!$A$2:$B$15,2,FALSE)</f>
        <v>BioSampling</v>
      </c>
      <c r="D11" s="3">
        <v>10</v>
      </c>
      <c r="E11" s="3" t="s">
        <v>377</v>
      </c>
      <c r="F11" s="3" t="s">
        <v>1447</v>
      </c>
      <c r="G11" s="3" t="s">
        <v>656</v>
      </c>
      <c r="H11" s="3" t="s">
        <v>656</v>
      </c>
      <c r="I11" s="3" t="s">
        <v>1546</v>
      </c>
      <c r="J11" s="3" t="s">
        <v>2207</v>
      </c>
      <c r="K11" s="3" t="s">
        <v>656</v>
      </c>
      <c r="L11" s="3" t="s">
        <v>656</v>
      </c>
      <c r="M11" s="3" t="s">
        <v>655</v>
      </c>
    </row>
    <row r="12" spans="1:13" ht="25.2" customHeight="1" x14ac:dyDescent="0.3">
      <c r="A12" s="26">
        <v>11</v>
      </c>
      <c r="B12" s="3" t="str">
        <f>Tables!$A$2</f>
        <v>sample</v>
      </c>
      <c r="C12" s="3" t="str">
        <f>VLOOKUP(B12,Tables!$A$2:$B$15,2,FALSE)</f>
        <v>BioSampling</v>
      </c>
      <c r="D12" s="3">
        <v>11</v>
      </c>
      <c r="E12" s="3" t="s">
        <v>378</v>
      </c>
      <c r="F12" s="3" t="s">
        <v>1448</v>
      </c>
      <c r="G12" s="3" t="s">
        <v>656</v>
      </c>
      <c r="H12" s="3" t="s">
        <v>656</v>
      </c>
      <c r="I12" s="3" t="s">
        <v>1546</v>
      </c>
      <c r="J12" s="3" t="s">
        <v>2207</v>
      </c>
      <c r="K12" s="3" t="s">
        <v>655</v>
      </c>
      <c r="L12" s="3" t="s">
        <v>656</v>
      </c>
      <c r="M12" s="3" t="s">
        <v>655</v>
      </c>
    </row>
    <row r="13" spans="1:13" ht="25.2" customHeight="1" x14ac:dyDescent="0.3">
      <c r="A13" s="26">
        <v>12</v>
      </c>
      <c r="B13" s="3" t="str">
        <f>Tables!$A$3</f>
        <v>diagnosis</v>
      </c>
      <c r="C13" s="3" t="str">
        <f>VLOOKUP(B13,Tables!$A$2:$B$15,2,FALSE)</f>
        <v>Diagnosis</v>
      </c>
      <c r="D13" s="3">
        <v>1</v>
      </c>
      <c r="E13" s="3" t="s">
        <v>468</v>
      </c>
      <c r="F13" s="3" t="s">
        <v>381</v>
      </c>
      <c r="G13" s="3" t="s">
        <v>655</v>
      </c>
      <c r="H13" s="3" t="s">
        <v>656</v>
      </c>
      <c r="I13" s="3" t="s">
        <v>1546</v>
      </c>
      <c r="J13" s="3" t="s">
        <v>2207</v>
      </c>
      <c r="K13" s="3" t="s">
        <v>656</v>
      </c>
      <c r="L13" s="3" t="s">
        <v>656</v>
      </c>
      <c r="M13" s="3" t="s">
        <v>656</v>
      </c>
    </row>
    <row r="14" spans="1:13" ht="25.2" customHeight="1" x14ac:dyDescent="0.3">
      <c r="A14" s="26">
        <v>13</v>
      </c>
      <c r="B14" s="3" t="str">
        <f>Tables!$A$3</f>
        <v>diagnosis</v>
      </c>
      <c r="C14" s="3" t="str">
        <f>VLOOKUP(B14,Tables!$A$2:$B$15,2,FALSE)</f>
        <v>Diagnosis</v>
      </c>
      <c r="D14" s="3">
        <v>2</v>
      </c>
      <c r="E14" s="3" t="s">
        <v>296</v>
      </c>
      <c r="F14" s="3" t="s">
        <v>380</v>
      </c>
      <c r="G14" s="3" t="s">
        <v>656</v>
      </c>
      <c r="H14" s="3" t="s">
        <v>655</v>
      </c>
      <c r="I14" s="3" t="s">
        <v>1546</v>
      </c>
      <c r="J14" s="3" t="s">
        <v>2207</v>
      </c>
      <c r="K14" s="3" t="s">
        <v>656</v>
      </c>
      <c r="L14" s="3" t="s">
        <v>655</v>
      </c>
      <c r="M14" s="3" t="s">
        <v>656</v>
      </c>
    </row>
    <row r="15" spans="1:13" ht="25.2" customHeight="1" x14ac:dyDescent="0.3">
      <c r="A15" s="26">
        <v>14</v>
      </c>
      <c r="B15" s="3" t="str">
        <f>Tables!$A$3</f>
        <v>diagnosis</v>
      </c>
      <c r="C15" s="3" t="str">
        <f>VLOOKUP(B15,Tables!$A$2:$B$15,2,FALSE)</f>
        <v>Diagnosis</v>
      </c>
      <c r="D15" s="3">
        <v>3</v>
      </c>
      <c r="E15" s="3" t="s">
        <v>307</v>
      </c>
      <c r="F15" s="3" t="s">
        <v>391</v>
      </c>
      <c r="G15" s="3" t="s">
        <v>656</v>
      </c>
      <c r="H15" s="3" t="s">
        <v>656</v>
      </c>
      <c r="I15" s="3" t="s">
        <v>1546</v>
      </c>
      <c r="J15" s="3" t="s">
        <v>2207</v>
      </c>
      <c r="K15" s="3" t="s">
        <v>656</v>
      </c>
      <c r="L15" s="3" t="s">
        <v>656</v>
      </c>
      <c r="M15" s="3" t="s">
        <v>655</v>
      </c>
    </row>
    <row r="16" spans="1:13" ht="25.2" customHeight="1" x14ac:dyDescent="0.3">
      <c r="A16" s="26">
        <v>15</v>
      </c>
      <c r="B16" s="3" t="str">
        <f>Tables!$A$3</f>
        <v>diagnosis</v>
      </c>
      <c r="C16" s="3" t="str">
        <f>VLOOKUP(B16,Tables!$A$2:$B$15,2,FALSE)</f>
        <v>Diagnosis</v>
      </c>
      <c r="D16" s="3">
        <v>4</v>
      </c>
      <c r="E16" s="3" t="s">
        <v>308</v>
      </c>
      <c r="F16" s="3" t="s">
        <v>1533</v>
      </c>
      <c r="G16" s="3" t="s">
        <v>656</v>
      </c>
      <c r="H16" s="3" t="s">
        <v>656</v>
      </c>
      <c r="I16" s="3" t="s">
        <v>1444</v>
      </c>
      <c r="J16" s="3" t="s">
        <v>2208</v>
      </c>
      <c r="K16" s="3" t="s">
        <v>656</v>
      </c>
      <c r="L16" s="3" t="s">
        <v>656</v>
      </c>
      <c r="M16" s="3" t="s">
        <v>655</v>
      </c>
    </row>
    <row r="17" spans="1:13" ht="25.2" customHeight="1" x14ac:dyDescent="0.3">
      <c r="A17" s="26">
        <v>16</v>
      </c>
      <c r="B17" s="3" t="str">
        <f>Tables!$A$3</f>
        <v>diagnosis</v>
      </c>
      <c r="C17" s="3" t="str">
        <f>VLOOKUP(B17,Tables!$A$2:$B$15,2,FALSE)</f>
        <v>Diagnosis</v>
      </c>
      <c r="D17" s="3">
        <v>5</v>
      </c>
      <c r="E17" s="3" t="s">
        <v>309</v>
      </c>
      <c r="F17" s="3" t="s">
        <v>455</v>
      </c>
      <c r="G17" s="3" t="s">
        <v>656</v>
      </c>
      <c r="H17" s="3" t="s">
        <v>656</v>
      </c>
      <c r="I17" s="3" t="s">
        <v>1546</v>
      </c>
      <c r="J17" s="3" t="s">
        <v>2207</v>
      </c>
      <c r="K17" s="3" t="s">
        <v>656</v>
      </c>
      <c r="L17" s="3" t="s">
        <v>656</v>
      </c>
      <c r="M17" s="3" t="s">
        <v>656</v>
      </c>
    </row>
    <row r="18" spans="1:13" ht="25.2" customHeight="1" x14ac:dyDescent="0.3">
      <c r="A18" s="26">
        <v>17</v>
      </c>
      <c r="B18" s="3" t="str">
        <f>Tables!$A$3</f>
        <v>diagnosis</v>
      </c>
      <c r="C18" s="3" t="str">
        <f>VLOOKUP(B18,Tables!$A$2:$B$15,2,FALSE)</f>
        <v>Diagnosis</v>
      </c>
      <c r="D18" s="3">
        <v>6</v>
      </c>
      <c r="E18" s="3" t="s">
        <v>310</v>
      </c>
      <c r="F18" s="3" t="s">
        <v>388</v>
      </c>
      <c r="G18" s="3" t="s">
        <v>656</v>
      </c>
      <c r="H18" s="3" t="s">
        <v>656</v>
      </c>
      <c r="I18" s="3" t="s">
        <v>1613</v>
      </c>
      <c r="J18" s="3" t="s">
        <v>2207</v>
      </c>
      <c r="K18" s="3" t="s">
        <v>656</v>
      </c>
      <c r="L18" s="3" t="s">
        <v>656</v>
      </c>
      <c r="M18" s="3" t="s">
        <v>655</v>
      </c>
    </row>
    <row r="19" spans="1:13" ht="25.2" customHeight="1" x14ac:dyDescent="0.3">
      <c r="A19" s="26">
        <v>18</v>
      </c>
      <c r="B19" s="3" t="str">
        <f>Tables!$A$3</f>
        <v>diagnosis</v>
      </c>
      <c r="C19" s="3" t="str">
        <f>VLOOKUP(B19,Tables!$A$2:$B$15,2,FALSE)</f>
        <v>Diagnosis</v>
      </c>
      <c r="D19" s="3">
        <v>7</v>
      </c>
      <c r="E19" s="3" t="s">
        <v>311</v>
      </c>
      <c r="F19" s="3" t="s">
        <v>390</v>
      </c>
      <c r="G19" s="3" t="s">
        <v>656</v>
      </c>
      <c r="H19" s="3" t="s">
        <v>656</v>
      </c>
      <c r="I19" s="3" t="s">
        <v>1546</v>
      </c>
      <c r="J19" s="3" t="s">
        <v>2207</v>
      </c>
      <c r="K19" s="3" t="s">
        <v>656</v>
      </c>
      <c r="L19" s="3" t="s">
        <v>656</v>
      </c>
      <c r="M19" s="3" t="s">
        <v>655</v>
      </c>
    </row>
    <row r="20" spans="1:13" ht="25.2" customHeight="1" x14ac:dyDescent="0.3">
      <c r="A20" s="26">
        <v>19</v>
      </c>
      <c r="B20" s="3" t="str">
        <f>Tables!$A$3</f>
        <v>diagnosis</v>
      </c>
      <c r="C20" s="3" t="str">
        <f>VLOOKUP(B20,Tables!$A$2:$B$15,2,FALSE)</f>
        <v>Diagnosis</v>
      </c>
      <c r="D20" s="3">
        <v>8</v>
      </c>
      <c r="E20" s="3" t="s">
        <v>312</v>
      </c>
      <c r="F20" s="3" t="s">
        <v>389</v>
      </c>
      <c r="G20" s="3" t="s">
        <v>656</v>
      </c>
      <c r="H20" s="3" t="s">
        <v>656</v>
      </c>
      <c r="I20" s="3" t="s">
        <v>1546</v>
      </c>
      <c r="J20" s="3" t="s">
        <v>2207</v>
      </c>
      <c r="K20" s="3" t="s">
        <v>656</v>
      </c>
      <c r="L20" s="3" t="s">
        <v>656</v>
      </c>
      <c r="M20" s="3" t="s">
        <v>655</v>
      </c>
    </row>
    <row r="21" spans="1:13" ht="25.2" customHeight="1" x14ac:dyDescent="0.3">
      <c r="A21" s="26">
        <v>20</v>
      </c>
      <c r="B21" s="3" t="str">
        <f>Tables!$A$3</f>
        <v>diagnosis</v>
      </c>
      <c r="C21" s="3" t="str">
        <f>VLOOKUP(B21,Tables!$A$2:$B$15,2,FALSE)</f>
        <v>Diagnosis</v>
      </c>
      <c r="D21" s="3">
        <v>9</v>
      </c>
      <c r="E21" s="3" t="s">
        <v>313</v>
      </c>
      <c r="F21" s="3" t="s">
        <v>164</v>
      </c>
      <c r="G21" s="3" t="s">
        <v>656</v>
      </c>
      <c r="H21" s="3" t="s">
        <v>656</v>
      </c>
      <c r="I21" s="3" t="s">
        <v>1546</v>
      </c>
      <c r="J21" s="3" t="s">
        <v>2207</v>
      </c>
      <c r="K21" s="3" t="s">
        <v>655</v>
      </c>
      <c r="L21" s="3" t="s">
        <v>656</v>
      </c>
      <c r="M21" s="3" t="s">
        <v>655</v>
      </c>
    </row>
    <row r="22" spans="1:13" ht="25.2" customHeight="1" x14ac:dyDescent="0.3">
      <c r="A22" s="26">
        <v>21</v>
      </c>
      <c r="B22" s="3" t="str">
        <f>Tables!$A$3</f>
        <v>diagnosis</v>
      </c>
      <c r="C22" s="3" t="str">
        <f>VLOOKUP(B22,Tables!$A$2:$B$15,2,FALSE)</f>
        <v>Diagnosis</v>
      </c>
      <c r="D22" s="3">
        <v>10</v>
      </c>
      <c r="E22" s="3" t="s">
        <v>489</v>
      </c>
      <c r="F22" s="3" t="s">
        <v>1451</v>
      </c>
      <c r="G22" s="3" t="s">
        <v>656</v>
      </c>
      <c r="H22" s="3" t="s">
        <v>656</v>
      </c>
      <c r="I22" s="3" t="s">
        <v>1546</v>
      </c>
      <c r="J22" s="3" t="s">
        <v>2207</v>
      </c>
      <c r="K22" s="3" t="s">
        <v>655</v>
      </c>
      <c r="L22" s="3" t="s">
        <v>656</v>
      </c>
      <c r="M22" s="3" t="s">
        <v>655</v>
      </c>
    </row>
    <row r="23" spans="1:13" ht="25.2" customHeight="1" x14ac:dyDescent="0.3">
      <c r="A23" s="26">
        <v>67</v>
      </c>
      <c r="B23" s="3" t="str">
        <f>Tables!$A$4</f>
        <v>progress</v>
      </c>
      <c r="C23" s="3" t="str">
        <f>VLOOKUP(B23,Tables!$A$2:$B$15,2,FALSE)</f>
        <v>DiseaseStatus</v>
      </c>
      <c r="D23" s="3">
        <v>1</v>
      </c>
      <c r="E23" s="3" t="s">
        <v>468</v>
      </c>
      <c r="F23" s="3" t="s">
        <v>1620</v>
      </c>
      <c r="G23" s="3" t="s">
        <v>655</v>
      </c>
      <c r="H23" s="3" t="s">
        <v>656</v>
      </c>
      <c r="I23" s="3" t="s">
        <v>1546</v>
      </c>
      <c r="J23" s="3" t="s">
        <v>2207</v>
      </c>
      <c r="K23" s="3" t="s">
        <v>656</v>
      </c>
      <c r="L23" s="3" t="s">
        <v>656</v>
      </c>
      <c r="M23" s="3" t="s">
        <v>656</v>
      </c>
    </row>
    <row r="24" spans="1:13" ht="25.2" customHeight="1" x14ac:dyDescent="0.3">
      <c r="A24" s="26">
        <v>68</v>
      </c>
      <c r="B24" s="3" t="str">
        <f>Tables!$A$4</f>
        <v>progress</v>
      </c>
      <c r="C24" s="3" t="str">
        <f>VLOOKUP(B24,Tables!$A$2:$B$15,2,FALSE)</f>
        <v>DiseaseStatus</v>
      </c>
      <c r="D24" s="3">
        <v>2</v>
      </c>
      <c r="E24" s="3" t="s">
        <v>306</v>
      </c>
      <c r="F24" s="3" t="s">
        <v>381</v>
      </c>
      <c r="G24" s="3" t="s">
        <v>656</v>
      </c>
      <c r="H24" s="3" t="s">
        <v>655</v>
      </c>
      <c r="I24" s="3" t="s">
        <v>1546</v>
      </c>
      <c r="J24" s="3" t="s">
        <v>2207</v>
      </c>
      <c r="K24" s="3" t="s">
        <v>656</v>
      </c>
      <c r="L24" s="3" t="s">
        <v>655</v>
      </c>
      <c r="M24" s="3" t="s">
        <v>655</v>
      </c>
    </row>
    <row r="25" spans="1:13" ht="25.2" customHeight="1" x14ac:dyDescent="0.3">
      <c r="A25" s="26">
        <v>69</v>
      </c>
      <c r="B25" s="3" t="str">
        <f>Tables!$A$4</f>
        <v>progress</v>
      </c>
      <c r="C25" s="3" t="str">
        <f>VLOOKUP(B25,Tables!$A$2:$B$15,2,FALSE)</f>
        <v>DiseaseStatus</v>
      </c>
      <c r="D25" s="3">
        <v>3</v>
      </c>
      <c r="E25" s="3" t="s">
        <v>296</v>
      </c>
      <c r="F25" s="3" t="s">
        <v>380</v>
      </c>
      <c r="G25" s="3" t="s">
        <v>656</v>
      </c>
      <c r="H25" s="3" t="s">
        <v>655</v>
      </c>
      <c r="I25" s="3" t="s">
        <v>1546</v>
      </c>
      <c r="J25" s="3" t="s">
        <v>2207</v>
      </c>
      <c r="K25" s="3" t="s">
        <v>656</v>
      </c>
      <c r="L25" s="3" t="s">
        <v>655</v>
      </c>
      <c r="M25" s="3" t="s">
        <v>656</v>
      </c>
    </row>
    <row r="26" spans="1:13" ht="25.2" customHeight="1" x14ac:dyDescent="0.3">
      <c r="A26" s="26">
        <v>70</v>
      </c>
      <c r="B26" s="3" t="str">
        <f>Tables!$A$4</f>
        <v>progress</v>
      </c>
      <c r="C26" s="3" t="str">
        <f>VLOOKUP(B26,Tables!$A$2:$B$15,2,FALSE)</f>
        <v>DiseaseStatus</v>
      </c>
      <c r="D26" s="3">
        <v>4</v>
      </c>
      <c r="E26" s="3" t="s">
        <v>315</v>
      </c>
      <c r="F26" s="3" t="s">
        <v>1621</v>
      </c>
      <c r="G26" s="3" t="s">
        <v>656</v>
      </c>
      <c r="H26" s="3" t="s">
        <v>656</v>
      </c>
      <c r="I26" s="3" t="s">
        <v>1444</v>
      </c>
      <c r="J26" s="3" t="s">
        <v>2208</v>
      </c>
      <c r="K26" s="3" t="s">
        <v>656</v>
      </c>
      <c r="L26" s="3" t="s">
        <v>655</v>
      </c>
      <c r="M26" s="3" t="s">
        <v>655</v>
      </c>
    </row>
    <row r="27" spans="1:13" ht="25.2" customHeight="1" x14ac:dyDescent="0.3">
      <c r="A27" s="26">
        <v>71</v>
      </c>
      <c r="B27" s="3" t="str">
        <f>Tables!$A$4</f>
        <v>progress</v>
      </c>
      <c r="C27" s="3" t="str">
        <f>VLOOKUP(B27,Tables!$A$2:$B$15,2,FALSE)</f>
        <v>DiseaseStatus</v>
      </c>
      <c r="D27" s="3">
        <v>5</v>
      </c>
      <c r="E27" s="3" t="s">
        <v>316</v>
      </c>
      <c r="F27" s="3" t="s">
        <v>461</v>
      </c>
      <c r="G27" s="3" t="s">
        <v>656</v>
      </c>
      <c r="H27" s="3" t="s">
        <v>656</v>
      </c>
      <c r="I27" s="3" t="s">
        <v>1546</v>
      </c>
      <c r="J27" s="3" t="s">
        <v>2207</v>
      </c>
      <c r="K27" s="3" t="s">
        <v>655</v>
      </c>
      <c r="L27" s="3" t="s">
        <v>656</v>
      </c>
      <c r="M27" s="3" t="s">
        <v>655</v>
      </c>
    </row>
    <row r="28" spans="1:13" ht="25.2" customHeight="1" x14ac:dyDescent="0.3">
      <c r="A28" s="26">
        <v>72</v>
      </c>
      <c r="B28" s="3" t="str">
        <f>Tables!$A$4</f>
        <v>progress</v>
      </c>
      <c r="C28" s="3" t="str">
        <f>VLOOKUP(B28,Tables!$A$2:$B$15,2,FALSE)</f>
        <v>DiseaseStatus</v>
      </c>
      <c r="D28" s="3">
        <v>6</v>
      </c>
      <c r="E28" s="3" t="s">
        <v>317</v>
      </c>
      <c r="F28" s="3" t="s">
        <v>550</v>
      </c>
      <c r="G28" s="3" t="s">
        <v>656</v>
      </c>
      <c r="H28" s="3" t="s">
        <v>656</v>
      </c>
      <c r="I28" s="3" t="s">
        <v>1546</v>
      </c>
      <c r="J28" s="3" t="s">
        <v>2207</v>
      </c>
      <c r="K28" s="3" t="s">
        <v>655</v>
      </c>
      <c r="L28" s="3" t="s">
        <v>656</v>
      </c>
      <c r="M28" s="3" t="s">
        <v>655</v>
      </c>
    </row>
    <row r="29" spans="1:13" ht="25.2" customHeight="1" x14ac:dyDescent="0.3">
      <c r="A29" s="26">
        <v>73</v>
      </c>
      <c r="B29" s="3" t="str">
        <f>Tables!$A$4</f>
        <v>progress</v>
      </c>
      <c r="C29" s="3" t="str">
        <f>VLOOKUP(B29,Tables!$A$2:$B$15,2,FALSE)</f>
        <v>DiseaseStatus</v>
      </c>
      <c r="D29" s="3">
        <v>7</v>
      </c>
      <c r="E29" s="3" t="s">
        <v>318</v>
      </c>
      <c r="F29" s="3" t="s">
        <v>456</v>
      </c>
      <c r="G29" s="3" t="s">
        <v>656</v>
      </c>
      <c r="H29" s="3" t="s">
        <v>656</v>
      </c>
      <c r="I29" s="3" t="s">
        <v>1546</v>
      </c>
      <c r="J29" s="3" t="s">
        <v>2207</v>
      </c>
      <c r="K29" s="3" t="s">
        <v>655</v>
      </c>
      <c r="L29" s="3" t="s">
        <v>656</v>
      </c>
      <c r="M29" s="3" t="s">
        <v>655</v>
      </c>
    </row>
    <row r="30" spans="1:13" ht="25.2" customHeight="1" x14ac:dyDescent="0.3">
      <c r="A30" s="26">
        <v>74</v>
      </c>
      <c r="B30" s="3" t="str">
        <f>Tables!$A$4</f>
        <v>progress</v>
      </c>
      <c r="C30" s="3" t="str">
        <f>VLOOKUP(B30,Tables!$A$2:$B$15,2,FALSE)</f>
        <v>DiseaseStatus</v>
      </c>
      <c r="D30" s="3">
        <v>8</v>
      </c>
      <c r="E30" s="3" t="s">
        <v>319</v>
      </c>
      <c r="F30" s="3" t="s">
        <v>457</v>
      </c>
      <c r="G30" s="3" t="s">
        <v>656</v>
      </c>
      <c r="H30" s="3" t="s">
        <v>656</v>
      </c>
      <c r="I30" s="3" t="s">
        <v>1546</v>
      </c>
      <c r="J30" s="3" t="s">
        <v>2207</v>
      </c>
      <c r="K30" s="3" t="s">
        <v>655</v>
      </c>
      <c r="L30" s="3" t="s">
        <v>656</v>
      </c>
      <c r="M30" s="3" t="s">
        <v>655</v>
      </c>
    </row>
    <row r="31" spans="1:13" ht="25.2" customHeight="1" x14ac:dyDescent="0.3">
      <c r="A31" s="26">
        <v>22</v>
      </c>
      <c r="B31" s="3" t="str">
        <f>Tables!$A$5</f>
        <v>GeneralPerformance</v>
      </c>
      <c r="C31" s="3" t="str">
        <f>VLOOKUP(B31,Tables!$A$2:$B$15,2,FALSE)</f>
        <v>GeneralCondition</v>
      </c>
      <c r="D31" s="3">
        <v>1</v>
      </c>
      <c r="E31" s="3" t="s">
        <v>526</v>
      </c>
      <c r="F31" s="3" t="s">
        <v>549</v>
      </c>
      <c r="G31" s="3" t="s">
        <v>655</v>
      </c>
      <c r="H31" s="3" t="s">
        <v>656</v>
      </c>
      <c r="I31" s="3" t="s">
        <v>1546</v>
      </c>
      <c r="J31" s="3" t="s">
        <v>2207</v>
      </c>
      <c r="K31" s="3" t="s">
        <v>656</v>
      </c>
      <c r="L31" s="3" t="s">
        <v>656</v>
      </c>
      <c r="M31" s="3" t="s">
        <v>656</v>
      </c>
    </row>
    <row r="32" spans="1:13" ht="25.2" customHeight="1" x14ac:dyDescent="0.3">
      <c r="A32" s="26">
        <v>23</v>
      </c>
      <c r="B32" s="3" t="str">
        <f>Tables!$A$5</f>
        <v>GeneralPerformance</v>
      </c>
      <c r="C32" s="3" t="str">
        <f>VLOOKUP(B32,Tables!$A$2:$B$15,2,FALSE)</f>
        <v>GeneralCondition</v>
      </c>
      <c r="D32" s="3">
        <v>2</v>
      </c>
      <c r="E32" s="3" t="s">
        <v>381</v>
      </c>
      <c r="F32" s="3" t="s">
        <v>381</v>
      </c>
      <c r="G32" s="3" t="s">
        <v>656</v>
      </c>
      <c r="H32" s="3" t="s">
        <v>655</v>
      </c>
      <c r="I32" s="3" t="s">
        <v>1546</v>
      </c>
      <c r="J32" s="3" t="s">
        <v>2207</v>
      </c>
      <c r="K32" s="3" t="s">
        <v>656</v>
      </c>
      <c r="L32" s="3" t="s">
        <v>655</v>
      </c>
      <c r="M32" s="3" t="s">
        <v>655</v>
      </c>
    </row>
    <row r="33" spans="1:13" ht="25.2" customHeight="1" x14ac:dyDescent="0.3">
      <c r="A33" s="26">
        <v>24</v>
      </c>
      <c r="B33" s="3" t="str">
        <f>Tables!$A$5</f>
        <v>GeneralPerformance</v>
      </c>
      <c r="C33" s="3" t="str">
        <f>VLOOKUP(B33,Tables!$A$2:$B$15,2,FALSE)</f>
        <v>GeneralCondition</v>
      </c>
      <c r="D33" s="3">
        <v>3</v>
      </c>
      <c r="E33" s="3" t="s">
        <v>380</v>
      </c>
      <c r="F33" s="3" t="s">
        <v>380</v>
      </c>
      <c r="G33" s="3" t="s">
        <v>656</v>
      </c>
      <c r="H33" s="3" t="s">
        <v>655</v>
      </c>
      <c r="I33" s="3" t="s">
        <v>1546</v>
      </c>
      <c r="J33" s="3" t="s">
        <v>2207</v>
      </c>
      <c r="K33" s="3" t="s">
        <v>656</v>
      </c>
      <c r="L33" s="3" t="s">
        <v>655</v>
      </c>
      <c r="M33" s="3" t="s">
        <v>656</v>
      </c>
    </row>
    <row r="34" spans="1:13" ht="25.2" customHeight="1" x14ac:dyDescent="0.3">
      <c r="A34" s="26">
        <v>25</v>
      </c>
      <c r="B34" s="3" t="str">
        <f>Tables!$A$5</f>
        <v>GeneralPerformance</v>
      </c>
      <c r="C34" s="3" t="str">
        <f>VLOOKUP(B34,Tables!$A$2:$B$15,2,FALSE)</f>
        <v>GeneralCondition</v>
      </c>
      <c r="D34" s="3">
        <v>4</v>
      </c>
      <c r="E34" s="3" t="s">
        <v>527</v>
      </c>
      <c r="F34" s="3" t="s">
        <v>1543</v>
      </c>
      <c r="G34" s="3" t="s">
        <v>656</v>
      </c>
      <c r="H34" s="3" t="s">
        <v>656</v>
      </c>
      <c r="I34" s="3" t="s">
        <v>1444</v>
      </c>
      <c r="J34" s="3" t="s">
        <v>2208</v>
      </c>
      <c r="K34" s="3" t="s">
        <v>656</v>
      </c>
      <c r="L34" s="3" t="s">
        <v>655</v>
      </c>
      <c r="M34" s="3" t="s">
        <v>655</v>
      </c>
    </row>
    <row r="35" spans="1:13" ht="25.2" customHeight="1" x14ac:dyDescent="0.3">
      <c r="A35" s="26">
        <v>26</v>
      </c>
      <c r="B35" s="3" t="str">
        <f>Tables!$A$5</f>
        <v>GeneralPerformance</v>
      </c>
      <c r="C35" s="3" t="str">
        <f>VLOOKUP(B35,Tables!$A$2:$B$15,2,FALSE)</f>
        <v>GeneralCondition</v>
      </c>
      <c r="D35" s="3">
        <v>5</v>
      </c>
      <c r="E35" s="3" t="s">
        <v>528</v>
      </c>
      <c r="F35" s="3" t="s">
        <v>528</v>
      </c>
      <c r="G35" s="3" t="s">
        <v>656</v>
      </c>
      <c r="H35" s="3" t="s">
        <v>656</v>
      </c>
      <c r="I35" s="3" t="s">
        <v>1546</v>
      </c>
      <c r="J35" s="3" t="s">
        <v>2210</v>
      </c>
      <c r="K35" s="3" t="s">
        <v>655</v>
      </c>
      <c r="L35" s="3" t="s">
        <v>656</v>
      </c>
      <c r="M35" s="3" t="s">
        <v>655</v>
      </c>
    </row>
    <row r="36" spans="1:13" ht="25.2" customHeight="1" x14ac:dyDescent="0.3">
      <c r="A36" s="26">
        <v>27</v>
      </c>
      <c r="B36" s="3" t="str">
        <f>Tables!$A$6</f>
        <v>histology</v>
      </c>
      <c r="C36" s="3" t="str">
        <f>VLOOKUP(B36,Tables!$A$2:$B$15,2,FALSE)</f>
        <v>Histology</v>
      </c>
      <c r="D36" s="3">
        <v>1</v>
      </c>
      <c r="E36" s="3" t="s">
        <v>468</v>
      </c>
      <c r="F36" s="3" t="s">
        <v>393</v>
      </c>
      <c r="G36" s="3" t="s">
        <v>655</v>
      </c>
      <c r="H36" s="3" t="s">
        <v>656</v>
      </c>
      <c r="I36" s="3" t="s">
        <v>1546</v>
      </c>
      <c r="J36" s="3" t="s">
        <v>2207</v>
      </c>
      <c r="K36" s="3" t="s">
        <v>656</v>
      </c>
      <c r="L36" s="3" t="s">
        <v>656</v>
      </c>
      <c r="M36" s="3" t="s">
        <v>656</v>
      </c>
    </row>
    <row r="37" spans="1:13" ht="25.2" customHeight="1" x14ac:dyDescent="0.3">
      <c r="A37" s="26">
        <v>28</v>
      </c>
      <c r="B37" s="3" t="str">
        <f>Tables!$A$6</f>
        <v>histology</v>
      </c>
      <c r="C37" s="3" t="str">
        <f>VLOOKUP(B37,Tables!$A$2:$B$15,2,FALSE)</f>
        <v>Histology</v>
      </c>
      <c r="D37" s="3">
        <v>2</v>
      </c>
      <c r="E37" s="3" t="s">
        <v>306</v>
      </c>
      <c r="F37" s="3" t="s">
        <v>381</v>
      </c>
      <c r="G37" s="3" t="s">
        <v>656</v>
      </c>
      <c r="H37" s="3" t="s">
        <v>655</v>
      </c>
      <c r="I37" s="3" t="s">
        <v>1546</v>
      </c>
      <c r="J37" s="3" t="s">
        <v>2207</v>
      </c>
      <c r="K37" s="3" t="s">
        <v>656</v>
      </c>
      <c r="L37" s="3" t="s">
        <v>655</v>
      </c>
      <c r="M37" s="3" t="s">
        <v>655</v>
      </c>
    </row>
    <row r="38" spans="1:13" ht="25.2" customHeight="1" x14ac:dyDescent="0.3">
      <c r="A38" s="26">
        <v>29</v>
      </c>
      <c r="B38" s="3" t="str">
        <f>Tables!$A$6</f>
        <v>histology</v>
      </c>
      <c r="C38" s="3" t="str">
        <f>VLOOKUP(B38,Tables!$A$2:$B$15,2,FALSE)</f>
        <v>Histology</v>
      </c>
      <c r="D38" s="3">
        <v>3</v>
      </c>
      <c r="E38" s="3" t="s">
        <v>296</v>
      </c>
      <c r="F38" s="3" t="s">
        <v>380</v>
      </c>
      <c r="G38" s="3" t="s">
        <v>656</v>
      </c>
      <c r="H38" s="3" t="s">
        <v>655</v>
      </c>
      <c r="I38" s="3" t="s">
        <v>1546</v>
      </c>
      <c r="J38" s="3" t="s">
        <v>2207</v>
      </c>
      <c r="K38" s="3" t="s">
        <v>656</v>
      </c>
      <c r="L38" s="3" t="s">
        <v>655</v>
      </c>
      <c r="M38" s="3" t="s">
        <v>656</v>
      </c>
    </row>
    <row r="39" spans="1:13" ht="25.2" customHeight="1" x14ac:dyDescent="0.3">
      <c r="A39" s="26">
        <v>30</v>
      </c>
      <c r="B39" s="3" t="str">
        <f>Tables!$A$6</f>
        <v>histology</v>
      </c>
      <c r="C39" s="3" t="str">
        <f>VLOOKUP(B39,Tables!$A$2:$B$15,2,FALSE)</f>
        <v>Histology</v>
      </c>
      <c r="D39" s="3">
        <v>4</v>
      </c>
      <c r="E39" s="3" t="s">
        <v>321</v>
      </c>
      <c r="F39" s="3" t="s">
        <v>445</v>
      </c>
      <c r="G39" s="3" t="s">
        <v>656</v>
      </c>
      <c r="H39" s="3" t="s">
        <v>656</v>
      </c>
      <c r="I39" s="3" t="s">
        <v>1444</v>
      </c>
      <c r="J39" s="3" t="s">
        <v>2208</v>
      </c>
      <c r="K39" s="3" t="s">
        <v>656</v>
      </c>
      <c r="L39" s="3" t="s">
        <v>655</v>
      </c>
      <c r="M39" s="3" t="s">
        <v>655</v>
      </c>
    </row>
    <row r="40" spans="1:13" ht="25.2" customHeight="1" x14ac:dyDescent="0.3">
      <c r="A40" s="26">
        <v>31</v>
      </c>
      <c r="B40" s="3" t="str">
        <f>Tables!$A$6</f>
        <v>histology</v>
      </c>
      <c r="C40" s="3" t="str">
        <f>VLOOKUP(B40,Tables!$A$2:$B$15,2,FALSE)</f>
        <v>Histology</v>
      </c>
      <c r="D40" s="3">
        <v>5</v>
      </c>
      <c r="E40" s="3" t="s">
        <v>322</v>
      </c>
      <c r="F40" s="3" t="s">
        <v>397</v>
      </c>
      <c r="G40" s="3" t="s">
        <v>656</v>
      </c>
      <c r="H40" s="3" t="s">
        <v>656</v>
      </c>
      <c r="I40" s="3" t="s">
        <v>1546</v>
      </c>
      <c r="J40" s="3" t="s">
        <v>2207</v>
      </c>
      <c r="K40" s="3" t="s">
        <v>656</v>
      </c>
      <c r="L40" s="3" t="s">
        <v>656</v>
      </c>
      <c r="M40" s="3" t="s">
        <v>655</v>
      </c>
    </row>
    <row r="41" spans="1:13" ht="25.2" customHeight="1" x14ac:dyDescent="0.3">
      <c r="A41" s="26">
        <v>32</v>
      </c>
      <c r="B41" s="3" t="str">
        <f>Tables!$A$6</f>
        <v>histology</v>
      </c>
      <c r="C41" s="3" t="str">
        <f>VLOOKUP(B41,Tables!$A$2:$B$15,2,FALSE)</f>
        <v>Histology</v>
      </c>
      <c r="D41" s="3">
        <v>6</v>
      </c>
      <c r="E41" s="3" t="s">
        <v>323</v>
      </c>
      <c r="F41" s="3" t="s">
        <v>398</v>
      </c>
      <c r="G41" s="3" t="s">
        <v>656</v>
      </c>
      <c r="H41" s="3" t="s">
        <v>656</v>
      </c>
      <c r="I41" s="3" t="s">
        <v>1546</v>
      </c>
      <c r="J41" s="3" t="s">
        <v>2207</v>
      </c>
      <c r="K41" s="3" t="s">
        <v>656</v>
      </c>
      <c r="L41" s="3" t="s">
        <v>656</v>
      </c>
      <c r="M41" s="3" t="s">
        <v>655</v>
      </c>
    </row>
    <row r="42" spans="1:13" ht="25.2" customHeight="1" x14ac:dyDescent="0.3">
      <c r="A42" s="26">
        <v>33</v>
      </c>
      <c r="B42" s="3" t="str">
        <f>Tables!$A$6</f>
        <v>histology</v>
      </c>
      <c r="C42" s="3" t="str">
        <f>VLOOKUP(B42,Tables!$A$2:$B$15,2,FALSE)</f>
        <v>Histology</v>
      </c>
      <c r="D42" s="3">
        <v>7</v>
      </c>
      <c r="E42" s="3" t="s">
        <v>324</v>
      </c>
      <c r="F42" s="3" t="s">
        <v>464</v>
      </c>
      <c r="G42" s="3" t="s">
        <v>656</v>
      </c>
      <c r="H42" s="3" t="s">
        <v>656</v>
      </c>
      <c r="I42" s="3" t="s">
        <v>1546</v>
      </c>
      <c r="J42" s="3" t="s">
        <v>2207</v>
      </c>
      <c r="K42" s="3" t="s">
        <v>656</v>
      </c>
      <c r="L42" s="3" t="s">
        <v>656</v>
      </c>
      <c r="M42" s="3" t="s">
        <v>655</v>
      </c>
    </row>
    <row r="43" spans="1:13" ht="25.2" customHeight="1" x14ac:dyDescent="0.3">
      <c r="A43" s="26">
        <v>34</v>
      </c>
      <c r="B43" s="3" t="str">
        <f>Tables!$A$6</f>
        <v>histology</v>
      </c>
      <c r="C43" s="3" t="str">
        <f>VLOOKUP(B43,Tables!$A$2:$B$15,2,FALSE)</f>
        <v>Histology</v>
      </c>
      <c r="D43" s="3">
        <v>8</v>
      </c>
      <c r="E43" s="3" t="s">
        <v>325</v>
      </c>
      <c r="F43" s="3" t="s">
        <v>11</v>
      </c>
      <c r="G43" s="3" t="s">
        <v>656</v>
      </c>
      <c r="H43" s="3" t="s">
        <v>656</v>
      </c>
      <c r="I43" s="3" t="s">
        <v>1546</v>
      </c>
      <c r="J43" s="3" t="s">
        <v>2207</v>
      </c>
      <c r="K43" s="3" t="s">
        <v>655</v>
      </c>
      <c r="L43" s="3" t="s">
        <v>656</v>
      </c>
      <c r="M43" s="3" t="s">
        <v>655</v>
      </c>
    </row>
    <row r="44" spans="1:13" ht="25.2" customHeight="1" x14ac:dyDescent="0.3">
      <c r="A44" s="26">
        <v>35</v>
      </c>
      <c r="B44" s="3" t="str">
        <f>Tables!$A$6</f>
        <v>histology</v>
      </c>
      <c r="C44" s="3" t="str">
        <f>VLOOKUP(B44,Tables!$A$2:$B$15,2,FALSE)</f>
        <v>Histology</v>
      </c>
      <c r="D44" s="3">
        <v>9</v>
      </c>
      <c r="E44" s="3" t="s">
        <v>491</v>
      </c>
      <c r="F44" s="3" t="s">
        <v>535</v>
      </c>
      <c r="G44" s="3" t="s">
        <v>656</v>
      </c>
      <c r="H44" s="3" t="s">
        <v>656</v>
      </c>
      <c r="I44" s="3" t="s">
        <v>1613</v>
      </c>
      <c r="J44" s="3" t="s">
        <v>2209</v>
      </c>
      <c r="K44" s="3" t="s">
        <v>656</v>
      </c>
      <c r="L44" s="3" t="s">
        <v>656</v>
      </c>
      <c r="M44" s="3" t="s">
        <v>655</v>
      </c>
    </row>
    <row r="45" spans="1:13" ht="25.2" customHeight="1" x14ac:dyDescent="0.3">
      <c r="A45" s="26">
        <v>36</v>
      </c>
      <c r="B45" s="3" t="str">
        <f>Tables!$A$6</f>
        <v>histology</v>
      </c>
      <c r="C45" s="3" t="str">
        <f>VLOOKUP(B45,Tables!$A$2:$B$15,2,FALSE)</f>
        <v>Histology</v>
      </c>
      <c r="D45" s="3">
        <v>10</v>
      </c>
      <c r="E45" s="3" t="s">
        <v>492</v>
      </c>
      <c r="F45" s="3" t="s">
        <v>536</v>
      </c>
      <c r="G45" s="3" t="s">
        <v>656</v>
      </c>
      <c r="H45" s="3" t="s">
        <v>656</v>
      </c>
      <c r="I45" s="3" t="s">
        <v>1613</v>
      </c>
      <c r="J45" s="3" t="s">
        <v>2209</v>
      </c>
      <c r="K45" s="3" t="s">
        <v>656</v>
      </c>
      <c r="L45" s="3" t="s">
        <v>656</v>
      </c>
      <c r="M45" s="3" t="s">
        <v>655</v>
      </c>
    </row>
    <row r="46" spans="1:13" ht="25.2" customHeight="1" x14ac:dyDescent="0.3">
      <c r="A46" s="26">
        <v>37</v>
      </c>
      <c r="B46" s="3" t="str">
        <f>Tables!$A$6</f>
        <v>histology</v>
      </c>
      <c r="C46" s="3" t="str">
        <f>VLOOKUP(B46,Tables!$A$2:$B$15,2,FALSE)</f>
        <v>Histology</v>
      </c>
      <c r="D46" s="3">
        <v>11</v>
      </c>
      <c r="E46" s="3" t="s">
        <v>493</v>
      </c>
      <c r="F46" s="3" t="s">
        <v>537</v>
      </c>
      <c r="G46" s="3" t="s">
        <v>656</v>
      </c>
      <c r="H46" s="3" t="s">
        <v>656</v>
      </c>
      <c r="I46" s="3" t="s">
        <v>1613</v>
      </c>
      <c r="J46" s="3" t="s">
        <v>2209</v>
      </c>
      <c r="K46" s="3" t="s">
        <v>656</v>
      </c>
      <c r="L46" s="3" t="s">
        <v>656</v>
      </c>
      <c r="M46" s="3" t="s">
        <v>655</v>
      </c>
    </row>
    <row r="47" spans="1:13" ht="25.2" customHeight="1" x14ac:dyDescent="0.3">
      <c r="A47" s="26">
        <v>38</v>
      </c>
      <c r="B47" s="3" t="str">
        <f>Tables!$A$6</f>
        <v>histology</v>
      </c>
      <c r="C47" s="3" t="str">
        <f>VLOOKUP(B47,Tables!$A$2:$B$15,2,FALSE)</f>
        <v>Histology</v>
      </c>
      <c r="D47" s="3">
        <v>12</v>
      </c>
      <c r="E47" s="3" t="s">
        <v>494</v>
      </c>
      <c r="F47" s="3" t="s">
        <v>538</v>
      </c>
      <c r="G47" s="3" t="s">
        <v>656</v>
      </c>
      <c r="H47" s="3" t="s">
        <v>656</v>
      </c>
      <c r="I47" s="3" t="s">
        <v>1613</v>
      </c>
      <c r="J47" s="3" t="s">
        <v>2209</v>
      </c>
      <c r="K47" s="3" t="s">
        <v>656</v>
      </c>
      <c r="L47" s="3" t="s">
        <v>656</v>
      </c>
      <c r="M47" s="3" t="s">
        <v>655</v>
      </c>
    </row>
    <row r="48" spans="1:13" ht="25.2" customHeight="1" x14ac:dyDescent="0.3">
      <c r="A48" s="26">
        <v>39</v>
      </c>
      <c r="B48" s="3" t="str">
        <f>Tables!$A$7</f>
        <v>metastasis</v>
      </c>
      <c r="C48" s="3" t="str">
        <f>VLOOKUP(B48,Tables!$A$2:$B$15,2,FALSE)</f>
        <v>Metastasis</v>
      </c>
      <c r="D48" s="3">
        <v>1</v>
      </c>
      <c r="E48" s="3" t="s">
        <v>468</v>
      </c>
      <c r="F48" s="3" t="s">
        <v>394</v>
      </c>
      <c r="G48" s="3" t="s">
        <v>655</v>
      </c>
      <c r="H48" s="3" t="s">
        <v>656</v>
      </c>
      <c r="I48" s="3" t="s">
        <v>1546</v>
      </c>
      <c r="J48" s="3" t="s">
        <v>2207</v>
      </c>
      <c r="K48" s="3" t="s">
        <v>656</v>
      </c>
      <c r="L48" s="3" t="s">
        <v>656</v>
      </c>
      <c r="M48" s="3" t="s">
        <v>656</v>
      </c>
    </row>
    <row r="49" spans="1:13" ht="25.2" customHeight="1" x14ac:dyDescent="0.3">
      <c r="A49" s="26">
        <v>40</v>
      </c>
      <c r="B49" s="3" t="str">
        <f>Tables!$A$7</f>
        <v>metastasis</v>
      </c>
      <c r="C49" s="3" t="str">
        <f>VLOOKUP(B49,Tables!$A$2:$B$15,2,FALSE)</f>
        <v>Metastasis</v>
      </c>
      <c r="D49" s="3">
        <v>2</v>
      </c>
      <c r="E49" s="3" t="s">
        <v>306</v>
      </c>
      <c r="F49" s="3" t="s">
        <v>381</v>
      </c>
      <c r="G49" s="3" t="s">
        <v>656</v>
      </c>
      <c r="H49" s="3" t="s">
        <v>655</v>
      </c>
      <c r="I49" s="3" t="s">
        <v>1546</v>
      </c>
      <c r="J49" s="3" t="s">
        <v>2207</v>
      </c>
      <c r="K49" s="3" t="s">
        <v>656</v>
      </c>
      <c r="L49" s="3" t="s">
        <v>655</v>
      </c>
      <c r="M49" s="3" t="s">
        <v>655</v>
      </c>
    </row>
    <row r="50" spans="1:13" ht="25.2" customHeight="1" x14ac:dyDescent="0.3">
      <c r="A50" s="26">
        <v>41</v>
      </c>
      <c r="B50" s="3" t="str">
        <f>Tables!$A$7</f>
        <v>metastasis</v>
      </c>
      <c r="C50" s="3" t="str">
        <f>VLOOKUP(B50,Tables!$A$2:$B$15,2,FALSE)</f>
        <v>Metastasis</v>
      </c>
      <c r="D50" s="3">
        <v>3</v>
      </c>
      <c r="E50" s="3" t="s">
        <v>296</v>
      </c>
      <c r="F50" s="3" t="s">
        <v>380</v>
      </c>
      <c r="G50" s="3" t="s">
        <v>656</v>
      </c>
      <c r="H50" s="3" t="s">
        <v>655</v>
      </c>
      <c r="I50" s="3" t="s">
        <v>1546</v>
      </c>
      <c r="J50" s="3" t="s">
        <v>2207</v>
      </c>
      <c r="K50" s="3" t="s">
        <v>656</v>
      </c>
      <c r="L50" s="3" t="s">
        <v>655</v>
      </c>
      <c r="M50" s="3" t="s">
        <v>656</v>
      </c>
    </row>
    <row r="51" spans="1:13" ht="25.2" customHeight="1" x14ac:dyDescent="0.3">
      <c r="A51" s="26">
        <v>42</v>
      </c>
      <c r="B51" s="3" t="str">
        <f>Tables!$A$7</f>
        <v>metastasis</v>
      </c>
      <c r="C51" s="3" t="str">
        <f>VLOOKUP(B51,Tables!$A$2:$B$15,2,FALSE)</f>
        <v>Metastasis</v>
      </c>
      <c r="D51" s="3">
        <v>4</v>
      </c>
      <c r="E51" s="3" t="s">
        <v>327</v>
      </c>
      <c r="F51" s="3" t="s">
        <v>1536</v>
      </c>
      <c r="G51" s="3" t="s">
        <v>656</v>
      </c>
      <c r="H51" s="3" t="s">
        <v>656</v>
      </c>
      <c r="I51" s="3" t="s">
        <v>1444</v>
      </c>
      <c r="J51" s="3" t="s">
        <v>2208</v>
      </c>
      <c r="K51" s="3" t="s">
        <v>656</v>
      </c>
      <c r="L51" s="3" t="s">
        <v>655</v>
      </c>
      <c r="M51" s="3" t="s">
        <v>655</v>
      </c>
    </row>
    <row r="52" spans="1:13" ht="25.2" customHeight="1" x14ac:dyDescent="0.3">
      <c r="A52" s="26">
        <v>43</v>
      </c>
      <c r="B52" s="3" t="str">
        <f>Tables!$A$7</f>
        <v>metastasis</v>
      </c>
      <c r="C52" s="3" t="str">
        <f>VLOOKUP(B52,Tables!$A$2:$B$15,2,FALSE)</f>
        <v>Metastasis</v>
      </c>
      <c r="D52" s="3">
        <v>5</v>
      </c>
      <c r="E52" s="3" t="s">
        <v>328</v>
      </c>
      <c r="F52" s="3" t="s">
        <v>458</v>
      </c>
      <c r="G52" s="3" t="s">
        <v>656</v>
      </c>
      <c r="H52" s="3" t="s">
        <v>656</v>
      </c>
      <c r="I52" s="3" t="s">
        <v>1442</v>
      </c>
      <c r="J52" s="3" t="s">
        <v>2211</v>
      </c>
      <c r="K52" s="3" t="s">
        <v>656</v>
      </c>
      <c r="L52" s="3" t="s">
        <v>656</v>
      </c>
      <c r="M52" s="3" t="s">
        <v>655</v>
      </c>
    </row>
    <row r="53" spans="1:13" ht="25.2" customHeight="1" x14ac:dyDescent="0.3">
      <c r="A53" s="26">
        <v>44</v>
      </c>
      <c r="B53" s="3" t="str">
        <f>Tables!$A$7</f>
        <v>metastasis</v>
      </c>
      <c r="C53" s="3" t="str">
        <f>VLOOKUP(B53,Tables!$A$2:$B$15,2,FALSE)</f>
        <v>Metastasis</v>
      </c>
      <c r="D53" s="3">
        <v>6</v>
      </c>
      <c r="E53" s="3" t="s">
        <v>329</v>
      </c>
      <c r="F53" s="3" t="s">
        <v>1452</v>
      </c>
      <c r="G53" s="3" t="s">
        <v>656</v>
      </c>
      <c r="H53" s="3" t="s">
        <v>656</v>
      </c>
      <c r="I53" s="3" t="s">
        <v>1546</v>
      </c>
      <c r="J53" s="3" t="s">
        <v>2207</v>
      </c>
      <c r="K53" s="3" t="s">
        <v>655</v>
      </c>
      <c r="L53" s="3" t="s">
        <v>656</v>
      </c>
      <c r="M53" s="3" t="s">
        <v>655</v>
      </c>
    </row>
    <row r="54" spans="1:13" ht="25.2" customHeight="1" x14ac:dyDescent="0.3">
      <c r="A54" s="26">
        <v>45</v>
      </c>
      <c r="B54" s="3" t="str">
        <f>Tables!$A$8</f>
        <v>molecular-marker</v>
      </c>
      <c r="C54" s="3" t="str">
        <f>VLOOKUP(B54,Tables!$A$2:$B$15,2,FALSE)</f>
        <v>MolecularDiagnostics</v>
      </c>
      <c r="D54" s="3">
        <v>1</v>
      </c>
      <c r="E54" s="3" t="s">
        <v>468</v>
      </c>
      <c r="F54" s="3" t="s">
        <v>421</v>
      </c>
      <c r="G54" s="3" t="s">
        <v>655</v>
      </c>
      <c r="H54" s="3" t="s">
        <v>656</v>
      </c>
      <c r="I54" s="3" t="s">
        <v>1546</v>
      </c>
      <c r="J54" s="3" t="s">
        <v>2207</v>
      </c>
      <c r="K54" s="3" t="s">
        <v>656</v>
      </c>
      <c r="L54" s="3" t="s">
        <v>656</v>
      </c>
      <c r="M54" s="3" t="s">
        <v>656</v>
      </c>
    </row>
    <row r="55" spans="1:13" ht="25.2" customHeight="1" x14ac:dyDescent="0.3">
      <c r="A55" s="26">
        <v>46</v>
      </c>
      <c r="B55" s="3" t="str">
        <f>Tables!$A$8</f>
        <v>molecular-marker</v>
      </c>
      <c r="C55" s="3" t="str">
        <f>VLOOKUP(B55,Tables!$A$2:$B$15,2,FALSE)</f>
        <v>MolecularDiagnostics</v>
      </c>
      <c r="D55" s="3">
        <v>2</v>
      </c>
      <c r="E55" s="3" t="s">
        <v>306</v>
      </c>
      <c r="F55" s="3" t="s">
        <v>381</v>
      </c>
      <c r="G55" s="3" t="s">
        <v>656</v>
      </c>
      <c r="H55" s="3" t="s">
        <v>655</v>
      </c>
      <c r="I55" s="3" t="s">
        <v>1546</v>
      </c>
      <c r="J55" s="3" t="s">
        <v>2207</v>
      </c>
      <c r="K55" s="3" t="s">
        <v>656</v>
      </c>
      <c r="L55" s="3" t="s">
        <v>655</v>
      </c>
      <c r="M55" s="3" t="s">
        <v>655</v>
      </c>
    </row>
    <row r="56" spans="1:13" ht="25.2" customHeight="1" x14ac:dyDescent="0.3">
      <c r="A56" s="26">
        <v>47</v>
      </c>
      <c r="B56" s="3" t="str">
        <f>Tables!$A$8</f>
        <v>molecular-marker</v>
      </c>
      <c r="C56" s="3" t="str">
        <f>VLOOKUP(B56,Tables!$A$2:$B$15,2,FALSE)</f>
        <v>MolecularDiagnostics</v>
      </c>
      <c r="D56" s="3">
        <v>3</v>
      </c>
      <c r="E56" s="3" t="s">
        <v>296</v>
      </c>
      <c r="F56" s="3" t="s">
        <v>380</v>
      </c>
      <c r="G56" s="3" t="s">
        <v>656</v>
      </c>
      <c r="H56" s="3" t="s">
        <v>655</v>
      </c>
      <c r="I56" s="3" t="s">
        <v>1546</v>
      </c>
      <c r="J56" s="3" t="s">
        <v>2207</v>
      </c>
      <c r="K56" s="3" t="s">
        <v>656</v>
      </c>
      <c r="L56" s="3" t="s">
        <v>655</v>
      </c>
      <c r="M56" s="3" t="s">
        <v>656</v>
      </c>
    </row>
    <row r="57" spans="1:13" ht="25.2" customHeight="1" x14ac:dyDescent="0.3">
      <c r="A57" s="26">
        <v>48</v>
      </c>
      <c r="B57" s="3" t="str">
        <f>Tables!$A$8</f>
        <v>molecular-marker</v>
      </c>
      <c r="C57" s="3" t="str">
        <f>VLOOKUP(B57,Tables!$A$2:$B$15,2,FALSE)</f>
        <v>MolecularDiagnostics</v>
      </c>
      <c r="D57" s="3">
        <v>4</v>
      </c>
      <c r="E57" s="3" t="s">
        <v>367</v>
      </c>
      <c r="F57" s="3" t="s">
        <v>422</v>
      </c>
      <c r="G57" s="3" t="s">
        <v>656</v>
      </c>
      <c r="H57" s="3" t="s">
        <v>656</v>
      </c>
      <c r="I57" s="3" t="s">
        <v>1444</v>
      </c>
      <c r="J57" s="3" t="s">
        <v>2208</v>
      </c>
      <c r="K57" s="3" t="s">
        <v>656</v>
      </c>
      <c r="L57" s="3" t="s">
        <v>655</v>
      </c>
      <c r="M57" s="3" t="s">
        <v>655</v>
      </c>
    </row>
    <row r="58" spans="1:13" ht="25.2" customHeight="1" x14ac:dyDescent="0.3">
      <c r="A58" s="26">
        <v>49</v>
      </c>
      <c r="B58" s="3" t="str">
        <f>Tables!$A$8</f>
        <v>molecular-marker</v>
      </c>
      <c r="C58" s="3" t="str">
        <f>VLOOKUP(B58,Tables!$A$2:$B$15,2,FALSE)</f>
        <v>MolecularDiagnostics</v>
      </c>
      <c r="D58" s="3">
        <v>5</v>
      </c>
      <c r="E58" s="3" t="s">
        <v>368</v>
      </c>
      <c r="F58" s="3" t="s">
        <v>1544</v>
      </c>
      <c r="G58" s="3" t="s">
        <v>656</v>
      </c>
      <c r="H58" s="3" t="s">
        <v>656</v>
      </c>
      <c r="I58" s="3" t="s">
        <v>1546</v>
      </c>
      <c r="J58" s="3" t="s">
        <v>2207</v>
      </c>
      <c r="K58" s="3" t="s">
        <v>656</v>
      </c>
      <c r="L58" s="3" t="s">
        <v>656</v>
      </c>
      <c r="M58" s="3" t="s">
        <v>655</v>
      </c>
    </row>
    <row r="59" spans="1:13" ht="25.2" customHeight="1" x14ac:dyDescent="0.3">
      <c r="A59" s="26">
        <v>50</v>
      </c>
      <c r="B59" s="3" t="str">
        <f>Tables!$A$8</f>
        <v>molecular-marker</v>
      </c>
      <c r="C59" s="3" t="str">
        <f>VLOOKUP(B59,Tables!$A$2:$B$15,2,FALSE)</f>
        <v>MolecularDiagnostics</v>
      </c>
      <c r="D59" s="3">
        <v>6</v>
      </c>
      <c r="E59" s="3" t="s">
        <v>369</v>
      </c>
      <c r="F59" s="3" t="s">
        <v>1545</v>
      </c>
      <c r="G59" s="3" t="s">
        <v>656</v>
      </c>
      <c r="H59" s="3" t="s">
        <v>656</v>
      </c>
      <c r="I59" s="3" t="s">
        <v>1546</v>
      </c>
      <c r="J59" s="3" t="s">
        <v>2207</v>
      </c>
      <c r="K59" s="3" t="s">
        <v>656</v>
      </c>
      <c r="L59" s="3" t="s">
        <v>656</v>
      </c>
      <c r="M59" s="3" t="s">
        <v>655</v>
      </c>
    </row>
    <row r="60" spans="1:13" ht="25.2" customHeight="1" x14ac:dyDescent="0.3">
      <c r="A60" s="26">
        <v>51</v>
      </c>
      <c r="B60" s="3" t="str">
        <f>Tables!$A$8</f>
        <v>molecular-marker</v>
      </c>
      <c r="C60" s="3" t="str">
        <f>VLOOKUP(B60,Tables!$A$2:$B$15,2,FALSE)</f>
        <v>MolecularDiagnostics</v>
      </c>
      <c r="D60" s="3">
        <v>7</v>
      </c>
      <c r="E60" s="3" t="s">
        <v>370</v>
      </c>
      <c r="F60" s="3" t="s">
        <v>559</v>
      </c>
      <c r="G60" s="3" t="s">
        <v>656</v>
      </c>
      <c r="H60" s="3" t="s">
        <v>656</v>
      </c>
      <c r="I60" s="3" t="s">
        <v>1546</v>
      </c>
      <c r="J60" s="3" t="s">
        <v>2207</v>
      </c>
      <c r="K60" s="3" t="s">
        <v>656</v>
      </c>
      <c r="L60" s="3" t="s">
        <v>656</v>
      </c>
      <c r="M60" s="3" t="s">
        <v>655</v>
      </c>
    </row>
    <row r="61" spans="1:13" ht="25.2" customHeight="1" x14ac:dyDescent="0.3">
      <c r="A61" s="26">
        <v>52</v>
      </c>
      <c r="B61" s="3" t="str">
        <f>Tables!$A$9</f>
        <v>OtherClassification</v>
      </c>
      <c r="C61" s="3" t="str">
        <f>VLOOKUP(B61,Tables!$A$2:$B$15,2,FALSE)</f>
        <v>OtherClassification</v>
      </c>
      <c r="D61" s="3">
        <v>1</v>
      </c>
      <c r="E61" s="3" t="s">
        <v>521</v>
      </c>
      <c r="F61" s="3" t="s">
        <v>521</v>
      </c>
      <c r="G61" s="3" t="s">
        <v>655</v>
      </c>
      <c r="H61" s="3" t="s">
        <v>656</v>
      </c>
      <c r="I61" s="3" t="s">
        <v>1546</v>
      </c>
      <c r="J61" s="3" t="s">
        <v>2207</v>
      </c>
      <c r="K61" s="3" t="s">
        <v>656</v>
      </c>
      <c r="L61" s="3" t="s">
        <v>656</v>
      </c>
      <c r="M61" s="3" t="s">
        <v>656</v>
      </c>
    </row>
    <row r="62" spans="1:13" ht="25.2" customHeight="1" x14ac:dyDescent="0.3">
      <c r="A62" s="26">
        <v>53</v>
      </c>
      <c r="B62" s="3" t="str">
        <f>Tables!$A$9</f>
        <v>OtherClassification</v>
      </c>
      <c r="C62" s="3" t="str">
        <f>VLOOKUP(B62,Tables!$A$2:$B$15,2,FALSE)</f>
        <v>OtherClassification</v>
      </c>
      <c r="D62" s="3">
        <v>2</v>
      </c>
      <c r="E62" s="3" t="s">
        <v>381</v>
      </c>
      <c r="F62" s="3" t="s">
        <v>381</v>
      </c>
      <c r="G62" s="3" t="s">
        <v>656</v>
      </c>
      <c r="H62" s="3" t="s">
        <v>655</v>
      </c>
      <c r="I62" s="3" t="s">
        <v>1546</v>
      </c>
      <c r="J62" s="3" t="s">
        <v>2207</v>
      </c>
      <c r="K62" s="3" t="s">
        <v>656</v>
      </c>
      <c r="L62" s="3" t="s">
        <v>655</v>
      </c>
      <c r="M62" s="3" t="s">
        <v>655</v>
      </c>
    </row>
    <row r="63" spans="1:13" ht="25.2" customHeight="1" x14ac:dyDescent="0.3">
      <c r="A63" s="26">
        <v>54</v>
      </c>
      <c r="B63" s="3" t="str">
        <f>Tables!$A$9</f>
        <v>OtherClassification</v>
      </c>
      <c r="C63" s="3" t="str">
        <f>VLOOKUP(B63,Tables!$A$2:$B$15,2,FALSE)</f>
        <v>OtherClassification</v>
      </c>
      <c r="D63" s="3">
        <v>3</v>
      </c>
      <c r="E63" s="3" t="s">
        <v>380</v>
      </c>
      <c r="F63" s="3" t="s">
        <v>380</v>
      </c>
      <c r="G63" s="3" t="s">
        <v>656</v>
      </c>
      <c r="H63" s="3" t="s">
        <v>655</v>
      </c>
      <c r="I63" s="3" t="s">
        <v>1546</v>
      </c>
      <c r="J63" s="3" t="s">
        <v>2207</v>
      </c>
      <c r="K63" s="3" t="s">
        <v>656</v>
      </c>
      <c r="L63" s="3" t="s">
        <v>655</v>
      </c>
      <c r="M63" s="3" t="s">
        <v>656</v>
      </c>
    </row>
    <row r="64" spans="1:13" ht="25.2" customHeight="1" x14ac:dyDescent="0.3">
      <c r="A64" s="26">
        <v>55</v>
      </c>
      <c r="B64" s="3" t="str">
        <f>Tables!$A$9</f>
        <v>OtherClassification</v>
      </c>
      <c r="C64" s="3" t="str">
        <f>VLOOKUP(B64,Tables!$A$2:$B$15,2,FALSE)</f>
        <v>OtherClassification</v>
      </c>
      <c r="D64" s="3">
        <v>4</v>
      </c>
      <c r="E64" s="3" t="s">
        <v>522</v>
      </c>
      <c r="F64" s="3" t="s">
        <v>522</v>
      </c>
      <c r="G64" s="3" t="s">
        <v>656</v>
      </c>
      <c r="H64" s="3" t="s">
        <v>656</v>
      </c>
      <c r="I64" s="3" t="s">
        <v>1444</v>
      </c>
      <c r="J64" s="3" t="s">
        <v>2208</v>
      </c>
      <c r="K64" s="3" t="s">
        <v>656</v>
      </c>
      <c r="L64" s="3" t="s">
        <v>655</v>
      </c>
      <c r="M64" s="3" t="s">
        <v>655</v>
      </c>
    </row>
    <row r="65" spans="1:13" ht="25.2" customHeight="1" x14ac:dyDescent="0.3">
      <c r="A65" s="26">
        <v>56</v>
      </c>
      <c r="B65" s="3" t="str">
        <f>Tables!$A$9</f>
        <v>OtherClassification</v>
      </c>
      <c r="C65" s="3" t="str">
        <f>VLOOKUP(B65,Tables!$A$2:$B$15,2,FALSE)</f>
        <v>OtherClassification</v>
      </c>
      <c r="D65" s="3">
        <v>5</v>
      </c>
      <c r="E65" s="3" t="s">
        <v>523</v>
      </c>
      <c r="F65" s="3" t="s">
        <v>1453</v>
      </c>
      <c r="G65" s="3" t="s">
        <v>656</v>
      </c>
      <c r="H65" s="3" t="s">
        <v>656</v>
      </c>
      <c r="I65" s="3" t="s">
        <v>1546</v>
      </c>
      <c r="J65" s="3" t="s">
        <v>2207</v>
      </c>
      <c r="K65" s="3" t="s">
        <v>656</v>
      </c>
      <c r="L65" s="3" t="s">
        <v>656</v>
      </c>
      <c r="M65" s="3" t="s">
        <v>655</v>
      </c>
    </row>
    <row r="66" spans="1:13" ht="25.2" customHeight="1" x14ac:dyDescent="0.3">
      <c r="A66" s="26">
        <v>57</v>
      </c>
      <c r="B66" s="3" t="str">
        <f>Tables!$A$9</f>
        <v>OtherClassification</v>
      </c>
      <c r="C66" s="3" t="str">
        <f>VLOOKUP(B66,Tables!$A$2:$B$15,2,FALSE)</f>
        <v>OtherClassification</v>
      </c>
      <c r="D66" s="3">
        <v>6</v>
      </c>
      <c r="E66" s="3" t="s">
        <v>524</v>
      </c>
      <c r="F66" s="3" t="s">
        <v>1454</v>
      </c>
      <c r="G66" s="3" t="s">
        <v>656</v>
      </c>
      <c r="H66" s="3" t="s">
        <v>656</v>
      </c>
      <c r="I66" s="3" t="s">
        <v>1546</v>
      </c>
      <c r="J66" s="3" t="s">
        <v>2207</v>
      </c>
      <c r="K66" s="3" t="s">
        <v>656</v>
      </c>
      <c r="L66" s="3" t="s">
        <v>656</v>
      </c>
      <c r="M66" s="3" t="s">
        <v>655</v>
      </c>
    </row>
    <row r="67" spans="1:13" ht="25.2" customHeight="1" x14ac:dyDescent="0.3">
      <c r="A67" s="26">
        <v>58</v>
      </c>
      <c r="B67" s="3" t="str">
        <f>Tables!$A$10</f>
        <v>patient</v>
      </c>
      <c r="C67" s="3" t="str">
        <f>VLOOKUP(B67,Tables!$A$2:$B$15,2,FALSE)</f>
        <v>Patient</v>
      </c>
      <c r="D67" s="3">
        <v>1</v>
      </c>
      <c r="E67" s="3" t="s">
        <v>468</v>
      </c>
      <c r="F67" s="3" t="s">
        <v>380</v>
      </c>
      <c r="G67" s="3" t="s">
        <v>655</v>
      </c>
      <c r="H67" s="3" t="s">
        <v>656</v>
      </c>
      <c r="I67" s="3" t="s">
        <v>1546</v>
      </c>
      <c r="J67" s="3" t="s">
        <v>2207</v>
      </c>
      <c r="K67" s="3" t="s">
        <v>656</v>
      </c>
      <c r="L67" s="3" t="s">
        <v>655</v>
      </c>
      <c r="M67" s="3" t="s">
        <v>655</v>
      </c>
    </row>
    <row r="68" spans="1:13" ht="25.2" customHeight="1" x14ac:dyDescent="0.3">
      <c r="A68" s="26">
        <v>59</v>
      </c>
      <c r="B68" s="3" t="str">
        <f>Tables!$A$10</f>
        <v>patient</v>
      </c>
      <c r="C68" s="3" t="str">
        <f>VLOOKUP(B68,Tables!$A$2:$B$15,2,FALSE)</f>
        <v>Patient</v>
      </c>
      <c r="D68" s="3">
        <v>2</v>
      </c>
      <c r="E68" s="3" t="s">
        <v>297</v>
      </c>
      <c r="F68" s="3" t="s">
        <v>487</v>
      </c>
      <c r="G68" s="3" t="s">
        <v>656</v>
      </c>
      <c r="H68" s="3" t="s">
        <v>656</v>
      </c>
      <c r="I68" s="3" t="s">
        <v>1546</v>
      </c>
      <c r="J68" s="3" t="s">
        <v>2207</v>
      </c>
      <c r="K68" s="3" t="s">
        <v>656</v>
      </c>
      <c r="L68" s="3" t="s">
        <v>656</v>
      </c>
      <c r="M68" s="3" t="s">
        <v>655</v>
      </c>
    </row>
    <row r="69" spans="1:13" ht="25.2" customHeight="1" x14ac:dyDescent="0.3">
      <c r="A69" s="26">
        <v>60</v>
      </c>
      <c r="B69" s="3" t="str">
        <f>Tables!$A$10</f>
        <v>patient</v>
      </c>
      <c r="C69" s="3" t="str">
        <f>VLOOKUP(B69,Tables!$A$2:$B$15,2,FALSE)</f>
        <v>Patient</v>
      </c>
      <c r="D69" s="3">
        <v>3</v>
      </c>
      <c r="E69" s="3" t="s">
        <v>298</v>
      </c>
      <c r="F69" s="3" t="s">
        <v>534</v>
      </c>
      <c r="G69" s="3" t="s">
        <v>656</v>
      </c>
      <c r="H69" s="3" t="s">
        <v>656</v>
      </c>
      <c r="I69" s="3" t="s">
        <v>1546</v>
      </c>
      <c r="J69" s="3" t="s">
        <v>2207</v>
      </c>
      <c r="K69" s="3" t="s">
        <v>656</v>
      </c>
      <c r="L69" s="3" t="s">
        <v>656</v>
      </c>
      <c r="M69" s="3" t="s">
        <v>655</v>
      </c>
    </row>
    <row r="70" spans="1:13" ht="25.2" customHeight="1" x14ac:dyDescent="0.3">
      <c r="A70" s="26">
        <v>61</v>
      </c>
      <c r="B70" s="3" t="str">
        <f>Tables!$A$10</f>
        <v>patient</v>
      </c>
      <c r="C70" s="3" t="str">
        <f>VLOOKUP(B70,Tables!$A$2:$B$15,2,FALSE)</f>
        <v>Patient</v>
      </c>
      <c r="D70" s="3">
        <v>4</v>
      </c>
      <c r="E70" s="3" t="s">
        <v>299</v>
      </c>
      <c r="F70" s="3" t="s">
        <v>384</v>
      </c>
      <c r="G70" s="3" t="s">
        <v>656</v>
      </c>
      <c r="H70" s="3" t="s">
        <v>656</v>
      </c>
      <c r="I70" s="3" t="s">
        <v>1444</v>
      </c>
      <c r="J70" s="3" t="s">
        <v>2208</v>
      </c>
      <c r="K70" s="3" t="s">
        <v>656</v>
      </c>
      <c r="L70" s="3" t="s">
        <v>656</v>
      </c>
      <c r="M70" s="3" t="s">
        <v>655</v>
      </c>
    </row>
    <row r="71" spans="1:13" ht="25.2" customHeight="1" x14ac:dyDescent="0.3">
      <c r="A71" s="26">
        <v>62</v>
      </c>
      <c r="B71" s="3" t="str">
        <f>Tables!$A$10</f>
        <v>patient</v>
      </c>
      <c r="C71" s="3" t="str">
        <f>VLOOKUP(B71,Tables!$A$2:$B$15,2,FALSE)</f>
        <v>Patient</v>
      </c>
      <c r="D71" s="3">
        <v>5</v>
      </c>
      <c r="E71" s="3" t="s">
        <v>300</v>
      </c>
      <c r="F71" s="3" t="s">
        <v>2206</v>
      </c>
      <c r="G71" s="3" t="s">
        <v>656</v>
      </c>
      <c r="H71" s="3" t="s">
        <v>656</v>
      </c>
      <c r="I71" s="3" t="s">
        <v>1546</v>
      </c>
      <c r="J71" s="3" t="s">
        <v>2207</v>
      </c>
      <c r="K71" s="3" t="s">
        <v>655</v>
      </c>
      <c r="L71" s="3" t="s">
        <v>656</v>
      </c>
      <c r="M71" s="3" t="s">
        <v>655</v>
      </c>
    </row>
    <row r="72" spans="1:13" ht="25.2" customHeight="1" x14ac:dyDescent="0.3">
      <c r="A72" s="26">
        <v>63</v>
      </c>
      <c r="B72" s="3" t="str">
        <f>Tables!$A$10</f>
        <v>patient</v>
      </c>
      <c r="C72" s="3" t="str">
        <f>VLOOKUP(B72,Tables!$A$2:$B$15,2,FALSE)</f>
        <v>Patient</v>
      </c>
      <c r="D72" s="3">
        <v>6</v>
      </c>
      <c r="E72" s="3" t="s">
        <v>301</v>
      </c>
      <c r="F72" s="3" t="s">
        <v>444</v>
      </c>
      <c r="G72" s="3" t="s">
        <v>656</v>
      </c>
      <c r="H72" s="3" t="s">
        <v>656</v>
      </c>
      <c r="I72" s="3" t="s">
        <v>1444</v>
      </c>
      <c r="J72" s="3" t="s">
        <v>2208</v>
      </c>
      <c r="K72" s="3" t="s">
        <v>656</v>
      </c>
      <c r="L72" s="3" t="s">
        <v>656</v>
      </c>
      <c r="M72" s="3" t="s">
        <v>655</v>
      </c>
    </row>
    <row r="73" spans="1:13" ht="25.2" customHeight="1" x14ac:dyDescent="0.3">
      <c r="A73" s="26">
        <v>64</v>
      </c>
      <c r="B73" s="3" t="str">
        <f>Tables!$A$10</f>
        <v>patient</v>
      </c>
      <c r="C73" s="3" t="str">
        <f>VLOOKUP(B73,Tables!$A$2:$B$15,2,FALSE)</f>
        <v>Patient</v>
      </c>
      <c r="D73" s="3">
        <v>7</v>
      </c>
      <c r="E73" s="3" t="s">
        <v>302</v>
      </c>
      <c r="F73" s="3" t="s">
        <v>8</v>
      </c>
      <c r="G73" s="3" t="s">
        <v>656</v>
      </c>
      <c r="H73" s="3" t="s">
        <v>656</v>
      </c>
      <c r="I73" s="3" t="s">
        <v>1546</v>
      </c>
      <c r="J73" s="3" t="s">
        <v>2207</v>
      </c>
      <c r="K73" s="3" t="s">
        <v>655</v>
      </c>
      <c r="L73" s="3" t="s">
        <v>656</v>
      </c>
      <c r="M73" s="3" t="s">
        <v>655</v>
      </c>
    </row>
    <row r="74" spans="1:13" ht="25.2" customHeight="1" x14ac:dyDescent="0.3">
      <c r="A74" s="26">
        <v>65</v>
      </c>
      <c r="B74" s="3" t="str">
        <f>Tables!$A$10</f>
        <v>patient</v>
      </c>
      <c r="C74" s="3" t="str">
        <f>VLOOKUP(B74,Tables!$A$2:$B$15,2,FALSE)</f>
        <v>Patient</v>
      </c>
      <c r="D74" s="3">
        <v>8</v>
      </c>
      <c r="E74" s="3" t="s">
        <v>303</v>
      </c>
      <c r="F74" s="3" t="s">
        <v>386</v>
      </c>
      <c r="G74" s="3" t="s">
        <v>656</v>
      </c>
      <c r="H74" s="3" t="s">
        <v>656</v>
      </c>
      <c r="I74" s="3" t="s">
        <v>1546</v>
      </c>
      <c r="J74" s="3" t="s">
        <v>2207</v>
      </c>
      <c r="K74" s="3" t="s">
        <v>656</v>
      </c>
      <c r="L74" s="3" t="s">
        <v>656</v>
      </c>
      <c r="M74" s="3" t="s">
        <v>655</v>
      </c>
    </row>
    <row r="75" spans="1:13" ht="25.2" customHeight="1" x14ac:dyDescent="0.3">
      <c r="A75" s="26">
        <v>66</v>
      </c>
      <c r="B75" s="3" t="str">
        <f>Tables!$A$10</f>
        <v>patient</v>
      </c>
      <c r="C75" s="3" t="str">
        <f>VLOOKUP(B75,Tables!$A$2:$B$15,2,FALSE)</f>
        <v>Patient</v>
      </c>
      <c r="D75" s="3">
        <v>9</v>
      </c>
      <c r="E75" s="3" t="s">
        <v>304</v>
      </c>
      <c r="F75" s="3" t="s">
        <v>387</v>
      </c>
      <c r="G75" s="3" t="s">
        <v>656</v>
      </c>
      <c r="H75" s="3" t="s">
        <v>656</v>
      </c>
      <c r="I75" s="3" t="s">
        <v>1546</v>
      </c>
      <c r="J75" s="3" t="s">
        <v>2207</v>
      </c>
      <c r="K75" s="3" t="s">
        <v>656</v>
      </c>
      <c r="L75" s="3" t="s">
        <v>656</v>
      </c>
      <c r="M75" s="3" t="s">
        <v>655</v>
      </c>
    </row>
    <row r="76" spans="1:13" ht="25.2" customHeight="1" x14ac:dyDescent="0.3">
      <c r="A76" s="26">
        <v>75</v>
      </c>
      <c r="B76" s="3" t="str">
        <f>Tables!$A$11</f>
        <v>radiation-therapy</v>
      </c>
      <c r="C76" s="3" t="str">
        <f>VLOOKUP(B76,Tables!$A$2:$B$15,2,FALSE)</f>
        <v>RadiationTherapy</v>
      </c>
      <c r="D76" s="3">
        <v>1</v>
      </c>
      <c r="E76" s="3" t="s">
        <v>468</v>
      </c>
      <c r="F76" s="3" t="s">
        <v>416</v>
      </c>
      <c r="G76" s="3" t="s">
        <v>655</v>
      </c>
      <c r="H76" s="3" t="s">
        <v>656</v>
      </c>
      <c r="I76" s="3" t="s">
        <v>1546</v>
      </c>
      <c r="J76" s="3" t="s">
        <v>2207</v>
      </c>
      <c r="K76" s="3" t="s">
        <v>656</v>
      </c>
      <c r="L76" s="3" t="s">
        <v>656</v>
      </c>
      <c r="M76" s="3" t="s">
        <v>656</v>
      </c>
    </row>
    <row r="77" spans="1:13" ht="25.2" customHeight="1" x14ac:dyDescent="0.3">
      <c r="A77" s="26">
        <v>76</v>
      </c>
      <c r="B77" s="3" t="str">
        <f>Tables!$A$11</f>
        <v>radiation-therapy</v>
      </c>
      <c r="C77" s="3" t="str">
        <f>VLOOKUP(B77,Tables!$A$2:$B$15,2,FALSE)</f>
        <v>RadiationTherapy</v>
      </c>
      <c r="D77" s="3">
        <v>2</v>
      </c>
      <c r="E77" s="3" t="s">
        <v>306</v>
      </c>
      <c r="F77" s="3" t="s">
        <v>381</v>
      </c>
      <c r="G77" s="3" t="s">
        <v>656</v>
      </c>
      <c r="H77" s="3" t="s">
        <v>655</v>
      </c>
      <c r="I77" s="3" t="s">
        <v>1546</v>
      </c>
      <c r="J77" s="3" t="s">
        <v>2207</v>
      </c>
      <c r="K77" s="3" t="s">
        <v>656</v>
      </c>
      <c r="L77" s="3" t="s">
        <v>655</v>
      </c>
      <c r="M77" s="3" t="s">
        <v>655</v>
      </c>
    </row>
    <row r="78" spans="1:13" ht="25.2" customHeight="1" x14ac:dyDescent="0.3">
      <c r="A78" s="26">
        <v>77</v>
      </c>
      <c r="B78" s="3" t="str">
        <f>Tables!$A$11</f>
        <v>radiation-therapy</v>
      </c>
      <c r="C78" s="3" t="str">
        <f>VLOOKUP(B78,Tables!$A$2:$B$15,2,FALSE)</f>
        <v>RadiationTherapy</v>
      </c>
      <c r="D78" s="3">
        <v>3</v>
      </c>
      <c r="E78" s="3" t="s">
        <v>296</v>
      </c>
      <c r="F78" s="3" t="s">
        <v>380</v>
      </c>
      <c r="G78" s="3" t="s">
        <v>656</v>
      </c>
      <c r="H78" s="3" t="s">
        <v>655</v>
      </c>
      <c r="I78" s="3" t="s">
        <v>1546</v>
      </c>
      <c r="J78" s="3" t="s">
        <v>2207</v>
      </c>
      <c r="K78" s="3" t="s">
        <v>656</v>
      </c>
      <c r="L78" s="3" t="s">
        <v>655</v>
      </c>
      <c r="M78" s="3" t="s">
        <v>656</v>
      </c>
    </row>
    <row r="79" spans="1:13" ht="25.2" customHeight="1" x14ac:dyDescent="0.3">
      <c r="A79" s="26">
        <v>78</v>
      </c>
      <c r="B79" s="3" t="str">
        <f>Tables!$A$11</f>
        <v>radiation-therapy</v>
      </c>
      <c r="C79" s="3" t="str">
        <f>VLOOKUP(B79,Tables!$A$2:$B$15,2,FALSE)</f>
        <v>RadiationTherapy</v>
      </c>
      <c r="D79" s="3">
        <v>4</v>
      </c>
      <c r="E79" s="3" t="s">
        <v>362</v>
      </c>
      <c r="F79" s="3" t="s">
        <v>551</v>
      </c>
      <c r="G79" s="3" t="s">
        <v>656</v>
      </c>
      <c r="H79" s="3" t="s">
        <v>656</v>
      </c>
      <c r="I79" s="3" t="s">
        <v>1546</v>
      </c>
      <c r="J79" s="3" t="s">
        <v>2207</v>
      </c>
      <c r="K79" s="3" t="s">
        <v>655</v>
      </c>
      <c r="L79" s="3" t="s">
        <v>656</v>
      </c>
      <c r="M79" s="3" t="s">
        <v>655</v>
      </c>
    </row>
    <row r="80" spans="1:13" ht="25.2" customHeight="1" x14ac:dyDescent="0.3">
      <c r="A80" s="26">
        <v>79</v>
      </c>
      <c r="B80" s="3" t="str">
        <f>Tables!$A$11</f>
        <v>radiation-therapy</v>
      </c>
      <c r="C80" s="3" t="str">
        <f>VLOOKUP(B80,Tables!$A$2:$B$15,2,FALSE)</f>
        <v>RadiationTherapy</v>
      </c>
      <c r="D80" s="3">
        <v>5</v>
      </c>
      <c r="E80" s="3" t="s">
        <v>363</v>
      </c>
      <c r="F80" s="3" t="s">
        <v>552</v>
      </c>
      <c r="G80" s="3" t="s">
        <v>656</v>
      </c>
      <c r="H80" s="3" t="s">
        <v>656</v>
      </c>
      <c r="I80" s="3" t="s">
        <v>1546</v>
      </c>
      <c r="J80" s="3" t="s">
        <v>2207</v>
      </c>
      <c r="K80" s="3" t="s">
        <v>655</v>
      </c>
      <c r="L80" s="3" t="s">
        <v>656</v>
      </c>
      <c r="M80" s="3" t="s">
        <v>655</v>
      </c>
    </row>
    <row r="81" spans="1:13" ht="25.2" customHeight="1" x14ac:dyDescent="0.3">
      <c r="A81" s="26">
        <v>80</v>
      </c>
      <c r="B81" s="3" t="str">
        <f>Tables!$A$11</f>
        <v>radiation-therapy</v>
      </c>
      <c r="C81" s="3" t="str">
        <f>VLOOKUP(B81,Tables!$A$2:$B$15,2,FALSE)</f>
        <v>RadiationTherapy</v>
      </c>
      <c r="D81" s="3">
        <v>6</v>
      </c>
      <c r="E81" s="3" t="s">
        <v>364</v>
      </c>
      <c r="F81" s="3" t="s">
        <v>1538</v>
      </c>
      <c r="G81" s="3" t="s">
        <v>656</v>
      </c>
      <c r="H81" s="3" t="s">
        <v>656</v>
      </c>
      <c r="I81" s="3" t="s">
        <v>1444</v>
      </c>
      <c r="J81" s="3" t="s">
        <v>2208</v>
      </c>
      <c r="K81" s="3" t="s">
        <v>656</v>
      </c>
      <c r="L81" s="3" t="s">
        <v>655</v>
      </c>
      <c r="M81" s="3" t="s">
        <v>655</v>
      </c>
    </row>
    <row r="82" spans="1:13" ht="25.2" customHeight="1" x14ac:dyDescent="0.3">
      <c r="A82" s="26">
        <v>81</v>
      </c>
      <c r="B82" s="3" t="str">
        <f>Tables!$A$11</f>
        <v>radiation-therapy</v>
      </c>
      <c r="C82" s="3" t="str">
        <f>VLOOKUP(B82,Tables!$A$2:$B$15,2,FALSE)</f>
        <v>RadiationTherapy</v>
      </c>
      <c r="D82" s="3">
        <v>7</v>
      </c>
      <c r="E82" s="3" t="s">
        <v>365</v>
      </c>
      <c r="F82" s="3" t="s">
        <v>1539</v>
      </c>
      <c r="G82" s="3" t="s">
        <v>656</v>
      </c>
      <c r="H82" s="3" t="s">
        <v>656</v>
      </c>
      <c r="I82" s="3" t="s">
        <v>1444</v>
      </c>
      <c r="J82" s="3" t="s">
        <v>2208</v>
      </c>
      <c r="K82" s="3" t="s">
        <v>656</v>
      </c>
      <c r="L82" s="3" t="s">
        <v>656</v>
      </c>
      <c r="M82" s="3" t="s">
        <v>655</v>
      </c>
    </row>
    <row r="83" spans="1:13" ht="25.2" customHeight="1" x14ac:dyDescent="0.3">
      <c r="A83" s="26">
        <v>82</v>
      </c>
      <c r="B83" s="3" t="str">
        <f>Tables!$A$11</f>
        <v>radiation-therapy</v>
      </c>
      <c r="C83" s="3" t="str">
        <f>VLOOKUP(B83,Tables!$A$2:$B$15,2,FALSE)</f>
        <v>RadiationTherapy</v>
      </c>
      <c r="D83" s="3">
        <v>8</v>
      </c>
      <c r="E83" s="3" t="s">
        <v>507</v>
      </c>
      <c r="F83" s="3" t="s">
        <v>556</v>
      </c>
      <c r="G83" s="3" t="s">
        <v>656</v>
      </c>
      <c r="H83" s="3" t="s">
        <v>656</v>
      </c>
      <c r="I83" s="3" t="s">
        <v>1546</v>
      </c>
      <c r="J83" s="3" t="s">
        <v>2207</v>
      </c>
      <c r="K83" s="3" t="s">
        <v>655</v>
      </c>
      <c r="L83" s="3" t="s">
        <v>656</v>
      </c>
      <c r="M83" s="3" t="s">
        <v>655</v>
      </c>
    </row>
    <row r="84" spans="1:13" ht="25.2" customHeight="1" x14ac:dyDescent="0.3">
      <c r="A84" s="26">
        <v>83</v>
      </c>
      <c r="B84" s="3" t="str">
        <f>Tables!$A$11</f>
        <v>radiation-therapy</v>
      </c>
      <c r="C84" s="3" t="str">
        <f>VLOOKUP(B84,Tables!$A$2:$B$15,2,FALSE)</f>
        <v>RadiationTherapy</v>
      </c>
      <c r="D84" s="3">
        <v>9</v>
      </c>
      <c r="E84" s="3" t="s">
        <v>508</v>
      </c>
      <c r="F84" s="3" t="s">
        <v>508</v>
      </c>
      <c r="G84" s="3" t="s">
        <v>656</v>
      </c>
      <c r="H84" s="3" t="s">
        <v>656</v>
      </c>
      <c r="I84" s="3" t="s">
        <v>1546</v>
      </c>
      <c r="J84" s="3" t="s">
        <v>2207</v>
      </c>
      <c r="K84" s="3" t="s">
        <v>655</v>
      </c>
      <c r="L84" s="3" t="s">
        <v>656</v>
      </c>
      <c r="M84" s="3" t="s">
        <v>655</v>
      </c>
    </row>
    <row r="85" spans="1:13" ht="25.2" customHeight="1" x14ac:dyDescent="0.3">
      <c r="A85" s="26">
        <v>84</v>
      </c>
      <c r="B85" s="3" t="str">
        <f>Tables!$A$11</f>
        <v>radiation-therapy</v>
      </c>
      <c r="C85" s="3" t="str">
        <f>VLOOKUP(B85,Tables!$A$2:$B$15,2,FALSE)</f>
        <v>RadiationTherapy</v>
      </c>
      <c r="D85" s="3">
        <v>10</v>
      </c>
      <c r="E85" s="3" t="s">
        <v>509</v>
      </c>
      <c r="F85" s="3" t="s">
        <v>539</v>
      </c>
      <c r="G85" s="3" t="s">
        <v>656</v>
      </c>
      <c r="H85" s="3" t="s">
        <v>656</v>
      </c>
      <c r="I85" s="3" t="s">
        <v>1546</v>
      </c>
      <c r="J85" s="3" t="s">
        <v>2207</v>
      </c>
      <c r="K85" s="3" t="s">
        <v>655</v>
      </c>
      <c r="L85" s="3" t="s">
        <v>656</v>
      </c>
      <c r="M85" s="3" t="s">
        <v>655</v>
      </c>
    </row>
    <row r="86" spans="1:13" ht="25.2" customHeight="1" x14ac:dyDescent="0.3">
      <c r="A86" s="26">
        <v>85</v>
      </c>
      <c r="B86" s="3" t="str">
        <f>Tables!$A$11</f>
        <v>radiation-therapy</v>
      </c>
      <c r="C86" s="3" t="str">
        <f>VLOOKUP(B86,Tables!$A$2:$B$15,2,FALSE)</f>
        <v>RadiationTherapy</v>
      </c>
      <c r="D86" s="3">
        <v>11</v>
      </c>
      <c r="E86" s="3" t="s">
        <v>510</v>
      </c>
      <c r="F86" s="3" t="s">
        <v>540</v>
      </c>
      <c r="G86" s="3" t="s">
        <v>656</v>
      </c>
      <c r="H86" s="3" t="s">
        <v>656</v>
      </c>
      <c r="I86" s="3" t="s">
        <v>1546</v>
      </c>
      <c r="J86" s="3" t="s">
        <v>2207</v>
      </c>
      <c r="K86" s="3" t="s">
        <v>656</v>
      </c>
      <c r="L86" s="3" t="s">
        <v>656</v>
      </c>
      <c r="M86" s="3" t="s">
        <v>655</v>
      </c>
    </row>
    <row r="87" spans="1:13" ht="25.2" customHeight="1" x14ac:dyDescent="0.3">
      <c r="A87" s="26">
        <v>86</v>
      </c>
      <c r="B87" s="3" t="str">
        <f>Tables!$A$11</f>
        <v>radiation-therapy</v>
      </c>
      <c r="C87" s="3" t="str">
        <f>VLOOKUP(B87,Tables!$A$2:$B$15,2,FALSE)</f>
        <v>RadiationTherapy</v>
      </c>
      <c r="D87" s="3">
        <v>12</v>
      </c>
      <c r="E87" s="3" t="s">
        <v>511</v>
      </c>
      <c r="F87" s="3" t="s">
        <v>541</v>
      </c>
      <c r="G87" s="3" t="s">
        <v>656</v>
      </c>
      <c r="H87" s="3" t="s">
        <v>656</v>
      </c>
      <c r="I87" s="3" t="s">
        <v>1547</v>
      </c>
      <c r="J87" s="3" t="s">
        <v>2209</v>
      </c>
      <c r="K87" s="3" t="s">
        <v>656</v>
      </c>
      <c r="L87" s="3" t="s">
        <v>656</v>
      </c>
      <c r="M87" s="3" t="s">
        <v>655</v>
      </c>
    </row>
    <row r="88" spans="1:13" ht="25.2" customHeight="1" x14ac:dyDescent="0.3">
      <c r="A88" s="26">
        <v>87</v>
      </c>
      <c r="B88" s="3" t="str">
        <f>Tables!$A$11</f>
        <v>radiation-therapy</v>
      </c>
      <c r="C88" s="3" t="str">
        <f>VLOOKUP(B88,Tables!$A$2:$B$15,2,FALSE)</f>
        <v>RadiationTherapy</v>
      </c>
      <c r="D88" s="3">
        <v>13</v>
      </c>
      <c r="E88" s="3" t="s">
        <v>512</v>
      </c>
      <c r="F88" s="3" t="s">
        <v>542</v>
      </c>
      <c r="G88" s="3" t="s">
        <v>656</v>
      </c>
      <c r="H88" s="3" t="s">
        <v>656</v>
      </c>
      <c r="I88" s="3" t="s">
        <v>1546</v>
      </c>
      <c r="J88" s="3" t="s">
        <v>2207</v>
      </c>
      <c r="K88" s="3" t="s">
        <v>655</v>
      </c>
      <c r="L88" s="3" t="s">
        <v>656</v>
      </c>
      <c r="M88" s="3" t="s">
        <v>655</v>
      </c>
    </row>
    <row r="89" spans="1:13" ht="25.2" customHeight="1" x14ac:dyDescent="0.3">
      <c r="A89" s="26">
        <v>88</v>
      </c>
      <c r="B89" s="3" t="str">
        <f>Tables!$A$11</f>
        <v>radiation-therapy</v>
      </c>
      <c r="C89" s="3" t="str">
        <f>VLOOKUP(B89,Tables!$A$2:$B$15,2,FALSE)</f>
        <v>RadiationTherapy</v>
      </c>
      <c r="D89" s="3">
        <v>14</v>
      </c>
      <c r="E89" s="3" t="s">
        <v>513</v>
      </c>
      <c r="F89" s="3" t="s">
        <v>543</v>
      </c>
      <c r="G89" s="3" t="s">
        <v>656</v>
      </c>
      <c r="H89" s="3" t="s">
        <v>656</v>
      </c>
      <c r="I89" s="3" t="s">
        <v>1547</v>
      </c>
      <c r="J89" s="3" t="s">
        <v>2209</v>
      </c>
      <c r="K89" s="3" t="s">
        <v>656</v>
      </c>
      <c r="L89" s="3" t="s">
        <v>656</v>
      </c>
      <c r="M89" s="3" t="s">
        <v>655</v>
      </c>
    </row>
    <row r="90" spans="1:13" ht="25.2" customHeight="1" x14ac:dyDescent="0.3">
      <c r="A90" s="26">
        <v>89</v>
      </c>
      <c r="B90" s="3" t="str">
        <f>Tables!$A$11</f>
        <v>radiation-therapy</v>
      </c>
      <c r="C90" s="3" t="str">
        <f>VLOOKUP(B90,Tables!$A$2:$B$15,2,FALSE)</f>
        <v>RadiationTherapy</v>
      </c>
      <c r="D90" s="3">
        <v>15</v>
      </c>
      <c r="E90" s="3" t="s">
        <v>514</v>
      </c>
      <c r="F90" s="3" t="s">
        <v>544</v>
      </c>
      <c r="G90" s="3" t="s">
        <v>656</v>
      </c>
      <c r="H90" s="3" t="s">
        <v>656</v>
      </c>
      <c r="I90" s="3" t="s">
        <v>1546</v>
      </c>
      <c r="J90" s="3" t="s">
        <v>2207</v>
      </c>
      <c r="K90" s="3" t="s">
        <v>655</v>
      </c>
      <c r="L90" s="3" t="s">
        <v>656</v>
      </c>
      <c r="M90" s="3" t="s">
        <v>655</v>
      </c>
    </row>
    <row r="91" spans="1:13" ht="25.2" customHeight="1" x14ac:dyDescent="0.3">
      <c r="A91" s="26">
        <v>90</v>
      </c>
      <c r="B91" s="3" t="str">
        <f>Tables!$A$11</f>
        <v>radiation-therapy</v>
      </c>
      <c r="C91" s="3" t="str">
        <f>VLOOKUP(B91,Tables!$A$2:$B$15,2,FALSE)</f>
        <v>RadiationTherapy</v>
      </c>
      <c r="D91" s="3">
        <v>16</v>
      </c>
      <c r="E91" s="3" t="s">
        <v>515</v>
      </c>
      <c r="F91" s="3" t="s">
        <v>515</v>
      </c>
      <c r="G91" s="3" t="s">
        <v>656</v>
      </c>
      <c r="H91" s="3" t="s">
        <v>656</v>
      </c>
      <c r="I91" s="3" t="s">
        <v>1546</v>
      </c>
      <c r="J91" s="3" t="s">
        <v>2207</v>
      </c>
      <c r="K91" s="3" t="s">
        <v>655</v>
      </c>
      <c r="L91" s="3" t="s">
        <v>656</v>
      </c>
      <c r="M91" s="3" t="s">
        <v>655</v>
      </c>
    </row>
    <row r="92" spans="1:13" ht="25.2" customHeight="1" x14ac:dyDescent="0.3">
      <c r="A92" s="26">
        <v>91</v>
      </c>
      <c r="B92" s="3" t="str">
        <f>Tables!$A$11</f>
        <v>radiation-therapy</v>
      </c>
      <c r="C92" s="3" t="str">
        <f>VLOOKUP(B92,Tables!$A$2:$B$15,2,FALSE)</f>
        <v>RadiationTherapy</v>
      </c>
      <c r="D92" s="3">
        <v>17</v>
      </c>
      <c r="E92" s="3" t="s">
        <v>516</v>
      </c>
      <c r="F92" s="3" t="s">
        <v>1455</v>
      </c>
      <c r="G92" s="3" t="s">
        <v>656</v>
      </c>
      <c r="H92" s="3" t="s">
        <v>656</v>
      </c>
      <c r="I92" s="3" t="s">
        <v>1546</v>
      </c>
      <c r="J92" s="3" t="s">
        <v>2207</v>
      </c>
      <c r="K92" s="3" t="s">
        <v>655</v>
      </c>
      <c r="L92" s="3" t="s">
        <v>656</v>
      </c>
      <c r="M92" s="3" t="s">
        <v>655</v>
      </c>
    </row>
    <row r="93" spans="1:13" ht="25.2" customHeight="1" x14ac:dyDescent="0.3">
      <c r="A93" s="26">
        <v>92</v>
      </c>
      <c r="B93" s="3" t="str">
        <f>Tables!$A$11</f>
        <v>radiation-therapy</v>
      </c>
      <c r="C93" s="3" t="str">
        <f>VLOOKUP(B93,Tables!$A$2:$B$15,2,FALSE)</f>
        <v>RadiationTherapy</v>
      </c>
      <c r="D93" s="3">
        <v>18</v>
      </c>
      <c r="E93" s="3" t="s">
        <v>517</v>
      </c>
      <c r="F93" s="3" t="s">
        <v>545</v>
      </c>
      <c r="G93" s="3" t="s">
        <v>656</v>
      </c>
      <c r="H93" s="3" t="s">
        <v>656</v>
      </c>
      <c r="I93" s="3" t="s">
        <v>1546</v>
      </c>
      <c r="J93" s="3" t="s">
        <v>2207</v>
      </c>
      <c r="K93" s="3" t="s">
        <v>656</v>
      </c>
      <c r="L93" s="3" t="s">
        <v>656</v>
      </c>
      <c r="M93" s="3" t="s">
        <v>655</v>
      </c>
    </row>
    <row r="94" spans="1:13" ht="25.2" customHeight="1" x14ac:dyDescent="0.3">
      <c r="A94" s="26">
        <v>93</v>
      </c>
      <c r="B94" s="3" t="str">
        <f>Tables!$A$11</f>
        <v>radiation-therapy</v>
      </c>
      <c r="C94" s="3" t="str">
        <f>VLOOKUP(B94,Tables!$A$2:$B$15,2,FALSE)</f>
        <v>RadiationTherapy</v>
      </c>
      <c r="D94" s="3">
        <v>19</v>
      </c>
      <c r="E94" s="3" t="s">
        <v>518</v>
      </c>
      <c r="F94" s="3" t="s">
        <v>546</v>
      </c>
      <c r="G94" s="3" t="s">
        <v>656</v>
      </c>
      <c r="H94" s="3" t="s">
        <v>656</v>
      </c>
      <c r="I94" s="3" t="s">
        <v>1546</v>
      </c>
      <c r="J94" s="3" t="s">
        <v>2207</v>
      </c>
      <c r="K94" s="3" t="s">
        <v>656</v>
      </c>
      <c r="L94" s="3" t="s">
        <v>656</v>
      </c>
      <c r="M94" s="3" t="s">
        <v>655</v>
      </c>
    </row>
    <row r="95" spans="1:13" ht="25.2" customHeight="1" x14ac:dyDescent="0.3">
      <c r="A95" s="26">
        <v>94</v>
      </c>
      <c r="B95" s="3" t="str">
        <f>Tables!$A$11</f>
        <v>radiation-therapy</v>
      </c>
      <c r="C95" s="3" t="str">
        <f>VLOOKUP(B95,Tables!$A$2:$B$15,2,FALSE)</f>
        <v>RadiationTherapy</v>
      </c>
      <c r="D95" s="3">
        <v>20</v>
      </c>
      <c r="E95" s="3" t="s">
        <v>519</v>
      </c>
      <c r="F95" s="3" t="s">
        <v>547</v>
      </c>
      <c r="G95" s="3" t="s">
        <v>656</v>
      </c>
      <c r="H95" s="3" t="s">
        <v>656</v>
      </c>
      <c r="I95" s="3" t="s">
        <v>1546</v>
      </c>
      <c r="J95" s="3" t="s">
        <v>2207</v>
      </c>
      <c r="K95" s="3" t="s">
        <v>656</v>
      </c>
      <c r="L95" s="3" t="s">
        <v>656</v>
      </c>
      <c r="M95" s="3" t="s">
        <v>655</v>
      </c>
    </row>
    <row r="96" spans="1:13" ht="25.2" customHeight="1" x14ac:dyDescent="0.3">
      <c r="A96" s="26">
        <v>95</v>
      </c>
      <c r="B96" s="3" t="str">
        <f>Tables!$A$12</f>
        <v>tnm</v>
      </c>
      <c r="C96" s="3" t="str">
        <f>VLOOKUP(B96,Tables!$A$2:$B$15,2,FALSE)</f>
        <v>Staging</v>
      </c>
      <c r="D96" s="3">
        <v>1</v>
      </c>
      <c r="E96" s="3" t="s">
        <v>468</v>
      </c>
      <c r="F96" s="3" t="s">
        <v>469</v>
      </c>
      <c r="G96" s="3" t="s">
        <v>655</v>
      </c>
      <c r="H96" s="3" t="s">
        <v>656</v>
      </c>
      <c r="I96" s="3" t="s">
        <v>1546</v>
      </c>
      <c r="J96" s="3" t="s">
        <v>2207</v>
      </c>
      <c r="K96" s="3" t="s">
        <v>656</v>
      </c>
      <c r="L96" s="3" t="s">
        <v>656</v>
      </c>
      <c r="M96" s="3" t="s">
        <v>656</v>
      </c>
    </row>
    <row r="97" spans="1:13" ht="25.2" customHeight="1" x14ac:dyDescent="0.3">
      <c r="A97" s="26">
        <v>96</v>
      </c>
      <c r="B97" s="3" t="str">
        <f>Tables!$A$12</f>
        <v>tnm</v>
      </c>
      <c r="C97" s="3" t="str">
        <f>VLOOKUP(B97,Tables!$A$2:$B$15,2,FALSE)</f>
        <v>Staging</v>
      </c>
      <c r="D97" s="3">
        <v>2</v>
      </c>
      <c r="E97" s="3" t="s">
        <v>306</v>
      </c>
      <c r="F97" s="3" t="s">
        <v>381</v>
      </c>
      <c r="G97" s="3" t="s">
        <v>656</v>
      </c>
      <c r="H97" s="3" t="s">
        <v>655</v>
      </c>
      <c r="I97" s="3" t="s">
        <v>1546</v>
      </c>
      <c r="J97" s="3" t="s">
        <v>2207</v>
      </c>
      <c r="K97" s="3" t="s">
        <v>656</v>
      </c>
      <c r="L97" s="3" t="s">
        <v>655</v>
      </c>
      <c r="M97" s="3" t="s">
        <v>655</v>
      </c>
    </row>
    <row r="98" spans="1:13" ht="25.2" customHeight="1" x14ac:dyDescent="0.3">
      <c r="A98" s="26">
        <v>97</v>
      </c>
      <c r="B98" s="3" t="str">
        <f>Tables!$A$12</f>
        <v>tnm</v>
      </c>
      <c r="C98" s="3" t="str">
        <f>VLOOKUP(B98,Tables!$A$2:$B$15,2,FALSE)</f>
        <v>Staging</v>
      </c>
      <c r="D98" s="3">
        <v>3</v>
      </c>
      <c r="E98" s="3" t="s">
        <v>296</v>
      </c>
      <c r="F98" s="3" t="s">
        <v>380</v>
      </c>
      <c r="G98" s="3" t="s">
        <v>656</v>
      </c>
      <c r="H98" s="3" t="s">
        <v>655</v>
      </c>
      <c r="I98" s="3" t="s">
        <v>1546</v>
      </c>
      <c r="J98" s="3" t="s">
        <v>2207</v>
      </c>
      <c r="K98" s="3" t="s">
        <v>656</v>
      </c>
      <c r="L98" s="3" t="s">
        <v>655</v>
      </c>
      <c r="M98" s="3" t="s">
        <v>656</v>
      </c>
    </row>
    <row r="99" spans="1:13" ht="25.2" customHeight="1" x14ac:dyDescent="0.3">
      <c r="A99" s="26">
        <v>98</v>
      </c>
      <c r="B99" s="3" t="str">
        <f>Tables!$A$12</f>
        <v>tnm</v>
      </c>
      <c r="C99" s="3" t="str">
        <f>VLOOKUP(B99,Tables!$A$2:$B$15,2,FALSE)</f>
        <v>Staging</v>
      </c>
      <c r="D99" s="3">
        <v>4</v>
      </c>
      <c r="E99" s="3" t="s">
        <v>331</v>
      </c>
      <c r="F99" s="3" t="s">
        <v>1537</v>
      </c>
      <c r="G99" s="3" t="s">
        <v>656</v>
      </c>
      <c r="H99" s="3" t="s">
        <v>656</v>
      </c>
      <c r="I99" s="3" t="s">
        <v>1444</v>
      </c>
      <c r="J99" s="3" t="s">
        <v>2208</v>
      </c>
      <c r="K99" s="3" t="s">
        <v>656</v>
      </c>
      <c r="L99" s="3" t="s">
        <v>655</v>
      </c>
      <c r="M99" s="3" t="s">
        <v>655</v>
      </c>
    </row>
    <row r="100" spans="1:13" ht="25.2" customHeight="1" x14ac:dyDescent="0.3">
      <c r="A100" s="26">
        <v>99</v>
      </c>
      <c r="B100" s="3" t="str">
        <f>Tables!$A$12</f>
        <v>tnm</v>
      </c>
      <c r="C100" s="3" t="str">
        <f>VLOOKUP(B100,Tables!$A$2:$B$15,2,FALSE)</f>
        <v>Staging</v>
      </c>
      <c r="D100" s="3">
        <v>5</v>
      </c>
      <c r="E100" s="3" t="s">
        <v>332</v>
      </c>
      <c r="F100" s="3" t="s">
        <v>28</v>
      </c>
      <c r="G100" s="3" t="s">
        <v>656</v>
      </c>
      <c r="H100" s="3" t="s">
        <v>656</v>
      </c>
      <c r="I100" s="3" t="s">
        <v>1546</v>
      </c>
      <c r="J100" s="3" t="s">
        <v>2207</v>
      </c>
      <c r="K100" s="3" t="s">
        <v>655</v>
      </c>
      <c r="L100" s="3" t="s">
        <v>656</v>
      </c>
      <c r="M100" s="3" t="s">
        <v>655</v>
      </c>
    </row>
    <row r="101" spans="1:13" ht="25.2" customHeight="1" x14ac:dyDescent="0.3">
      <c r="A101" s="26">
        <v>100</v>
      </c>
      <c r="B101" s="3" t="str">
        <f>Tables!$A$12</f>
        <v>tnm</v>
      </c>
      <c r="C101" s="3" t="str">
        <f>VLOOKUP(B101,Tables!$A$2:$B$15,2,FALSE)</f>
        <v>Staging</v>
      </c>
      <c r="D101" s="3">
        <v>6</v>
      </c>
      <c r="E101" s="3" t="s">
        <v>333</v>
      </c>
      <c r="F101" s="3" t="s">
        <v>29</v>
      </c>
      <c r="G101" s="3" t="s">
        <v>656</v>
      </c>
      <c r="H101" s="3" t="s">
        <v>656</v>
      </c>
      <c r="I101" s="3" t="s">
        <v>1546</v>
      </c>
      <c r="J101" s="3" t="s">
        <v>2207</v>
      </c>
      <c r="K101" s="3" t="s">
        <v>655</v>
      </c>
      <c r="L101" s="3" t="s">
        <v>656</v>
      </c>
      <c r="M101" s="3" t="s">
        <v>655</v>
      </c>
    </row>
    <row r="102" spans="1:13" ht="25.2" customHeight="1" x14ac:dyDescent="0.3">
      <c r="A102" s="26">
        <v>101</v>
      </c>
      <c r="B102" s="3" t="str">
        <f>Tables!$A$12</f>
        <v>tnm</v>
      </c>
      <c r="C102" s="3" t="str">
        <f>VLOOKUP(B102,Tables!$A$2:$B$15,2,FALSE)</f>
        <v>Staging</v>
      </c>
      <c r="D102" s="3">
        <v>7</v>
      </c>
      <c r="E102" s="3" t="s">
        <v>334</v>
      </c>
      <c r="F102" s="3" t="s">
        <v>30</v>
      </c>
      <c r="G102" s="3" t="s">
        <v>656</v>
      </c>
      <c r="H102" s="3" t="s">
        <v>656</v>
      </c>
      <c r="I102" s="3" t="s">
        <v>1546</v>
      </c>
      <c r="J102" s="3" t="s">
        <v>2207</v>
      </c>
      <c r="K102" s="3" t="s">
        <v>655</v>
      </c>
      <c r="L102" s="3" t="s">
        <v>656</v>
      </c>
      <c r="M102" s="3" t="s">
        <v>655</v>
      </c>
    </row>
    <row r="103" spans="1:13" ht="25.2" customHeight="1" x14ac:dyDescent="0.3">
      <c r="A103" s="26">
        <v>102</v>
      </c>
      <c r="B103" s="3" t="str">
        <f>Tables!$A$12</f>
        <v>tnm</v>
      </c>
      <c r="C103" s="3" t="str">
        <f>VLOOKUP(B103,Tables!$A$2:$B$15,2,FALSE)</f>
        <v>Staging</v>
      </c>
      <c r="D103" s="3">
        <v>8</v>
      </c>
      <c r="E103" s="3" t="s">
        <v>335</v>
      </c>
      <c r="F103" s="3" t="s">
        <v>31</v>
      </c>
      <c r="G103" s="3" t="s">
        <v>656</v>
      </c>
      <c r="H103" s="3" t="s">
        <v>656</v>
      </c>
      <c r="I103" s="3" t="s">
        <v>1546</v>
      </c>
      <c r="J103" s="3" t="s">
        <v>2207</v>
      </c>
      <c r="K103" s="3" t="s">
        <v>655</v>
      </c>
      <c r="L103" s="3" t="s">
        <v>656</v>
      </c>
      <c r="M103" s="3" t="s">
        <v>655</v>
      </c>
    </row>
    <row r="104" spans="1:13" ht="25.2" customHeight="1" x14ac:dyDescent="0.3">
      <c r="A104" s="26">
        <v>103</v>
      </c>
      <c r="B104" s="3" t="str">
        <f>Tables!$A$12</f>
        <v>tnm</v>
      </c>
      <c r="C104" s="3" t="str">
        <f>VLOOKUP(B104,Tables!$A$2:$B$15,2,FALSE)</f>
        <v>Staging</v>
      </c>
      <c r="D104" s="3">
        <v>9</v>
      </c>
      <c r="E104" s="3" t="s">
        <v>336</v>
      </c>
      <c r="F104" s="3" t="s">
        <v>32</v>
      </c>
      <c r="G104" s="3" t="s">
        <v>656</v>
      </c>
      <c r="H104" s="3" t="s">
        <v>656</v>
      </c>
      <c r="I104" s="3" t="s">
        <v>1546</v>
      </c>
      <c r="J104" s="3" t="s">
        <v>2207</v>
      </c>
      <c r="K104" s="3" t="s">
        <v>655</v>
      </c>
      <c r="L104" s="3" t="s">
        <v>656</v>
      </c>
      <c r="M104" s="3" t="s">
        <v>655</v>
      </c>
    </row>
    <row r="105" spans="1:13" ht="25.2" customHeight="1" x14ac:dyDescent="0.3">
      <c r="A105" s="26">
        <v>104</v>
      </c>
      <c r="B105" s="3" t="str">
        <f>Tables!$A$12</f>
        <v>tnm</v>
      </c>
      <c r="C105" s="3" t="str">
        <f>VLOOKUP(B105,Tables!$A$2:$B$15,2,FALSE)</f>
        <v>Staging</v>
      </c>
      <c r="D105" s="3">
        <v>10</v>
      </c>
      <c r="E105" s="3" t="s">
        <v>337</v>
      </c>
      <c r="F105" s="3" t="s">
        <v>33</v>
      </c>
      <c r="G105" s="3" t="s">
        <v>656</v>
      </c>
      <c r="H105" s="3" t="s">
        <v>656</v>
      </c>
      <c r="I105" s="3" t="s">
        <v>1546</v>
      </c>
      <c r="J105" s="3" t="s">
        <v>2207</v>
      </c>
      <c r="K105" s="3" t="s">
        <v>655</v>
      </c>
      <c r="L105" s="3" t="s">
        <v>656</v>
      </c>
      <c r="M105" s="3" t="s">
        <v>655</v>
      </c>
    </row>
    <row r="106" spans="1:13" ht="25.2" customHeight="1" x14ac:dyDescent="0.3">
      <c r="A106" s="26">
        <v>105</v>
      </c>
      <c r="B106" s="3" t="str">
        <f>Tables!$A$12</f>
        <v>tnm</v>
      </c>
      <c r="C106" s="3" t="str">
        <f>VLOOKUP(B106,Tables!$A$2:$B$15,2,FALSE)</f>
        <v>Staging</v>
      </c>
      <c r="D106" s="3">
        <v>11</v>
      </c>
      <c r="E106" s="3" t="s">
        <v>338</v>
      </c>
      <c r="F106" s="3" t="s">
        <v>34</v>
      </c>
      <c r="G106" s="3" t="s">
        <v>656</v>
      </c>
      <c r="H106" s="3" t="s">
        <v>656</v>
      </c>
      <c r="I106" s="3" t="s">
        <v>1546</v>
      </c>
      <c r="J106" s="3" t="s">
        <v>2207</v>
      </c>
      <c r="K106" s="3" t="s">
        <v>655</v>
      </c>
      <c r="L106" s="3" t="s">
        <v>656</v>
      </c>
      <c r="M106" s="3" t="s">
        <v>655</v>
      </c>
    </row>
    <row r="107" spans="1:13" ht="25.2" customHeight="1" x14ac:dyDescent="0.3">
      <c r="A107" s="26">
        <v>106</v>
      </c>
      <c r="B107" s="3" t="str">
        <f>Tables!$A$12</f>
        <v>tnm</v>
      </c>
      <c r="C107" s="3" t="str">
        <f>VLOOKUP(B107,Tables!$A$2:$B$15,2,FALSE)</f>
        <v>Staging</v>
      </c>
      <c r="D107" s="3">
        <v>12</v>
      </c>
      <c r="E107" s="3" t="s">
        <v>339</v>
      </c>
      <c r="F107" s="3" t="s">
        <v>448</v>
      </c>
      <c r="G107" s="3" t="s">
        <v>656</v>
      </c>
      <c r="H107" s="3" t="s">
        <v>656</v>
      </c>
      <c r="I107" s="3" t="s">
        <v>1546</v>
      </c>
      <c r="J107" s="3" t="s">
        <v>2207</v>
      </c>
      <c r="K107" s="3" t="s">
        <v>655</v>
      </c>
      <c r="L107" s="3" t="s">
        <v>656</v>
      </c>
      <c r="M107" s="3" t="s">
        <v>655</v>
      </c>
    </row>
    <row r="108" spans="1:13" ht="25.2" customHeight="1" x14ac:dyDescent="0.3">
      <c r="A108" s="26">
        <v>107</v>
      </c>
      <c r="B108" s="3" t="str">
        <f>Tables!$A$12</f>
        <v>tnm</v>
      </c>
      <c r="C108" s="3" t="str">
        <f>VLOOKUP(B108,Tables!$A$2:$B$15,2,FALSE)</f>
        <v>Staging</v>
      </c>
      <c r="D108" s="3">
        <v>13</v>
      </c>
      <c r="E108" s="3" t="s">
        <v>340</v>
      </c>
      <c r="F108" s="3" t="s">
        <v>399</v>
      </c>
      <c r="G108" s="3" t="s">
        <v>656</v>
      </c>
      <c r="H108" s="3" t="s">
        <v>656</v>
      </c>
      <c r="I108" s="3" t="s">
        <v>1546</v>
      </c>
      <c r="J108" s="3" t="s">
        <v>2207</v>
      </c>
      <c r="K108" s="3" t="s">
        <v>655</v>
      </c>
      <c r="L108" s="3" t="s">
        <v>656</v>
      </c>
      <c r="M108" s="3" t="s">
        <v>655</v>
      </c>
    </row>
    <row r="109" spans="1:13" ht="25.2" customHeight="1" x14ac:dyDescent="0.3">
      <c r="A109" s="26">
        <v>108</v>
      </c>
      <c r="B109" s="3" t="str">
        <f>Tables!$A$12</f>
        <v>tnm</v>
      </c>
      <c r="C109" s="3" t="str">
        <f>VLOOKUP(B109,Tables!$A$2:$B$15,2,FALSE)</f>
        <v>Staging</v>
      </c>
      <c r="D109" s="3">
        <v>14</v>
      </c>
      <c r="E109" s="3" t="s">
        <v>341</v>
      </c>
      <c r="F109" s="3" t="s">
        <v>400</v>
      </c>
      <c r="G109" s="3" t="s">
        <v>656</v>
      </c>
      <c r="H109" s="3" t="s">
        <v>656</v>
      </c>
      <c r="I109" s="3" t="s">
        <v>1546</v>
      </c>
      <c r="J109" s="3" t="s">
        <v>2207</v>
      </c>
      <c r="K109" s="3" t="s">
        <v>655</v>
      </c>
      <c r="L109" s="3" t="s">
        <v>656</v>
      </c>
      <c r="M109" s="3" t="s">
        <v>655</v>
      </c>
    </row>
    <row r="110" spans="1:13" ht="25.2" customHeight="1" x14ac:dyDescent="0.3">
      <c r="A110" s="26">
        <v>109</v>
      </c>
      <c r="B110" s="3" t="str">
        <f>Tables!$A$12</f>
        <v>tnm</v>
      </c>
      <c r="C110" s="3" t="str">
        <f>VLOOKUP(B110,Tables!$A$2:$B$15,2,FALSE)</f>
        <v>Staging</v>
      </c>
      <c r="D110" s="3">
        <v>15</v>
      </c>
      <c r="E110" s="3" t="s">
        <v>342</v>
      </c>
      <c r="F110" s="3" t="s">
        <v>401</v>
      </c>
      <c r="G110" s="3" t="s">
        <v>656</v>
      </c>
      <c r="H110" s="3" t="s">
        <v>656</v>
      </c>
      <c r="I110" s="3" t="s">
        <v>1546</v>
      </c>
      <c r="J110" s="3" t="s">
        <v>2207</v>
      </c>
      <c r="K110" s="3" t="s">
        <v>655</v>
      </c>
      <c r="L110" s="3" t="s">
        <v>656</v>
      </c>
      <c r="M110" s="3" t="s">
        <v>655</v>
      </c>
    </row>
    <row r="111" spans="1:13" ht="25.2" customHeight="1" x14ac:dyDescent="0.3">
      <c r="A111" s="26">
        <v>110</v>
      </c>
      <c r="B111" s="3" t="str">
        <f>Tables!$A$12</f>
        <v>tnm</v>
      </c>
      <c r="C111" s="3" t="str">
        <f>VLOOKUP(B111,Tables!$A$2:$B$15,2,FALSE)</f>
        <v>Staging</v>
      </c>
      <c r="D111" s="3">
        <v>16</v>
      </c>
      <c r="E111" s="3" t="s">
        <v>495</v>
      </c>
      <c r="F111" s="3" t="s">
        <v>495</v>
      </c>
      <c r="G111" s="3" t="s">
        <v>656</v>
      </c>
      <c r="H111" s="3" t="s">
        <v>656</v>
      </c>
      <c r="I111" s="3" t="s">
        <v>1546</v>
      </c>
      <c r="J111" s="3" t="s">
        <v>2207</v>
      </c>
      <c r="K111" s="3" t="s">
        <v>655</v>
      </c>
      <c r="L111" s="3" t="s">
        <v>656</v>
      </c>
      <c r="M111" s="3" t="s">
        <v>655</v>
      </c>
    </row>
    <row r="112" spans="1:13" ht="25.2" customHeight="1" x14ac:dyDescent="0.3">
      <c r="A112" s="26">
        <v>111</v>
      </c>
      <c r="B112" s="3" t="str">
        <f>Tables!$A$12</f>
        <v>tnm</v>
      </c>
      <c r="C112" s="3" t="str">
        <f>VLOOKUP(B112,Tables!$A$2:$B$15,2,FALSE)</f>
        <v>Staging</v>
      </c>
      <c r="D112" s="3">
        <v>17</v>
      </c>
      <c r="E112" s="3" t="s">
        <v>496</v>
      </c>
      <c r="F112" s="3" t="s">
        <v>496</v>
      </c>
      <c r="G112" s="3" t="s">
        <v>656</v>
      </c>
      <c r="H112" s="3" t="s">
        <v>656</v>
      </c>
      <c r="I112" s="3" t="s">
        <v>1546</v>
      </c>
      <c r="J112" s="3" t="s">
        <v>2207</v>
      </c>
      <c r="K112" s="3" t="s">
        <v>655</v>
      </c>
      <c r="L112" s="3" t="s">
        <v>656</v>
      </c>
      <c r="M112" s="3" t="s">
        <v>655</v>
      </c>
    </row>
    <row r="113" spans="1:13" ht="25.2" customHeight="1" x14ac:dyDescent="0.3">
      <c r="A113" s="26">
        <v>112</v>
      </c>
      <c r="B113" s="3" t="str">
        <f>Tables!$A$12</f>
        <v>tnm</v>
      </c>
      <c r="C113" s="3" t="str">
        <f>VLOOKUP(B113,Tables!$A$2:$B$15,2,FALSE)</f>
        <v>Staging</v>
      </c>
      <c r="D113" s="3">
        <v>18</v>
      </c>
      <c r="E113" s="3" t="s">
        <v>497</v>
      </c>
      <c r="F113" s="3" t="s">
        <v>497</v>
      </c>
      <c r="G113" s="3" t="s">
        <v>656</v>
      </c>
      <c r="H113" s="3" t="s">
        <v>656</v>
      </c>
      <c r="I113" s="3" t="s">
        <v>1546</v>
      </c>
      <c r="J113" s="3" t="s">
        <v>2207</v>
      </c>
      <c r="K113" s="3" t="s">
        <v>655</v>
      </c>
      <c r="L113" s="3" t="s">
        <v>656</v>
      </c>
      <c r="M113" s="3" t="s">
        <v>655</v>
      </c>
    </row>
    <row r="114" spans="1:13" ht="25.2" customHeight="1" x14ac:dyDescent="0.3">
      <c r="A114" s="26">
        <v>113</v>
      </c>
      <c r="B114" s="3" t="str">
        <f>Tables!$A$12</f>
        <v>tnm</v>
      </c>
      <c r="C114" s="3" t="str">
        <f>VLOOKUP(B114,Tables!$A$2:$B$15,2,FALSE)</f>
        <v>Staging</v>
      </c>
      <c r="D114" s="3">
        <v>19</v>
      </c>
      <c r="E114" s="3" t="s">
        <v>498</v>
      </c>
      <c r="F114" s="3" t="s">
        <v>498</v>
      </c>
      <c r="G114" s="3" t="s">
        <v>656</v>
      </c>
      <c r="H114" s="3" t="s">
        <v>656</v>
      </c>
      <c r="I114" s="3" t="s">
        <v>1546</v>
      </c>
      <c r="J114" s="3" t="s">
        <v>2207</v>
      </c>
      <c r="K114" s="3" t="s">
        <v>655</v>
      </c>
      <c r="L114" s="3" t="s">
        <v>656</v>
      </c>
      <c r="M114" s="3" t="s">
        <v>655</v>
      </c>
    </row>
    <row r="115" spans="1:13" ht="25.2" customHeight="1" x14ac:dyDescent="0.3">
      <c r="A115" s="26">
        <v>114</v>
      </c>
      <c r="B115" s="3" t="str">
        <f>Tables!$A$13</f>
        <v>surgery</v>
      </c>
      <c r="C115" s="3" t="str">
        <f>VLOOKUP(B115,Tables!$A$2:$B$15,2,FALSE)</f>
        <v>Surgery</v>
      </c>
      <c r="D115" s="3">
        <v>1</v>
      </c>
      <c r="E115" s="3" t="s">
        <v>468</v>
      </c>
      <c r="F115" s="3" t="s">
        <v>395</v>
      </c>
      <c r="G115" s="3" t="s">
        <v>655</v>
      </c>
      <c r="H115" s="3" t="s">
        <v>656</v>
      </c>
      <c r="I115" s="3" t="s">
        <v>1546</v>
      </c>
      <c r="J115" s="3" t="s">
        <v>2207</v>
      </c>
      <c r="K115" s="3" t="s">
        <v>656</v>
      </c>
      <c r="L115" s="3" t="s">
        <v>656</v>
      </c>
      <c r="M115" s="3" t="s">
        <v>656</v>
      </c>
    </row>
    <row r="116" spans="1:13" ht="25.2" customHeight="1" x14ac:dyDescent="0.3">
      <c r="A116" s="26">
        <v>115</v>
      </c>
      <c r="B116" s="3" t="str">
        <f>Tables!$A$13</f>
        <v>surgery</v>
      </c>
      <c r="C116" s="3" t="str">
        <f>VLOOKUP(B116,Tables!$A$2:$B$15,2,FALSE)</f>
        <v>Surgery</v>
      </c>
      <c r="D116" s="3">
        <v>2</v>
      </c>
      <c r="E116" s="3" t="s">
        <v>306</v>
      </c>
      <c r="F116" s="3" t="s">
        <v>381</v>
      </c>
      <c r="G116" s="3" t="s">
        <v>656</v>
      </c>
      <c r="H116" s="3" t="s">
        <v>655</v>
      </c>
      <c r="I116" s="3" t="s">
        <v>1546</v>
      </c>
      <c r="J116" s="3" t="s">
        <v>2207</v>
      </c>
      <c r="K116" s="3" t="s">
        <v>656</v>
      </c>
      <c r="L116" s="3" t="s">
        <v>655</v>
      </c>
      <c r="M116" s="3" t="s">
        <v>655</v>
      </c>
    </row>
    <row r="117" spans="1:13" ht="25.2" customHeight="1" x14ac:dyDescent="0.3">
      <c r="A117" s="26">
        <v>116</v>
      </c>
      <c r="B117" s="3" t="str">
        <f>Tables!$A$13</f>
        <v>surgery</v>
      </c>
      <c r="C117" s="3" t="str">
        <f>VLOOKUP(B117,Tables!$A$2:$B$15,2,FALSE)</f>
        <v>Surgery</v>
      </c>
      <c r="D117" s="3">
        <v>3</v>
      </c>
      <c r="E117" s="3" t="s">
        <v>296</v>
      </c>
      <c r="F117" s="3" t="s">
        <v>380</v>
      </c>
      <c r="G117" s="3" t="s">
        <v>656</v>
      </c>
      <c r="H117" s="3" t="s">
        <v>655</v>
      </c>
      <c r="I117" s="3" t="s">
        <v>1546</v>
      </c>
      <c r="J117" s="3" t="s">
        <v>2207</v>
      </c>
      <c r="K117" s="3" t="s">
        <v>656</v>
      </c>
      <c r="L117" s="3" t="s">
        <v>655</v>
      </c>
      <c r="M117" s="3" t="s">
        <v>656</v>
      </c>
    </row>
    <row r="118" spans="1:13" ht="25.2" customHeight="1" x14ac:dyDescent="0.3">
      <c r="A118" s="26">
        <v>117</v>
      </c>
      <c r="B118" s="3" t="str">
        <f>Tables!$A$13</f>
        <v>surgery</v>
      </c>
      <c r="C118" s="3" t="str">
        <f>VLOOKUP(B118,Tables!$A$2:$B$15,2,FALSE)</f>
        <v>Surgery</v>
      </c>
      <c r="D118" s="3">
        <v>4</v>
      </c>
      <c r="E118" s="3" t="s">
        <v>356</v>
      </c>
      <c r="F118" s="3" t="s">
        <v>413</v>
      </c>
      <c r="G118" s="3" t="s">
        <v>656</v>
      </c>
      <c r="H118" s="3" t="s">
        <v>656</v>
      </c>
      <c r="I118" s="3" t="s">
        <v>1546</v>
      </c>
      <c r="J118" s="3" t="s">
        <v>2207</v>
      </c>
      <c r="K118" s="3" t="s">
        <v>656</v>
      </c>
      <c r="L118" s="3" t="s">
        <v>656</v>
      </c>
      <c r="M118" s="3" t="s">
        <v>655</v>
      </c>
    </row>
    <row r="119" spans="1:13" ht="25.2" customHeight="1" x14ac:dyDescent="0.3">
      <c r="A119" s="26">
        <v>118</v>
      </c>
      <c r="B119" s="3" t="str">
        <f>Tables!$A$13</f>
        <v>surgery</v>
      </c>
      <c r="C119" s="3" t="str">
        <f>VLOOKUP(B119,Tables!$A$2:$B$15,2,FALSE)</f>
        <v>Surgery</v>
      </c>
      <c r="D119" s="3">
        <v>5</v>
      </c>
      <c r="E119" s="3" t="s">
        <v>504</v>
      </c>
      <c r="F119" s="3" t="s">
        <v>504</v>
      </c>
      <c r="G119" s="3" t="s">
        <v>656</v>
      </c>
      <c r="H119" s="3" t="s">
        <v>656</v>
      </c>
      <c r="I119" s="3" t="s">
        <v>1546</v>
      </c>
      <c r="J119" s="3" t="s">
        <v>2207</v>
      </c>
      <c r="K119" s="3" t="s">
        <v>655</v>
      </c>
      <c r="L119" s="3" t="s">
        <v>656</v>
      </c>
      <c r="M119" s="3" t="s">
        <v>655</v>
      </c>
    </row>
    <row r="120" spans="1:13" ht="25.2" customHeight="1" x14ac:dyDescent="0.3">
      <c r="A120" s="26">
        <v>119</v>
      </c>
      <c r="B120" s="3" t="str">
        <f>Tables!$A$13</f>
        <v>surgery</v>
      </c>
      <c r="C120" s="3" t="str">
        <f>VLOOKUP(B120,Tables!$A$2:$B$15,2,FALSE)</f>
        <v>Surgery</v>
      </c>
      <c r="D120" s="3">
        <v>6</v>
      </c>
      <c r="E120" s="3" t="s">
        <v>357</v>
      </c>
      <c r="F120" s="3" t="s">
        <v>414</v>
      </c>
      <c r="G120" s="3" t="s">
        <v>656</v>
      </c>
      <c r="H120" s="3" t="s">
        <v>656</v>
      </c>
      <c r="I120" s="3" t="s">
        <v>1444</v>
      </c>
      <c r="J120" s="3" t="s">
        <v>2208</v>
      </c>
      <c r="K120" s="3" t="s">
        <v>656</v>
      </c>
      <c r="L120" s="3" t="s">
        <v>655</v>
      </c>
      <c r="M120" s="3" t="s">
        <v>655</v>
      </c>
    </row>
    <row r="121" spans="1:13" ht="25.2" customHeight="1" x14ac:dyDescent="0.3">
      <c r="A121" s="26">
        <v>120</v>
      </c>
      <c r="B121" s="3" t="str">
        <f>Tables!$A$13</f>
        <v>surgery</v>
      </c>
      <c r="C121" s="3" t="str">
        <f>VLOOKUP(B121,Tables!$A$2:$B$15,2,FALSE)</f>
        <v>Surgery</v>
      </c>
      <c r="D121" s="3">
        <v>7</v>
      </c>
      <c r="E121" s="3" t="s">
        <v>358</v>
      </c>
      <c r="F121" s="3" t="s">
        <v>552</v>
      </c>
      <c r="G121" s="3" t="s">
        <v>656</v>
      </c>
      <c r="H121" s="3" t="s">
        <v>656</v>
      </c>
      <c r="I121" s="3" t="s">
        <v>1546</v>
      </c>
      <c r="J121" s="3" t="s">
        <v>2207</v>
      </c>
      <c r="K121" s="3" t="s">
        <v>655</v>
      </c>
      <c r="L121" s="3" t="s">
        <v>656</v>
      </c>
      <c r="M121" s="3" t="s">
        <v>655</v>
      </c>
    </row>
    <row r="122" spans="1:13" ht="25.2" customHeight="1" x14ac:dyDescent="0.3">
      <c r="A122" s="26">
        <v>121</v>
      </c>
      <c r="B122" s="3" t="str">
        <f>Tables!$A$13</f>
        <v>surgery</v>
      </c>
      <c r="C122" s="3" t="str">
        <f>VLOOKUP(B122,Tables!$A$2:$B$15,2,FALSE)</f>
        <v>Surgery</v>
      </c>
      <c r="D122" s="3">
        <v>8</v>
      </c>
      <c r="E122" s="3" t="s">
        <v>359</v>
      </c>
      <c r="F122" s="3" t="s">
        <v>250</v>
      </c>
      <c r="G122" s="3" t="s">
        <v>656</v>
      </c>
      <c r="H122" s="3" t="s">
        <v>656</v>
      </c>
      <c r="I122" s="3" t="s">
        <v>1546</v>
      </c>
      <c r="J122" s="3" t="s">
        <v>2207</v>
      </c>
      <c r="K122" s="3" t="s">
        <v>655</v>
      </c>
      <c r="L122" s="3" t="s">
        <v>656</v>
      </c>
      <c r="M122" s="3" t="s">
        <v>655</v>
      </c>
    </row>
    <row r="123" spans="1:13" ht="25.2" customHeight="1" x14ac:dyDescent="0.3">
      <c r="A123" s="26">
        <v>122</v>
      </c>
      <c r="B123" s="3" t="str">
        <f>Tables!$A$13</f>
        <v>surgery</v>
      </c>
      <c r="C123" s="3" t="str">
        <f>VLOOKUP(B123,Tables!$A$2:$B$15,2,FALSE)</f>
        <v>Surgery</v>
      </c>
      <c r="D123" s="3">
        <v>9</v>
      </c>
      <c r="E123" s="3" t="s">
        <v>360</v>
      </c>
      <c r="F123" s="3" t="s">
        <v>268</v>
      </c>
      <c r="G123" s="3" t="s">
        <v>656</v>
      </c>
      <c r="H123" s="3" t="s">
        <v>656</v>
      </c>
      <c r="I123" s="3" t="s">
        <v>1546</v>
      </c>
      <c r="J123" s="3" t="s">
        <v>2207</v>
      </c>
      <c r="K123" s="3" t="s">
        <v>655</v>
      </c>
      <c r="L123" s="3" t="s">
        <v>656</v>
      </c>
      <c r="M123" s="3" t="s">
        <v>655</v>
      </c>
    </row>
    <row r="124" spans="1:13" ht="25.2" customHeight="1" x14ac:dyDescent="0.3">
      <c r="A124" s="26">
        <v>123</v>
      </c>
      <c r="B124" s="3" t="str">
        <f>Tables!$A$13</f>
        <v>surgery</v>
      </c>
      <c r="C124" s="3" t="str">
        <f>VLOOKUP(B124,Tables!$A$2:$B$15,2,FALSE)</f>
        <v>Surgery</v>
      </c>
      <c r="D124" s="3">
        <v>10</v>
      </c>
      <c r="E124" s="3" t="s">
        <v>505</v>
      </c>
      <c r="F124" s="3" t="s">
        <v>505</v>
      </c>
      <c r="G124" s="3" t="s">
        <v>656</v>
      </c>
      <c r="H124" s="3" t="s">
        <v>656</v>
      </c>
      <c r="I124" s="3" t="s">
        <v>1546</v>
      </c>
      <c r="J124" s="3" t="s">
        <v>2207</v>
      </c>
      <c r="K124" s="3" t="s">
        <v>656</v>
      </c>
      <c r="L124" s="3" t="s">
        <v>656</v>
      </c>
      <c r="M124" s="3" t="s">
        <v>655</v>
      </c>
    </row>
    <row r="125" spans="1:13" ht="25.2" customHeight="1" x14ac:dyDescent="0.3">
      <c r="A125" s="26">
        <v>124</v>
      </c>
      <c r="B125" s="3" t="str">
        <f>Tables!$A$13</f>
        <v>surgery</v>
      </c>
      <c r="C125" s="3" t="str">
        <f>VLOOKUP(B125,Tables!$A$2:$B$15,2,FALSE)</f>
        <v>Surgery</v>
      </c>
      <c r="D125" s="3">
        <v>11</v>
      </c>
      <c r="E125" s="3" t="s">
        <v>506</v>
      </c>
      <c r="F125" s="3" t="s">
        <v>506</v>
      </c>
      <c r="G125" s="3" t="s">
        <v>656</v>
      </c>
      <c r="H125" s="3" t="s">
        <v>656</v>
      </c>
      <c r="I125" s="3" t="s">
        <v>1546</v>
      </c>
      <c r="J125" s="3" t="s">
        <v>2207</v>
      </c>
      <c r="K125" s="3" t="s">
        <v>655</v>
      </c>
      <c r="L125" s="3" t="s">
        <v>656</v>
      </c>
      <c r="M125" s="3" t="s">
        <v>655</v>
      </c>
    </row>
    <row r="126" spans="1:13" ht="25.2" customHeight="1" x14ac:dyDescent="0.3">
      <c r="A126" s="26">
        <v>125</v>
      </c>
      <c r="B126" s="3" t="str">
        <f>Tables!$A$14</f>
        <v>system-therapy</v>
      </c>
      <c r="C126" s="3" t="str">
        <f>VLOOKUP(B126,Tables!$A$2:$B$15,2,FALSE)</f>
        <v>SystemicTherapy</v>
      </c>
      <c r="D126" s="3">
        <v>1</v>
      </c>
      <c r="E126" s="3" t="s">
        <v>468</v>
      </c>
      <c r="F126" s="3" t="s">
        <v>402</v>
      </c>
      <c r="G126" s="3" t="s">
        <v>655</v>
      </c>
      <c r="H126" s="3" t="s">
        <v>656</v>
      </c>
      <c r="I126" s="3" t="s">
        <v>1546</v>
      </c>
      <c r="J126" s="3" t="s">
        <v>2207</v>
      </c>
      <c r="K126" s="3" t="s">
        <v>656</v>
      </c>
      <c r="L126" s="3" t="s">
        <v>656</v>
      </c>
      <c r="M126" s="3" t="s">
        <v>656</v>
      </c>
    </row>
    <row r="127" spans="1:13" ht="25.2" customHeight="1" x14ac:dyDescent="0.3">
      <c r="A127" s="26">
        <v>126</v>
      </c>
      <c r="B127" s="3" t="str">
        <f>Tables!$A$14</f>
        <v>system-therapy</v>
      </c>
      <c r="C127" s="3" t="str">
        <f>VLOOKUP(B127,Tables!$A$2:$B$15,2,FALSE)</f>
        <v>SystemicTherapy</v>
      </c>
      <c r="D127" s="3">
        <v>2</v>
      </c>
      <c r="E127" s="3" t="s">
        <v>306</v>
      </c>
      <c r="F127" s="3" t="s">
        <v>381</v>
      </c>
      <c r="G127" s="3" t="s">
        <v>656</v>
      </c>
      <c r="H127" s="3" t="s">
        <v>655</v>
      </c>
      <c r="I127" s="3" t="s">
        <v>1546</v>
      </c>
      <c r="J127" s="3" t="s">
        <v>2207</v>
      </c>
      <c r="K127" s="3" t="s">
        <v>656</v>
      </c>
      <c r="L127" s="3" t="s">
        <v>655</v>
      </c>
      <c r="M127" s="3" t="s">
        <v>655</v>
      </c>
    </row>
    <row r="128" spans="1:13" ht="25.2" customHeight="1" x14ac:dyDescent="0.3">
      <c r="A128" s="26">
        <v>127</v>
      </c>
      <c r="B128" s="3" t="str">
        <f>Tables!$A$14</f>
        <v>system-therapy</v>
      </c>
      <c r="C128" s="3" t="str">
        <f>VLOOKUP(B128,Tables!$A$2:$B$15,2,FALSE)</f>
        <v>SystemicTherapy</v>
      </c>
      <c r="D128" s="3">
        <v>3</v>
      </c>
      <c r="E128" s="3" t="s">
        <v>296</v>
      </c>
      <c r="F128" s="3" t="s">
        <v>380</v>
      </c>
      <c r="G128" s="3" t="s">
        <v>656</v>
      </c>
      <c r="H128" s="3" t="s">
        <v>655</v>
      </c>
      <c r="I128" s="3" t="s">
        <v>1546</v>
      </c>
      <c r="J128" s="3" t="s">
        <v>2207</v>
      </c>
      <c r="K128" s="3" t="s">
        <v>656</v>
      </c>
      <c r="L128" s="3" t="s">
        <v>655</v>
      </c>
      <c r="M128" s="3" t="s">
        <v>656</v>
      </c>
    </row>
    <row r="129" spans="1:13" ht="25.2" customHeight="1" x14ac:dyDescent="0.3">
      <c r="A129" s="26">
        <v>128</v>
      </c>
      <c r="B129" s="3" t="str">
        <f>Tables!$A$14</f>
        <v>system-therapy</v>
      </c>
      <c r="C129" s="3" t="str">
        <f>VLOOKUP(B129,Tables!$A$2:$B$15,2,FALSE)</f>
        <v>SystemicTherapy</v>
      </c>
      <c r="D129" s="3">
        <v>4</v>
      </c>
      <c r="E129" s="3" t="s">
        <v>465</v>
      </c>
      <c r="F129" s="3" t="s">
        <v>551</v>
      </c>
      <c r="G129" s="3" t="s">
        <v>656</v>
      </c>
      <c r="H129" s="3" t="s">
        <v>656</v>
      </c>
      <c r="I129" s="3" t="s">
        <v>1546</v>
      </c>
      <c r="J129" s="3" t="s">
        <v>2207</v>
      </c>
      <c r="K129" s="3" t="s">
        <v>655</v>
      </c>
      <c r="L129" s="3" t="s">
        <v>656</v>
      </c>
      <c r="M129" s="3" t="s">
        <v>655</v>
      </c>
    </row>
    <row r="130" spans="1:13" ht="25.2" customHeight="1" x14ac:dyDescent="0.3">
      <c r="A130" s="26">
        <v>129</v>
      </c>
      <c r="B130" s="3" t="str">
        <f>Tables!$A$14</f>
        <v>system-therapy</v>
      </c>
      <c r="C130" s="3" t="str">
        <f>VLOOKUP(B130,Tables!$A$2:$B$15,2,FALSE)</f>
        <v>SystemicTherapy</v>
      </c>
      <c r="D130" s="3">
        <v>5</v>
      </c>
      <c r="E130" s="3" t="s">
        <v>344</v>
      </c>
      <c r="F130" s="3" t="s">
        <v>552</v>
      </c>
      <c r="G130" s="3" t="s">
        <v>656</v>
      </c>
      <c r="H130" s="3" t="s">
        <v>656</v>
      </c>
      <c r="I130" s="3" t="s">
        <v>1546</v>
      </c>
      <c r="J130" s="3" t="s">
        <v>2207</v>
      </c>
      <c r="K130" s="3" t="s">
        <v>655</v>
      </c>
      <c r="L130" s="3" t="s">
        <v>656</v>
      </c>
      <c r="M130" s="3" t="s">
        <v>655</v>
      </c>
    </row>
    <row r="131" spans="1:13" ht="25.2" customHeight="1" x14ac:dyDescent="0.3">
      <c r="A131" s="26">
        <v>130</v>
      </c>
      <c r="B131" s="3" t="str">
        <f>Tables!$A$14</f>
        <v>system-therapy</v>
      </c>
      <c r="C131" s="3" t="str">
        <f>VLOOKUP(B131,Tables!$A$2:$B$15,2,FALSE)</f>
        <v>SystemicTherapy</v>
      </c>
      <c r="D131" s="3">
        <v>6</v>
      </c>
      <c r="E131" s="3" t="s">
        <v>345</v>
      </c>
      <c r="F131" s="3" t="s">
        <v>555</v>
      </c>
      <c r="G131" s="3" t="s">
        <v>656</v>
      </c>
      <c r="H131" s="3" t="s">
        <v>656</v>
      </c>
      <c r="I131" s="3" t="s">
        <v>1546</v>
      </c>
      <c r="J131" s="3" t="s">
        <v>2207</v>
      </c>
      <c r="K131" s="3" t="s">
        <v>655</v>
      </c>
      <c r="L131" s="3" t="s">
        <v>656</v>
      </c>
      <c r="M131" s="3" t="s">
        <v>655</v>
      </c>
    </row>
    <row r="132" spans="1:13" ht="25.2" customHeight="1" x14ac:dyDescent="0.3">
      <c r="A132" s="26">
        <v>131</v>
      </c>
      <c r="B132" s="3" t="str">
        <f>Tables!$A$14</f>
        <v>system-therapy</v>
      </c>
      <c r="C132" s="3" t="str">
        <f>VLOOKUP(B132,Tables!$A$2:$B$15,2,FALSE)</f>
        <v>SystemicTherapy</v>
      </c>
      <c r="D132" s="3">
        <v>7</v>
      </c>
      <c r="E132" s="3" t="s">
        <v>346</v>
      </c>
      <c r="F132" s="3" t="s">
        <v>1540</v>
      </c>
      <c r="G132" s="3" t="s">
        <v>656</v>
      </c>
      <c r="H132" s="3" t="s">
        <v>656</v>
      </c>
      <c r="I132" s="3" t="s">
        <v>1444</v>
      </c>
      <c r="J132" s="3" t="s">
        <v>2208</v>
      </c>
      <c r="K132" s="3" t="s">
        <v>656</v>
      </c>
      <c r="L132" s="3" t="s">
        <v>655</v>
      </c>
      <c r="M132" s="3" t="s">
        <v>655</v>
      </c>
    </row>
    <row r="133" spans="1:13" ht="25.2" customHeight="1" x14ac:dyDescent="0.3">
      <c r="A133" s="26">
        <v>132</v>
      </c>
      <c r="B133" s="3" t="str">
        <f>Tables!$A$14</f>
        <v>system-therapy</v>
      </c>
      <c r="C133" s="3" t="str">
        <f>VLOOKUP(B133,Tables!$A$2:$B$15,2,FALSE)</f>
        <v>SystemicTherapy</v>
      </c>
      <c r="D133" s="3">
        <v>8</v>
      </c>
      <c r="E133" s="3" t="s">
        <v>347</v>
      </c>
      <c r="F133" s="3" t="s">
        <v>1541</v>
      </c>
      <c r="G133" s="3" t="s">
        <v>656</v>
      </c>
      <c r="H133" s="3" t="s">
        <v>656</v>
      </c>
      <c r="I133" s="3" t="s">
        <v>1444</v>
      </c>
      <c r="J133" s="3" t="s">
        <v>2208</v>
      </c>
      <c r="K133" s="3" t="s">
        <v>656</v>
      </c>
      <c r="L133" s="3" t="s">
        <v>655</v>
      </c>
      <c r="M133" s="3" t="s">
        <v>655</v>
      </c>
    </row>
    <row r="134" spans="1:13" ht="25.2" customHeight="1" x14ac:dyDescent="0.3">
      <c r="A134" s="26">
        <v>133</v>
      </c>
      <c r="B134" s="3" t="str">
        <f>Tables!$A$14</f>
        <v>system-therapy</v>
      </c>
      <c r="C134" s="3" t="str">
        <f>VLOOKUP(B134,Tables!$A$2:$B$15,2,FALSE)</f>
        <v>SystemicTherapy</v>
      </c>
      <c r="D134" s="3">
        <v>9</v>
      </c>
      <c r="E134" s="3" t="s">
        <v>348</v>
      </c>
      <c r="F134" s="3" t="s">
        <v>553</v>
      </c>
      <c r="G134" s="3" t="s">
        <v>656</v>
      </c>
      <c r="H134" s="3" t="s">
        <v>656</v>
      </c>
      <c r="I134" s="3" t="s">
        <v>1546</v>
      </c>
      <c r="J134" s="3" t="s">
        <v>2207</v>
      </c>
      <c r="K134" s="3" t="s">
        <v>656</v>
      </c>
      <c r="L134" s="3" t="s">
        <v>656</v>
      </c>
      <c r="M134" s="3" t="s">
        <v>655</v>
      </c>
    </row>
    <row r="135" spans="1:13" ht="25.2" customHeight="1" x14ac:dyDescent="0.3">
      <c r="A135" s="26">
        <v>134</v>
      </c>
      <c r="B135" s="3" t="str">
        <f>Tables!$A$14</f>
        <v>system-therapy</v>
      </c>
      <c r="C135" s="3" t="str">
        <f>VLOOKUP(B135,Tables!$A$2:$B$15,2,FALSE)</f>
        <v>SystemicTherapy</v>
      </c>
      <c r="D135" s="3">
        <v>10</v>
      </c>
      <c r="E135" s="3" t="s">
        <v>349</v>
      </c>
      <c r="F135" s="3" t="s">
        <v>2154</v>
      </c>
      <c r="G135" s="3" t="s">
        <v>656</v>
      </c>
      <c r="H135" s="3" t="s">
        <v>656</v>
      </c>
      <c r="I135" s="3" t="s">
        <v>1546</v>
      </c>
      <c r="J135" s="3" t="s">
        <v>2207</v>
      </c>
      <c r="K135" s="3" t="s">
        <v>655</v>
      </c>
      <c r="L135" s="3" t="s">
        <v>656</v>
      </c>
      <c r="M135" s="3" t="s">
        <v>655</v>
      </c>
    </row>
    <row r="136" spans="1:13" ht="25.2" customHeight="1" x14ac:dyDescent="0.3">
      <c r="A136" s="26">
        <v>135</v>
      </c>
      <c r="B136" s="3" t="str">
        <f>Tables!$A$14</f>
        <v>system-therapy</v>
      </c>
      <c r="C136" s="3" t="str">
        <f>VLOOKUP(B136,Tables!$A$2:$B$15,2,FALSE)</f>
        <v>SystemicTherapy</v>
      </c>
      <c r="D136" s="3">
        <v>11</v>
      </c>
      <c r="E136" s="3" t="s">
        <v>350</v>
      </c>
      <c r="F136" s="3" t="s">
        <v>409</v>
      </c>
      <c r="G136" s="3" t="s">
        <v>656</v>
      </c>
      <c r="H136" s="3" t="s">
        <v>656</v>
      </c>
      <c r="I136" s="3" t="s">
        <v>1442</v>
      </c>
      <c r="J136" s="3" t="s">
        <v>2211</v>
      </c>
      <c r="K136" s="3" t="s">
        <v>656</v>
      </c>
      <c r="L136" s="3" t="s">
        <v>656</v>
      </c>
      <c r="M136" s="3" t="s">
        <v>655</v>
      </c>
    </row>
    <row r="137" spans="1:13" ht="25.2" customHeight="1" x14ac:dyDescent="0.3">
      <c r="A137" s="26">
        <v>136</v>
      </c>
      <c r="B137" s="3" t="str">
        <f>Tables!$A$14</f>
        <v>system-therapy</v>
      </c>
      <c r="C137" s="3" t="str">
        <f>VLOOKUP(B137,Tables!$A$2:$B$15,2,FALSE)</f>
        <v>SystemicTherapy</v>
      </c>
      <c r="D137" s="3">
        <v>12</v>
      </c>
      <c r="E137" s="3" t="s">
        <v>351</v>
      </c>
      <c r="F137" s="3" t="s">
        <v>442</v>
      </c>
      <c r="G137" s="3" t="s">
        <v>656</v>
      </c>
      <c r="H137" s="3" t="s">
        <v>656</v>
      </c>
      <c r="I137" s="3" t="s">
        <v>1442</v>
      </c>
      <c r="J137" s="3" t="s">
        <v>2211</v>
      </c>
      <c r="K137" s="3" t="s">
        <v>656</v>
      </c>
      <c r="L137" s="3" t="s">
        <v>656</v>
      </c>
      <c r="M137" s="3" t="s">
        <v>655</v>
      </c>
    </row>
    <row r="138" spans="1:13" ht="25.2" customHeight="1" x14ac:dyDescent="0.3">
      <c r="A138" s="26">
        <v>137</v>
      </c>
      <c r="B138" s="3" t="str">
        <f>Tables!$A$14</f>
        <v>system-therapy</v>
      </c>
      <c r="C138" s="3" t="str">
        <f>VLOOKUP(B138,Tables!$A$2:$B$15,2,FALSE)</f>
        <v>SystemicTherapy</v>
      </c>
      <c r="D138" s="3">
        <v>13</v>
      </c>
      <c r="E138" s="3" t="s">
        <v>352</v>
      </c>
      <c r="F138" s="3" t="s">
        <v>410</v>
      </c>
      <c r="G138" s="3" t="s">
        <v>656</v>
      </c>
      <c r="H138" s="3" t="s">
        <v>656</v>
      </c>
      <c r="I138" s="3" t="s">
        <v>1442</v>
      </c>
      <c r="J138" s="3" t="s">
        <v>2211</v>
      </c>
      <c r="K138" s="3" t="s">
        <v>656</v>
      </c>
      <c r="L138" s="3" t="s">
        <v>656</v>
      </c>
      <c r="M138" s="3" t="s">
        <v>655</v>
      </c>
    </row>
    <row r="139" spans="1:13" ht="25.2" customHeight="1" x14ac:dyDescent="0.3">
      <c r="A139" s="26">
        <v>138</v>
      </c>
      <c r="B139" s="3" t="str">
        <f>Tables!$A$14</f>
        <v>system-therapy</v>
      </c>
      <c r="C139" s="3" t="str">
        <f>VLOOKUP(B139,Tables!$A$2:$B$15,2,FALSE)</f>
        <v>SystemicTherapy</v>
      </c>
      <c r="D139" s="3">
        <v>14</v>
      </c>
      <c r="E139" s="3" t="s">
        <v>353</v>
      </c>
      <c r="F139" s="3" t="s">
        <v>411</v>
      </c>
      <c r="G139" s="3" t="s">
        <v>656</v>
      </c>
      <c r="H139" s="3" t="s">
        <v>656</v>
      </c>
      <c r="I139" s="3" t="s">
        <v>1442</v>
      </c>
      <c r="J139" s="3" t="s">
        <v>2211</v>
      </c>
      <c r="K139" s="3" t="s">
        <v>656</v>
      </c>
      <c r="L139" s="3" t="s">
        <v>656</v>
      </c>
      <c r="M139" s="3" t="s">
        <v>655</v>
      </c>
    </row>
    <row r="140" spans="1:13" ht="25.2" customHeight="1" x14ac:dyDescent="0.3">
      <c r="A140" s="26">
        <v>139</v>
      </c>
      <c r="B140" s="3" t="str">
        <f>Tables!$A$14</f>
        <v>system-therapy</v>
      </c>
      <c r="C140" s="3" t="str">
        <f>VLOOKUP(B140,Tables!$A$2:$B$15,2,FALSE)</f>
        <v>SystemicTherapy</v>
      </c>
      <c r="D140" s="3">
        <v>15</v>
      </c>
      <c r="E140" s="3" t="s">
        <v>354</v>
      </c>
      <c r="F140" s="3" t="s">
        <v>412</v>
      </c>
      <c r="G140" s="3" t="s">
        <v>656</v>
      </c>
      <c r="H140" s="3" t="s">
        <v>656</v>
      </c>
      <c r="I140" s="3" t="s">
        <v>1442</v>
      </c>
      <c r="J140" s="3" t="s">
        <v>2211</v>
      </c>
      <c r="K140" s="3" t="s">
        <v>656</v>
      </c>
      <c r="L140" s="3" t="s">
        <v>656</v>
      </c>
      <c r="M140" s="3" t="s">
        <v>655</v>
      </c>
    </row>
    <row r="141" spans="1:13" ht="25.2" customHeight="1" x14ac:dyDescent="0.3">
      <c r="A141" s="26">
        <v>140</v>
      </c>
      <c r="B141" s="3" t="str">
        <f>Tables!$A$14</f>
        <v>system-therapy</v>
      </c>
      <c r="C141" s="3" t="str">
        <f>VLOOKUP(B141,Tables!$A$2:$B$15,2,FALSE)</f>
        <v>SystemicTherapy</v>
      </c>
      <c r="D141" s="3">
        <v>16</v>
      </c>
      <c r="E141" s="3" t="s">
        <v>499</v>
      </c>
      <c r="F141" s="3" t="s">
        <v>499</v>
      </c>
      <c r="G141" s="3" t="s">
        <v>656</v>
      </c>
      <c r="H141" s="3" t="s">
        <v>656</v>
      </c>
      <c r="I141" s="3" t="s">
        <v>1546</v>
      </c>
      <c r="J141" s="3" t="s">
        <v>2207</v>
      </c>
      <c r="K141" s="3" t="s">
        <v>656</v>
      </c>
      <c r="L141" s="3" t="s">
        <v>656</v>
      </c>
      <c r="M141" s="3" t="s">
        <v>655</v>
      </c>
    </row>
    <row r="142" spans="1:13" ht="25.2" customHeight="1" x14ac:dyDescent="0.3">
      <c r="A142" s="26">
        <v>141</v>
      </c>
      <c r="B142" s="3" t="str">
        <f>Tables!$A$14</f>
        <v>system-therapy</v>
      </c>
      <c r="C142" s="3" t="str">
        <f>VLOOKUP(B142,Tables!$A$2:$B$15,2,FALSE)</f>
        <v>SystemicTherapy</v>
      </c>
      <c r="D142" s="3">
        <v>17</v>
      </c>
      <c r="E142" s="3" t="s">
        <v>500</v>
      </c>
      <c r="F142" s="3" t="s">
        <v>500</v>
      </c>
      <c r="G142" s="3" t="s">
        <v>656</v>
      </c>
      <c r="H142" s="3" t="s">
        <v>656</v>
      </c>
      <c r="I142" s="3" t="s">
        <v>1546</v>
      </c>
      <c r="J142" s="3" t="s">
        <v>2207</v>
      </c>
      <c r="K142" s="3" t="s">
        <v>656</v>
      </c>
      <c r="L142" s="3" t="s">
        <v>656</v>
      </c>
      <c r="M142" s="3" t="s">
        <v>655</v>
      </c>
    </row>
    <row r="143" spans="1:13" ht="25.2" customHeight="1" x14ac:dyDescent="0.3">
      <c r="A143" s="26">
        <v>142</v>
      </c>
      <c r="B143" s="3" t="str">
        <f>Tables!$A$14</f>
        <v>system-therapy</v>
      </c>
      <c r="C143" s="3" t="str">
        <f>VLOOKUP(B143,Tables!$A$2:$B$15,2,FALSE)</f>
        <v>SystemicTherapy</v>
      </c>
      <c r="D143" s="3">
        <v>18</v>
      </c>
      <c r="E143" s="3" t="s">
        <v>501</v>
      </c>
      <c r="F143" s="3" t="s">
        <v>501</v>
      </c>
      <c r="G143" s="3" t="s">
        <v>656</v>
      </c>
      <c r="H143" s="3" t="s">
        <v>656</v>
      </c>
      <c r="I143" s="3" t="s">
        <v>1546</v>
      </c>
      <c r="J143" s="3" t="s">
        <v>2207</v>
      </c>
      <c r="K143" s="3" t="s">
        <v>655</v>
      </c>
      <c r="L143" s="3" t="s">
        <v>656</v>
      </c>
      <c r="M143" s="3" t="s">
        <v>655</v>
      </c>
    </row>
    <row r="144" spans="1:13" ht="25.2" customHeight="1" x14ac:dyDescent="0.3">
      <c r="A144" s="26">
        <v>143</v>
      </c>
      <c r="B144" s="3" t="str">
        <f>Tables!$A$14</f>
        <v>system-therapy</v>
      </c>
      <c r="C144" s="3" t="str">
        <f>VLOOKUP(B144,Tables!$A$2:$B$15,2,FALSE)</f>
        <v>SystemicTherapy</v>
      </c>
      <c r="D144" s="3">
        <v>19</v>
      </c>
      <c r="E144" s="3" t="s">
        <v>502</v>
      </c>
      <c r="F144" s="3" t="s">
        <v>502</v>
      </c>
      <c r="G144" s="3" t="s">
        <v>656</v>
      </c>
      <c r="H144" s="3" t="s">
        <v>656</v>
      </c>
      <c r="I144" s="3" t="s">
        <v>1546</v>
      </c>
      <c r="J144" s="3" t="s">
        <v>2207</v>
      </c>
      <c r="K144" s="3" t="s">
        <v>656</v>
      </c>
      <c r="L144" s="3" t="s">
        <v>656</v>
      </c>
      <c r="M144" s="3" t="s">
        <v>655</v>
      </c>
    </row>
    <row r="145" spans="1:13" ht="25.2" customHeight="1" x14ac:dyDescent="0.3">
      <c r="A145" s="26">
        <v>144</v>
      </c>
      <c r="B145" s="3" t="str">
        <f>Tables!$A$14</f>
        <v>system-therapy</v>
      </c>
      <c r="C145" s="3" t="str">
        <f>VLOOKUP(B145,Tables!$A$2:$B$15,2,FALSE)</f>
        <v>SystemicTherapy</v>
      </c>
      <c r="D145" s="3">
        <v>20</v>
      </c>
      <c r="E145" s="3" t="s">
        <v>503</v>
      </c>
      <c r="F145" s="3" t="s">
        <v>503</v>
      </c>
      <c r="G145" s="3" t="s">
        <v>656</v>
      </c>
      <c r="H145" s="3" t="s">
        <v>656</v>
      </c>
      <c r="I145" s="3" t="s">
        <v>1546</v>
      </c>
      <c r="J145" s="3" t="s">
        <v>2207</v>
      </c>
      <c r="K145" s="3" t="s">
        <v>656</v>
      </c>
      <c r="L145" s="3" t="s">
        <v>656</v>
      </c>
      <c r="M145" s="3" t="s">
        <v>655</v>
      </c>
    </row>
    <row r="146" spans="1:13" ht="25.2" customHeight="1" x14ac:dyDescent="0.3">
      <c r="A146" s="26">
        <v>145</v>
      </c>
      <c r="B146" s="3" t="str">
        <f>Tables!$A$15</f>
        <v>TherapyRecommendation</v>
      </c>
      <c r="C146" s="3" t="str">
        <f>VLOOKUP(B146,Tables!$A$2:$B$15,2,FALSE)</f>
        <v>TherapyRecommendation</v>
      </c>
      <c r="D146" s="3">
        <v>1</v>
      </c>
      <c r="E146" s="3" t="s">
        <v>530</v>
      </c>
      <c r="F146" s="3" t="s">
        <v>530</v>
      </c>
      <c r="G146" s="3" t="s">
        <v>655</v>
      </c>
      <c r="H146" s="3" t="s">
        <v>656</v>
      </c>
      <c r="I146" s="3" t="s">
        <v>1546</v>
      </c>
      <c r="J146" s="3" t="s">
        <v>2207</v>
      </c>
      <c r="K146" s="3" t="s">
        <v>656</v>
      </c>
      <c r="L146" s="3" t="s">
        <v>656</v>
      </c>
      <c r="M146" s="3" t="s">
        <v>656</v>
      </c>
    </row>
    <row r="147" spans="1:13" ht="25.2" customHeight="1" x14ac:dyDescent="0.3">
      <c r="A147" s="26">
        <v>146</v>
      </c>
      <c r="B147" s="3" t="str">
        <f>Tables!$A$15</f>
        <v>TherapyRecommendation</v>
      </c>
      <c r="C147" s="3" t="str">
        <f>VLOOKUP(B147,Tables!$A$2:$B$15,2,FALSE)</f>
        <v>TherapyRecommendation</v>
      </c>
      <c r="D147" s="3">
        <v>2</v>
      </c>
      <c r="E147" s="3" t="s">
        <v>380</v>
      </c>
      <c r="F147" s="3" t="s">
        <v>380</v>
      </c>
      <c r="G147" s="3" t="s">
        <v>656</v>
      </c>
      <c r="H147" s="3" t="s">
        <v>655</v>
      </c>
      <c r="I147" s="3" t="s">
        <v>1546</v>
      </c>
      <c r="J147" s="3" t="s">
        <v>2207</v>
      </c>
      <c r="K147" s="3" t="s">
        <v>656</v>
      </c>
      <c r="L147" s="3" t="s">
        <v>655</v>
      </c>
      <c r="M147" s="3" t="s">
        <v>656</v>
      </c>
    </row>
    <row r="148" spans="1:13" ht="25.2" customHeight="1" x14ac:dyDescent="0.3">
      <c r="A148" s="26">
        <v>147</v>
      </c>
      <c r="B148" s="3" t="str">
        <f>Tables!$A$15</f>
        <v>TherapyRecommendation</v>
      </c>
      <c r="C148" s="3" t="str">
        <f>VLOOKUP(B148,Tables!$A$2:$B$15,2,FALSE)</f>
        <v>TherapyRecommendation</v>
      </c>
      <c r="D148" s="3">
        <v>3</v>
      </c>
      <c r="E148" s="3" t="s">
        <v>531</v>
      </c>
      <c r="F148" s="3" t="s">
        <v>1534</v>
      </c>
      <c r="G148" s="3" t="s">
        <v>656</v>
      </c>
      <c r="H148" s="3" t="s">
        <v>656</v>
      </c>
      <c r="I148" s="3" t="s">
        <v>1444</v>
      </c>
      <c r="J148" s="3" t="s">
        <v>2208</v>
      </c>
      <c r="K148" s="3" t="s">
        <v>656</v>
      </c>
      <c r="L148" s="3" t="s">
        <v>655</v>
      </c>
      <c r="M148" s="3" t="s">
        <v>655</v>
      </c>
    </row>
    <row r="149" spans="1:13" ht="25.2" customHeight="1" x14ac:dyDescent="0.3">
      <c r="A149" s="26">
        <v>148</v>
      </c>
      <c r="B149" s="3" t="str">
        <f>Tables!$A$15</f>
        <v>TherapyRecommendation</v>
      </c>
      <c r="C149" s="3" t="str">
        <f>VLOOKUP(B149,Tables!$A$2:$B$15,2,FALSE)</f>
        <v>TherapyRecommendation</v>
      </c>
      <c r="D149" s="3">
        <v>4</v>
      </c>
      <c r="E149" s="3" t="s">
        <v>532</v>
      </c>
      <c r="F149" s="3" t="s">
        <v>555</v>
      </c>
      <c r="G149" s="3" t="s">
        <v>656</v>
      </c>
      <c r="H149" s="3" t="s">
        <v>656</v>
      </c>
      <c r="I149" s="3" t="s">
        <v>1546</v>
      </c>
      <c r="J149" s="3" t="s">
        <v>2207</v>
      </c>
      <c r="K149" s="3" t="s">
        <v>655</v>
      </c>
      <c r="L149" s="3" t="s">
        <v>656</v>
      </c>
      <c r="M149" s="3" t="s">
        <v>655</v>
      </c>
    </row>
    <row r="150" spans="1:13" ht="25.2" customHeight="1" x14ac:dyDescent="0.3">
      <c r="A150" s="26">
        <v>149</v>
      </c>
      <c r="B150" s="3" t="str">
        <f>Tables!$A$15</f>
        <v>TherapyRecommendation</v>
      </c>
      <c r="C150" s="3" t="str">
        <f>VLOOKUP(B150,Tables!$A$2:$B$15,2,FALSE)</f>
        <v>TherapyRecommendation</v>
      </c>
      <c r="D150" s="3">
        <v>5</v>
      </c>
      <c r="E150" s="3" t="s">
        <v>533</v>
      </c>
      <c r="F150" s="3" t="s">
        <v>875</v>
      </c>
      <c r="G150" s="3" t="s">
        <v>656</v>
      </c>
      <c r="H150" s="3" t="s">
        <v>656</v>
      </c>
      <c r="I150" s="3" t="s">
        <v>1546</v>
      </c>
      <c r="J150" s="3" t="s">
        <v>2207</v>
      </c>
      <c r="K150" s="3" t="s">
        <v>655</v>
      </c>
      <c r="L150" s="3" t="s">
        <v>656</v>
      </c>
      <c r="M150" s="3" t="s">
        <v>655</v>
      </c>
    </row>
  </sheetData>
  <sortState xmlns:xlrd2="http://schemas.microsoft.com/office/spreadsheetml/2017/richdata2" ref="A2:M150">
    <sortCondition ref="C2:C150"/>
    <sortCondition ref="D2:D150"/>
  </sortState>
  <conditionalFormatting sqref="G2:H2 K2:M150">
    <cfRule type="cellIs" dxfId="116" priority="4" operator="equal">
      <formula>"FALSE"</formula>
    </cfRule>
    <cfRule type="cellIs" dxfId="115" priority="5" operator="equal">
      <formula>"TRUE"</formula>
    </cfRule>
  </conditionalFormatting>
  <conditionalFormatting sqref="I2:I150">
    <cfRule type="cellIs" dxfId="114" priority="1" operator="equal">
      <formula>"Obligatory"</formula>
    </cfRule>
  </conditionalFormatting>
  <conditionalFormatting sqref="G2:H150">
    <cfRule type="cellIs" dxfId="113" priority="6" operator="equal">
      <formula>"FALSE"</formula>
    </cfRule>
    <cfRule type="cellIs" dxfId="112" priority="7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A233F-1293-4119-8F94-BB0232276199}">
  <dimension ref="A1:BD30"/>
  <sheetViews>
    <sheetView zoomScale="97" workbookViewId="0">
      <pane xSplit="6" ySplit="3" topLeftCell="AE24" activePane="bottomRight" state="frozen"/>
      <selection pane="topRight" activeCell="G1" sqref="G1"/>
      <selection pane="bottomLeft" activeCell="A4" sqref="A4"/>
      <selection pane="bottomRight" activeCell="AJ26" sqref="AJ26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26.5546875" style="5" customWidth="1"/>
    <col min="3" max="3" width="22.33203125" style="5" customWidth="1"/>
    <col min="4" max="4" width="12.77734375" style="5" customWidth="1"/>
    <col min="5" max="5" width="17" style="5" customWidth="1"/>
    <col min="6" max="6" width="15.6640625" style="5" customWidth="1"/>
    <col min="7" max="7" width="12.109375" style="5" customWidth="1"/>
    <col min="8" max="10" width="11.33203125" style="5" customWidth="1"/>
    <col min="11" max="11" width="11.33203125" style="15" customWidth="1"/>
    <col min="12" max="12" width="12.109375" style="5" customWidth="1"/>
    <col min="13" max="15" width="11.33203125" style="5" customWidth="1"/>
    <col min="16" max="16" width="11.33203125" style="1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2.109375" style="5" customWidth="1"/>
    <col min="23" max="25" width="11.33203125" style="5" customWidth="1"/>
    <col min="26" max="26" width="11.33203125" style="15" customWidth="1"/>
    <col min="27" max="27" width="12.109375" style="5" customWidth="1"/>
    <col min="28" max="30" width="11.33203125" style="5" customWidth="1"/>
    <col min="31" max="31" width="11.33203125" style="15" customWidth="1"/>
    <col min="32" max="32" width="12.109375" style="5" customWidth="1"/>
    <col min="33" max="33" width="21.88671875" style="5" customWidth="1"/>
    <col min="34" max="35" width="11.33203125" style="5" customWidth="1"/>
    <col min="36" max="36" width="21.33203125" style="15" customWidth="1"/>
    <col min="37" max="37" width="12.109375" style="5" customWidth="1"/>
    <col min="38" max="40" width="11.33203125" style="5" customWidth="1"/>
    <col min="41" max="41" width="11.33203125" style="15" customWidth="1"/>
    <col min="42" max="42" width="12.109375" style="5" customWidth="1"/>
    <col min="43" max="45" width="11.33203125" style="5" customWidth="1"/>
    <col min="46" max="46" width="11.33203125" style="15" customWidth="1"/>
    <col min="47" max="47" width="12.109375" style="5" customWidth="1"/>
    <col min="48" max="50" width="11.33203125" style="5" customWidth="1"/>
    <col min="51" max="51" width="11.33203125" style="15" customWidth="1"/>
    <col min="52" max="52" width="20.109375" style="5" customWidth="1"/>
    <col min="53" max="56" width="27.5546875" style="5" customWidth="1"/>
    <col min="57" max="16384" width="16.33203125" style="5"/>
  </cols>
  <sheetData>
    <row r="1" spans="1:56" ht="25.2" customHeight="1" x14ac:dyDescent="0.3">
      <c r="A1" s="9"/>
      <c r="B1" s="9"/>
      <c r="C1" s="9"/>
      <c r="D1" s="9"/>
      <c r="E1" s="9"/>
      <c r="F1" s="9"/>
      <c r="G1" s="53" t="s">
        <v>391</v>
      </c>
      <c r="H1" s="53"/>
      <c r="I1" s="53"/>
      <c r="J1" s="53"/>
      <c r="K1" s="53"/>
      <c r="L1" s="52" t="s">
        <v>1512</v>
      </c>
      <c r="M1" s="53"/>
      <c r="N1" s="53"/>
      <c r="O1" s="53"/>
      <c r="P1" s="53"/>
      <c r="Q1" s="52" t="s">
        <v>1513</v>
      </c>
      <c r="R1" s="53"/>
      <c r="S1" s="53"/>
      <c r="T1" s="53"/>
      <c r="U1" s="53"/>
      <c r="V1" s="52" t="s">
        <v>390</v>
      </c>
      <c r="W1" s="53"/>
      <c r="X1" s="53"/>
      <c r="Y1" s="53"/>
      <c r="Z1" s="53"/>
      <c r="AA1" s="52" t="s">
        <v>1514</v>
      </c>
      <c r="AB1" s="53"/>
      <c r="AC1" s="53"/>
      <c r="AD1" s="53"/>
      <c r="AE1" s="53"/>
      <c r="AF1" s="52" t="s">
        <v>164</v>
      </c>
      <c r="AG1" s="53"/>
      <c r="AH1" s="53"/>
      <c r="AI1" s="53"/>
      <c r="AJ1" s="53"/>
      <c r="AK1" s="52" t="s">
        <v>398</v>
      </c>
      <c r="AL1" s="53"/>
      <c r="AM1" s="53"/>
      <c r="AN1" s="53"/>
      <c r="AO1" s="53"/>
      <c r="AP1" s="52" t="s">
        <v>1515</v>
      </c>
      <c r="AQ1" s="53"/>
      <c r="AR1" s="53"/>
      <c r="AS1" s="53"/>
      <c r="AT1" s="53"/>
      <c r="AU1" s="52" t="s">
        <v>11</v>
      </c>
      <c r="AV1" s="53"/>
      <c r="AW1" s="53"/>
      <c r="AX1" s="53"/>
      <c r="AY1" s="54"/>
      <c r="AZ1" s="18" t="s">
        <v>1516</v>
      </c>
      <c r="BA1" s="18" t="s">
        <v>1517</v>
      </c>
      <c r="BB1" s="18" t="s">
        <v>1518</v>
      </c>
      <c r="BC1" s="18" t="s">
        <v>1519</v>
      </c>
      <c r="BD1" s="18" t="s">
        <v>1520</v>
      </c>
    </row>
    <row r="2" spans="1:56" ht="25.2" customHeight="1" x14ac:dyDescent="0.3">
      <c r="A2" s="9"/>
      <c r="B2" s="9"/>
      <c r="C2" s="9"/>
      <c r="D2" s="9"/>
      <c r="E2" s="9"/>
      <c r="F2" s="9"/>
      <c r="G2" s="10" t="s">
        <v>1504</v>
      </c>
      <c r="H2" s="10" t="s">
        <v>1505</v>
      </c>
      <c r="I2" s="10" t="s">
        <v>1459</v>
      </c>
      <c r="J2" s="10" t="s">
        <v>1506</v>
      </c>
      <c r="K2" s="11" t="s">
        <v>1507</v>
      </c>
      <c r="L2" s="10" t="s">
        <v>1504</v>
      </c>
      <c r="M2" s="10" t="s">
        <v>1505</v>
      </c>
      <c r="N2" s="10" t="s">
        <v>1459</v>
      </c>
      <c r="O2" s="10" t="s">
        <v>1506</v>
      </c>
      <c r="P2" s="11" t="s">
        <v>1507</v>
      </c>
      <c r="Q2" s="10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 t="s">
        <v>1504</v>
      </c>
      <c r="W2" s="10" t="s">
        <v>1505</v>
      </c>
      <c r="X2" s="10" t="s">
        <v>1459</v>
      </c>
      <c r="Y2" s="10" t="s">
        <v>1506</v>
      </c>
      <c r="Z2" s="11" t="s">
        <v>1507</v>
      </c>
      <c r="AA2" s="10" t="s">
        <v>1504</v>
      </c>
      <c r="AB2" s="10" t="s">
        <v>1505</v>
      </c>
      <c r="AC2" s="10" t="s">
        <v>1459</v>
      </c>
      <c r="AD2" s="10" t="s">
        <v>1506</v>
      </c>
      <c r="AE2" s="11" t="s">
        <v>1507</v>
      </c>
      <c r="AF2" s="10" t="s">
        <v>1504</v>
      </c>
      <c r="AG2" s="10" t="s">
        <v>1505</v>
      </c>
      <c r="AH2" s="10" t="s">
        <v>1459</v>
      </c>
      <c r="AI2" s="10" t="s">
        <v>1506</v>
      </c>
      <c r="AJ2" s="11" t="s">
        <v>1507</v>
      </c>
      <c r="AK2" s="10" t="s">
        <v>1504</v>
      </c>
      <c r="AL2" s="10" t="s">
        <v>1505</v>
      </c>
      <c r="AM2" s="10" t="s">
        <v>1459</v>
      </c>
      <c r="AN2" s="10" t="s">
        <v>1506</v>
      </c>
      <c r="AO2" s="11" t="s">
        <v>1507</v>
      </c>
      <c r="AP2" s="10" t="s">
        <v>1504</v>
      </c>
      <c r="AQ2" s="10" t="s">
        <v>1505</v>
      </c>
      <c r="AR2" s="10" t="s">
        <v>1459</v>
      </c>
      <c r="AS2" s="10" t="s">
        <v>1506</v>
      </c>
      <c r="AT2" s="11" t="s">
        <v>1507</v>
      </c>
      <c r="AU2" s="10" t="s">
        <v>1504</v>
      </c>
      <c r="AV2" s="10" t="s">
        <v>1505</v>
      </c>
      <c r="AW2" s="10" t="s">
        <v>1459</v>
      </c>
      <c r="AX2" s="10" t="s">
        <v>1506</v>
      </c>
      <c r="AY2" s="11" t="s">
        <v>1507</v>
      </c>
      <c r="AZ2" s="10" t="s">
        <v>1521</v>
      </c>
      <c r="BA2" s="10" t="s">
        <v>1521</v>
      </c>
      <c r="BB2" s="10" t="s">
        <v>1521</v>
      </c>
      <c r="BC2" s="10" t="s">
        <v>1521</v>
      </c>
      <c r="BD2" s="10" t="s">
        <v>1521</v>
      </c>
    </row>
    <row r="3" spans="1:56" ht="25.2" customHeight="1" x14ac:dyDescent="0.3">
      <c r="A3" s="12" t="s">
        <v>1460</v>
      </c>
      <c r="B3" s="12" t="s">
        <v>466</v>
      </c>
      <c r="C3" s="12" t="s">
        <v>560</v>
      </c>
      <c r="D3" s="12" t="s">
        <v>1508</v>
      </c>
      <c r="E3" s="12" t="s">
        <v>1461</v>
      </c>
      <c r="F3" s="12" t="s">
        <v>1509</v>
      </c>
      <c r="G3" s="13" t="str">
        <f>G1&amp;"_"&amp;G2</f>
        <v>ICD10Code_Ref_f</v>
      </c>
      <c r="H3" s="13" t="str">
        <f>G1&amp;"_"&amp;H2</f>
        <v>ICD10Code_Ref_expr</v>
      </c>
      <c r="I3" s="13" t="str">
        <f>G1&amp;"_"&amp;I2</f>
        <v>ICD10Code_Conn</v>
      </c>
      <c r="J3" s="13" t="str">
        <f>G1&amp;"_"&amp;J2</f>
        <v>ICD10Code_Cand_f</v>
      </c>
      <c r="K3" s="14" t="str">
        <f>G1&amp;"_"&amp;K2</f>
        <v>ICD10Code_Cand_expr</v>
      </c>
      <c r="L3" s="13" t="str">
        <f>L1&amp;"_"&amp;L2</f>
        <v>ICD10CodeShort_Ref_f</v>
      </c>
      <c r="M3" s="13" t="str">
        <f>L1&amp;"_"&amp;M2</f>
        <v>ICD10CodeShort_Ref_expr</v>
      </c>
      <c r="N3" s="13" t="str">
        <f>L1&amp;"_"&amp;N2</f>
        <v>ICD10CodeShort_Conn</v>
      </c>
      <c r="O3" s="13" t="str">
        <f>L1&amp;"_"&amp;O2</f>
        <v>ICD10CodeShort_Cand_f</v>
      </c>
      <c r="P3" s="14" t="str">
        <f>L1&amp;"_"&amp;P2</f>
        <v>ICD10CodeShort_Cand_expr</v>
      </c>
      <c r="Q3" s="13" t="str">
        <f>Q1&amp;"_"&amp;Q2</f>
        <v>ICD10Group_Ref_f</v>
      </c>
      <c r="R3" s="13" t="str">
        <f>Q1&amp;"_"&amp;R2</f>
        <v>ICD10Group_Ref_expr</v>
      </c>
      <c r="S3" s="13" t="str">
        <f>Q1&amp;"_"&amp;S2</f>
        <v>ICD10Group_Conn</v>
      </c>
      <c r="T3" s="13" t="str">
        <f>Q1&amp;"_"&amp;T2</f>
        <v>ICD10Group_Cand_f</v>
      </c>
      <c r="U3" s="14" t="str">
        <f>Q1&amp;"_"&amp;U2</f>
        <v>ICD10Group_Cand_expr</v>
      </c>
      <c r="V3" s="13" t="str">
        <f>V1&amp;"_"&amp;V2</f>
        <v>ICDOTopographyCode_Ref_f</v>
      </c>
      <c r="W3" s="13" t="str">
        <f>V1&amp;"_"&amp;W2</f>
        <v>ICDOTopographyCode_Ref_expr</v>
      </c>
      <c r="X3" s="13" t="str">
        <f>V1&amp;"_"&amp;X2</f>
        <v>ICDOTopographyCode_Conn</v>
      </c>
      <c r="Y3" s="13" t="str">
        <f>V1&amp;"_"&amp;Y2</f>
        <v>ICDOTopographyCode_Cand_f</v>
      </c>
      <c r="Z3" s="14" t="str">
        <f>V1&amp;"_"&amp;Z2</f>
        <v>ICDOTopographyCode_Cand_expr</v>
      </c>
      <c r="AA3" s="13" t="str">
        <f>AA1&amp;"_"&amp;AA2</f>
        <v>ICDOTopographyCodeShort_Ref_f</v>
      </c>
      <c r="AB3" s="13" t="str">
        <f>AA1&amp;"_"&amp;AB2</f>
        <v>ICDOTopographyCodeShort_Ref_expr</v>
      </c>
      <c r="AC3" s="13" t="str">
        <f>AA1&amp;"_"&amp;AC2</f>
        <v>ICDOTopographyCodeShort_Conn</v>
      </c>
      <c r="AD3" s="13" t="str">
        <f>AA1&amp;"_"&amp;AD2</f>
        <v>ICDOTopographyCodeShort_Cand_f</v>
      </c>
      <c r="AE3" s="14" t="str">
        <f>AA1&amp;"_"&amp;AE2</f>
        <v>ICDOTopographyCodeShort_Cand_expr</v>
      </c>
      <c r="AF3" s="13" t="str">
        <f>AF1&amp;"_"&amp;AF2</f>
        <v>LocalizationSide_Ref_f</v>
      </c>
      <c r="AG3" s="13" t="str">
        <f>AF1&amp;"_"&amp;AG2</f>
        <v>LocalizationSide_Ref_expr</v>
      </c>
      <c r="AH3" s="13" t="str">
        <f>AF1&amp;"_"&amp;AH2</f>
        <v>LocalizationSide_Conn</v>
      </c>
      <c r="AI3" s="13" t="str">
        <f>AF1&amp;"_"&amp;AI2</f>
        <v>LocalizationSide_Cand_f</v>
      </c>
      <c r="AJ3" s="14" t="str">
        <f>AF1&amp;"_"&amp;AJ2</f>
        <v>LocalizationSide_Cand_expr</v>
      </c>
      <c r="AK3" s="13" t="str">
        <f>AK1&amp;"_"&amp;AK2</f>
        <v>ICDOMorphologyCode_Ref_f</v>
      </c>
      <c r="AL3" s="13" t="str">
        <f>AK1&amp;"_"&amp;AL2</f>
        <v>ICDOMorphologyCode_Ref_expr</v>
      </c>
      <c r="AM3" s="13" t="str">
        <f>AK1&amp;"_"&amp;AM2</f>
        <v>ICDOMorphologyCode_Conn</v>
      </c>
      <c r="AN3" s="13" t="str">
        <f>AK1&amp;"_"&amp;AN2</f>
        <v>ICDOMorphologyCode_Cand_f</v>
      </c>
      <c r="AO3" s="14" t="str">
        <f>AK1&amp;"_"&amp;AO2</f>
        <v>ICDOMorphologyCode_Cand_expr</v>
      </c>
      <c r="AP3" s="13" t="str">
        <f>AP1&amp;"_"&amp;AP2</f>
        <v>ICDOMorphologyCodeShort_Ref_f</v>
      </c>
      <c r="AQ3" s="13" t="str">
        <f>AP1&amp;"_"&amp;AQ2</f>
        <v>ICDOMorphologyCodeShort_Ref_expr</v>
      </c>
      <c r="AR3" s="13" t="str">
        <f>AP1&amp;"_"&amp;AR2</f>
        <v>ICDOMorphologyCodeShort_Conn</v>
      </c>
      <c r="AS3" s="13" t="str">
        <f>AP1&amp;"_"&amp;AS2</f>
        <v>ICDOMorphologyCodeShort_Cand_f</v>
      </c>
      <c r="AT3" s="14" t="str">
        <f>AP1&amp;"_"&amp;AT2</f>
        <v>ICDOMorphologyCodeShort_Cand_expr</v>
      </c>
      <c r="AU3" s="13" t="str">
        <f>AU1&amp;"_"&amp;AU2</f>
        <v>Grading_Ref_f</v>
      </c>
      <c r="AV3" s="13" t="str">
        <f>AU1&amp;"_"&amp;AV2</f>
        <v>Grading_Ref_expr</v>
      </c>
      <c r="AW3" s="13" t="str">
        <f>AU1&amp;"_"&amp;AW2</f>
        <v>Grading_Conn</v>
      </c>
      <c r="AX3" s="13" t="str">
        <f>AU1&amp;"_"&amp;AX2</f>
        <v>Grading_Cand_f</v>
      </c>
      <c r="AY3" s="14" t="str">
        <f>AU1&amp;"_"&amp;AY2</f>
        <v>Grading_Cand_expr</v>
      </c>
      <c r="AZ3" s="13" t="str">
        <f t="shared" ref="AZ3:BD3" si="0">AZ1&amp;"_"&amp;AZ2</f>
        <v>Relation_ICD10_expr</v>
      </c>
      <c r="BA3" s="13" t="str">
        <f t="shared" si="0"/>
        <v>Relation_ICDOTopography_expr</v>
      </c>
      <c r="BB3" s="13" t="str">
        <f t="shared" si="0"/>
        <v>Relation_LocalizationSide_expr</v>
      </c>
      <c r="BC3" s="13" t="str">
        <f t="shared" si="0"/>
        <v>Relation_ICDOMorphology_expr</v>
      </c>
      <c r="BD3" s="13" t="str">
        <f t="shared" si="0"/>
        <v>Relation_Grading_expr</v>
      </c>
    </row>
    <row r="4" spans="1:56" ht="25.2" customHeight="1" x14ac:dyDescent="0.3">
      <c r="A4" s="5" t="s">
        <v>1462</v>
      </c>
      <c r="B4" s="5" t="s">
        <v>1522</v>
      </c>
      <c r="C4" s="5" t="s">
        <v>655</v>
      </c>
      <c r="E4" s="5">
        <v>1</v>
      </c>
      <c r="F4" s="5" t="s">
        <v>1511</v>
      </c>
      <c r="N4" s="5" t="str">
        <f>"=="</f>
        <v>==</v>
      </c>
    </row>
    <row r="5" spans="1:56" ht="25.2" customHeight="1" x14ac:dyDescent="0.3">
      <c r="A5" s="5" t="s">
        <v>1462</v>
      </c>
      <c r="B5" s="5" t="s">
        <v>1522</v>
      </c>
      <c r="C5" s="5" t="s">
        <v>655</v>
      </c>
      <c r="E5" s="5">
        <v>2</v>
      </c>
      <c r="F5" s="5" t="s">
        <v>1511</v>
      </c>
      <c r="S5" s="5" t="str">
        <f>"=="</f>
        <v>==</v>
      </c>
    </row>
    <row r="6" spans="1:56" ht="25.2" customHeight="1" x14ac:dyDescent="0.3">
      <c r="A6" s="5" t="s">
        <v>1462</v>
      </c>
      <c r="B6" s="5" t="s">
        <v>1522</v>
      </c>
      <c r="C6" s="5" t="s">
        <v>655</v>
      </c>
      <c r="E6" s="5">
        <v>3</v>
      </c>
      <c r="F6" s="5" t="s">
        <v>1511</v>
      </c>
      <c r="X6" s="5" t="str">
        <f>"=="</f>
        <v>==</v>
      </c>
    </row>
    <row r="7" spans="1:56" ht="25.2" customHeight="1" x14ac:dyDescent="0.3">
      <c r="A7" s="5" t="s">
        <v>1462</v>
      </c>
      <c r="B7" s="5" t="s">
        <v>1522</v>
      </c>
      <c r="C7" s="5" t="s">
        <v>655</v>
      </c>
      <c r="E7" s="5">
        <v>4</v>
      </c>
      <c r="F7" s="5" t="s">
        <v>1511</v>
      </c>
      <c r="AC7" s="5" t="str">
        <f>"=="</f>
        <v>==</v>
      </c>
    </row>
    <row r="8" spans="1:56" ht="25.2" customHeight="1" x14ac:dyDescent="0.3">
      <c r="A8" s="5" t="s">
        <v>1462</v>
      </c>
      <c r="B8" s="5" t="s">
        <v>1516</v>
      </c>
      <c r="C8" s="5" t="str">
        <f>"'Same exactly'"</f>
        <v>'Same exactly'</v>
      </c>
      <c r="D8" s="5">
        <v>100</v>
      </c>
      <c r="E8" s="5">
        <v>1</v>
      </c>
      <c r="F8" s="5" t="s">
        <v>1511</v>
      </c>
      <c r="I8" s="5" t="str">
        <f>"=="</f>
        <v>==</v>
      </c>
    </row>
    <row r="9" spans="1:56" ht="25.2" customHeight="1" x14ac:dyDescent="0.3">
      <c r="A9" s="5" t="s">
        <v>1462</v>
      </c>
      <c r="B9" s="5" t="s">
        <v>1516</v>
      </c>
      <c r="C9" s="5" t="str">
        <f>"'Same organ'"</f>
        <v>'Same organ'</v>
      </c>
      <c r="D9" s="5">
        <v>90</v>
      </c>
      <c r="E9" s="5">
        <v>2</v>
      </c>
      <c r="F9" s="5" t="s">
        <v>1511</v>
      </c>
      <c r="I9" s="5" t="str">
        <f>"!="</f>
        <v>!=</v>
      </c>
      <c r="N9" s="5" t="str">
        <f>"=="</f>
        <v>==</v>
      </c>
    </row>
    <row r="10" spans="1:56" ht="25.2" customHeight="1" x14ac:dyDescent="0.3">
      <c r="A10" s="5" t="s">
        <v>1462</v>
      </c>
      <c r="B10" s="5" t="s">
        <v>1516</v>
      </c>
      <c r="C10" s="5" t="str">
        <f>"'Same ICD10 group'"</f>
        <v>'Same ICD10 group'</v>
      </c>
      <c r="D10" s="5">
        <v>80</v>
      </c>
      <c r="E10" s="5">
        <v>3</v>
      </c>
      <c r="F10" s="5" t="s">
        <v>1511</v>
      </c>
      <c r="N10" s="5" t="str">
        <f>"!="</f>
        <v>!=</v>
      </c>
      <c r="S10" s="5" t="str">
        <f>"=="</f>
        <v>==</v>
      </c>
    </row>
    <row r="11" spans="1:56" ht="25.2" customHeight="1" x14ac:dyDescent="0.3">
      <c r="A11" s="5" t="s">
        <v>1462</v>
      </c>
      <c r="B11" s="5" t="s">
        <v>1516</v>
      </c>
      <c r="C11" s="5" t="str">
        <f>"'Different ICD10 group'"</f>
        <v>'Different ICD10 group'</v>
      </c>
      <c r="D11" s="5">
        <v>0</v>
      </c>
      <c r="E11" s="5">
        <v>4</v>
      </c>
      <c r="F11" s="5" t="s">
        <v>1511</v>
      </c>
      <c r="S11" s="5" t="str">
        <f>"!="</f>
        <v>!=</v>
      </c>
    </row>
    <row r="12" spans="1:56" ht="25.2" customHeight="1" x14ac:dyDescent="0.3">
      <c r="A12" s="5" t="s">
        <v>1462</v>
      </c>
      <c r="B12" s="5" t="s">
        <v>1517</v>
      </c>
      <c r="C12" s="5" t="str">
        <f>"'Same exactly'"</f>
        <v>'Same exactly'</v>
      </c>
      <c r="D12" s="5">
        <v>100</v>
      </c>
      <c r="E12" s="5">
        <v>1</v>
      </c>
      <c r="F12" s="5" t="s">
        <v>1511</v>
      </c>
      <c r="X12" s="5" t="str">
        <f>"=="</f>
        <v>==</v>
      </c>
    </row>
    <row r="13" spans="1:56" ht="25.2" customHeight="1" x14ac:dyDescent="0.3">
      <c r="A13" s="5" t="s">
        <v>1462</v>
      </c>
      <c r="B13" s="5" t="s">
        <v>1517</v>
      </c>
      <c r="C13" s="5" t="str">
        <f>"'Same organ'"</f>
        <v>'Same organ'</v>
      </c>
      <c r="D13" s="5">
        <v>90</v>
      </c>
      <c r="E13" s="5">
        <v>2</v>
      </c>
      <c r="F13" s="5" t="s">
        <v>1511</v>
      </c>
      <c r="X13" s="5" t="str">
        <f>"!="</f>
        <v>!=</v>
      </c>
      <c r="AC13" s="5" t="str">
        <f>"=="</f>
        <v>==</v>
      </c>
    </row>
    <row r="14" spans="1:56" ht="25.2" customHeight="1" x14ac:dyDescent="0.3">
      <c r="A14" s="5" t="s">
        <v>1462</v>
      </c>
      <c r="B14" s="5" t="s">
        <v>1517</v>
      </c>
      <c r="C14" s="5" t="str">
        <f>"'Different'"</f>
        <v>'Different'</v>
      </c>
      <c r="D14" s="5">
        <v>0</v>
      </c>
      <c r="E14" s="5">
        <v>3</v>
      </c>
      <c r="F14" s="5" t="s">
        <v>1511</v>
      </c>
      <c r="AC14" s="5" t="str">
        <f>"!="</f>
        <v>!=</v>
      </c>
    </row>
    <row r="15" spans="1:56" ht="25.2" customHeight="1" x14ac:dyDescent="0.3">
      <c r="A15" s="5" t="s">
        <v>1462</v>
      </c>
      <c r="B15" s="5" t="s">
        <v>1518</v>
      </c>
      <c r="C15" s="5" t="str">
        <f>"'Same side'"</f>
        <v>'Same side'</v>
      </c>
      <c r="E15" s="5">
        <v>1</v>
      </c>
      <c r="F15" s="5" t="s">
        <v>1511</v>
      </c>
      <c r="AH15" s="5" t="s">
        <v>1523</v>
      </c>
    </row>
    <row r="16" spans="1:56" ht="25.2" customHeight="1" x14ac:dyDescent="0.3">
      <c r="A16" s="5" t="s">
        <v>1462</v>
      </c>
      <c r="B16" s="5" t="s">
        <v>1518</v>
      </c>
      <c r="C16" s="5" t="str">
        <f>"'Shift to opposite side'"</f>
        <v>'Shift to opposite side'</v>
      </c>
      <c r="E16" s="5">
        <v>2</v>
      </c>
      <c r="F16" s="5" t="s">
        <v>1511</v>
      </c>
      <c r="AG16" s="5" t="s">
        <v>1524</v>
      </c>
      <c r="AH16" s="5" t="s">
        <v>1511</v>
      </c>
      <c r="AJ16" s="15" t="s">
        <v>1525</v>
      </c>
    </row>
    <row r="17" spans="1:51" ht="25.2" customHeight="1" x14ac:dyDescent="0.3">
      <c r="A17" s="5" t="s">
        <v>1462</v>
      </c>
      <c r="B17" s="5" t="s">
        <v>1518</v>
      </c>
      <c r="C17" s="5" t="str">
        <f>"'Shift to opposite side'"</f>
        <v>'Shift to opposite side'</v>
      </c>
      <c r="E17" s="5">
        <v>3</v>
      </c>
      <c r="F17" s="5" t="s">
        <v>1511</v>
      </c>
      <c r="AG17" s="5" t="s">
        <v>1525</v>
      </c>
      <c r="AH17" s="5" t="s">
        <v>1511</v>
      </c>
      <c r="AJ17" s="15" t="s">
        <v>1524</v>
      </c>
    </row>
    <row r="18" spans="1:51" ht="25.2" customHeight="1" x14ac:dyDescent="0.3">
      <c r="A18" s="5" t="s">
        <v>1462</v>
      </c>
      <c r="B18" s="5" t="s">
        <v>1518</v>
      </c>
      <c r="C18" s="5" t="str">
        <f>"'Shift to midline'"</f>
        <v>'Shift to midline'</v>
      </c>
      <c r="E18" s="5">
        <v>4</v>
      </c>
      <c r="F18" s="5" t="s">
        <v>1511</v>
      </c>
      <c r="AG18" s="5" t="s">
        <v>1526</v>
      </c>
      <c r="AH18" s="5" t="s">
        <v>1511</v>
      </c>
      <c r="AJ18" s="15" t="s">
        <v>1527</v>
      </c>
    </row>
    <row r="19" spans="1:51" ht="25.2" customHeight="1" x14ac:dyDescent="0.3">
      <c r="A19" s="5" t="s">
        <v>1462</v>
      </c>
      <c r="B19" s="5" t="s">
        <v>1518</v>
      </c>
      <c r="C19" s="5" t="str">
        <f>"'Shift to one side'"</f>
        <v>'Shift to one side'</v>
      </c>
      <c r="E19" s="5">
        <v>5</v>
      </c>
      <c r="F19" s="5" t="s">
        <v>1511</v>
      </c>
      <c r="AG19" s="5" t="s">
        <v>1527</v>
      </c>
      <c r="AH19" s="5" t="s">
        <v>1511</v>
      </c>
      <c r="AJ19" s="15" t="s">
        <v>1526</v>
      </c>
    </row>
    <row r="20" spans="1:51" ht="25.2" customHeight="1" x14ac:dyDescent="0.3">
      <c r="A20" s="5" t="s">
        <v>1462</v>
      </c>
      <c r="B20" s="5" t="s">
        <v>1518</v>
      </c>
      <c r="C20" s="5" t="str">
        <f>"'Different'"</f>
        <v>'Different'</v>
      </c>
      <c r="E20" s="5">
        <v>6</v>
      </c>
      <c r="F20" s="5" t="s">
        <v>1511</v>
      </c>
      <c r="AH20" s="5" t="str">
        <f>"!="</f>
        <v>!=</v>
      </c>
    </row>
    <row r="21" spans="1:51" ht="25.2" customHeight="1" x14ac:dyDescent="0.3">
      <c r="A21" s="5" t="s">
        <v>1462</v>
      </c>
      <c r="B21" s="5" t="s">
        <v>1519</v>
      </c>
      <c r="C21" s="5" t="str">
        <f>"'Same exactly'"</f>
        <v>'Same exactly'</v>
      </c>
      <c r="E21" s="5">
        <v>1</v>
      </c>
      <c r="F21" s="5" t="s">
        <v>1511</v>
      </c>
      <c r="AM21" s="5" t="str">
        <f>"=="</f>
        <v>==</v>
      </c>
    </row>
    <row r="22" spans="1:51" ht="25.2" customHeight="1" x14ac:dyDescent="0.3">
      <c r="A22" s="5" t="s">
        <v>1462</v>
      </c>
      <c r="B22" s="5" t="s">
        <v>1519</v>
      </c>
      <c r="C22" s="16" t="str">
        <f>"'Same entity'"</f>
        <v>'Same entity'</v>
      </c>
      <c r="E22" s="5">
        <v>2</v>
      </c>
      <c r="F22" s="5" t="s">
        <v>1511</v>
      </c>
      <c r="AM22" s="5" t="str">
        <f>"!="</f>
        <v>!=</v>
      </c>
      <c r="AR22" s="5" t="str">
        <f>"=="</f>
        <v>==</v>
      </c>
    </row>
    <row r="23" spans="1:51" ht="25.2" customHeight="1" x14ac:dyDescent="0.3">
      <c r="A23" s="5" t="s">
        <v>1462</v>
      </c>
      <c r="B23" s="5" t="s">
        <v>1519</v>
      </c>
      <c r="C23" s="5" t="str">
        <f>"'Different'"</f>
        <v>'Different'</v>
      </c>
      <c r="E23" s="5">
        <v>3</v>
      </c>
      <c r="F23" s="5" t="s">
        <v>1511</v>
      </c>
      <c r="AR23" s="5" t="str">
        <f>"!="</f>
        <v>!=</v>
      </c>
    </row>
    <row r="24" spans="1:51" ht="25.2" customHeight="1" x14ac:dyDescent="0.3">
      <c r="A24" s="5" t="s">
        <v>1462</v>
      </c>
      <c r="B24" s="5" t="s">
        <v>1520</v>
      </c>
      <c r="C24" s="5" t="str">
        <f>"'Same exactly'"</f>
        <v>'Same exactly'</v>
      </c>
      <c r="E24" s="5">
        <v>1</v>
      </c>
      <c r="F24" s="5" t="s">
        <v>1511</v>
      </c>
      <c r="AW24" s="5" t="str">
        <f>"=="</f>
        <v>==</v>
      </c>
    </row>
    <row r="25" spans="1:51" ht="25.2" customHeight="1" x14ac:dyDescent="0.3">
      <c r="A25" s="5" t="s">
        <v>1462</v>
      </c>
      <c r="B25" s="5" t="s">
        <v>1520</v>
      </c>
      <c r="C25" s="5" t="str">
        <f>"'Different'"</f>
        <v>'Different'</v>
      </c>
      <c r="E25" s="5">
        <v>2</v>
      </c>
      <c r="F25" s="5" t="s">
        <v>1511</v>
      </c>
      <c r="AW25" s="5" t="str">
        <f>"!="</f>
        <v>!=</v>
      </c>
    </row>
    <row r="26" spans="1:51" ht="46.8" customHeight="1" x14ac:dyDescent="0.3">
      <c r="A26" s="5" t="s">
        <v>1462</v>
      </c>
      <c r="B26" s="5" t="s">
        <v>1528</v>
      </c>
      <c r="C26" s="5" t="str">
        <f>"'CandidateValue'"</f>
        <v>'CandidateValue'</v>
      </c>
      <c r="E26" s="5">
        <v>1</v>
      </c>
      <c r="F26" s="5" t="s">
        <v>1511</v>
      </c>
      <c r="AG26" s="5" t="str">
        <f>"== 'Unknown'"</f>
        <v>== 'Unknown'</v>
      </c>
      <c r="AH26" s="5" t="s">
        <v>1511</v>
      </c>
      <c r="AJ26" s="15" t="str">
        <f>"%in% c('Left', 'Right', 'Midline', 'Bilateral', 'Inapplicable')"</f>
        <v>%in% c('Left', 'Right', 'Midline', 'Bilateral', 'Inapplicable')</v>
      </c>
    </row>
    <row r="27" spans="1:51" ht="25.2" customHeight="1" x14ac:dyDescent="0.3">
      <c r="A27" s="5" t="s">
        <v>1462</v>
      </c>
      <c r="B27" s="5" t="s">
        <v>1529</v>
      </c>
      <c r="C27" s="5" t="s">
        <v>655</v>
      </c>
      <c r="E27" s="5">
        <v>1</v>
      </c>
      <c r="F27" s="5" t="s">
        <v>1511</v>
      </c>
      <c r="I27" s="5" t="str">
        <f>"=="</f>
        <v>==</v>
      </c>
      <c r="X27" s="5" t="str">
        <f>"=="</f>
        <v>==</v>
      </c>
      <c r="AM27" s="5" t="str">
        <f>"!="</f>
        <v>!=</v>
      </c>
      <c r="AR27" s="16"/>
    </row>
    <row r="28" spans="1:51" ht="25.2" customHeight="1" x14ac:dyDescent="0.3">
      <c r="A28" s="5" t="s">
        <v>1462</v>
      </c>
      <c r="B28" s="5" t="s">
        <v>1530</v>
      </c>
      <c r="C28" s="5" t="s">
        <v>655</v>
      </c>
      <c r="E28" s="5">
        <v>1</v>
      </c>
      <c r="F28" s="5" t="s">
        <v>1511</v>
      </c>
      <c r="AV28" s="5" t="str">
        <f>"== 'Low grade'"</f>
        <v>== 'Low grade'</v>
      </c>
      <c r="AW28" s="5" t="s">
        <v>1511</v>
      </c>
      <c r="AY28" s="15" t="str">
        <f>"== 'High grade'"</f>
        <v>== 'High grade'</v>
      </c>
    </row>
    <row r="29" spans="1:51" ht="25.2" customHeight="1" x14ac:dyDescent="0.3">
      <c r="A29" s="5" t="s">
        <v>1462</v>
      </c>
      <c r="B29" s="5" t="s">
        <v>1531</v>
      </c>
      <c r="C29" s="5" t="str">
        <f>"'Minor inconsistency'"</f>
        <v>'Minor inconsistency'</v>
      </c>
      <c r="E29" s="5">
        <v>1</v>
      </c>
      <c r="F29" s="5" t="s">
        <v>1511</v>
      </c>
      <c r="AG29" s="5" t="str">
        <f>"%in% c('Left', 'Right', 'Midline', 'Bilateral')"</f>
        <v>%in% c('Left', 'Right', 'Midline', 'Bilateral')</v>
      </c>
      <c r="AH29" s="5" t="s">
        <v>1511</v>
      </c>
      <c r="AJ29" s="15" t="str">
        <f>"== 'Unknown'"</f>
        <v>== 'Unknown'</v>
      </c>
    </row>
    <row r="30" spans="1:51" ht="25.2" customHeight="1" x14ac:dyDescent="0.3">
      <c r="A30" s="5" t="s">
        <v>1462</v>
      </c>
      <c r="B30" s="5" t="s">
        <v>1532</v>
      </c>
      <c r="C30" s="5" t="str">
        <f>"'Minor implausibility'"</f>
        <v>'Minor implausibility'</v>
      </c>
      <c r="E30" s="5">
        <v>1</v>
      </c>
      <c r="F30" s="5" t="s">
        <v>1511</v>
      </c>
      <c r="AG30" s="5" t="str">
        <f>"== 'Inapplicable'"</f>
        <v>== 'Inapplicable'</v>
      </c>
      <c r="AH30" s="5" t="s">
        <v>1511</v>
      </c>
      <c r="AJ30" s="15" t="str">
        <f>"%in% c('Left', 'Right', 'Midline', 'Bilateral')"</f>
        <v>%in% c('Left', 'Right', 'Midline', 'Bilateral')</v>
      </c>
    </row>
  </sheetData>
  <mergeCells count="9">
    <mergeCell ref="AK1:AO1"/>
    <mergeCell ref="AP1:AT1"/>
    <mergeCell ref="AU1:AY1"/>
    <mergeCell ref="G1:K1"/>
    <mergeCell ref="L1:P1"/>
    <mergeCell ref="Q1:U1"/>
    <mergeCell ref="V1:Z1"/>
    <mergeCell ref="AA1:AE1"/>
    <mergeCell ref="AF1:AJ1"/>
  </mergeCells>
  <conditionalFormatting sqref="G4:BD995">
    <cfRule type="expression" dxfId="11" priority="9">
      <formula>NOT(ISBLANK(G4))</formula>
    </cfRule>
  </conditionalFormatting>
  <conditionalFormatting sqref="I4:I188">
    <cfRule type="expression" dxfId="10" priority="8">
      <formula>NOT(ISBLANK(I4))</formula>
    </cfRule>
  </conditionalFormatting>
  <conditionalFormatting sqref="N4:N188">
    <cfRule type="expression" dxfId="9" priority="7">
      <formula>NOT(ISBLANK(N4))</formula>
    </cfRule>
  </conditionalFormatting>
  <conditionalFormatting sqref="S4:S188">
    <cfRule type="expression" dxfId="8" priority="6">
      <formula>NOT(ISBLANK(S4))</formula>
    </cfRule>
  </conditionalFormatting>
  <conditionalFormatting sqref="X4:X188">
    <cfRule type="expression" dxfId="7" priority="5">
      <formula>NOT(ISBLANK(X4))</formula>
    </cfRule>
  </conditionalFormatting>
  <conditionalFormatting sqref="AC4:AC188">
    <cfRule type="expression" dxfId="6" priority="4">
      <formula>NOT(ISBLANK(AC4))</formula>
    </cfRule>
  </conditionalFormatting>
  <conditionalFormatting sqref="AH4:AH188">
    <cfRule type="expression" dxfId="5" priority="3">
      <formula>NOT(ISBLANK(AH4))</formula>
    </cfRule>
  </conditionalFormatting>
  <conditionalFormatting sqref="AR4:AR188">
    <cfRule type="expression" dxfId="4" priority="2">
      <formula>NOT(ISBLANK(AR4))</formula>
    </cfRule>
  </conditionalFormatting>
  <conditionalFormatting sqref="AW4:AW188">
    <cfRule type="expression" dxfId="3" priority="1">
      <formula>NOT(ISBLANK(AW4))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9168-42CB-4544-90A3-8D0D318EB73C}">
  <dimension ref="B1:BK29"/>
  <sheetViews>
    <sheetView zoomScale="97" workbookViewId="0">
      <pane xSplit="9" ySplit="3" topLeftCell="L4" activePane="bottomRight" state="frozen"/>
      <selection pane="topRight" activeCell="G1" sqref="G1"/>
      <selection pane="bottomLeft" activeCell="A4" sqref="A4"/>
      <selection pane="bottomRight" activeCell="J4" sqref="J4"/>
    </sheetView>
  </sheetViews>
  <sheetFormatPr baseColWidth="10" defaultColWidth="16.33203125" defaultRowHeight="25.2" customHeight="1" x14ac:dyDescent="0.3"/>
  <cols>
    <col min="1" max="1" width="4.88671875" style="5" customWidth="1"/>
    <col min="2" max="2" width="27.109375" style="5" customWidth="1"/>
    <col min="3" max="3" width="4.88671875" style="23" customWidth="1"/>
    <col min="4" max="4" width="13.77734375" style="5" customWidth="1"/>
    <col min="5" max="5" width="26.5546875" style="5" customWidth="1"/>
    <col min="6" max="6" width="22.33203125" style="5" customWidth="1"/>
    <col min="7" max="7" width="12.77734375" style="5" customWidth="1"/>
    <col min="8" max="8" width="13.44140625" style="5" customWidth="1"/>
    <col min="9" max="10" width="15.6640625" style="5" customWidth="1"/>
    <col min="11" max="11" width="12.109375" style="5" customWidth="1"/>
    <col min="12" max="14" width="11.33203125" style="5" customWidth="1"/>
    <col min="15" max="15" width="11.33203125" style="15" customWidth="1"/>
    <col min="16" max="16" width="16.6640625" style="5" customWidth="1"/>
    <col min="17" max="17" width="12.109375" style="5" customWidth="1"/>
    <col min="18" max="20" width="11.33203125" style="5" customWidth="1"/>
    <col min="21" max="21" width="11.33203125" style="15" customWidth="1"/>
    <col min="22" max="22" width="11.33203125" style="5" customWidth="1"/>
    <col min="23" max="23" width="12.109375" style="5" customWidth="1"/>
    <col min="24" max="26" width="11.33203125" style="5" customWidth="1"/>
    <col min="27" max="27" width="11.33203125" style="15" customWidth="1"/>
    <col min="28" max="28" width="11.33203125" style="5" customWidth="1"/>
    <col min="29" max="29" width="12.109375" style="5" customWidth="1"/>
    <col min="30" max="32" width="11.33203125" style="5" customWidth="1"/>
    <col min="33" max="33" width="11.33203125" style="15" customWidth="1"/>
    <col min="34" max="34" width="12.109375" style="5" customWidth="1"/>
    <col min="35" max="37" width="11.33203125" style="5" customWidth="1"/>
    <col min="38" max="38" width="11.33203125" style="15" customWidth="1"/>
    <col min="39" max="39" width="12.109375" style="5" customWidth="1"/>
    <col min="40" max="40" width="21.88671875" style="5" customWidth="1"/>
    <col min="41" max="42" width="11.33203125" style="5" customWidth="1"/>
    <col min="43" max="43" width="21.33203125" style="15" customWidth="1"/>
    <col min="44" max="44" width="12.109375" style="5" customWidth="1"/>
    <col min="45" max="47" width="11.33203125" style="5" customWidth="1"/>
    <col min="48" max="48" width="11.33203125" style="15" customWidth="1"/>
    <col min="49" max="49" width="12.109375" style="5" customWidth="1"/>
    <col min="50" max="52" width="11.33203125" style="5" customWidth="1"/>
    <col min="53" max="53" width="11.33203125" style="15" customWidth="1"/>
    <col min="54" max="54" width="12.109375" style="5" customWidth="1"/>
    <col min="55" max="57" width="11.33203125" style="5" customWidth="1"/>
    <col min="58" max="58" width="11.33203125" style="15" customWidth="1"/>
    <col min="59" max="59" width="20.109375" style="5" customWidth="1"/>
    <col min="60" max="63" width="27.5546875" style="5" customWidth="1"/>
    <col min="64" max="16384" width="16.33203125" style="5"/>
  </cols>
  <sheetData>
    <row r="1" spans="2:63" ht="25.2" customHeight="1" x14ac:dyDescent="0.3">
      <c r="D1" s="9"/>
      <c r="E1" s="9"/>
      <c r="F1" s="9"/>
      <c r="G1" s="9"/>
      <c r="H1" s="9"/>
      <c r="I1" s="9"/>
      <c r="J1" s="9"/>
      <c r="K1" s="53" t="s">
        <v>186</v>
      </c>
      <c r="L1" s="53"/>
      <c r="M1" s="53"/>
      <c r="N1" s="53"/>
      <c r="O1" s="54"/>
      <c r="P1" s="20"/>
      <c r="Q1" s="52" t="s">
        <v>19</v>
      </c>
      <c r="R1" s="53"/>
      <c r="S1" s="53"/>
      <c r="T1" s="53"/>
      <c r="U1" s="54"/>
      <c r="V1" s="19"/>
      <c r="W1" s="52" t="s">
        <v>1513</v>
      </c>
      <c r="X1" s="53"/>
      <c r="Y1" s="53"/>
      <c r="Z1" s="53"/>
      <c r="AA1" s="53"/>
      <c r="AB1" s="19"/>
      <c r="AC1" s="52" t="s">
        <v>390</v>
      </c>
      <c r="AD1" s="53"/>
      <c r="AE1" s="53"/>
      <c r="AF1" s="53"/>
      <c r="AG1" s="53"/>
      <c r="AH1" s="52" t="s">
        <v>1514</v>
      </c>
      <c r="AI1" s="53"/>
      <c r="AJ1" s="53"/>
      <c r="AK1" s="53"/>
      <c r="AL1" s="53"/>
      <c r="AM1" s="52" t="s">
        <v>164</v>
      </c>
      <c r="AN1" s="53"/>
      <c r="AO1" s="53"/>
      <c r="AP1" s="53"/>
      <c r="AQ1" s="53"/>
      <c r="AR1" s="52" t="s">
        <v>398</v>
      </c>
      <c r="AS1" s="53"/>
      <c r="AT1" s="53"/>
      <c r="AU1" s="53"/>
      <c r="AV1" s="53"/>
      <c r="AW1" s="52" t="s">
        <v>1515</v>
      </c>
      <c r="AX1" s="53"/>
      <c r="AY1" s="53"/>
      <c r="AZ1" s="53"/>
      <c r="BA1" s="53"/>
      <c r="BB1" s="52" t="s">
        <v>11</v>
      </c>
      <c r="BC1" s="53"/>
      <c r="BD1" s="53"/>
      <c r="BE1" s="53"/>
      <c r="BF1" s="54"/>
      <c r="BG1" s="18" t="s">
        <v>1516</v>
      </c>
      <c r="BH1" s="18" t="s">
        <v>1517</v>
      </c>
      <c r="BI1" s="18" t="s">
        <v>1518</v>
      </c>
      <c r="BJ1" s="18" t="s">
        <v>1519</v>
      </c>
      <c r="BK1" s="18" t="s">
        <v>1520</v>
      </c>
    </row>
    <row r="2" spans="2:63" ht="25.2" customHeight="1" x14ac:dyDescent="0.3">
      <c r="D2" s="9"/>
      <c r="E2" s="9"/>
      <c r="F2" s="9"/>
      <c r="G2" s="9"/>
      <c r="H2" s="9"/>
      <c r="I2" s="9"/>
      <c r="J2" s="9"/>
      <c r="K2" s="10" t="s">
        <v>1504</v>
      </c>
      <c r="L2" s="10" t="s">
        <v>1505</v>
      </c>
      <c r="M2" s="10" t="s">
        <v>1459</v>
      </c>
      <c r="N2" s="10" t="s">
        <v>1506</v>
      </c>
      <c r="O2" s="11" t="s">
        <v>1507</v>
      </c>
      <c r="P2" s="9"/>
      <c r="Q2" s="21" t="s">
        <v>1504</v>
      </c>
      <c r="R2" s="10" t="s">
        <v>1505</v>
      </c>
      <c r="S2" s="10" t="s">
        <v>1459</v>
      </c>
      <c r="T2" s="10" t="s">
        <v>1506</v>
      </c>
      <c r="U2" s="11" t="s">
        <v>1507</v>
      </c>
      <c r="V2" s="10"/>
      <c r="W2" s="10" t="s">
        <v>1504</v>
      </c>
      <c r="X2" s="10" t="s">
        <v>1505</v>
      </c>
      <c r="Y2" s="10" t="s">
        <v>1459</v>
      </c>
      <c r="Z2" s="10" t="s">
        <v>1506</v>
      </c>
      <c r="AA2" s="11" t="s">
        <v>1507</v>
      </c>
      <c r="AB2" s="10"/>
      <c r="AC2" s="10" t="s">
        <v>1504</v>
      </c>
      <c r="AD2" s="10" t="s">
        <v>1505</v>
      </c>
      <c r="AE2" s="10" t="s">
        <v>1459</v>
      </c>
      <c r="AF2" s="10" t="s">
        <v>1506</v>
      </c>
      <c r="AG2" s="11" t="s">
        <v>1507</v>
      </c>
      <c r="AH2" s="10" t="s">
        <v>1504</v>
      </c>
      <c r="AI2" s="10" t="s">
        <v>1505</v>
      </c>
      <c r="AJ2" s="10" t="s">
        <v>1459</v>
      </c>
      <c r="AK2" s="10" t="s">
        <v>1506</v>
      </c>
      <c r="AL2" s="11" t="s">
        <v>1507</v>
      </c>
      <c r="AM2" s="10" t="s">
        <v>1504</v>
      </c>
      <c r="AN2" s="10" t="s">
        <v>1505</v>
      </c>
      <c r="AO2" s="10" t="s">
        <v>1459</v>
      </c>
      <c r="AP2" s="10" t="s">
        <v>1506</v>
      </c>
      <c r="AQ2" s="11" t="s">
        <v>1507</v>
      </c>
      <c r="AR2" s="10" t="s">
        <v>1504</v>
      </c>
      <c r="AS2" s="10" t="s">
        <v>1505</v>
      </c>
      <c r="AT2" s="10" t="s">
        <v>1459</v>
      </c>
      <c r="AU2" s="10" t="s">
        <v>1506</v>
      </c>
      <c r="AV2" s="11" t="s">
        <v>1507</v>
      </c>
      <c r="AW2" s="10" t="s">
        <v>1504</v>
      </c>
      <c r="AX2" s="10" t="s">
        <v>1505</v>
      </c>
      <c r="AY2" s="10" t="s">
        <v>1459</v>
      </c>
      <c r="AZ2" s="10" t="s">
        <v>1506</v>
      </c>
      <c r="BA2" s="11" t="s">
        <v>1507</v>
      </c>
      <c r="BB2" s="10" t="s">
        <v>1504</v>
      </c>
      <c r="BC2" s="10" t="s">
        <v>1505</v>
      </c>
      <c r="BD2" s="10" t="s">
        <v>1459</v>
      </c>
      <c r="BE2" s="10" t="s">
        <v>1506</v>
      </c>
      <c r="BF2" s="11" t="s">
        <v>1507</v>
      </c>
      <c r="BG2" s="10" t="s">
        <v>1521</v>
      </c>
      <c r="BH2" s="10" t="s">
        <v>1521</v>
      </c>
      <c r="BI2" s="10" t="s">
        <v>1521</v>
      </c>
      <c r="BJ2" s="10" t="s">
        <v>1521</v>
      </c>
      <c r="BK2" s="10" t="s">
        <v>1521</v>
      </c>
    </row>
    <row r="3" spans="2:63" ht="25.2" customHeight="1" x14ac:dyDescent="0.3">
      <c r="B3" s="24" t="s">
        <v>1552</v>
      </c>
      <c r="D3" s="12" t="s">
        <v>1460</v>
      </c>
      <c r="E3" s="12" t="s">
        <v>466</v>
      </c>
      <c r="F3" s="12" t="s">
        <v>560</v>
      </c>
      <c r="G3" s="12" t="s">
        <v>1508</v>
      </c>
      <c r="H3" s="12" t="s">
        <v>1461</v>
      </c>
      <c r="I3" s="12" t="s">
        <v>1509</v>
      </c>
      <c r="J3" s="12" t="s">
        <v>1553</v>
      </c>
      <c r="K3" s="13" t="str">
        <f>J3&amp;"_"&amp;K2</f>
        <v>PredictorA_Ref_f</v>
      </c>
      <c r="L3" s="13" t="str">
        <f>J3&amp;"_"&amp;L2</f>
        <v>PredictorA_Ref_expr</v>
      </c>
      <c r="M3" s="13" t="str">
        <f>J3&amp;"_"&amp;M2</f>
        <v>PredictorA_Conn</v>
      </c>
      <c r="N3" s="13" t="str">
        <f>J3&amp;"_"&amp;N2</f>
        <v>PredictorA_Cand_f</v>
      </c>
      <c r="O3" s="14" t="str">
        <f>J3&amp;"_"&amp;O2</f>
        <v>PredictorA_Cand_expr</v>
      </c>
      <c r="P3" s="12" t="s">
        <v>1554</v>
      </c>
      <c r="Q3" s="22" t="str">
        <f>P3&amp;"_"&amp;Q2</f>
        <v>PredictorB_Ref_f</v>
      </c>
      <c r="R3" s="13" t="str">
        <f>P3&amp;"_"&amp;R2</f>
        <v>PredictorB_Ref_expr</v>
      </c>
      <c r="S3" s="13" t="str">
        <f>P3&amp;"_"&amp;S2</f>
        <v>PredictorB_Conn</v>
      </c>
      <c r="T3" s="13" t="str">
        <f>P3&amp;"_"&amp;T2</f>
        <v>PredictorB_Cand_f</v>
      </c>
      <c r="U3" s="14" t="str">
        <f>P3&amp;"_"&amp;U2</f>
        <v>PredictorB_Cand_expr</v>
      </c>
      <c r="V3" s="13" t="s">
        <v>1555</v>
      </c>
      <c r="W3" s="13" t="str">
        <f>W1&amp;"_"&amp;W2</f>
        <v>ICD10Group_Ref_f</v>
      </c>
      <c r="X3" s="13" t="str">
        <f>W1&amp;"_"&amp;X2</f>
        <v>ICD10Group_Ref_expr</v>
      </c>
      <c r="Y3" s="13" t="str">
        <f>W1&amp;"_"&amp;Y2</f>
        <v>ICD10Group_Conn</v>
      </c>
      <c r="Z3" s="13" t="str">
        <f>W1&amp;"_"&amp;Z2</f>
        <v>ICD10Group_Cand_f</v>
      </c>
      <c r="AA3" s="14" t="str">
        <f>W1&amp;"_"&amp;AA2</f>
        <v>ICD10Group_Cand_expr</v>
      </c>
      <c r="AB3" s="13"/>
      <c r="AC3" s="13" t="str">
        <f>AC1&amp;"_"&amp;AC2</f>
        <v>ICDOTopographyCode_Ref_f</v>
      </c>
      <c r="AD3" s="13" t="str">
        <f>AC1&amp;"_"&amp;AD2</f>
        <v>ICDOTopographyCode_Ref_expr</v>
      </c>
      <c r="AE3" s="13" t="str">
        <f>AC1&amp;"_"&amp;AE2</f>
        <v>ICDOTopographyCode_Conn</v>
      </c>
      <c r="AF3" s="13" t="str">
        <f>AC1&amp;"_"&amp;AF2</f>
        <v>ICDOTopographyCode_Cand_f</v>
      </c>
      <c r="AG3" s="14" t="str">
        <f>AC1&amp;"_"&amp;AG2</f>
        <v>ICDOTopographyCode_Cand_expr</v>
      </c>
      <c r="AH3" s="13" t="str">
        <f>AH1&amp;"_"&amp;AH2</f>
        <v>ICDOTopographyCodeShort_Ref_f</v>
      </c>
      <c r="AI3" s="13" t="str">
        <f>AH1&amp;"_"&amp;AI2</f>
        <v>ICDOTopographyCodeShort_Ref_expr</v>
      </c>
      <c r="AJ3" s="13" t="str">
        <f>AH1&amp;"_"&amp;AJ2</f>
        <v>ICDOTopographyCodeShort_Conn</v>
      </c>
      <c r="AK3" s="13" t="str">
        <f>AH1&amp;"_"&amp;AK2</f>
        <v>ICDOTopographyCodeShort_Cand_f</v>
      </c>
      <c r="AL3" s="14" t="str">
        <f>AH1&amp;"_"&amp;AL2</f>
        <v>ICDOTopographyCodeShort_Cand_expr</v>
      </c>
      <c r="AM3" s="13" t="str">
        <f>AM1&amp;"_"&amp;AM2</f>
        <v>LocalizationSide_Ref_f</v>
      </c>
      <c r="AN3" s="13" t="str">
        <f>AM1&amp;"_"&amp;AN2</f>
        <v>LocalizationSide_Ref_expr</v>
      </c>
      <c r="AO3" s="13" t="str">
        <f>AM1&amp;"_"&amp;AO2</f>
        <v>LocalizationSide_Conn</v>
      </c>
      <c r="AP3" s="13" t="str">
        <f>AM1&amp;"_"&amp;AP2</f>
        <v>LocalizationSide_Cand_f</v>
      </c>
      <c r="AQ3" s="14" t="str">
        <f>AM1&amp;"_"&amp;AQ2</f>
        <v>LocalizationSide_Cand_expr</v>
      </c>
      <c r="AR3" s="13" t="str">
        <f>AR1&amp;"_"&amp;AR2</f>
        <v>ICDOMorphologyCode_Ref_f</v>
      </c>
      <c r="AS3" s="13" t="str">
        <f>AR1&amp;"_"&amp;AS2</f>
        <v>ICDOMorphologyCode_Ref_expr</v>
      </c>
      <c r="AT3" s="13" t="str">
        <f>AR1&amp;"_"&amp;AT2</f>
        <v>ICDOMorphologyCode_Conn</v>
      </c>
      <c r="AU3" s="13" t="str">
        <f>AR1&amp;"_"&amp;AU2</f>
        <v>ICDOMorphologyCode_Cand_f</v>
      </c>
      <c r="AV3" s="14" t="str">
        <f>AR1&amp;"_"&amp;AV2</f>
        <v>ICDOMorphologyCode_Cand_expr</v>
      </c>
      <c r="AW3" s="13" t="str">
        <f>AW1&amp;"_"&amp;AW2</f>
        <v>ICDOMorphologyCodeShort_Ref_f</v>
      </c>
      <c r="AX3" s="13" t="str">
        <f>AW1&amp;"_"&amp;AX2</f>
        <v>ICDOMorphologyCodeShort_Ref_expr</v>
      </c>
      <c r="AY3" s="13" t="str">
        <f>AW1&amp;"_"&amp;AY2</f>
        <v>ICDOMorphologyCodeShort_Conn</v>
      </c>
      <c r="AZ3" s="13" t="str">
        <f>AW1&amp;"_"&amp;AZ2</f>
        <v>ICDOMorphologyCodeShort_Cand_f</v>
      </c>
      <c r="BA3" s="14" t="str">
        <f>AW1&amp;"_"&amp;BA2</f>
        <v>ICDOMorphologyCodeShort_Cand_expr</v>
      </c>
      <c r="BB3" s="13" t="str">
        <f>BB1&amp;"_"&amp;BB2</f>
        <v>Grading_Ref_f</v>
      </c>
      <c r="BC3" s="13" t="str">
        <f>BB1&amp;"_"&amp;BC2</f>
        <v>Grading_Ref_expr</v>
      </c>
      <c r="BD3" s="13" t="str">
        <f>BB1&amp;"_"&amp;BD2</f>
        <v>Grading_Conn</v>
      </c>
      <c r="BE3" s="13" t="str">
        <f>BB1&amp;"_"&amp;BE2</f>
        <v>Grading_Cand_f</v>
      </c>
      <c r="BF3" s="14" t="str">
        <f>BB1&amp;"_"&amp;BF2</f>
        <v>Grading_Cand_expr</v>
      </c>
      <c r="BG3" s="13" t="str">
        <f t="shared" ref="BG3:BK3" si="0">BG1&amp;"_"&amp;BG2</f>
        <v>Relation_ICD10_expr</v>
      </c>
      <c r="BH3" s="13" t="str">
        <f t="shared" si="0"/>
        <v>Relation_ICDOTopography_expr</v>
      </c>
      <c r="BI3" s="13" t="str">
        <f t="shared" si="0"/>
        <v>Relation_LocalizationSide_expr</v>
      </c>
      <c r="BJ3" s="13" t="str">
        <f t="shared" si="0"/>
        <v>Relation_ICDOMorphology_expr</v>
      </c>
      <c r="BK3" s="13" t="str">
        <f t="shared" si="0"/>
        <v>Relation_Grading_expr</v>
      </c>
    </row>
    <row r="4" spans="2:63" ht="25.2" customHeight="1" x14ac:dyDescent="0.3">
      <c r="B4" s="5" t="s">
        <v>391</v>
      </c>
      <c r="D4" s="5" t="s">
        <v>1462</v>
      </c>
      <c r="E4" s="5" t="s">
        <v>1522</v>
      </c>
      <c r="F4" s="5" t="s">
        <v>655</v>
      </c>
      <c r="H4" s="5">
        <v>1</v>
      </c>
      <c r="I4" s="5" t="s">
        <v>1511</v>
      </c>
      <c r="J4" s="5" t="s">
        <v>1512</v>
      </c>
      <c r="K4" s="5" t="s">
        <v>1549</v>
      </c>
      <c r="M4" s="5" t="s">
        <v>1511</v>
      </c>
      <c r="N4" s="5" t="s">
        <v>1549</v>
      </c>
      <c r="P4" s="5" t="s">
        <v>1550</v>
      </c>
      <c r="S4" s="5" t="str">
        <f>"=="</f>
        <v>==</v>
      </c>
    </row>
    <row r="5" spans="2:63" ht="25.2" customHeight="1" x14ac:dyDescent="0.3">
      <c r="B5" s="5" t="s">
        <v>1512</v>
      </c>
      <c r="D5" s="5" t="s">
        <v>1462</v>
      </c>
      <c r="E5" s="5" t="s">
        <v>1522</v>
      </c>
      <c r="F5" s="5" t="s">
        <v>655</v>
      </c>
      <c r="H5" s="5">
        <v>2</v>
      </c>
      <c r="I5" s="5" t="s">
        <v>1511</v>
      </c>
      <c r="J5" s="5" t="s">
        <v>1513</v>
      </c>
      <c r="K5" s="5" t="s">
        <v>1549</v>
      </c>
      <c r="M5" s="5" t="s">
        <v>1511</v>
      </c>
      <c r="N5" s="5" t="s">
        <v>1549</v>
      </c>
      <c r="P5" s="5" t="s">
        <v>1513</v>
      </c>
      <c r="S5" s="5" t="str">
        <f>"=="</f>
        <v>==</v>
      </c>
      <c r="Y5" s="5" t="str">
        <f>"=="</f>
        <v>==</v>
      </c>
    </row>
    <row r="6" spans="2:63" ht="25.2" customHeight="1" x14ac:dyDescent="0.3">
      <c r="B6" s="5" t="s">
        <v>390</v>
      </c>
      <c r="D6" s="5" t="s">
        <v>1462</v>
      </c>
      <c r="E6" s="5" t="s">
        <v>1522</v>
      </c>
      <c r="F6" s="5" t="s">
        <v>655</v>
      </c>
      <c r="H6" s="5">
        <v>3</v>
      </c>
      <c r="I6" s="5" t="s">
        <v>1511</v>
      </c>
      <c r="J6" s="5" t="s">
        <v>1514</v>
      </c>
      <c r="K6" s="5" t="s">
        <v>1549</v>
      </c>
      <c r="M6" s="5" t="s">
        <v>1511</v>
      </c>
      <c r="N6" s="5" t="s">
        <v>1549</v>
      </c>
      <c r="P6" s="5" t="s">
        <v>1514</v>
      </c>
      <c r="S6" s="5" t="str">
        <f>"=="</f>
        <v>==</v>
      </c>
      <c r="AE6" s="5" t="str">
        <f>"=="</f>
        <v>==</v>
      </c>
    </row>
    <row r="7" spans="2:63" ht="25.2" customHeight="1" x14ac:dyDescent="0.3">
      <c r="B7" s="5" t="s">
        <v>1514</v>
      </c>
      <c r="D7" s="5" t="s">
        <v>1462</v>
      </c>
      <c r="E7" s="5" t="s">
        <v>1516</v>
      </c>
      <c r="F7" s="5" t="str">
        <f>"'Same exactly'"</f>
        <v>'Same exactly'</v>
      </c>
      <c r="G7" s="5">
        <v>100</v>
      </c>
      <c r="H7" s="5">
        <v>1</v>
      </c>
      <c r="I7" s="5" t="s">
        <v>1511</v>
      </c>
      <c r="J7" s="5" t="s">
        <v>391</v>
      </c>
      <c r="K7" s="5" t="s">
        <v>1549</v>
      </c>
      <c r="M7" s="5" t="s">
        <v>1511</v>
      </c>
      <c r="N7" s="5" t="s">
        <v>1549</v>
      </c>
      <c r="P7" s="5" t="s">
        <v>391</v>
      </c>
      <c r="S7" s="5" t="str">
        <f>"=="</f>
        <v>==</v>
      </c>
    </row>
    <row r="8" spans="2:63" ht="25.2" customHeight="1" x14ac:dyDescent="0.3">
      <c r="B8" s="5" t="s">
        <v>164</v>
      </c>
      <c r="D8" s="5" t="s">
        <v>1462</v>
      </c>
      <c r="E8" s="5" t="s">
        <v>1516</v>
      </c>
      <c r="F8" s="5" t="str">
        <f>"'Same organ'"</f>
        <v>'Same organ'</v>
      </c>
      <c r="G8" s="5">
        <v>90</v>
      </c>
      <c r="H8" s="5">
        <v>2</v>
      </c>
      <c r="I8" s="5" t="s">
        <v>1511</v>
      </c>
      <c r="J8" s="5" t="s">
        <v>391</v>
      </c>
      <c r="K8" s="5" t="s">
        <v>1549</v>
      </c>
      <c r="M8" s="5" t="s">
        <v>1511</v>
      </c>
      <c r="N8" s="5" t="s">
        <v>1549</v>
      </c>
      <c r="P8" s="5" t="s">
        <v>391</v>
      </c>
      <c r="S8" s="5" t="s">
        <v>1551</v>
      </c>
      <c r="V8" s="5" t="s">
        <v>1512</v>
      </c>
      <c r="W8" s="5" t="s">
        <v>1549</v>
      </c>
      <c r="Y8" s="5" t="s">
        <v>1511</v>
      </c>
      <c r="Z8" s="5" t="s">
        <v>1549</v>
      </c>
      <c r="AB8" s="5" t="s">
        <v>1512</v>
      </c>
      <c r="AE8" s="16" t="str">
        <f>"=="</f>
        <v>==</v>
      </c>
    </row>
    <row r="9" spans="2:63" ht="25.2" customHeight="1" x14ac:dyDescent="0.3">
      <c r="B9" s="5" t="s">
        <v>398</v>
      </c>
      <c r="D9" s="5" t="s">
        <v>1462</v>
      </c>
      <c r="E9" s="5" t="s">
        <v>1516</v>
      </c>
      <c r="F9" s="5" t="str">
        <f>"'Same ICD10 group'"</f>
        <v>'Same ICD10 group'</v>
      </c>
      <c r="G9" s="5">
        <v>80</v>
      </c>
      <c r="H9" s="5">
        <v>3</v>
      </c>
      <c r="I9" s="5" t="s">
        <v>1511</v>
      </c>
      <c r="S9" s="5" t="str">
        <f>"!="</f>
        <v>!=</v>
      </c>
      <c r="Y9" s="5" t="str">
        <f>"=="</f>
        <v>==</v>
      </c>
    </row>
    <row r="10" spans="2:63" ht="25.2" customHeight="1" x14ac:dyDescent="0.3">
      <c r="B10" s="5" t="s">
        <v>1515</v>
      </c>
      <c r="D10" s="5" t="s">
        <v>1462</v>
      </c>
      <c r="E10" s="5" t="s">
        <v>1516</v>
      </c>
      <c r="F10" s="5" t="str">
        <f>"'Different ICD10 group'"</f>
        <v>'Different ICD10 group'</v>
      </c>
      <c r="G10" s="5">
        <v>0</v>
      </c>
      <c r="H10" s="5">
        <v>4</v>
      </c>
      <c r="I10" s="5" t="s">
        <v>1511</v>
      </c>
      <c r="Y10" s="5" t="str">
        <f>"!="</f>
        <v>!=</v>
      </c>
    </row>
    <row r="11" spans="2:63" ht="25.2" customHeight="1" x14ac:dyDescent="0.3">
      <c r="B11" s="5" t="s">
        <v>11</v>
      </c>
      <c r="D11" s="5" t="s">
        <v>1462</v>
      </c>
      <c r="E11" s="5" t="s">
        <v>1517</v>
      </c>
      <c r="F11" s="5" t="str">
        <f>"'Same exactly'"</f>
        <v>'Same exactly'</v>
      </c>
      <c r="G11" s="5">
        <v>100</v>
      </c>
      <c r="H11" s="5">
        <v>1</v>
      </c>
      <c r="I11" s="5" t="s">
        <v>1511</v>
      </c>
      <c r="AE11" s="5" t="str">
        <f>"=="</f>
        <v>==</v>
      </c>
    </row>
    <row r="12" spans="2:63" ht="25.2" customHeight="1" x14ac:dyDescent="0.3">
      <c r="D12" s="5" t="s">
        <v>1462</v>
      </c>
      <c r="E12" s="5" t="s">
        <v>1517</v>
      </c>
      <c r="F12" s="5" t="str">
        <f>"'Same organ'"</f>
        <v>'Same organ'</v>
      </c>
      <c r="G12" s="5">
        <v>90</v>
      </c>
      <c r="H12" s="5">
        <v>2</v>
      </c>
      <c r="I12" s="5" t="s">
        <v>1511</v>
      </c>
      <c r="AE12" s="5" t="str">
        <f>"!="</f>
        <v>!=</v>
      </c>
      <c r="AJ12" s="5" t="str">
        <f>"=="</f>
        <v>==</v>
      </c>
    </row>
    <row r="13" spans="2:63" ht="25.2" customHeight="1" x14ac:dyDescent="0.3">
      <c r="D13" s="5" t="s">
        <v>1462</v>
      </c>
      <c r="E13" s="5" t="s">
        <v>1517</v>
      </c>
      <c r="F13" s="5" t="str">
        <f>"'Different'"</f>
        <v>'Different'</v>
      </c>
      <c r="G13" s="5">
        <v>0</v>
      </c>
      <c r="H13" s="5">
        <v>3</v>
      </c>
      <c r="I13" s="5" t="s">
        <v>1511</v>
      </c>
      <c r="AJ13" s="5" t="str">
        <f>"!="</f>
        <v>!=</v>
      </c>
    </row>
    <row r="14" spans="2:63" ht="25.2" customHeight="1" x14ac:dyDescent="0.3">
      <c r="D14" s="5" t="s">
        <v>1462</v>
      </c>
      <c r="E14" s="5" t="s">
        <v>1518</v>
      </c>
      <c r="F14" s="5" t="str">
        <f>"'Same side'"</f>
        <v>'Same side'</v>
      </c>
      <c r="H14" s="5">
        <v>1</v>
      </c>
      <c r="I14" s="5" t="s">
        <v>1511</v>
      </c>
      <c r="AO14" s="5" t="s">
        <v>1523</v>
      </c>
    </row>
    <row r="15" spans="2:63" ht="25.2" customHeight="1" x14ac:dyDescent="0.3">
      <c r="D15" s="5" t="s">
        <v>1462</v>
      </c>
      <c r="E15" s="5" t="s">
        <v>1518</v>
      </c>
      <c r="F15" s="5" t="str">
        <f>"'Shift to opposite side'"</f>
        <v>'Shift to opposite side'</v>
      </c>
      <c r="H15" s="5">
        <v>2</v>
      </c>
      <c r="I15" s="5" t="s">
        <v>1511</v>
      </c>
      <c r="AN15" s="5" t="s">
        <v>1524</v>
      </c>
      <c r="AO15" s="5" t="s">
        <v>1511</v>
      </c>
      <c r="AQ15" s="15" t="s">
        <v>1525</v>
      </c>
    </row>
    <row r="16" spans="2:63" ht="25.2" customHeight="1" x14ac:dyDescent="0.3">
      <c r="D16" s="5" t="s">
        <v>1462</v>
      </c>
      <c r="E16" s="5" t="s">
        <v>1518</v>
      </c>
      <c r="F16" s="5" t="str">
        <f>"'Shift to opposite side'"</f>
        <v>'Shift to opposite side'</v>
      </c>
      <c r="H16" s="5">
        <v>3</v>
      </c>
      <c r="I16" s="5" t="s">
        <v>1511</v>
      </c>
      <c r="AN16" s="5" t="s">
        <v>1525</v>
      </c>
      <c r="AO16" s="5" t="s">
        <v>1511</v>
      </c>
      <c r="AQ16" s="15" t="s">
        <v>1524</v>
      </c>
    </row>
    <row r="17" spans="4:58" ht="25.2" customHeight="1" x14ac:dyDescent="0.3">
      <c r="D17" s="5" t="s">
        <v>1462</v>
      </c>
      <c r="E17" s="5" t="s">
        <v>1518</v>
      </c>
      <c r="F17" s="5" t="str">
        <f>"'Shift to midline'"</f>
        <v>'Shift to midline'</v>
      </c>
      <c r="H17" s="5">
        <v>4</v>
      </c>
      <c r="I17" s="5" t="s">
        <v>1511</v>
      </c>
      <c r="AN17" s="5" t="s">
        <v>1526</v>
      </c>
      <c r="AO17" s="5" t="s">
        <v>1511</v>
      </c>
      <c r="AQ17" s="15" t="s">
        <v>1527</v>
      </c>
    </row>
    <row r="18" spans="4:58" ht="25.2" customHeight="1" x14ac:dyDescent="0.3">
      <c r="D18" s="5" t="s">
        <v>1462</v>
      </c>
      <c r="E18" s="5" t="s">
        <v>1518</v>
      </c>
      <c r="F18" s="5" t="str">
        <f>"'Shift to one side'"</f>
        <v>'Shift to one side'</v>
      </c>
      <c r="H18" s="5">
        <v>5</v>
      </c>
      <c r="I18" s="5" t="s">
        <v>1511</v>
      </c>
      <c r="AN18" s="5" t="s">
        <v>1527</v>
      </c>
      <c r="AO18" s="5" t="s">
        <v>1511</v>
      </c>
      <c r="AQ18" s="15" t="s">
        <v>1526</v>
      </c>
    </row>
    <row r="19" spans="4:58" ht="25.2" customHeight="1" x14ac:dyDescent="0.3">
      <c r="D19" s="5" t="s">
        <v>1462</v>
      </c>
      <c r="E19" s="5" t="s">
        <v>1518</v>
      </c>
      <c r="F19" s="5" t="str">
        <f>"'Different'"</f>
        <v>'Different'</v>
      </c>
      <c r="H19" s="5">
        <v>6</v>
      </c>
      <c r="I19" s="5" t="s">
        <v>1511</v>
      </c>
      <c r="AO19" s="5" t="str">
        <f>"!="</f>
        <v>!=</v>
      </c>
    </row>
    <row r="20" spans="4:58" ht="25.2" customHeight="1" x14ac:dyDescent="0.3">
      <c r="D20" s="5" t="s">
        <v>1462</v>
      </c>
      <c r="E20" s="5" t="s">
        <v>1519</v>
      </c>
      <c r="F20" s="5" t="str">
        <f>"'Same exactly'"</f>
        <v>'Same exactly'</v>
      </c>
      <c r="H20" s="5">
        <v>1</v>
      </c>
      <c r="I20" s="5" t="s">
        <v>1511</v>
      </c>
      <c r="AT20" s="5" t="str">
        <f>"=="</f>
        <v>==</v>
      </c>
    </row>
    <row r="21" spans="4:58" ht="25.2" customHeight="1" x14ac:dyDescent="0.3">
      <c r="D21" s="5" t="s">
        <v>1462</v>
      </c>
      <c r="E21" s="5" t="s">
        <v>1519</v>
      </c>
      <c r="F21" s="16" t="str">
        <f>"'Same entity'"</f>
        <v>'Same entity'</v>
      </c>
      <c r="H21" s="5">
        <v>2</v>
      </c>
      <c r="I21" s="5" t="s">
        <v>1511</v>
      </c>
      <c r="AT21" s="5" t="str">
        <f>"!="</f>
        <v>!=</v>
      </c>
      <c r="AY21" s="5" t="str">
        <f>"=="</f>
        <v>==</v>
      </c>
    </row>
    <row r="22" spans="4:58" ht="25.2" customHeight="1" x14ac:dyDescent="0.3">
      <c r="D22" s="5" t="s">
        <v>1462</v>
      </c>
      <c r="E22" s="5" t="s">
        <v>1519</v>
      </c>
      <c r="F22" s="5" t="str">
        <f>"'Different'"</f>
        <v>'Different'</v>
      </c>
      <c r="H22" s="5">
        <v>3</v>
      </c>
      <c r="I22" s="5" t="s">
        <v>1511</v>
      </c>
      <c r="AY22" s="5" t="str">
        <f>"!="</f>
        <v>!=</v>
      </c>
    </row>
    <row r="23" spans="4:58" ht="25.2" customHeight="1" x14ac:dyDescent="0.3">
      <c r="D23" s="5" t="s">
        <v>1462</v>
      </c>
      <c r="E23" s="5" t="s">
        <v>1520</v>
      </c>
      <c r="F23" s="5" t="str">
        <f>"'Same exactly'"</f>
        <v>'Same exactly'</v>
      </c>
      <c r="H23" s="5">
        <v>1</v>
      </c>
      <c r="I23" s="5" t="s">
        <v>1511</v>
      </c>
      <c r="BD23" s="5" t="str">
        <f>"=="</f>
        <v>==</v>
      </c>
    </row>
    <row r="24" spans="4:58" ht="25.2" customHeight="1" x14ac:dyDescent="0.3">
      <c r="D24" s="5" t="s">
        <v>1462</v>
      </c>
      <c r="E24" s="5" t="s">
        <v>1520</v>
      </c>
      <c r="F24" s="5" t="str">
        <f>"'Different'"</f>
        <v>'Different'</v>
      </c>
      <c r="H24" s="5">
        <v>2</v>
      </c>
      <c r="I24" s="5" t="s">
        <v>1511</v>
      </c>
      <c r="BD24" s="5" t="str">
        <f>"!="</f>
        <v>!=</v>
      </c>
    </row>
    <row r="25" spans="4:58" ht="46.8" customHeight="1" x14ac:dyDescent="0.3">
      <c r="D25" s="5" t="s">
        <v>1462</v>
      </c>
      <c r="E25" s="5" t="s">
        <v>1528</v>
      </c>
      <c r="F25" s="5" t="str">
        <f>"'CandidateValue'"</f>
        <v>'CandidateValue'</v>
      </c>
      <c r="H25" s="5">
        <v>1</v>
      </c>
      <c r="I25" s="5" t="s">
        <v>1511</v>
      </c>
      <c r="AN25" s="5" t="str">
        <f>"== 'Unknown'"</f>
        <v>== 'Unknown'</v>
      </c>
      <c r="AO25" s="5" t="s">
        <v>1511</v>
      </c>
      <c r="AQ25" s="15" t="str">
        <f>"%in% c('Left', 'Right', 'Midline', 'Bilateral', 'Inapplicable')"</f>
        <v>%in% c('Left', 'Right', 'Midline', 'Bilateral', 'Inapplicable')</v>
      </c>
    </row>
    <row r="26" spans="4:58" ht="25.2" customHeight="1" x14ac:dyDescent="0.3">
      <c r="D26" s="5" t="s">
        <v>1462</v>
      </c>
      <c r="E26" s="5" t="s">
        <v>1529</v>
      </c>
      <c r="F26" s="5" t="s">
        <v>655</v>
      </c>
      <c r="H26" s="5">
        <v>1</v>
      </c>
      <c r="I26" s="5" t="s">
        <v>1511</v>
      </c>
      <c r="M26" s="5" t="str">
        <f>"=="</f>
        <v>==</v>
      </c>
      <c r="AE26" s="5" t="str">
        <f>"=="</f>
        <v>==</v>
      </c>
      <c r="AT26" s="5" t="str">
        <f>"!="</f>
        <v>!=</v>
      </c>
      <c r="AY26" s="16"/>
    </row>
    <row r="27" spans="4:58" ht="25.2" customHeight="1" x14ac:dyDescent="0.3">
      <c r="D27" s="5" t="s">
        <v>1462</v>
      </c>
      <c r="E27" s="5" t="s">
        <v>1530</v>
      </c>
      <c r="F27" s="5" t="s">
        <v>655</v>
      </c>
      <c r="H27" s="5">
        <v>1</v>
      </c>
      <c r="I27" s="5" t="s">
        <v>1511</v>
      </c>
      <c r="BC27" s="5" t="str">
        <f>"== 'Low grade'"</f>
        <v>== 'Low grade'</v>
      </c>
      <c r="BD27" s="5" t="s">
        <v>1511</v>
      </c>
      <c r="BF27" s="15" t="str">
        <f>"== 'High grade'"</f>
        <v>== 'High grade'</v>
      </c>
    </row>
    <row r="28" spans="4:58" ht="25.2" customHeight="1" x14ac:dyDescent="0.3">
      <c r="D28" s="5" t="s">
        <v>1462</v>
      </c>
      <c r="E28" s="5" t="s">
        <v>1531</v>
      </c>
      <c r="F28" s="5" t="str">
        <f>"'Minor inconsistency'"</f>
        <v>'Minor inconsistency'</v>
      </c>
      <c r="H28" s="5">
        <v>1</v>
      </c>
      <c r="I28" s="5" t="s">
        <v>1511</v>
      </c>
      <c r="AN28" s="5" t="str">
        <f>"%in% c('Left', 'Right', 'Midline', 'Bilateral')"</f>
        <v>%in% c('Left', 'Right', 'Midline', 'Bilateral')</v>
      </c>
      <c r="AO28" s="5" t="s">
        <v>1511</v>
      </c>
      <c r="AQ28" s="15" t="str">
        <f>"== 'Unknown'"</f>
        <v>== 'Unknown'</v>
      </c>
    </row>
    <row r="29" spans="4:58" ht="25.2" customHeight="1" x14ac:dyDescent="0.3">
      <c r="D29" s="5" t="s">
        <v>1462</v>
      </c>
      <c r="E29" s="5" t="s">
        <v>1532</v>
      </c>
      <c r="F29" s="5" t="str">
        <f>"'Minor implausibility'"</f>
        <v>'Minor implausibility'</v>
      </c>
      <c r="H29" s="5">
        <v>1</v>
      </c>
      <c r="I29" s="5" t="s">
        <v>1511</v>
      </c>
      <c r="AN29" s="5" t="str">
        <f>"== 'Inapplicable'"</f>
        <v>== 'Inapplicable'</v>
      </c>
      <c r="AO29" s="5" t="s">
        <v>1511</v>
      </c>
      <c r="AQ29" s="15" t="str">
        <f>"%in% c('Left', 'Right', 'Midline', 'Bilateral')"</f>
        <v>%in% c('Left', 'Right', 'Midline', 'Bilateral')</v>
      </c>
    </row>
  </sheetData>
  <mergeCells count="9">
    <mergeCell ref="AR1:AV1"/>
    <mergeCell ref="AW1:BA1"/>
    <mergeCell ref="BB1:BF1"/>
    <mergeCell ref="K1:O1"/>
    <mergeCell ref="Q1:U1"/>
    <mergeCell ref="W1:AA1"/>
    <mergeCell ref="AC1:AG1"/>
    <mergeCell ref="AH1:AL1"/>
    <mergeCell ref="AM1:AQ1"/>
  </mergeCells>
  <conditionalFormatting sqref="S4:S187 Y4:Y187 AE4:AE187 AJ4:AJ187 AO4:AO187 AY4:AY187 BD4:BD187">
    <cfRule type="expression" dxfId="2" priority="1">
      <formula>NOT(ISBLANK(S4))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06EFC-9DD1-40D5-80E8-13AAA6CBD40A}">
  <dimension ref="A1:N150"/>
  <sheetViews>
    <sheetView workbookViewId="0">
      <selection activeCell="B3" sqref="B3"/>
    </sheetView>
  </sheetViews>
  <sheetFormatPr baseColWidth="10" defaultColWidth="16.33203125" defaultRowHeight="25.2" customHeight="1" x14ac:dyDescent="0.3"/>
  <cols>
    <col min="1" max="1" width="23.33203125" style="3" customWidth="1"/>
    <col min="2" max="2" width="38.6640625" style="3" customWidth="1"/>
    <col min="3" max="3" width="16.6640625" style="3" customWidth="1"/>
    <col min="5" max="5" width="16.33203125" style="1"/>
    <col min="6" max="6" width="48.21875" style="1" customWidth="1"/>
    <col min="7" max="7" width="23.21875" style="1" customWidth="1"/>
    <col min="8" max="16384" width="16.33203125" style="1"/>
  </cols>
  <sheetData>
    <row r="1" spans="1:14" customFormat="1" ht="25.2" customHeight="1" x14ac:dyDescent="0.3">
      <c r="A1" s="2" t="s">
        <v>431</v>
      </c>
      <c r="B1" s="2" t="s">
        <v>434</v>
      </c>
      <c r="C1" s="2" t="s">
        <v>1462</v>
      </c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customFormat="1" ht="25.2" customHeight="1" x14ac:dyDescent="0.3">
      <c r="A2" s="3" t="str">
        <f>Features!B2</f>
        <v>sample</v>
      </c>
      <c r="B2" s="3" t="str">
        <f>Features!E2</f>
        <v>_id</v>
      </c>
      <c r="C2" s="3" t="s">
        <v>655</v>
      </c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customFormat="1" ht="25.2" customHeight="1" x14ac:dyDescent="0.3">
      <c r="A3" s="3" t="str">
        <f>Features!B3</f>
        <v>sample</v>
      </c>
      <c r="B3" s="3" t="str">
        <f>Features!E3</f>
        <v>patient-id</v>
      </c>
      <c r="C3" s="3" t="s">
        <v>655</v>
      </c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3" t="str">
        <f>Features!B4</f>
        <v>sample</v>
      </c>
      <c r="B4" s="3" t="str">
        <f>Features!E4</f>
        <v>entnahmedatum</v>
      </c>
      <c r="C4" s="3" t="s">
        <v>655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3" t="str">
        <f>Features!B5</f>
        <v>sample</v>
      </c>
      <c r="B5" s="3" t="str">
        <f>Features!E5</f>
        <v>probentyp</v>
      </c>
      <c r="C5" s="3" t="s">
        <v>655</v>
      </c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3" t="str">
        <f>Features!B6</f>
        <v>sample</v>
      </c>
      <c r="B6" s="3" t="str">
        <f>Features!E6</f>
        <v>SampleTypeCXX</v>
      </c>
      <c r="C6" s="3" t="s">
        <v>656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3" t="str">
        <f>Features!B7</f>
        <v>sample</v>
      </c>
      <c r="B7" s="3" t="str">
        <f>Features!E7</f>
        <v>SampleTypeSPREC</v>
      </c>
      <c r="C7" s="3" t="s">
        <v>656</v>
      </c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3" t="str">
        <f>Features!B8</f>
        <v>sample</v>
      </c>
      <c r="B8" s="3" t="str">
        <f>Features!E8</f>
        <v>status</v>
      </c>
      <c r="C8" s="3" t="s">
        <v>656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3" t="str">
        <f>Features!B9</f>
        <v>sample</v>
      </c>
      <c r="B9" s="3" t="str">
        <f>Features!E9</f>
        <v>projektbezeichnung</v>
      </c>
      <c r="C9" s="3" t="s">
        <v>656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3" t="str">
        <f>Features!B10</f>
        <v>sample</v>
      </c>
      <c r="B10" s="3" t="str">
        <f>Features!E10</f>
        <v>probenmenge</v>
      </c>
      <c r="C10" s="3" t="s">
        <v>656</v>
      </c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3" t="str">
        <f>Features!B11</f>
        <v>sample</v>
      </c>
      <c r="B11" s="3" t="str">
        <f>Features!E11</f>
        <v>einheit</v>
      </c>
      <c r="C11" s="3" t="s">
        <v>656</v>
      </c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3" t="str">
        <f>Features!B12</f>
        <v>sample</v>
      </c>
      <c r="B12" s="3" t="str">
        <f>Features!E12</f>
        <v>aliquot</v>
      </c>
      <c r="C12" s="3" t="s">
        <v>656</v>
      </c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3" t="str">
        <f>Features!B13</f>
        <v>diagnosis</v>
      </c>
      <c r="B13" s="3" t="str">
        <f>Features!E13</f>
        <v>_id</v>
      </c>
      <c r="C13" s="3" t="s">
        <v>655</v>
      </c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3" t="str">
        <f>Features!B14</f>
        <v>diagnosis</v>
      </c>
      <c r="B14" s="3" t="str">
        <f>Features!E14</f>
        <v>patient-id</v>
      </c>
      <c r="C14" s="3" t="s">
        <v>655</v>
      </c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3" t="str">
        <f>Features!B15</f>
        <v>diagnosis</v>
      </c>
      <c r="B15" s="3" t="str">
        <f>Features!E15</f>
        <v>primaerdiagnose</v>
      </c>
      <c r="C15" s="3" t="s">
        <v>655</v>
      </c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3" t="str">
        <f>Features!B16</f>
        <v>diagnosis</v>
      </c>
      <c r="B16" s="3" t="str">
        <f>Features!E16</f>
        <v>tumor_diagnosedatum</v>
      </c>
      <c r="C16" s="3" t="s">
        <v>655</v>
      </c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3" t="str">
        <f>Features!B17</f>
        <v>diagnosis</v>
      </c>
      <c r="B17" s="3" t="str">
        <f>Features!E17</f>
        <v>primaertumor_diagnosetext</v>
      </c>
      <c r="C17" s="3" t="s">
        <v>656</v>
      </c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3" t="str">
        <f>Features!B18</f>
        <v>diagnosis</v>
      </c>
      <c r="B18" s="3" t="str">
        <f>Features!E18</f>
        <v>version_des_icd-10_katalogs</v>
      </c>
      <c r="C18" s="3" t="s">
        <v>656</v>
      </c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3" t="str">
        <f>Features!B19</f>
        <v>diagnosis</v>
      </c>
      <c r="B19" s="3" t="str">
        <f>Features!E19</f>
        <v>lokalisation</v>
      </c>
      <c r="C19" s="3" t="s">
        <v>656</v>
      </c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3" t="str">
        <f>Features!B20</f>
        <v>diagnosis</v>
      </c>
      <c r="B20" s="3" t="str">
        <f>Features!E20</f>
        <v>icd-o_katalog_topographie_version</v>
      </c>
      <c r="C20" s="3" t="s">
        <v>656</v>
      </c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3" t="str">
        <f>Features!B21</f>
        <v>diagnosis</v>
      </c>
      <c r="B21" s="3" t="str">
        <f>Features!E21</f>
        <v>seitenlokalisation_nach_adt-gekid</v>
      </c>
      <c r="C21" s="3" t="s">
        <v>656</v>
      </c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3" t="str">
        <f>Features!B22</f>
        <v>diagnosis</v>
      </c>
      <c r="B22" s="3" t="str">
        <f>Features!E22</f>
        <v>PrimaryDiagnosisConfirmation</v>
      </c>
      <c r="C22" s="3" t="s">
        <v>656</v>
      </c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3" t="str">
        <f>Features!B23</f>
        <v>progress</v>
      </c>
      <c r="B23" s="3" t="str">
        <f>Features!E23</f>
        <v>_id</v>
      </c>
      <c r="C23" s="3" t="s">
        <v>655</v>
      </c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3" t="str">
        <f>Features!B24</f>
        <v>progress</v>
      </c>
      <c r="B24" s="3" t="str">
        <f>Features!E24</f>
        <v>diagnosis-id</v>
      </c>
      <c r="C24" s="3" t="s">
        <v>656</v>
      </c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3" t="str">
        <f>Features!B25</f>
        <v>progress</v>
      </c>
      <c r="B25" s="3" t="str">
        <f>Features!E25</f>
        <v>patient-id</v>
      </c>
      <c r="C25" s="3" t="s">
        <v>655</v>
      </c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3" t="str">
        <f>Features!B26</f>
        <v>progress</v>
      </c>
      <c r="B26" s="3" t="str">
        <f>Features!E26</f>
        <v>untersuchungs-_befunddatum_im_verlauf</v>
      </c>
      <c r="C26" s="3" t="s">
        <v>656</v>
      </c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3" t="str">
        <f>Features!B27</f>
        <v>progress</v>
      </c>
      <c r="B27" s="3" t="str">
        <f>Features!E27</f>
        <v>gesamtbeurteilung_tumorstatus</v>
      </c>
      <c r="C27" s="3" t="s">
        <v>655</v>
      </c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3" t="str">
        <f>Features!B28</f>
        <v>progress</v>
      </c>
      <c r="B28" s="3" t="str">
        <f>Features!E28</f>
        <v>lokales_oder_regionaeres_rezidiv</v>
      </c>
      <c r="C28" s="3" t="s">
        <v>655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3" t="str">
        <f>Features!B29</f>
        <v>progress</v>
      </c>
      <c r="B29" s="3" t="str">
        <f>Features!E29</f>
        <v>lymphknoten-rezidiv</v>
      </c>
      <c r="C29" s="3" t="s">
        <v>655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3" t="str">
        <f>Features!B30</f>
        <v>progress</v>
      </c>
      <c r="B30" s="3" t="str">
        <f>Features!E30</f>
        <v>fernmetastasen</v>
      </c>
      <c r="C30" s="3" t="s">
        <v>655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3" t="str">
        <f>Features!B31</f>
        <v>GeneralPerformance</v>
      </c>
      <c r="B31" s="3" t="str">
        <f>Features!E31</f>
        <v>ECOGID</v>
      </c>
      <c r="C31" s="3" t="s">
        <v>655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3" t="str">
        <f>Features!B32</f>
        <v>GeneralPerformance</v>
      </c>
      <c r="B32" s="3" t="str">
        <f>Features!E32</f>
        <v>DiagnosisID</v>
      </c>
      <c r="C32" s="3" t="s">
        <v>656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3" t="str">
        <f>Features!B33</f>
        <v>GeneralPerformance</v>
      </c>
      <c r="B33" s="3" t="str">
        <f>Features!E33</f>
        <v>PatientID</v>
      </c>
      <c r="C33" s="3" t="s">
        <v>655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3" t="str">
        <f>Features!B34</f>
        <v>GeneralPerformance</v>
      </c>
      <c r="B34" s="3" t="str">
        <f>Features!E34</f>
        <v>ECOGDate</v>
      </c>
      <c r="C34" s="3" t="s">
        <v>656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3" t="str">
        <f>Features!B35</f>
        <v>GeneralPerformance</v>
      </c>
      <c r="B35" s="3" t="str">
        <f>Features!E35</f>
        <v>ECOG</v>
      </c>
      <c r="C35" s="3" t="s">
        <v>656</v>
      </c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3" t="str">
        <f>Features!B36</f>
        <v>histology</v>
      </c>
      <c r="B36" s="3" t="str">
        <f>Features!E36</f>
        <v>_id</v>
      </c>
      <c r="C36" s="3" t="s">
        <v>656</v>
      </c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3" t="str">
        <f>Features!B37</f>
        <v>histology</v>
      </c>
      <c r="B37" s="3" t="str">
        <f>Features!E37</f>
        <v>diagnosis-id</v>
      </c>
      <c r="C37" s="3" t="s">
        <v>656</v>
      </c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3" t="str">
        <f>Features!B38</f>
        <v>histology</v>
      </c>
      <c r="B38" s="3" t="str">
        <f>Features!E38</f>
        <v>patient-id</v>
      </c>
      <c r="C38" s="3" t="s">
        <v>656</v>
      </c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3" t="str">
        <f>Features!B39</f>
        <v>histology</v>
      </c>
      <c r="B39" s="3" t="str">
        <f>Features!E39</f>
        <v>histologie_datum</v>
      </c>
      <c r="C39" s="3" t="s">
        <v>656</v>
      </c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3" t="str">
        <f>Features!B40</f>
        <v>histology</v>
      </c>
      <c r="B40" s="3" t="str">
        <f>Features!E40</f>
        <v>icd-o_katalog_morphologie_version</v>
      </c>
      <c r="C40" s="3" t="s">
        <v>655</v>
      </c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3" t="str">
        <f>Features!B41</f>
        <v>histology</v>
      </c>
      <c r="B41" s="3" t="str">
        <f>Features!E41</f>
        <v>morphologie</v>
      </c>
      <c r="C41" s="3" t="s">
        <v>655</v>
      </c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3" t="str">
        <f>Features!B42</f>
        <v>histology</v>
      </c>
      <c r="B42" s="3" t="str">
        <f>Features!E42</f>
        <v>morphologie-freitext</v>
      </c>
      <c r="C42" s="3" t="s">
        <v>655</v>
      </c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3" t="str">
        <f>Features!B43</f>
        <v>histology</v>
      </c>
      <c r="B43" s="3" t="str">
        <f>Features!E43</f>
        <v>grading</v>
      </c>
      <c r="C43" s="3" t="s">
        <v>655</v>
      </c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3" t="str">
        <f>Features!B44</f>
        <v>histology</v>
      </c>
      <c r="B44" s="3" t="str">
        <f>Features!E44</f>
        <v>NumberLymphNodesExamined</v>
      </c>
      <c r="C44" s="3" t="s">
        <v>656</v>
      </c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3" t="str">
        <f>Features!B45</f>
        <v>histology</v>
      </c>
      <c r="B45" s="3" t="str">
        <f>Features!E45</f>
        <v>NumberLymphNodesAffected</v>
      </c>
      <c r="C45" s="3" t="s">
        <v>656</v>
      </c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3" t="str">
        <f>Features!B46</f>
        <v>histology</v>
      </c>
      <c r="B46" s="3" t="str">
        <f>Features!E46</f>
        <v>NumberSentinelLymphNodesExamined</v>
      </c>
      <c r="C46" s="3" t="s">
        <v>655</v>
      </c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3" t="str">
        <f>Features!B47</f>
        <v>histology</v>
      </c>
      <c r="B47" s="3" t="str">
        <f>Features!E47</f>
        <v>NumberSentinelLymphNodesAffected</v>
      </c>
      <c r="C47" s="3" t="s">
        <v>655</v>
      </c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3" t="str">
        <f>Features!B48</f>
        <v>metastasis</v>
      </c>
      <c r="B48" s="3" t="str">
        <f>Features!E48</f>
        <v>_id</v>
      </c>
      <c r="C48" s="3" t="s">
        <v>655</v>
      </c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3" t="str">
        <f>Features!B49</f>
        <v>metastasis</v>
      </c>
      <c r="B49" s="3" t="str">
        <f>Features!E49</f>
        <v>diagnosis-id</v>
      </c>
      <c r="C49" s="3" t="s">
        <v>655</v>
      </c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3" t="str">
        <f>Features!B50</f>
        <v>metastasis</v>
      </c>
      <c r="B50" s="3" t="str">
        <f>Features!E50</f>
        <v>patient-id</v>
      </c>
      <c r="C50" s="3" t="s">
        <v>655</v>
      </c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3" t="str">
        <f>Features!B51</f>
        <v>metastasis</v>
      </c>
      <c r="B51" s="3" t="str">
        <f>Features!E51</f>
        <v>datum_fernmetastasen</v>
      </c>
      <c r="C51" s="3" t="s">
        <v>656</v>
      </c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3" t="str">
        <f>Features!B52</f>
        <v>metastasis</v>
      </c>
      <c r="B52" s="3" t="str">
        <f>Features!E52</f>
        <v>fernmetastasen_vorhanden</v>
      </c>
      <c r="C52" s="3" t="s">
        <v>656</v>
      </c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3" t="str">
        <f>Features!B53</f>
        <v>metastasis</v>
      </c>
      <c r="B53" s="3" t="str">
        <f>Features!E53</f>
        <v>lokalisation_fernmetastasen</v>
      </c>
      <c r="C53" s="3" t="s">
        <v>655</v>
      </c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3" t="str">
        <f>Features!B54</f>
        <v>molecular-marker</v>
      </c>
      <c r="B54" s="3" t="str">
        <f>Features!E54</f>
        <v>_id</v>
      </c>
      <c r="C54" s="3" t="s">
        <v>655</v>
      </c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3" t="str">
        <f>Features!B55</f>
        <v>molecular-marker</v>
      </c>
      <c r="B55" s="3" t="str">
        <f>Features!E55</f>
        <v>diagnosis-id</v>
      </c>
      <c r="C55" s="3" t="s">
        <v>655</v>
      </c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3" t="str">
        <f>Features!B56</f>
        <v>molecular-marker</v>
      </c>
      <c r="B56" s="3" t="str">
        <f>Features!E56</f>
        <v>patient-id</v>
      </c>
      <c r="C56" s="3" t="s">
        <v>655</v>
      </c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3" t="str">
        <f>Features!B57</f>
        <v>molecular-marker</v>
      </c>
      <c r="B57" s="3" t="str">
        <f>Features!E57</f>
        <v>marker_datum</v>
      </c>
      <c r="C57" s="3" t="s">
        <v>655</v>
      </c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3" t="str">
        <f>Features!B58</f>
        <v>molecular-marker</v>
      </c>
      <c r="B58" s="3" t="str">
        <f>Features!E58</f>
        <v>marker_name</v>
      </c>
      <c r="C58" s="3" t="s">
        <v>655</v>
      </c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3" t="str">
        <f>Features!B59</f>
        <v>molecular-marker</v>
      </c>
      <c r="B59" s="3" t="str">
        <f>Features!E59</f>
        <v>marker_status</v>
      </c>
      <c r="C59" s="3" t="s">
        <v>655</v>
      </c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3" t="str">
        <f>Features!B60</f>
        <v>molecular-marker</v>
      </c>
      <c r="B60" s="3" t="str">
        <f>Features!E60</f>
        <v>zusaetzliche_alternative_dokumentation</v>
      </c>
      <c r="C60" s="3" t="s">
        <v>656</v>
      </c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3" t="str">
        <f>Features!B61</f>
        <v>OtherClassification</v>
      </c>
      <c r="B61" s="3" t="str">
        <f>Features!E61</f>
        <v>OtherClassificationID</v>
      </c>
      <c r="C61" s="3" t="s">
        <v>656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3" t="str">
        <f>Features!B62</f>
        <v>OtherClassification</v>
      </c>
      <c r="B62" s="3" t="str">
        <f>Features!E62</f>
        <v>DiagnosisID</v>
      </c>
      <c r="C62" s="3" t="s">
        <v>655</v>
      </c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3" t="str">
        <f>Features!B63</f>
        <v>OtherClassification</v>
      </c>
      <c r="B63" s="3" t="str">
        <f>Features!E63</f>
        <v>PatientID</v>
      </c>
      <c r="C63" s="3" t="s">
        <v>656</v>
      </c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3" t="str">
        <f>Features!B64</f>
        <v>OtherClassification</v>
      </c>
      <c r="B64" s="3" t="str">
        <f>Features!E64</f>
        <v>OtherClassificationDate</v>
      </c>
      <c r="C64" s="3" t="s">
        <v>655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3" t="str">
        <f>Features!B65</f>
        <v>OtherClassification</v>
      </c>
      <c r="B65" s="3" t="str">
        <f>Features!E65</f>
        <v>OtherClassificationValue</v>
      </c>
      <c r="C65" s="3" t="s">
        <v>655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3" t="str">
        <f>Features!B66</f>
        <v>OtherClassification</v>
      </c>
      <c r="B66" s="3" t="str">
        <f>Features!E66</f>
        <v>OtherClassificationName</v>
      </c>
      <c r="C66" s="3" t="s">
        <v>656</v>
      </c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3" t="str">
        <f>Features!B67</f>
        <v>patient</v>
      </c>
      <c r="B67" s="3" t="str">
        <f>Features!E67</f>
        <v>_id</v>
      </c>
      <c r="C67" s="3" t="s">
        <v>656</v>
      </c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3" t="str">
        <f>Features!B68</f>
        <v>patient</v>
      </c>
      <c r="B68" s="3" t="str">
        <f>Features!E68</f>
        <v>dktk-id-global</v>
      </c>
      <c r="C68" s="3" t="s">
        <v>655</v>
      </c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3" t="str">
        <f>Features!B69</f>
        <v>patient</v>
      </c>
      <c r="B69" s="3" t="str">
        <f>Features!E69</f>
        <v>dktk-id-lokal</v>
      </c>
      <c r="C69" s="3" t="s">
        <v>655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3" t="str">
        <f>Features!B70</f>
        <v>patient</v>
      </c>
      <c r="B70" s="3" t="str">
        <f>Features!E70</f>
        <v>geburtsdatum</v>
      </c>
      <c r="C70" s="3" t="s">
        <v>655</v>
      </c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3" t="str">
        <f>Features!B71</f>
        <v>patient</v>
      </c>
      <c r="B71" s="3" t="str">
        <f>Features!E71</f>
        <v>geschlecht</v>
      </c>
      <c r="C71" s="3" t="s">
        <v>656</v>
      </c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3" t="str">
        <f>Features!B72</f>
        <v>patient</v>
      </c>
      <c r="B72" s="3" t="str">
        <f>Features!E72</f>
        <v>datum_des_letztbekannten_vitalstatus</v>
      </c>
      <c r="C72" s="3" t="s">
        <v>656</v>
      </c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3" t="str">
        <f>Features!B73</f>
        <v>patient</v>
      </c>
      <c r="B73" s="3" t="str">
        <f>Features!E73</f>
        <v>vitalstatus</v>
      </c>
      <c r="C73" s="3" t="s">
        <v>656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3" t="str">
        <f>Features!B74</f>
        <v>patient</v>
      </c>
      <c r="B74" s="3" t="str">
        <f>Features!E74</f>
        <v>tod_tumorbedingt</v>
      </c>
      <c r="C74" s="3" t="s">
        <v>656</v>
      </c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3" t="str">
        <f>Features!B75</f>
        <v>patient</v>
      </c>
      <c r="B75" s="3" t="str">
        <f>Features!E75</f>
        <v>todesursachen</v>
      </c>
      <c r="C75" s="3" t="s">
        <v>656</v>
      </c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3" t="str">
        <f>Features!B76</f>
        <v>radiation-therapy</v>
      </c>
      <c r="B76" s="3" t="str">
        <f>Features!E76</f>
        <v>_id</v>
      </c>
      <c r="C76" s="3" t="s">
        <v>655</v>
      </c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3" t="str">
        <f>Features!B77</f>
        <v>radiation-therapy</v>
      </c>
      <c r="B77" s="3" t="str">
        <f>Features!E77</f>
        <v>diagnosis-id</v>
      </c>
      <c r="C77" s="3" t="s">
        <v>655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3" t="str">
        <f>Features!B78</f>
        <v>radiation-therapy</v>
      </c>
      <c r="B78" s="3" t="str">
        <f>Features!E78</f>
        <v>patient-id</v>
      </c>
      <c r="C78" s="3" t="s">
        <v>655</v>
      </c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3" t="str">
        <f>Features!B79</f>
        <v>radiation-therapy</v>
      </c>
      <c r="B79" s="3" t="str">
        <f>Features!E79</f>
        <v>strahlentherapie_stellung_zu_operativer_therapie</v>
      </c>
      <c r="C79" s="3" t="s">
        <v>656</v>
      </c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3" t="str">
        <f>Features!B80</f>
        <v>radiation-therapy</v>
      </c>
      <c r="B80" s="3" t="str">
        <f>Features!E80</f>
        <v>intention_strahlentherapie</v>
      </c>
      <c r="C80" s="3" t="s">
        <v>656</v>
      </c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3" t="str">
        <f>Features!B81</f>
        <v>radiation-therapy</v>
      </c>
      <c r="B81" s="3" t="str">
        <f>Features!E81</f>
        <v>strahlentherapie_beginn</v>
      </c>
      <c r="C81" s="3" t="s">
        <v>655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3" t="str">
        <f>Features!B82</f>
        <v>radiation-therapy</v>
      </c>
      <c r="B82" s="3" t="str">
        <f>Features!E82</f>
        <v>strahlentherapie_ende</v>
      </c>
      <c r="C82" s="3" t="s">
        <v>656</v>
      </c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3" t="str">
        <f>Features!B83</f>
        <v>radiation-therapy</v>
      </c>
      <c r="B83" s="3" t="str">
        <f>Features!E83</f>
        <v>RadiationTherapyApplicationType</v>
      </c>
      <c r="C83" s="3" t="s">
        <v>656</v>
      </c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3" t="str">
        <f>Features!B84</f>
        <v>radiation-therapy</v>
      </c>
      <c r="B84" s="3" t="str">
        <f>Features!E84</f>
        <v>RadiationType</v>
      </c>
      <c r="C84" s="3" t="s">
        <v>656</v>
      </c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3" t="str">
        <f>Features!B85</f>
        <v>radiation-therapy</v>
      </c>
      <c r="B85" s="3" t="str">
        <f>Features!E85</f>
        <v>RadiationTherapyTargetArea</v>
      </c>
      <c r="C85" s="3" t="s">
        <v>656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3" t="str">
        <f>Features!B86</f>
        <v>radiation-therapy</v>
      </c>
      <c r="B86" s="3" t="str">
        <f>Features!E86</f>
        <v>RadiationTherapyTargetAreaSide</v>
      </c>
      <c r="C86" s="3" t="s">
        <v>656</v>
      </c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3" t="str">
        <f>Features!B87</f>
        <v>radiation-therapy</v>
      </c>
      <c r="B87" s="3" t="str">
        <f>Features!E87</f>
        <v>RadiationTherapyTotalDose</v>
      </c>
      <c r="C87" s="3" t="s">
        <v>656</v>
      </c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3" t="str">
        <f>Features!B88</f>
        <v>radiation-therapy</v>
      </c>
      <c r="B88" s="3" t="str">
        <f>Features!E88</f>
        <v>RadiationTherapyTotalDoseUnit</v>
      </c>
      <c r="C88" s="3" t="s">
        <v>656</v>
      </c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3" t="str">
        <f>Features!B89</f>
        <v>radiation-therapy</v>
      </c>
      <c r="B89" s="3" t="str">
        <f>Features!E89</f>
        <v>RadiationTherapySingleDailyDose</v>
      </c>
      <c r="C89" s="3" t="s">
        <v>656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3" t="str">
        <f>Features!B90</f>
        <v>radiation-therapy</v>
      </c>
      <c r="B90" s="3" t="str">
        <f>Features!E90</f>
        <v>RadiationTherapySingleDailyDoseUnit</v>
      </c>
      <c r="C90" s="3" t="s">
        <v>656</v>
      </c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3" t="str">
        <f>Features!B91</f>
        <v>radiation-therapy</v>
      </c>
      <c r="B91" s="3" t="str">
        <f>Features!E91</f>
        <v>Boost</v>
      </c>
      <c r="C91" s="3" t="s">
        <v>656</v>
      </c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3" t="str">
        <f>Features!B92</f>
        <v>radiation-therapy</v>
      </c>
      <c r="B92" s="3" t="str">
        <f>Features!E92</f>
        <v>RadiationTherapyReasonEnd</v>
      </c>
      <c r="C92" s="3" t="s">
        <v>656</v>
      </c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3" t="str">
        <f>Features!B93</f>
        <v>radiation-therapy</v>
      </c>
      <c r="B93" s="3" t="str">
        <f>Features!E93</f>
        <v>Nebenwirkung Grad</v>
      </c>
      <c r="C93" s="3" t="s">
        <v>656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3" t="str">
        <f>Features!B94</f>
        <v>radiation-therapy</v>
      </c>
      <c r="B94" s="3" t="str">
        <f>Features!E94</f>
        <v>Nebenwirkung Art</v>
      </c>
      <c r="C94" s="3" t="s">
        <v>656</v>
      </c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3" t="str">
        <f>Features!B95</f>
        <v>radiation-therapy</v>
      </c>
      <c r="B95" s="3" t="str">
        <f>Features!E95</f>
        <v>Nebenwirkungen Version</v>
      </c>
      <c r="C95" s="3" t="s">
        <v>656</v>
      </c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3" t="str">
        <f>Features!B96</f>
        <v>tnm</v>
      </c>
      <c r="B96" s="3" t="str">
        <f>Features!E96</f>
        <v>_id</v>
      </c>
      <c r="C96" s="3" t="s">
        <v>655</v>
      </c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3" t="str">
        <f>Features!B97</f>
        <v>tnm</v>
      </c>
      <c r="B97" s="3" t="str">
        <f>Features!E97</f>
        <v>diagnosis-id</v>
      </c>
      <c r="C97" s="3" t="s">
        <v>655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3" t="str">
        <f>Features!B98</f>
        <v>tnm</v>
      </c>
      <c r="B98" s="3" t="str">
        <f>Features!E98</f>
        <v>patient-id</v>
      </c>
      <c r="C98" s="3" t="s">
        <v>655</v>
      </c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3" t="str">
        <f>Features!B99</f>
        <v>tnm</v>
      </c>
      <c r="B99" s="3" t="str">
        <f>Features!E99</f>
        <v>datum_der_tnm_dokumentation_datum_befund</v>
      </c>
      <c r="C99" s="3" t="s">
        <v>655</v>
      </c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3" t="str">
        <f>Features!B100</f>
        <v>tnm</v>
      </c>
      <c r="B100" s="3" t="str">
        <f>Features!E100</f>
        <v>uicc_stadium</v>
      </c>
      <c r="C100" s="3" t="s">
        <v>655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3" t="str">
        <f>Features!B101</f>
        <v>tnm</v>
      </c>
      <c r="B101" s="3" t="str">
        <f>Features!E101</f>
        <v>tnm-t</v>
      </c>
      <c r="C101" s="3" t="s">
        <v>656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3" t="str">
        <f>Features!B102</f>
        <v>tnm</v>
      </c>
      <c r="B102" s="3" t="str">
        <f>Features!E102</f>
        <v>tnm-n</v>
      </c>
      <c r="C102" s="3" t="s">
        <v>656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3" t="str">
        <f>Features!B103</f>
        <v>tnm</v>
      </c>
      <c r="B103" s="3" t="str">
        <f>Features!E103</f>
        <v>tnm-m</v>
      </c>
      <c r="C103" s="3" t="s">
        <v>656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3" t="str">
        <f>Features!B104</f>
        <v>tnm</v>
      </c>
      <c r="B104" s="3" t="str">
        <f>Features!E104</f>
        <v>c_p_u_preefix_t</v>
      </c>
      <c r="C104" s="3" t="s">
        <v>656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3" t="str">
        <f>Features!B105</f>
        <v>tnm</v>
      </c>
      <c r="B105" s="3" t="str">
        <f>Features!E105</f>
        <v>c_p_u_preefix_n</v>
      </c>
      <c r="C105" s="3" t="s">
        <v>656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3" t="str">
        <f>Features!B106</f>
        <v>tnm</v>
      </c>
      <c r="B106" s="3" t="str">
        <f>Features!E106</f>
        <v>c_p_u_preefix_m</v>
      </c>
      <c r="C106" s="3" t="s">
        <v>656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3" t="str">
        <f>Features!B107</f>
        <v>tnm</v>
      </c>
      <c r="B107" s="3" t="str">
        <f>Features!E107</f>
        <v>tnm-y-symbol</v>
      </c>
      <c r="C107" s="3" t="s">
        <v>656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3" t="str">
        <f>Features!B108</f>
        <v>tnm</v>
      </c>
      <c r="B108" s="3" t="str">
        <f>Features!E108</f>
        <v>tnm-r-symbol</v>
      </c>
      <c r="C108" s="3" t="s">
        <v>656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3" t="str">
        <f>Features!B109</f>
        <v>tnm</v>
      </c>
      <c r="B109" s="3" t="str">
        <f>Features!E109</f>
        <v>tnm-m-symbol</v>
      </c>
      <c r="C109" s="3" t="s">
        <v>656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3" t="str">
        <f>Features!B110</f>
        <v>tnm</v>
      </c>
      <c r="B110" s="3" t="str">
        <f>Features!E110</f>
        <v>tnm-version</v>
      </c>
      <c r="C110" s="3" t="s">
        <v>656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3" t="str">
        <f>Features!B111</f>
        <v>tnm</v>
      </c>
      <c r="B111" s="3" t="str">
        <f>Features!E111</f>
        <v>TNM_L</v>
      </c>
      <c r="C111" s="3" t="s">
        <v>656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3" t="str">
        <f>Features!B112</f>
        <v>tnm</v>
      </c>
      <c r="B112" s="3" t="str">
        <f>Features!E112</f>
        <v>TNM_V</v>
      </c>
      <c r="C112" s="3" t="s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3" t="str">
        <f>Features!B113</f>
        <v>tnm</v>
      </c>
      <c r="B113" s="3" t="str">
        <f>Features!E113</f>
        <v>TNM_Pn</v>
      </c>
      <c r="C113" s="3" t="s">
        <v>656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3" t="str">
        <f>Features!B114</f>
        <v>tnm</v>
      </c>
      <c r="B114" s="3" t="str">
        <f>Features!E114</f>
        <v>TNM_S</v>
      </c>
      <c r="C114" s="3" t="s">
        <v>656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3" t="str">
        <f>Features!B115</f>
        <v>surgery</v>
      </c>
      <c r="B115" s="3" t="str">
        <f>Features!E115</f>
        <v>_id</v>
      </c>
      <c r="C115" s="3" t="s">
        <v>655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3" t="str">
        <f>Features!B116</f>
        <v>surgery</v>
      </c>
      <c r="B116" s="3" t="str">
        <f>Features!E116</f>
        <v>diagnosis-id</v>
      </c>
      <c r="C116" s="3" t="s">
        <v>655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3" t="str">
        <f>Features!B117</f>
        <v>surgery</v>
      </c>
      <c r="B117" s="3" t="str">
        <f>Features!E117</f>
        <v>patient-id</v>
      </c>
      <c r="C117" s="3" t="s">
        <v>655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3" t="str">
        <f>Features!B118</f>
        <v>surgery</v>
      </c>
      <c r="B118" s="3" t="str">
        <f>Features!E118</f>
        <v>ops-code</v>
      </c>
      <c r="C118" s="3" t="s">
        <v>655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3" t="str">
        <f>Features!B119</f>
        <v>surgery</v>
      </c>
      <c r="B119" s="3" t="str">
        <f>Features!E119</f>
        <v>OPSVersion</v>
      </c>
      <c r="C119" s="3" t="s">
        <v>656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3" t="str">
        <f>Features!B120</f>
        <v>surgery</v>
      </c>
      <c r="B120" s="3" t="str">
        <f>Features!E120</f>
        <v>datum_der_op</v>
      </c>
      <c r="C120" s="3" t="s">
        <v>655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3" t="str">
        <f>Features!B121</f>
        <v>surgery</v>
      </c>
      <c r="B121" s="3" t="str">
        <f>Features!E121</f>
        <v>intention_op</v>
      </c>
      <c r="C121" s="3" t="s">
        <v>656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3" t="str">
        <f>Features!B122</f>
        <v>surgery</v>
      </c>
      <c r="B122" s="3" t="str">
        <f>Features!E122</f>
        <v>lokale_beurteilung_resttumor</v>
      </c>
      <c r="C122" s="3" t="s">
        <v>656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3" t="str">
        <f>Features!B123</f>
        <v>surgery</v>
      </c>
      <c r="B123" s="3" t="str">
        <f>Features!E123</f>
        <v>gesamtbeurteilung_resttumor</v>
      </c>
      <c r="C123" s="3" t="s">
        <v>656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3" t="str">
        <f>Features!B124</f>
        <v>surgery</v>
      </c>
      <c r="B124" s="3" t="str">
        <f>Features!E124</f>
        <v>SurgeryComplicationsICD10</v>
      </c>
      <c r="C124" s="3" t="s">
        <v>656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3" t="str">
        <f>Features!B125</f>
        <v>surgery</v>
      </c>
      <c r="B125" s="3" t="str">
        <f>Features!E125</f>
        <v>SurgeryComplicationsADT</v>
      </c>
      <c r="C125" s="3" t="s">
        <v>656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3" t="str">
        <f>Features!B126</f>
        <v>system-therapy</v>
      </c>
      <c r="B126" s="3" t="str">
        <f>Features!E126</f>
        <v>_id</v>
      </c>
      <c r="C126" s="3" t="s">
        <v>655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3" t="str">
        <f>Features!B127</f>
        <v>system-therapy</v>
      </c>
      <c r="B127" s="3" t="str">
        <f>Features!E127</f>
        <v>diagnosis-id</v>
      </c>
      <c r="C127" s="3" t="s">
        <v>655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3" t="str">
        <f>Features!B128</f>
        <v>system-therapy</v>
      </c>
      <c r="B128" s="3" t="str">
        <f>Features!E128</f>
        <v>patient-id</v>
      </c>
      <c r="C128" s="3" t="s">
        <v>655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3" t="str">
        <f>Features!B129</f>
        <v>system-therapy</v>
      </c>
      <c r="B129" s="3" t="str">
        <f>Features!E129</f>
        <v>systemische_therapie_stellung_zu_op_therapie</v>
      </c>
      <c r="C129" s="3" t="s">
        <v>656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3" t="str">
        <f>Features!B130</f>
        <v>system-therapy</v>
      </c>
      <c r="B130" s="3" t="str">
        <f>Features!E130</f>
        <v>intention_chemotherapie</v>
      </c>
      <c r="C130" s="3" t="s">
        <v>656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3" t="str">
        <f>Features!B131</f>
        <v>system-therapy</v>
      </c>
      <c r="B131" s="3" t="str">
        <f>Features!E131</f>
        <v>therapieart</v>
      </c>
      <c r="C131" s="3" t="s">
        <v>655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3" t="str">
        <f>Features!B132</f>
        <v>system-therapy</v>
      </c>
      <c r="B132" s="3" t="str">
        <f>Features!E132</f>
        <v>systemische_therapie_beginn</v>
      </c>
      <c r="C132" s="3" t="s">
        <v>655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3" t="str">
        <f>Features!B133</f>
        <v>system-therapy</v>
      </c>
      <c r="B133" s="3" t="str">
        <f>Features!E133</f>
        <v>systemische_therapie_ende</v>
      </c>
      <c r="C133" s="3" t="s">
        <v>656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3" t="str">
        <f>Features!B134</f>
        <v>system-therapy</v>
      </c>
      <c r="B134" s="3" t="str">
        <f>Features!E134</f>
        <v>systemische_therapie_protokoll</v>
      </c>
      <c r="C134" s="3" t="s">
        <v>656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3" t="str">
        <f>Features!B135</f>
        <v>system-therapy</v>
      </c>
      <c r="B135" s="3" t="str">
        <f>Features!E135</f>
        <v>systemische_therapie_substanzen</v>
      </c>
      <c r="C135" s="3" t="s">
        <v>655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3" t="str">
        <f>Features!B136</f>
        <v>system-therapy</v>
      </c>
      <c r="B136" s="3" t="str">
        <f>Features!E136</f>
        <v>chemotherapie</v>
      </c>
      <c r="C136" s="3" t="s">
        <v>656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3" t="str">
        <f>Features!B137</f>
        <v>system-therapy</v>
      </c>
      <c r="B137" s="3" t="str">
        <f>Features!E137</f>
        <v>hormontherapie</v>
      </c>
      <c r="C137" s="3" t="s">
        <v>656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3" t="str">
        <f>Features!B138</f>
        <v>system-therapy</v>
      </c>
      <c r="B138" s="3" t="str">
        <f>Features!E138</f>
        <v>immuntherapie</v>
      </c>
      <c r="C138" s="3" t="s">
        <v>656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3" t="str">
        <f>Features!B139</f>
        <v>system-therapy</v>
      </c>
      <c r="B139" s="3" t="str">
        <f>Features!E139</f>
        <v>knochenmarktransplantation</v>
      </c>
      <c r="C139" s="3" t="s">
        <v>656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3" t="str">
        <f>Features!B140</f>
        <v>system-therapy</v>
      </c>
      <c r="B140" s="3" t="str">
        <f>Features!E140</f>
        <v>abwartende_strategie</v>
      </c>
      <c r="C140" s="3" t="s">
        <v>656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3" t="str">
        <f>Features!B141</f>
        <v>system-therapy</v>
      </c>
      <c r="B141" s="3" t="str">
        <f>Features!E141</f>
        <v>ATC</v>
      </c>
      <c r="C141" s="3" t="s">
        <v>656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3" t="str">
        <f>Features!B142</f>
        <v>system-therapy</v>
      </c>
      <c r="B142" s="3" t="str">
        <f>Features!E142</f>
        <v>ATCVersion</v>
      </c>
      <c r="C142" s="3" t="s">
        <v>656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3" t="str">
        <f>Features!B143</f>
        <v>system-therapy</v>
      </c>
      <c r="B143" s="3" t="str">
        <f>Features!E143</f>
        <v>CTCAEGrade</v>
      </c>
      <c r="C143" s="3" t="s">
        <v>656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3" t="str">
        <f>Features!B144</f>
        <v>system-therapy</v>
      </c>
      <c r="B144" s="3" t="str">
        <f>Features!E144</f>
        <v>CTCAEType</v>
      </c>
      <c r="C144" s="3" t="s">
        <v>656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3" t="str">
        <f>Features!B145</f>
        <v>system-therapy</v>
      </c>
      <c r="B145" s="3" t="str">
        <f>Features!E145</f>
        <v>CTCAEVersion</v>
      </c>
      <c r="C145" s="3" t="s">
        <v>656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3" t="str">
        <f>Features!B146</f>
        <v>TherapyRecommendation</v>
      </c>
      <c r="B146" s="3" t="str">
        <f>Features!E146</f>
        <v>TherapyRecommendationID</v>
      </c>
      <c r="C146" s="3" t="s">
        <v>655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3" t="str">
        <f>Features!B147</f>
        <v>TherapyRecommendation</v>
      </c>
      <c r="B147" s="3" t="str">
        <f>Features!E147</f>
        <v>PatientID</v>
      </c>
      <c r="C147" s="3" t="s">
        <v>655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3" t="str">
        <f>Features!B148</f>
        <v>TherapyRecommendation</v>
      </c>
      <c r="B148" s="3" t="str">
        <f>Features!E148</f>
        <v>TherapyPlanningDate</v>
      </c>
      <c r="C148" s="3" t="s">
        <v>655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3" t="str">
        <f>Features!B149</f>
        <v>TherapyRecommendation</v>
      </c>
      <c r="B149" s="3" t="str">
        <f>Features!E149</f>
        <v>TherapyRecommendationType</v>
      </c>
      <c r="C149" s="3" t="s">
        <v>655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3" t="str">
        <f>Features!B150</f>
        <v>TherapyRecommendation</v>
      </c>
      <c r="B150" s="3" t="str">
        <f>Features!E150</f>
        <v>TherapyRecommendationDeviation</v>
      </c>
      <c r="C150" s="3" t="s">
        <v>656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</row>
  </sheetData>
  <conditionalFormatting sqref="C2:C150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M1293"/>
  <sheetViews>
    <sheetView zoomScale="79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H11" sqref="H11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1618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1628</v>
      </c>
    </row>
    <row r="3" spans="1:10" ht="18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 t="str">
        <f>VLOOKUP(A3,Features!$A:$J,$D$1,FALSE)</f>
        <v>Nominal</v>
      </c>
      <c r="E3" s="5" t="s">
        <v>281</v>
      </c>
      <c r="F3" s="3" t="s">
        <v>288</v>
      </c>
      <c r="H3" s="4" t="s">
        <v>281</v>
      </c>
      <c r="I3" s="5"/>
    </row>
    <row r="4" spans="1:10" ht="18" customHeight="1" x14ac:dyDescent="0.3">
      <c r="A4" s="28">
        <v>11</v>
      </c>
      <c r="B4" s="26" t="str">
        <f>VLOOKUP(A4,Features!$A:$F,$B$1,FALSE)</f>
        <v>BioSampling</v>
      </c>
      <c r="C4" s="26" t="str">
        <f>VLOOKUP(A4,Features!$A:$F,$C$1,FALSE)</f>
        <v>Aliquot</v>
      </c>
      <c r="D4" s="3" t="str">
        <f>VLOOKUP(A4,Features!$A:$J,$D$1,FALSE)</f>
        <v>Nominal</v>
      </c>
      <c r="E4" s="5" t="s">
        <v>276</v>
      </c>
      <c r="F4" s="3" t="s">
        <v>147</v>
      </c>
      <c r="G4" s="6" t="s">
        <v>241</v>
      </c>
      <c r="H4" s="4" t="s">
        <v>276</v>
      </c>
      <c r="I4" s="5"/>
    </row>
    <row r="5" spans="1:10" ht="18" customHeight="1" x14ac:dyDescent="0.3">
      <c r="A5" s="28">
        <v>11</v>
      </c>
      <c r="B5" s="26" t="str">
        <f>VLOOKUP(A5,Features!$A:$F,$B$1,FALSE)</f>
        <v>BioSampling</v>
      </c>
      <c r="C5" s="26" t="str">
        <f>VLOOKUP(A5,Features!$A:$F,$C$1,FALSE)</f>
        <v>Aliquot</v>
      </c>
      <c r="D5" s="3" t="str">
        <f>VLOOKUP(A5,Features!$A:$J,$D$1,FALSE)</f>
        <v>Nominal</v>
      </c>
      <c r="E5" s="3" t="s">
        <v>275</v>
      </c>
      <c r="F5" s="3" t="s">
        <v>275</v>
      </c>
      <c r="H5" s="4" t="s">
        <v>275</v>
      </c>
      <c r="I5" s="5"/>
    </row>
    <row r="6" spans="1:10" ht="18" customHeight="1" x14ac:dyDescent="0.3">
      <c r="A6" s="28">
        <v>11</v>
      </c>
      <c r="B6" s="26" t="str">
        <f>VLOOKUP(A6,Features!$A:$F,$B$1,FALSE)</f>
        <v>BioSampling</v>
      </c>
      <c r="C6" s="26" t="str">
        <f>VLOOKUP(A6,Features!$A:$F,$C$1,FALSE)</f>
        <v>Aliquot</v>
      </c>
      <c r="D6" s="3" t="str">
        <f>VLOOKUP(A6,Features!$A:$J,$D$1,FALSE)</f>
        <v>Nominal</v>
      </c>
      <c r="E6" s="3" t="s">
        <v>277</v>
      </c>
      <c r="F6" s="3" t="s">
        <v>277</v>
      </c>
      <c r="H6" s="4" t="s">
        <v>277</v>
      </c>
      <c r="I6" s="5"/>
    </row>
    <row r="7" spans="1:10" ht="18" customHeight="1" x14ac:dyDescent="0.3">
      <c r="A7" s="28">
        <v>11</v>
      </c>
      <c r="B7" s="26" t="str">
        <f>VLOOKUP(A7,Features!$A:$F,$B$1,FALSE)</f>
        <v>BioSampling</v>
      </c>
      <c r="C7" s="26" t="str">
        <f>VLOOKUP(A7,Features!$A:$F,$C$1,FALSE)</f>
        <v>Aliquot</v>
      </c>
      <c r="D7" s="3" t="str">
        <f>VLOOKUP(A7,Features!$A:$J,$D$1,FALSE)</f>
        <v>Nominal</v>
      </c>
      <c r="E7" s="5" t="s">
        <v>282</v>
      </c>
      <c r="F7" s="3" t="s">
        <v>289</v>
      </c>
      <c r="H7" s="4" t="s">
        <v>282</v>
      </c>
      <c r="I7" s="5"/>
    </row>
    <row r="8" spans="1:10" ht="18" customHeight="1" x14ac:dyDescent="0.3">
      <c r="A8" s="28">
        <v>11</v>
      </c>
      <c r="B8" s="26" t="str">
        <f>VLOOKUP(A8,Features!$A:$F,$B$1,FALSE)</f>
        <v>BioSampling</v>
      </c>
      <c r="C8" s="26" t="str">
        <f>VLOOKUP(A8,Features!$A:$F,$C$1,FALSE)</f>
        <v>Aliquot</v>
      </c>
      <c r="D8" s="3" t="str">
        <f>VLOOKUP(A8,Features!$A:$J,$D$1,FALSE)</f>
        <v>Nominal</v>
      </c>
      <c r="E8" s="3" t="s">
        <v>279</v>
      </c>
      <c r="F8" s="3" t="s">
        <v>279</v>
      </c>
      <c r="H8" s="4" t="s">
        <v>279</v>
      </c>
      <c r="I8" s="5"/>
    </row>
    <row r="9" spans="1:10" ht="18" customHeight="1" x14ac:dyDescent="0.3">
      <c r="A9" s="28">
        <v>11</v>
      </c>
      <c r="B9" s="26" t="str">
        <f>VLOOKUP(A9,Features!$A:$F,$B$1,FALSE)</f>
        <v>BioSampling</v>
      </c>
      <c r="C9" s="26" t="str">
        <f>VLOOKUP(A9,Features!$A:$F,$C$1,FALSE)</f>
        <v>Aliquot</v>
      </c>
      <c r="D9" s="3" t="str">
        <f>VLOOKUP(A9,Features!$A:$J,$D$1,FALSE)</f>
        <v>Nominal</v>
      </c>
      <c r="E9" s="3" t="s">
        <v>273</v>
      </c>
      <c r="F9" s="3" t="s">
        <v>273</v>
      </c>
      <c r="H9" s="4" t="s">
        <v>273</v>
      </c>
      <c r="I9" s="5"/>
    </row>
    <row r="10" spans="1:10" ht="18" customHeight="1" x14ac:dyDescent="0.3">
      <c r="A10" s="28">
        <v>11</v>
      </c>
      <c r="B10" s="26" t="str">
        <f>VLOOKUP(A10,Features!$A:$F,$B$1,FALSE)</f>
        <v>BioSampling</v>
      </c>
      <c r="C10" s="26" t="str">
        <f>VLOOKUP(A10,Features!$A:$F,$C$1,FALSE)</f>
        <v>Aliquot</v>
      </c>
      <c r="D10" s="3" t="str">
        <f>VLOOKUP(A10,Features!$A:$J,$D$1,FALSE)</f>
        <v>Nominal</v>
      </c>
      <c r="E10" s="3" t="s">
        <v>274</v>
      </c>
      <c r="F10" s="3" t="s">
        <v>274</v>
      </c>
      <c r="H10" s="4" t="s">
        <v>274</v>
      </c>
      <c r="I10" s="5"/>
    </row>
    <row r="11" spans="1:10" ht="18" customHeight="1" x14ac:dyDescent="0.3">
      <c r="A11" s="28">
        <v>11</v>
      </c>
      <c r="B11" s="26" t="str">
        <f>VLOOKUP(A11,Features!$A:$F,$B$1,FALSE)</f>
        <v>BioSampling</v>
      </c>
      <c r="C11" s="26" t="str">
        <f>VLOOKUP(A11,Features!$A:$F,$C$1,FALSE)</f>
        <v>Aliquot</v>
      </c>
      <c r="D11" s="3" t="str">
        <f>VLOOKUP(A11,Features!$A:$J,$D$1,FALSE)</f>
        <v>Nominal</v>
      </c>
      <c r="E11" s="3" t="s">
        <v>280</v>
      </c>
      <c r="F11" s="3" t="s">
        <v>280</v>
      </c>
      <c r="H11" s="4" t="s">
        <v>280</v>
      </c>
      <c r="I11" s="5"/>
    </row>
    <row r="12" spans="1:10" ht="18" customHeight="1" x14ac:dyDescent="0.3">
      <c r="A12" s="28">
        <v>11</v>
      </c>
      <c r="B12" s="26" t="str">
        <f>VLOOKUP(A12,Features!$A:$F,$B$1,FALSE)</f>
        <v>BioSampling</v>
      </c>
      <c r="C12" s="26" t="str">
        <f>VLOOKUP(A12,Features!$A:$F,$C$1,FALSE)</f>
        <v>Aliquot</v>
      </c>
      <c r="D12" s="3" t="str">
        <f>VLOOKUP(A12,Features!$A:$J,$D$1,FALSE)</f>
        <v>Nominal</v>
      </c>
      <c r="E12" s="5" t="s">
        <v>283</v>
      </c>
      <c r="F12" s="3" t="s">
        <v>290</v>
      </c>
      <c r="H12" s="4" t="s">
        <v>283</v>
      </c>
      <c r="I12" s="5"/>
    </row>
    <row r="13" spans="1:10" ht="18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3" t="str">
        <f>VLOOKUP(A13,Features!$A:$J,$D$1,FALSE)</f>
        <v>Nominal</v>
      </c>
      <c r="E13" s="3" t="s">
        <v>278</v>
      </c>
      <c r="F13" s="3" t="s">
        <v>278</v>
      </c>
      <c r="H13" s="4" t="s">
        <v>278</v>
      </c>
      <c r="I13" s="5"/>
    </row>
    <row r="14" spans="1:10" ht="18" customHeight="1" x14ac:dyDescent="0.3">
      <c r="A14" s="28">
        <v>4</v>
      </c>
      <c r="B14" s="26" t="str">
        <f>VLOOKUP(A14,Features!$A:$F,$B$1,FALSE)</f>
        <v>BioSampling</v>
      </c>
      <c r="C14" s="26" t="str">
        <f>VLOOKUP(A14,Features!$A:$F,$C$1,FALSE)</f>
        <v>Type</v>
      </c>
      <c r="D14" s="3" t="str">
        <f>VLOOKUP(A14,Features!$A:$J,$D$1,FALSE)</f>
        <v>Nominal</v>
      </c>
      <c r="E14" s="3" t="s">
        <v>1401</v>
      </c>
      <c r="F14" s="3" t="s">
        <v>1401</v>
      </c>
      <c r="G14" s="1" t="s">
        <v>1402</v>
      </c>
      <c r="H14" s="1" t="s">
        <v>1402</v>
      </c>
      <c r="I14" s="1"/>
    </row>
    <row r="15" spans="1:10" ht="18" customHeight="1" x14ac:dyDescent="0.3">
      <c r="A15" s="28">
        <v>4</v>
      </c>
      <c r="B15" s="26" t="str">
        <f>VLOOKUP(A15,Features!$A:$F,$B$1,FALSE)</f>
        <v>BioSampling</v>
      </c>
      <c r="C15" s="26" t="str">
        <f>VLOOKUP(A15,Features!$A:$F,$C$1,FALSE)</f>
        <v>Type</v>
      </c>
      <c r="D15" s="3" t="str">
        <f>VLOOKUP(A15,Features!$A:$J,$D$1,FALSE)</f>
        <v>Nominal</v>
      </c>
      <c r="E15" s="3" t="s">
        <v>1403</v>
      </c>
      <c r="F15" s="3" t="s">
        <v>1403</v>
      </c>
      <c r="G15" s="1" t="s">
        <v>1404</v>
      </c>
      <c r="H15" s="1" t="s">
        <v>1404</v>
      </c>
      <c r="I15" s="1"/>
    </row>
    <row r="16" spans="1:10" ht="18" customHeight="1" x14ac:dyDescent="0.3">
      <c r="A16" s="28">
        <v>4</v>
      </c>
      <c r="B16" s="26" t="str">
        <f>VLOOKUP(A16,Features!$A:$F,$B$1,FALSE)</f>
        <v>BioSampling</v>
      </c>
      <c r="C16" s="26" t="str">
        <f>VLOOKUP(A16,Features!$A:$F,$C$1,FALSE)</f>
        <v>Type</v>
      </c>
      <c r="D16" s="3" t="str">
        <f>VLOOKUP(A16,Features!$A:$J,$D$1,FALSE)</f>
        <v>Nominal</v>
      </c>
      <c r="E16" s="3" t="s">
        <v>1405</v>
      </c>
      <c r="F16" s="3" t="s">
        <v>1405</v>
      </c>
      <c r="G16" s="1" t="s">
        <v>1406</v>
      </c>
      <c r="H16" s="1" t="s">
        <v>1406</v>
      </c>
      <c r="I16" s="1"/>
    </row>
    <row r="17" spans="1:9" ht="18" customHeight="1" x14ac:dyDescent="0.3">
      <c r="A17" s="28">
        <v>4</v>
      </c>
      <c r="B17" s="26" t="str">
        <f>VLOOKUP(A17,Features!$A:$F,$B$1,FALSE)</f>
        <v>BioSampling</v>
      </c>
      <c r="C17" s="26" t="str">
        <f>VLOOKUP(A17,Features!$A:$F,$C$1,FALSE)</f>
        <v>Type</v>
      </c>
      <c r="D17" s="3" t="str">
        <f>VLOOKUP(A17,Features!$A:$J,$D$1,FALSE)</f>
        <v>Nominal</v>
      </c>
      <c r="E17" s="3" t="s">
        <v>1407</v>
      </c>
      <c r="F17" s="3" t="s">
        <v>1407</v>
      </c>
      <c r="G17" s="1" t="s">
        <v>1408</v>
      </c>
      <c r="H17" s="1" t="s">
        <v>1408</v>
      </c>
      <c r="I17" s="1"/>
    </row>
    <row r="18" spans="1:9" ht="18" customHeight="1" x14ac:dyDescent="0.3">
      <c r="A18" s="28">
        <v>4</v>
      </c>
      <c r="B18" s="26" t="str">
        <f>VLOOKUP(A18,Features!$A:$F,$B$1,FALSE)</f>
        <v>BioSampling</v>
      </c>
      <c r="C18" s="26" t="str">
        <f>VLOOKUP(A18,Features!$A:$F,$C$1,FALSE)</f>
        <v>Type</v>
      </c>
      <c r="D18" s="3" t="str">
        <f>VLOOKUP(A18,Features!$A:$J,$D$1,FALSE)</f>
        <v>Nominal</v>
      </c>
      <c r="E18" s="3" t="s">
        <v>1409</v>
      </c>
      <c r="F18" s="3" t="s">
        <v>1409</v>
      </c>
      <c r="G18" s="1" t="s">
        <v>1410</v>
      </c>
      <c r="H18" s="1" t="s">
        <v>1410</v>
      </c>
      <c r="I18" s="1"/>
    </row>
    <row r="19" spans="1:9" ht="18" customHeight="1" x14ac:dyDescent="0.3">
      <c r="A19" s="28">
        <v>4</v>
      </c>
      <c r="B19" s="26" t="str">
        <f>VLOOKUP(A19,Features!$A:$F,$B$1,FALSE)</f>
        <v>BioSampling</v>
      </c>
      <c r="C19" s="26" t="str">
        <f>VLOOKUP(A19,Features!$A:$F,$C$1,FALSE)</f>
        <v>Type</v>
      </c>
      <c r="D19" s="3" t="str">
        <f>VLOOKUP(A19,Features!$A:$J,$D$1,FALSE)</f>
        <v>Nominal</v>
      </c>
      <c r="E19" s="3" t="s">
        <v>1411</v>
      </c>
      <c r="F19" s="3" t="s">
        <v>1411</v>
      </c>
      <c r="G19" s="1" t="s">
        <v>279</v>
      </c>
      <c r="H19" s="1" t="s">
        <v>279</v>
      </c>
      <c r="I19" s="1"/>
    </row>
    <row r="20" spans="1:9" ht="18" customHeight="1" x14ac:dyDescent="0.3">
      <c r="A20" s="28">
        <v>4</v>
      </c>
      <c r="B20" s="26" t="str">
        <f>VLOOKUP(A20,Features!$A:$F,$B$1,FALSE)</f>
        <v>BioSampling</v>
      </c>
      <c r="C20" s="26" t="str">
        <f>VLOOKUP(A20,Features!$A:$F,$C$1,FALSE)</f>
        <v>Type</v>
      </c>
      <c r="D20" s="3" t="str">
        <f>VLOOKUP(A20,Features!$A:$J,$D$1,FALSE)</f>
        <v>Nominal</v>
      </c>
      <c r="E20" s="3" t="s">
        <v>1412</v>
      </c>
      <c r="F20" s="3" t="s">
        <v>1412</v>
      </c>
      <c r="G20" s="1" t="s">
        <v>280</v>
      </c>
      <c r="H20" s="1" t="s">
        <v>280</v>
      </c>
      <c r="I20" s="1"/>
    </row>
    <row r="21" spans="1:9" ht="18" customHeight="1" x14ac:dyDescent="0.3">
      <c r="A21" s="28">
        <v>4</v>
      </c>
      <c r="B21" s="26" t="str">
        <f>VLOOKUP(A21,Features!$A:$F,$B$1,FALSE)</f>
        <v>BioSampling</v>
      </c>
      <c r="C21" s="26" t="str">
        <f>VLOOKUP(A21,Features!$A:$F,$C$1,FALSE)</f>
        <v>Type</v>
      </c>
      <c r="D21" s="3" t="str">
        <f>VLOOKUP(A21,Features!$A:$J,$D$1,FALSE)</f>
        <v>Nominal</v>
      </c>
      <c r="E21" s="3" t="s">
        <v>1413</v>
      </c>
      <c r="F21" s="3" t="s">
        <v>1413</v>
      </c>
      <c r="G21" s="1" t="s">
        <v>1414</v>
      </c>
      <c r="H21" s="1" t="s">
        <v>1414</v>
      </c>
      <c r="I21" s="1"/>
    </row>
    <row r="22" spans="1:9" ht="18" customHeight="1" x14ac:dyDescent="0.3">
      <c r="A22" s="28">
        <v>4</v>
      </c>
      <c r="B22" s="26" t="str">
        <f>VLOOKUP(A22,Features!$A:$F,$B$1,FALSE)</f>
        <v>BioSampling</v>
      </c>
      <c r="C22" s="26" t="str">
        <f>VLOOKUP(A22,Features!$A:$F,$C$1,FALSE)</f>
        <v>Type</v>
      </c>
      <c r="D22" s="3" t="str">
        <f>VLOOKUP(A22,Features!$A:$J,$D$1,FALSE)</f>
        <v>Nominal</v>
      </c>
      <c r="E22" s="3" t="s">
        <v>1415</v>
      </c>
      <c r="F22" s="3" t="s">
        <v>1415</v>
      </c>
      <c r="G22" s="1" t="s">
        <v>1416</v>
      </c>
      <c r="H22" s="1" t="s">
        <v>1416</v>
      </c>
      <c r="I22" s="1"/>
    </row>
    <row r="23" spans="1:9" ht="18" customHeight="1" x14ac:dyDescent="0.3">
      <c r="A23" s="28">
        <v>4</v>
      </c>
      <c r="B23" s="26" t="str">
        <f>VLOOKUP(A23,Features!$A:$F,$B$1,FALSE)</f>
        <v>BioSampling</v>
      </c>
      <c r="C23" s="26" t="str">
        <f>VLOOKUP(A23,Features!$A:$F,$C$1,FALSE)</f>
        <v>Type</v>
      </c>
      <c r="D23" s="3" t="str">
        <f>VLOOKUP(A23,Features!$A:$J,$D$1,FALSE)</f>
        <v>Nominal</v>
      </c>
      <c r="E23" s="3" t="s">
        <v>1417</v>
      </c>
      <c r="F23" s="3" t="s">
        <v>1417</v>
      </c>
      <c r="G23" s="1" t="s">
        <v>1418</v>
      </c>
      <c r="H23" s="1" t="s">
        <v>1418</v>
      </c>
      <c r="I23" s="1"/>
    </row>
    <row r="24" spans="1:9" ht="18" customHeight="1" x14ac:dyDescent="0.3">
      <c r="A24" s="28">
        <v>4</v>
      </c>
      <c r="B24" s="26" t="str">
        <f>VLOOKUP(A24,Features!$A:$F,$B$1,FALSE)</f>
        <v>BioSampling</v>
      </c>
      <c r="C24" s="26" t="str">
        <f>VLOOKUP(A24,Features!$A:$F,$C$1,FALSE)</f>
        <v>Type</v>
      </c>
      <c r="D24" s="3" t="str">
        <f>VLOOKUP(A24,Features!$A:$J,$D$1,FALSE)</f>
        <v>Nominal</v>
      </c>
      <c r="E24" s="3" t="s">
        <v>1419</v>
      </c>
      <c r="F24" s="3" t="s">
        <v>1419</v>
      </c>
      <c r="G24" s="1" t="s">
        <v>1420</v>
      </c>
      <c r="H24" s="1" t="s">
        <v>1420</v>
      </c>
      <c r="I24" s="1"/>
    </row>
    <row r="25" spans="1:9" ht="18" customHeight="1" x14ac:dyDescent="0.3">
      <c r="A25" s="28">
        <v>4</v>
      </c>
      <c r="B25" s="26" t="str">
        <f>VLOOKUP(A25,Features!$A:$F,$B$1,FALSE)</f>
        <v>BioSampling</v>
      </c>
      <c r="C25" s="26" t="str">
        <f>VLOOKUP(A25,Features!$A:$F,$C$1,FALSE)</f>
        <v>Type</v>
      </c>
      <c r="D25" s="3" t="str">
        <f>VLOOKUP(A25,Features!$A:$J,$D$1,FALSE)</f>
        <v>Nominal</v>
      </c>
      <c r="E25" s="3" t="s">
        <v>1421</v>
      </c>
      <c r="F25" s="3" t="s">
        <v>1421</v>
      </c>
      <c r="G25" s="1" t="s">
        <v>1422</v>
      </c>
      <c r="H25" s="1" t="s">
        <v>1422</v>
      </c>
      <c r="I25" s="1"/>
    </row>
    <row r="26" spans="1:9" ht="18" customHeight="1" x14ac:dyDescent="0.3">
      <c r="A26" s="28">
        <v>4</v>
      </c>
      <c r="B26" s="26" t="str">
        <f>VLOOKUP(A26,Features!$A:$F,$B$1,FALSE)</f>
        <v>BioSampling</v>
      </c>
      <c r="C26" s="26" t="str">
        <f>VLOOKUP(A26,Features!$A:$F,$C$1,FALSE)</f>
        <v>Type</v>
      </c>
      <c r="D26" s="3" t="str">
        <f>VLOOKUP(A26,Features!$A:$J,$D$1,FALSE)</f>
        <v>Nominal</v>
      </c>
      <c r="E26" s="3" t="s">
        <v>1423</v>
      </c>
      <c r="F26" s="3" t="s">
        <v>1423</v>
      </c>
      <c r="G26" s="1" t="s">
        <v>1424</v>
      </c>
      <c r="H26" s="1" t="s">
        <v>1424</v>
      </c>
      <c r="I26" s="1"/>
    </row>
    <row r="27" spans="1:9" ht="18" customHeight="1" x14ac:dyDescent="0.3">
      <c r="A27" s="28">
        <v>4</v>
      </c>
      <c r="B27" s="26" t="str">
        <f>VLOOKUP(A27,Features!$A:$F,$B$1,FALSE)</f>
        <v>BioSampling</v>
      </c>
      <c r="C27" s="26" t="str">
        <f>VLOOKUP(A27,Features!$A:$F,$C$1,FALSE)</f>
        <v>Type</v>
      </c>
      <c r="D27" s="3" t="str">
        <f>VLOOKUP(A27,Features!$A:$J,$D$1,FALSE)</f>
        <v>Nominal</v>
      </c>
      <c r="E27" s="3" t="s">
        <v>1425</v>
      </c>
      <c r="F27" s="3" t="s">
        <v>1425</v>
      </c>
      <c r="G27" s="1" t="s">
        <v>1426</v>
      </c>
      <c r="H27" s="1" t="s">
        <v>1426</v>
      </c>
      <c r="I27" s="1"/>
    </row>
    <row r="28" spans="1:9" ht="18" customHeight="1" x14ac:dyDescent="0.3">
      <c r="A28" s="28">
        <v>4</v>
      </c>
      <c r="B28" s="26" t="str">
        <f>VLOOKUP(A28,Features!$A:$F,$B$1,FALSE)</f>
        <v>BioSampling</v>
      </c>
      <c r="C28" s="26" t="str">
        <f>VLOOKUP(A28,Features!$A:$F,$C$1,FALSE)</f>
        <v>Type</v>
      </c>
      <c r="D28" s="3" t="str">
        <f>VLOOKUP(A28,Features!$A:$J,$D$1,FALSE)</f>
        <v>Nominal</v>
      </c>
      <c r="E28" s="3" t="s">
        <v>1427</v>
      </c>
      <c r="F28" s="3" t="s">
        <v>1427</v>
      </c>
      <c r="G28" s="1" t="s">
        <v>1428</v>
      </c>
      <c r="H28" s="1" t="s">
        <v>1428</v>
      </c>
      <c r="I28" s="1"/>
    </row>
    <row r="29" spans="1:9" ht="18" customHeight="1" x14ac:dyDescent="0.3">
      <c r="A29" s="28">
        <v>4</v>
      </c>
      <c r="B29" s="26" t="str">
        <f>VLOOKUP(A29,Features!$A:$F,$B$1,FALSE)</f>
        <v>BioSampling</v>
      </c>
      <c r="C29" s="26" t="str">
        <f>VLOOKUP(A29,Features!$A:$F,$C$1,FALSE)</f>
        <v>Type</v>
      </c>
      <c r="D29" s="3" t="str">
        <f>VLOOKUP(A29,Features!$A:$J,$D$1,FALSE)</f>
        <v>Nominal</v>
      </c>
      <c r="E29" s="3" t="s">
        <v>1429</v>
      </c>
      <c r="F29" s="3" t="s">
        <v>1429</v>
      </c>
      <c r="G29" s="1" t="s">
        <v>1430</v>
      </c>
      <c r="H29" s="1" t="s">
        <v>1430</v>
      </c>
      <c r="I29" s="1"/>
    </row>
    <row r="30" spans="1:9" ht="18" customHeight="1" x14ac:dyDescent="0.3">
      <c r="A30" s="28">
        <v>4</v>
      </c>
      <c r="B30" s="26" t="str">
        <f>VLOOKUP(A30,Features!$A:$F,$B$1,FALSE)</f>
        <v>BioSampling</v>
      </c>
      <c r="C30" s="26" t="str">
        <f>VLOOKUP(A30,Features!$A:$F,$C$1,FALSE)</f>
        <v>Type</v>
      </c>
      <c r="D30" s="3" t="str">
        <f>VLOOKUP(A30,Features!$A:$J,$D$1,FALSE)</f>
        <v>Nominal</v>
      </c>
      <c r="E30" s="3" t="s">
        <v>1431</v>
      </c>
      <c r="F30" s="3" t="s">
        <v>1431</v>
      </c>
      <c r="G30" s="1" t="s">
        <v>1432</v>
      </c>
      <c r="H30" s="1" t="s">
        <v>1432</v>
      </c>
      <c r="I30" s="1"/>
    </row>
    <row r="31" spans="1:9" ht="18" customHeight="1" x14ac:dyDescent="0.3">
      <c r="A31" s="28">
        <v>4</v>
      </c>
      <c r="B31" s="26" t="str">
        <f>VLOOKUP(A31,Features!$A:$F,$B$1,FALSE)</f>
        <v>BioSampling</v>
      </c>
      <c r="C31" s="26" t="str">
        <f>VLOOKUP(A31,Features!$A:$F,$C$1,FALSE)</f>
        <v>Type</v>
      </c>
      <c r="D31" s="3" t="str">
        <f>VLOOKUP(A31,Features!$A:$J,$D$1,FALSE)</f>
        <v>Nominal</v>
      </c>
      <c r="E31" s="3" t="s">
        <v>1433</v>
      </c>
      <c r="F31" s="3" t="s">
        <v>1433</v>
      </c>
      <c r="G31" s="1" t="s">
        <v>275</v>
      </c>
      <c r="H31" s="1" t="s">
        <v>275</v>
      </c>
      <c r="I31" s="1"/>
    </row>
    <row r="32" spans="1:9" ht="18" customHeight="1" x14ac:dyDescent="0.3">
      <c r="A32" s="28">
        <v>4</v>
      </c>
      <c r="B32" s="26" t="str">
        <f>VLOOKUP(A32,Features!$A:$F,$B$1,FALSE)</f>
        <v>BioSampling</v>
      </c>
      <c r="C32" s="26" t="str">
        <f>VLOOKUP(A32,Features!$A:$F,$C$1,FALSE)</f>
        <v>Type</v>
      </c>
      <c r="D32" s="3" t="str">
        <f>VLOOKUP(A32,Features!$A:$J,$D$1,FALSE)</f>
        <v>Nominal</v>
      </c>
      <c r="E32" s="3" t="s">
        <v>1434</v>
      </c>
      <c r="F32" s="3" t="s">
        <v>1434</v>
      </c>
      <c r="G32" s="1" t="s">
        <v>274</v>
      </c>
      <c r="H32" s="1" t="s">
        <v>274</v>
      </c>
      <c r="I32" s="1"/>
    </row>
    <row r="33" spans="1:9" ht="18" customHeight="1" x14ac:dyDescent="0.3">
      <c r="A33" s="28">
        <v>4</v>
      </c>
      <c r="B33" s="26" t="str">
        <f>VLOOKUP(A33,Features!$A:$F,$B$1,FALSE)</f>
        <v>BioSampling</v>
      </c>
      <c r="C33" s="26" t="str">
        <f>VLOOKUP(A33,Features!$A:$F,$C$1,FALSE)</f>
        <v>Type</v>
      </c>
      <c r="D33" s="3" t="str">
        <f>VLOOKUP(A33,Features!$A:$J,$D$1,FALSE)</f>
        <v>Nominal</v>
      </c>
      <c r="E33" s="3" t="s">
        <v>1435</v>
      </c>
      <c r="F33" s="3" t="s">
        <v>1435</v>
      </c>
      <c r="G33" s="1" t="s">
        <v>1436</v>
      </c>
      <c r="H33" s="1" t="s">
        <v>1436</v>
      </c>
      <c r="I33" s="1"/>
    </row>
    <row r="34" spans="1:9" ht="18" customHeight="1" x14ac:dyDescent="0.3">
      <c r="A34" s="28">
        <v>4</v>
      </c>
      <c r="B34" s="26" t="str">
        <f>VLOOKUP(A34,Features!$A:$F,$B$1,FALSE)</f>
        <v>BioSampling</v>
      </c>
      <c r="C34" s="26" t="str">
        <f>VLOOKUP(A34,Features!$A:$F,$C$1,FALSE)</f>
        <v>Type</v>
      </c>
      <c r="D34" s="3" t="str">
        <f>VLOOKUP(A34,Features!$A:$J,$D$1,FALSE)</f>
        <v>Nominal</v>
      </c>
      <c r="E34" s="5" t="s">
        <v>271</v>
      </c>
      <c r="F34" s="3" t="s">
        <v>287</v>
      </c>
      <c r="G34" s="6" t="s">
        <v>285</v>
      </c>
      <c r="H34" s="4" t="s">
        <v>271</v>
      </c>
      <c r="I34" s="5"/>
    </row>
    <row r="35" spans="1:9" ht="18" customHeight="1" x14ac:dyDescent="0.3">
      <c r="A35" s="28">
        <v>4</v>
      </c>
      <c r="B35" s="26" t="str">
        <f>VLOOKUP(A35,Features!$A:$F,$B$1,FALSE)</f>
        <v>BioSampling</v>
      </c>
      <c r="C35" s="26" t="str">
        <f>VLOOKUP(A35,Features!$A:$F,$C$1,FALSE)</f>
        <v>Type</v>
      </c>
      <c r="D35" s="3" t="str">
        <f>VLOOKUP(A35,Features!$A:$J,$D$1,FALSE)</f>
        <v>Nominal</v>
      </c>
      <c r="E35" s="5" t="s">
        <v>270</v>
      </c>
      <c r="F35" s="3" t="s">
        <v>286</v>
      </c>
      <c r="G35" s="6" t="s">
        <v>284</v>
      </c>
      <c r="H35" s="4" t="s">
        <v>270</v>
      </c>
      <c r="I35" s="5"/>
    </row>
    <row r="36" spans="1:9" ht="18" customHeight="1" x14ac:dyDescent="0.3">
      <c r="A36" s="28">
        <v>5</v>
      </c>
      <c r="B36" s="26" t="str">
        <f>VLOOKUP(A36,Features!$A:$F,$B$1,FALSE)</f>
        <v>BioSampling</v>
      </c>
      <c r="C36" s="26" t="str">
        <f>VLOOKUP(A36,Features!$A:$F,$C$1,FALSE)</f>
        <v>TypeCXX</v>
      </c>
      <c r="D36" s="3" t="str">
        <f>VLOOKUP(A36,Features!$A:$J,$D$1,FALSE)</f>
        <v>Nominal</v>
      </c>
      <c r="E36" s="5" t="s">
        <v>477</v>
      </c>
      <c r="F36" s="3" t="s">
        <v>477</v>
      </c>
      <c r="H36" s="4"/>
      <c r="I36" s="5"/>
    </row>
    <row r="37" spans="1:9" ht="18" customHeight="1" x14ac:dyDescent="0.3">
      <c r="A37" s="28">
        <v>5</v>
      </c>
      <c r="B37" s="26" t="str">
        <f>VLOOKUP(A37,Features!$A:$F,$B$1,FALSE)</f>
        <v>BioSampling</v>
      </c>
      <c r="C37" s="26" t="str">
        <f>VLOOKUP(A37,Features!$A:$F,$C$1,FALSE)</f>
        <v>TypeCXX</v>
      </c>
      <c r="D37" s="3" t="str">
        <f>VLOOKUP(A37,Features!$A:$J,$D$1,FALSE)</f>
        <v>Nominal</v>
      </c>
      <c r="E37" s="5" t="s">
        <v>475</v>
      </c>
      <c r="F37" s="3" t="s">
        <v>475</v>
      </c>
      <c r="H37" s="4"/>
      <c r="I37" s="5"/>
    </row>
    <row r="38" spans="1:9" ht="18" customHeight="1" x14ac:dyDescent="0.3">
      <c r="A38" s="28">
        <v>5</v>
      </c>
      <c r="B38" s="26" t="str">
        <f>VLOOKUP(A38,Features!$A:$F,$B$1,FALSE)</f>
        <v>BioSampling</v>
      </c>
      <c r="C38" s="26" t="str">
        <f>VLOOKUP(A38,Features!$A:$F,$C$1,FALSE)</f>
        <v>TypeCXX</v>
      </c>
      <c r="D38" s="3" t="str">
        <f>VLOOKUP(A38,Features!$A:$J,$D$1,FALSE)</f>
        <v>Nominal</v>
      </c>
      <c r="E38" s="5" t="s">
        <v>478</v>
      </c>
      <c r="F38" s="3" t="s">
        <v>478</v>
      </c>
      <c r="H38" s="4"/>
      <c r="I38" s="5"/>
    </row>
    <row r="39" spans="1:9" ht="18" customHeight="1" x14ac:dyDescent="0.3">
      <c r="A39" s="28">
        <v>5</v>
      </c>
      <c r="B39" s="26" t="str">
        <f>VLOOKUP(A39,Features!$A:$F,$B$1,FALSE)</f>
        <v>BioSampling</v>
      </c>
      <c r="C39" s="26" t="str">
        <f>VLOOKUP(A39,Features!$A:$F,$C$1,FALSE)</f>
        <v>TypeCXX</v>
      </c>
      <c r="D39" s="3" t="str">
        <f>VLOOKUP(A39,Features!$A:$J,$D$1,FALSE)</f>
        <v>Nominal</v>
      </c>
      <c r="E39" s="5" t="s">
        <v>476</v>
      </c>
      <c r="F39" s="3" t="s">
        <v>476</v>
      </c>
      <c r="H39" s="4"/>
      <c r="I39" s="5"/>
    </row>
    <row r="40" spans="1:9" ht="18" customHeight="1" x14ac:dyDescent="0.3">
      <c r="A40" s="28">
        <v>5</v>
      </c>
      <c r="B40" s="26" t="str">
        <f>VLOOKUP(A40,Features!$A:$F,$B$1,FALSE)</f>
        <v>BioSampling</v>
      </c>
      <c r="C40" s="26" t="str">
        <f>VLOOKUP(A40,Features!$A:$F,$C$1,FALSE)</f>
        <v>TypeCXX</v>
      </c>
      <c r="D40" s="3" t="str">
        <f>VLOOKUP(A40,Features!$A:$J,$D$1,FALSE)</f>
        <v>Nominal</v>
      </c>
      <c r="E40" s="5" t="s">
        <v>479</v>
      </c>
      <c r="F40" s="3" t="s">
        <v>479</v>
      </c>
      <c r="H40" s="4"/>
      <c r="I40" s="5"/>
    </row>
    <row r="41" spans="1:9" ht="18" customHeight="1" x14ac:dyDescent="0.3">
      <c r="A41" s="28">
        <v>5</v>
      </c>
      <c r="B41" s="26" t="str">
        <f>VLOOKUP(A41,Features!$A:$F,$B$1,FALSE)</f>
        <v>BioSampling</v>
      </c>
      <c r="C41" s="26" t="str">
        <f>VLOOKUP(A41,Features!$A:$F,$C$1,FALSE)</f>
        <v>TypeCXX</v>
      </c>
      <c r="D41" s="3" t="str">
        <f>VLOOKUP(A41,Features!$A:$J,$D$1,FALSE)</f>
        <v>Nominal</v>
      </c>
      <c r="E41" s="5" t="s">
        <v>481</v>
      </c>
      <c r="F41" s="3" t="s">
        <v>481</v>
      </c>
      <c r="H41" s="4"/>
      <c r="I41" s="5"/>
    </row>
    <row r="42" spans="1:9" ht="18" customHeight="1" x14ac:dyDescent="0.3">
      <c r="A42" s="28">
        <v>5</v>
      </c>
      <c r="B42" s="26" t="str">
        <f>VLOOKUP(A42,Features!$A:$F,$B$1,FALSE)</f>
        <v>BioSampling</v>
      </c>
      <c r="C42" s="26" t="str">
        <f>VLOOKUP(A42,Features!$A:$F,$C$1,FALSE)</f>
        <v>TypeCXX</v>
      </c>
      <c r="D42" s="3" t="str">
        <f>VLOOKUP(A42,Features!$A:$J,$D$1,FALSE)</f>
        <v>Nominal</v>
      </c>
      <c r="E42" s="5" t="s">
        <v>473</v>
      </c>
      <c r="F42" s="3" t="s">
        <v>473</v>
      </c>
      <c r="H42" s="4"/>
      <c r="I42" s="5"/>
    </row>
    <row r="43" spans="1:9" ht="18" customHeight="1" x14ac:dyDescent="0.3">
      <c r="A43" s="28">
        <v>5</v>
      </c>
      <c r="B43" s="26" t="str">
        <f>VLOOKUP(A43,Features!$A:$F,$B$1,FALSE)</f>
        <v>BioSampling</v>
      </c>
      <c r="C43" s="26" t="str">
        <f>VLOOKUP(A43,Features!$A:$F,$C$1,FALSE)</f>
        <v>TypeCXX</v>
      </c>
      <c r="D43" s="3" t="str">
        <f>VLOOKUP(A43,Features!$A:$J,$D$1,FALSE)</f>
        <v>Nominal</v>
      </c>
      <c r="E43" s="5" t="s">
        <v>484</v>
      </c>
      <c r="F43" s="3" t="s">
        <v>484</v>
      </c>
      <c r="H43" s="4"/>
      <c r="I43" s="5"/>
    </row>
    <row r="44" spans="1:9" ht="18" customHeight="1" x14ac:dyDescent="0.3">
      <c r="A44" s="28">
        <v>5</v>
      </c>
      <c r="B44" s="26" t="str">
        <f>VLOOKUP(A44,Features!$A:$F,$B$1,FALSE)</f>
        <v>BioSampling</v>
      </c>
      <c r="C44" s="26" t="str">
        <f>VLOOKUP(A44,Features!$A:$F,$C$1,FALSE)</f>
        <v>TypeCXX</v>
      </c>
      <c r="D44" s="3" t="str">
        <f>VLOOKUP(A44,Features!$A:$J,$D$1,FALSE)</f>
        <v>Nominal</v>
      </c>
      <c r="E44" s="5" t="s">
        <v>474</v>
      </c>
      <c r="F44" s="3" t="s">
        <v>474</v>
      </c>
      <c r="H44" s="4"/>
      <c r="I44" s="5"/>
    </row>
    <row r="45" spans="1:9" ht="18" customHeight="1" x14ac:dyDescent="0.3">
      <c r="A45" s="28">
        <v>5</v>
      </c>
      <c r="B45" s="26" t="str">
        <f>VLOOKUP(A45,Features!$A:$F,$B$1,FALSE)</f>
        <v>BioSampling</v>
      </c>
      <c r="C45" s="26" t="str">
        <f>VLOOKUP(A45,Features!$A:$F,$C$1,FALSE)</f>
        <v>TypeCXX</v>
      </c>
      <c r="D45" s="3" t="str">
        <f>VLOOKUP(A45,Features!$A:$J,$D$1,FALSE)</f>
        <v>Nominal</v>
      </c>
      <c r="E45" s="5" t="s">
        <v>480</v>
      </c>
      <c r="F45" s="3" t="s">
        <v>480</v>
      </c>
      <c r="H45" s="4"/>
      <c r="I45" s="5"/>
    </row>
    <row r="46" spans="1:9" ht="18" customHeight="1" x14ac:dyDescent="0.3">
      <c r="A46" s="28">
        <v>5</v>
      </c>
      <c r="B46" s="26" t="str">
        <f>VLOOKUP(A46,Features!$A:$F,$B$1,FALSE)</f>
        <v>BioSampling</v>
      </c>
      <c r="C46" s="26" t="str">
        <f>VLOOKUP(A46,Features!$A:$F,$C$1,FALSE)</f>
        <v>TypeCXX</v>
      </c>
      <c r="D46" s="3" t="str">
        <f>VLOOKUP(A46,Features!$A:$J,$D$1,FALSE)</f>
        <v>Nominal</v>
      </c>
      <c r="E46" s="5" t="s">
        <v>482</v>
      </c>
      <c r="F46" s="3" t="s">
        <v>482</v>
      </c>
      <c r="H46" s="4"/>
      <c r="I46" s="5"/>
    </row>
    <row r="47" spans="1:9" ht="18" customHeight="1" x14ac:dyDescent="0.3">
      <c r="A47" s="28">
        <v>5</v>
      </c>
      <c r="B47" s="26" t="str">
        <f>VLOOKUP(A47,Features!$A:$F,$B$1,FALSE)</f>
        <v>BioSampling</v>
      </c>
      <c r="C47" s="26" t="str">
        <f>VLOOKUP(A47,Features!$A:$F,$C$1,FALSE)</f>
        <v>TypeCXX</v>
      </c>
      <c r="D47" s="3" t="str">
        <f>VLOOKUP(A47,Features!$A:$J,$D$1,FALSE)</f>
        <v>Nominal</v>
      </c>
      <c r="E47" s="5" t="s">
        <v>483</v>
      </c>
      <c r="F47" s="3" t="s">
        <v>483</v>
      </c>
      <c r="H47" s="4"/>
      <c r="I47" s="5"/>
    </row>
    <row r="48" spans="1:9" ht="18" customHeight="1" x14ac:dyDescent="0.3">
      <c r="A48" s="28">
        <v>5</v>
      </c>
      <c r="B48" s="26" t="str">
        <f>VLOOKUP(A48,Features!$A:$F,$B$1,FALSE)</f>
        <v>BioSampling</v>
      </c>
      <c r="C48" s="26" t="str">
        <f>VLOOKUP(A48,Features!$A:$F,$C$1,FALSE)</f>
        <v>TypeCXX</v>
      </c>
      <c r="D48" s="3" t="str">
        <f>VLOOKUP(A48,Features!$A:$J,$D$1,FALSE)</f>
        <v>Nominal</v>
      </c>
      <c r="E48" s="5" t="s">
        <v>485</v>
      </c>
      <c r="F48" s="3" t="s">
        <v>485</v>
      </c>
      <c r="H48" s="4"/>
      <c r="I48" s="5"/>
    </row>
    <row r="49" spans="1:9" ht="18" customHeight="1" x14ac:dyDescent="0.3">
      <c r="A49" s="28">
        <v>5</v>
      </c>
      <c r="B49" s="26" t="str">
        <f>VLOOKUP(A49,Features!$A:$F,$B$1,FALSE)</f>
        <v>BioSampling</v>
      </c>
      <c r="C49" s="26" t="str">
        <f>VLOOKUP(A49,Features!$A:$F,$C$1,FALSE)</f>
        <v>TypeCXX</v>
      </c>
      <c r="D49" s="3" t="str">
        <f>VLOOKUP(A49,Features!$A:$J,$D$1,FALSE)</f>
        <v>Nominal</v>
      </c>
      <c r="E49" s="5" t="s">
        <v>486</v>
      </c>
      <c r="F49" s="3" t="s">
        <v>486</v>
      </c>
      <c r="H49" s="4"/>
      <c r="I49" s="5"/>
    </row>
    <row r="50" spans="1:9" ht="18" customHeight="1" x14ac:dyDescent="0.3">
      <c r="A50" s="28">
        <v>7</v>
      </c>
      <c r="B50" s="26" t="str">
        <f>VLOOKUP(A50,Features!$A:$F,$B$1,FALSE)</f>
        <v>BioSampling</v>
      </c>
      <c r="C50" s="26" t="str">
        <f>VLOOKUP(A50,Features!$A:$F,$C$1,FALSE)</f>
        <v>Status</v>
      </c>
      <c r="D50" s="3" t="str">
        <f>VLOOKUP(A50,Features!$A:$J,$D$1,FALSE)</f>
        <v>Nominal</v>
      </c>
      <c r="E50" s="3" t="s">
        <v>1437</v>
      </c>
      <c r="F50" s="3" t="s">
        <v>1437</v>
      </c>
      <c r="G50" s="1"/>
      <c r="I50" s="1"/>
    </row>
    <row r="51" spans="1:9" ht="18" customHeight="1" x14ac:dyDescent="0.3">
      <c r="A51" s="28">
        <v>7</v>
      </c>
      <c r="B51" s="26" t="str">
        <f>VLOOKUP(A51,Features!$A:$F,$B$1,FALSE)</f>
        <v>BioSampling</v>
      </c>
      <c r="C51" s="26" t="str">
        <f>VLOOKUP(A51,Features!$A:$F,$C$1,FALSE)</f>
        <v>Status</v>
      </c>
      <c r="D51" s="3" t="str">
        <f>VLOOKUP(A51,Features!$A:$J,$D$1,FALSE)</f>
        <v>Nominal</v>
      </c>
      <c r="E51" s="3" t="s">
        <v>1438</v>
      </c>
      <c r="F51" s="3" t="s">
        <v>1438</v>
      </c>
      <c r="G51" s="1"/>
      <c r="I51" s="1"/>
    </row>
    <row r="52" spans="1:9" ht="18" customHeight="1" x14ac:dyDescent="0.3">
      <c r="A52" s="28">
        <v>7</v>
      </c>
      <c r="B52" s="26" t="str">
        <f>VLOOKUP(A52,Features!$A:$F,$B$1,FALSE)</f>
        <v>BioSampling</v>
      </c>
      <c r="C52" s="26" t="str">
        <f>VLOOKUP(A52,Features!$A:$F,$C$1,FALSE)</f>
        <v>Status</v>
      </c>
      <c r="D52" s="3" t="str">
        <f>VLOOKUP(A52,Features!$A:$J,$D$1,FALSE)</f>
        <v>Nominal</v>
      </c>
      <c r="E52" s="3" t="s">
        <v>1439</v>
      </c>
      <c r="F52" s="3" t="s">
        <v>1439</v>
      </c>
      <c r="G52" s="1"/>
      <c r="I52" s="1"/>
    </row>
    <row r="53" spans="1:9" ht="18" customHeight="1" x14ac:dyDescent="0.3">
      <c r="A53" s="28">
        <v>7</v>
      </c>
      <c r="B53" s="26" t="str">
        <f>VLOOKUP(A53,Features!$A:$F,$B$1,FALSE)</f>
        <v>BioSampling</v>
      </c>
      <c r="C53" s="26" t="str">
        <f>VLOOKUP(A53,Features!$A:$F,$C$1,FALSE)</f>
        <v>Status</v>
      </c>
      <c r="D53" s="3" t="str">
        <f>VLOOKUP(A53,Features!$A:$J,$D$1,FALSE)</f>
        <v>Nominal</v>
      </c>
      <c r="E53" s="3" t="s">
        <v>1440</v>
      </c>
      <c r="F53" s="3" t="s">
        <v>1440</v>
      </c>
      <c r="G53" s="1"/>
      <c r="I53" s="1"/>
    </row>
    <row r="54" spans="1:9" ht="18" customHeight="1" x14ac:dyDescent="0.3">
      <c r="A54" s="28">
        <v>20</v>
      </c>
      <c r="B54" s="26" t="str">
        <f>VLOOKUP(A54,Features!$A:$F,$B$1,FALSE)</f>
        <v>Diagnosis</v>
      </c>
      <c r="C54" s="26" t="str">
        <f>VLOOKUP(A54,Features!$A:$F,$C$1,FALSE)</f>
        <v>LocalizationSide</v>
      </c>
      <c r="D54" s="3" t="str">
        <f>VLOOKUP(A54,Features!$A:$J,$D$1,FALSE)</f>
        <v>Nominal</v>
      </c>
      <c r="E54" s="5" t="s">
        <v>20</v>
      </c>
      <c r="F54" s="5" t="s">
        <v>165</v>
      </c>
      <c r="G54" s="7" t="s">
        <v>165</v>
      </c>
      <c r="H54" s="4"/>
      <c r="I54" s="3">
        <v>1</v>
      </c>
    </row>
    <row r="55" spans="1:9" ht="18" customHeight="1" x14ac:dyDescent="0.3">
      <c r="A55" s="28">
        <v>20</v>
      </c>
      <c r="B55" s="26" t="str">
        <f>VLOOKUP(A55,Features!$A:$F,$B$1,FALSE)</f>
        <v>Diagnosis</v>
      </c>
      <c r="C55" s="26" t="str">
        <f>VLOOKUP(A55,Features!$A:$F,$C$1,FALSE)</f>
        <v>LocalizationSide</v>
      </c>
      <c r="D55" s="3" t="str">
        <f>VLOOKUP(A55,Features!$A:$J,$D$1,FALSE)</f>
        <v>Nominal</v>
      </c>
      <c r="E55" s="5" t="s">
        <v>163</v>
      </c>
      <c r="F55" s="5" t="s">
        <v>166</v>
      </c>
      <c r="G55" s="7" t="s">
        <v>166</v>
      </c>
      <c r="H55" s="4"/>
      <c r="I55" s="3">
        <v>2</v>
      </c>
    </row>
    <row r="56" spans="1:9" ht="18" customHeight="1" x14ac:dyDescent="0.3">
      <c r="A56" s="28">
        <v>20</v>
      </c>
      <c r="B56" s="26" t="str">
        <f>VLOOKUP(A56,Features!$A:$F,$B$1,FALSE)</f>
        <v>Diagnosis</v>
      </c>
      <c r="C56" s="26" t="str">
        <f>VLOOKUP(A56,Features!$A:$F,$C$1,FALSE)</f>
        <v>LocalizationSide</v>
      </c>
      <c r="D56" s="3" t="str">
        <f>VLOOKUP(A56,Features!$A:$J,$D$1,FALSE)</f>
        <v>Nominal</v>
      </c>
      <c r="E56" s="5" t="s">
        <v>2</v>
      </c>
      <c r="F56" s="5" t="s">
        <v>168</v>
      </c>
      <c r="G56" s="7" t="s">
        <v>168</v>
      </c>
      <c r="H56" s="4"/>
      <c r="I56" s="3">
        <v>3</v>
      </c>
    </row>
    <row r="57" spans="1:9" ht="18" customHeight="1" x14ac:dyDescent="0.3">
      <c r="A57" s="28">
        <v>20</v>
      </c>
      <c r="B57" s="26" t="str">
        <f>VLOOKUP(A57,Features!$A:$F,$B$1,FALSE)</f>
        <v>Diagnosis</v>
      </c>
      <c r="C57" s="26" t="str">
        <f>VLOOKUP(A57,Features!$A:$F,$C$1,FALSE)</f>
        <v>LocalizationSide</v>
      </c>
      <c r="D57" s="3" t="str">
        <f>VLOOKUP(A57,Features!$A:$J,$D$1,FALSE)</f>
        <v>Nominal</v>
      </c>
      <c r="E57" s="5" t="s">
        <v>19</v>
      </c>
      <c r="F57" s="5" t="s">
        <v>167</v>
      </c>
      <c r="G57" s="7" t="s">
        <v>167</v>
      </c>
      <c r="H57" s="4"/>
      <c r="I57" s="3">
        <v>4</v>
      </c>
    </row>
    <row r="58" spans="1:9" ht="18" customHeight="1" x14ac:dyDescent="0.3">
      <c r="A58" s="28">
        <v>20</v>
      </c>
      <c r="B58" s="26" t="str">
        <f>VLOOKUP(A58,Features!$A:$F,$B$1,FALSE)</f>
        <v>Diagnosis</v>
      </c>
      <c r="C58" s="26" t="str">
        <f>VLOOKUP(A58,Features!$A:$F,$C$1,FALSE)</f>
        <v>LocalizationSide</v>
      </c>
      <c r="D58" s="3" t="str">
        <f>VLOOKUP(A58,Features!$A:$J,$D$1,FALSE)</f>
        <v>Nominal</v>
      </c>
      <c r="E58" s="5" t="s">
        <v>3</v>
      </c>
      <c r="F58" s="5" t="s">
        <v>7</v>
      </c>
      <c r="G58" s="7" t="s">
        <v>7</v>
      </c>
      <c r="H58" s="4"/>
      <c r="I58" s="3">
        <v>5</v>
      </c>
    </row>
    <row r="59" spans="1:9" ht="18" customHeight="1" x14ac:dyDescent="0.3">
      <c r="A59" s="28">
        <v>20</v>
      </c>
      <c r="B59" s="26" t="str">
        <f>VLOOKUP(A59,Features!$A:$F,$B$1,FALSE)</f>
        <v>Diagnosis</v>
      </c>
      <c r="C59" s="26" t="str">
        <f>VLOOKUP(A59,Features!$A:$F,$C$1,FALSE)</f>
        <v>LocalizationSide</v>
      </c>
      <c r="D59" s="3" t="str">
        <f>VLOOKUP(A59,Features!$A:$J,$D$1,FALSE)</f>
        <v>Nominal</v>
      </c>
      <c r="E59" s="5" t="s">
        <v>17</v>
      </c>
      <c r="F59" s="5" t="s">
        <v>12</v>
      </c>
      <c r="G59" s="7" t="s">
        <v>12</v>
      </c>
      <c r="H59" s="4"/>
      <c r="I59" s="3">
        <v>6</v>
      </c>
    </row>
    <row r="60" spans="1:9" ht="18" customHeight="1" x14ac:dyDescent="0.3">
      <c r="A60" s="28">
        <v>21</v>
      </c>
      <c r="B60" s="26" t="str">
        <f>VLOOKUP(A60,Features!$A:$F,$B$1,FALSE)</f>
        <v>Diagnosis</v>
      </c>
      <c r="C60" s="26" t="str">
        <f>VLOOKUP(A60,Features!$A:$F,$C$1,FALSE)</f>
        <v>DiagnosisConfirmation</v>
      </c>
      <c r="D60" s="3" t="str">
        <f>VLOOKUP(A60,Features!$A:$J,$D$1,FALSE)</f>
        <v>Nominal</v>
      </c>
      <c r="E60" s="3" t="s">
        <v>618</v>
      </c>
      <c r="F60" s="3" t="s">
        <v>618</v>
      </c>
      <c r="G60" s="1" t="s">
        <v>619</v>
      </c>
      <c r="I60" s="1"/>
    </row>
    <row r="61" spans="1:9" ht="18" customHeight="1" x14ac:dyDescent="0.3">
      <c r="A61" s="28">
        <v>21</v>
      </c>
      <c r="B61" s="26" t="str">
        <f>VLOOKUP(A61,Features!$A:$F,$B$1,FALSE)</f>
        <v>Diagnosis</v>
      </c>
      <c r="C61" s="26" t="str">
        <f>VLOOKUP(A61,Features!$A:$F,$C$1,FALSE)</f>
        <v>DiagnosisConfirmation</v>
      </c>
      <c r="D61" s="3" t="str">
        <f>VLOOKUP(A61,Features!$A:$J,$D$1,FALSE)</f>
        <v>Nominal</v>
      </c>
      <c r="E61" s="3" t="s">
        <v>620</v>
      </c>
      <c r="F61" s="3" t="s">
        <v>620</v>
      </c>
      <c r="G61" s="1" t="s">
        <v>621</v>
      </c>
      <c r="I61" s="1"/>
    </row>
    <row r="62" spans="1:9" ht="18" customHeight="1" x14ac:dyDescent="0.3">
      <c r="A62" s="28">
        <v>21</v>
      </c>
      <c r="B62" s="26" t="str">
        <f>VLOOKUP(A62,Features!$A:$F,$B$1,FALSE)</f>
        <v>Diagnosis</v>
      </c>
      <c r="C62" s="26" t="str">
        <f>VLOOKUP(A62,Features!$A:$F,$C$1,FALSE)</f>
        <v>DiagnosisConfirmation</v>
      </c>
      <c r="D62" s="3" t="str">
        <f>VLOOKUP(A62,Features!$A:$J,$D$1,FALSE)</f>
        <v>Nominal</v>
      </c>
      <c r="E62" s="3" t="s">
        <v>622</v>
      </c>
      <c r="F62" s="3" t="s">
        <v>622</v>
      </c>
      <c r="G62" s="1" t="s">
        <v>623</v>
      </c>
      <c r="I62" s="1"/>
    </row>
    <row r="63" spans="1:9" ht="18" customHeight="1" x14ac:dyDescent="0.3">
      <c r="A63" s="28">
        <v>21</v>
      </c>
      <c r="B63" s="26" t="str">
        <f>VLOOKUP(A63,Features!$A:$F,$B$1,FALSE)</f>
        <v>Diagnosis</v>
      </c>
      <c r="C63" s="26" t="str">
        <f>VLOOKUP(A63,Features!$A:$F,$C$1,FALSE)</f>
        <v>DiagnosisConfirmation</v>
      </c>
      <c r="D63" s="3" t="str">
        <f>VLOOKUP(A63,Features!$A:$J,$D$1,FALSE)</f>
        <v>Nominal</v>
      </c>
      <c r="E63" s="3" t="s">
        <v>624</v>
      </c>
      <c r="F63" s="3" t="s">
        <v>624</v>
      </c>
      <c r="G63" s="1" t="s">
        <v>625</v>
      </c>
      <c r="I63" s="1"/>
    </row>
    <row r="64" spans="1:9" ht="18" customHeight="1" x14ac:dyDescent="0.3">
      <c r="A64" s="28">
        <v>21</v>
      </c>
      <c r="B64" s="26" t="str">
        <f>VLOOKUP(A64,Features!$A:$F,$B$1,FALSE)</f>
        <v>Diagnosis</v>
      </c>
      <c r="C64" s="26" t="str">
        <f>VLOOKUP(A64,Features!$A:$F,$C$1,FALSE)</f>
        <v>DiagnosisConfirmation</v>
      </c>
      <c r="D64" s="3" t="str">
        <f>VLOOKUP(A64,Features!$A:$J,$D$1,FALSE)</f>
        <v>Nominal</v>
      </c>
      <c r="E64" s="3" t="s">
        <v>626</v>
      </c>
      <c r="F64" s="3" t="s">
        <v>626</v>
      </c>
      <c r="G64" s="1" t="s">
        <v>627</v>
      </c>
      <c r="I64" s="1"/>
    </row>
    <row r="65" spans="1:10" ht="18" customHeight="1" x14ac:dyDescent="0.3">
      <c r="A65" s="28">
        <v>21</v>
      </c>
      <c r="B65" s="26" t="str">
        <f>VLOOKUP(A65,Features!$A:$F,$B$1,FALSE)</f>
        <v>Diagnosis</v>
      </c>
      <c r="C65" s="26" t="str">
        <f>VLOOKUP(A65,Features!$A:$F,$C$1,FALSE)</f>
        <v>DiagnosisConfirmation</v>
      </c>
      <c r="D65" s="3" t="str">
        <f>VLOOKUP(A65,Features!$A:$J,$D$1,FALSE)</f>
        <v>Nominal</v>
      </c>
      <c r="E65" s="3" t="s">
        <v>628</v>
      </c>
      <c r="F65" s="3" t="s">
        <v>628</v>
      </c>
      <c r="G65" s="1" t="s">
        <v>629</v>
      </c>
      <c r="I65" s="1"/>
    </row>
    <row r="66" spans="1:10" ht="18" customHeight="1" x14ac:dyDescent="0.3">
      <c r="A66" s="28">
        <v>21</v>
      </c>
      <c r="B66" s="26" t="str">
        <f>VLOOKUP(A66,Features!$A:$F,$B$1,FALSE)</f>
        <v>Diagnosis</v>
      </c>
      <c r="C66" s="26" t="str">
        <f>VLOOKUP(A66,Features!$A:$F,$C$1,FALSE)</f>
        <v>DiagnosisConfirmation</v>
      </c>
      <c r="D66" s="3" t="str">
        <f>VLOOKUP(A66,Features!$A:$J,$D$1,FALSE)</f>
        <v>Nominal</v>
      </c>
      <c r="E66" s="3" t="s">
        <v>630</v>
      </c>
      <c r="F66" s="3" t="s">
        <v>630</v>
      </c>
      <c r="G66" s="1" t="s">
        <v>212</v>
      </c>
      <c r="I66" s="1"/>
    </row>
    <row r="67" spans="1:10" ht="18" customHeight="1" x14ac:dyDescent="0.3">
      <c r="A67" s="28">
        <v>71</v>
      </c>
      <c r="B67" s="26" t="str">
        <f>VLOOKUP(A67,Features!$A:$F,$B$1,FALSE)</f>
        <v>DiseaseStatus</v>
      </c>
      <c r="C67" s="26" t="str">
        <f>VLOOKUP(A67,Features!$A:$F,$C$1,FALSE)</f>
        <v>GlobalStatus</v>
      </c>
      <c r="D67" s="3" t="str">
        <f>VLOOKUP(A67,Features!$A:$J,$D$1,FALSE)</f>
        <v>Nominal</v>
      </c>
      <c r="E67" s="3" t="s">
        <v>193</v>
      </c>
      <c r="F67" s="5" t="s">
        <v>196</v>
      </c>
      <c r="G67" s="6" t="s">
        <v>195</v>
      </c>
      <c r="I67" s="3">
        <v>1</v>
      </c>
    </row>
    <row r="68" spans="1:10" ht="18" customHeight="1" x14ac:dyDescent="0.3">
      <c r="A68" s="28">
        <v>71</v>
      </c>
      <c r="B68" s="26" t="str">
        <f>VLOOKUP(A68,Features!$A:$F,$B$1,FALSE)</f>
        <v>DiseaseStatus</v>
      </c>
      <c r="C68" s="26" t="str">
        <f>VLOOKUP(A68,Features!$A:$F,$C$1,FALSE)</f>
        <v>GlobalStatus</v>
      </c>
      <c r="D68" s="3" t="str">
        <f>VLOOKUP(A68,Features!$A:$J,$D$1,FALSE)</f>
        <v>Nominal</v>
      </c>
      <c r="E68" s="3" t="s">
        <v>163</v>
      </c>
      <c r="F68" s="5" t="s">
        <v>202</v>
      </c>
      <c r="G68" s="6" t="s">
        <v>203</v>
      </c>
      <c r="I68" s="3">
        <v>2</v>
      </c>
    </row>
    <row r="69" spans="1:10" ht="18" customHeight="1" x14ac:dyDescent="0.3">
      <c r="A69" s="28">
        <v>71</v>
      </c>
      <c r="B69" s="26" t="str">
        <f>VLOOKUP(A69,Features!$A:$F,$B$1,FALSE)</f>
        <v>DiseaseStatus</v>
      </c>
      <c r="C69" s="26" t="str">
        <f>VLOOKUP(A69,Features!$A:$F,$C$1,FALSE)</f>
        <v>GlobalStatus</v>
      </c>
      <c r="D69" s="3" t="str">
        <f>VLOOKUP(A69,Features!$A:$J,$D$1,FALSE)</f>
        <v>Nominal</v>
      </c>
      <c r="E69" s="3" t="s">
        <v>17</v>
      </c>
      <c r="F69" s="5" t="s">
        <v>1630</v>
      </c>
      <c r="G69" s="6" t="s">
        <v>199</v>
      </c>
      <c r="I69" s="3">
        <v>3</v>
      </c>
    </row>
    <row r="70" spans="1:10" ht="18" customHeight="1" x14ac:dyDescent="0.3">
      <c r="A70" s="28">
        <v>71</v>
      </c>
      <c r="B70" s="26" t="str">
        <f>VLOOKUP(A70,Features!$A:$F,$B$1,FALSE)</f>
        <v>DiseaseStatus</v>
      </c>
      <c r="C70" s="26" t="str">
        <f>VLOOKUP(A70,Features!$A:$F,$C$1,FALSE)</f>
        <v>GlobalStatus</v>
      </c>
      <c r="D70" s="3" t="str">
        <f>VLOOKUP(A70,Features!$A:$J,$D$1,FALSE)</f>
        <v>Nominal</v>
      </c>
      <c r="E70" s="3" t="s">
        <v>19</v>
      </c>
      <c r="F70" s="5" t="s">
        <v>1629</v>
      </c>
      <c r="G70" s="6" t="s">
        <v>201</v>
      </c>
      <c r="I70" s="3">
        <v>4</v>
      </c>
    </row>
    <row r="71" spans="1:10" ht="18" customHeight="1" x14ac:dyDescent="0.3">
      <c r="A71" s="28">
        <v>71</v>
      </c>
      <c r="B71" s="26" t="str">
        <f>VLOOKUP(A71,Features!$A:$F,$B$1,FALSE)</f>
        <v>DiseaseStatus</v>
      </c>
      <c r="C71" s="26" t="str">
        <f>VLOOKUP(A71,Features!$A:$F,$C$1,FALSE)</f>
        <v>GlobalStatus</v>
      </c>
      <c r="D71" s="3" t="str">
        <f>VLOOKUP(A71,Features!$A:$J,$D$1,FALSE)</f>
        <v>Nominal</v>
      </c>
      <c r="E71" s="3" t="s">
        <v>174</v>
      </c>
      <c r="F71" s="5" t="s">
        <v>197</v>
      </c>
      <c r="G71" s="6" t="s">
        <v>198</v>
      </c>
      <c r="I71" s="3">
        <v>5</v>
      </c>
    </row>
    <row r="72" spans="1:10" ht="18" customHeight="1" x14ac:dyDescent="0.3">
      <c r="A72" s="28">
        <v>71</v>
      </c>
      <c r="B72" s="26" t="str">
        <f>VLOOKUP(A72,Features!$A:$F,$B$1,FALSE)</f>
        <v>DiseaseStatus</v>
      </c>
      <c r="C72" s="26" t="str">
        <f>VLOOKUP(A72,Features!$A:$F,$C$1,FALSE)</f>
        <v>GlobalStatus</v>
      </c>
      <c r="D72" s="3" t="str">
        <f>VLOOKUP(A72,Features!$A:$J,$D$1,FALSE)</f>
        <v>Nominal</v>
      </c>
      <c r="E72" s="5" t="s">
        <v>0</v>
      </c>
      <c r="F72" s="5" t="s">
        <v>0</v>
      </c>
      <c r="G72" s="6" t="s">
        <v>200</v>
      </c>
      <c r="I72" s="3">
        <v>6</v>
      </c>
    </row>
    <row r="73" spans="1:10" ht="18" customHeight="1" x14ac:dyDescent="0.3">
      <c r="A73" s="28">
        <v>71</v>
      </c>
      <c r="B73" s="26" t="str">
        <f>VLOOKUP(A73,Features!$A:$F,$B$1,FALSE)</f>
        <v>DiseaseStatus</v>
      </c>
      <c r="C73" s="26" t="str">
        <f>VLOOKUP(A73,Features!$A:$F,$C$1,FALSE)</f>
        <v>GlobalStatus</v>
      </c>
      <c r="D73" s="3" t="str">
        <f>VLOOKUP(A73,Features!$A:$J,$D$1,FALSE)</f>
        <v>Nominal</v>
      </c>
      <c r="E73" s="5" t="s">
        <v>175</v>
      </c>
      <c r="F73" s="5" t="s">
        <v>175</v>
      </c>
      <c r="G73" s="6" t="s">
        <v>194</v>
      </c>
      <c r="I73" s="3">
        <v>7</v>
      </c>
    </row>
    <row r="74" spans="1:10" ht="18" customHeight="1" x14ac:dyDescent="0.3">
      <c r="A74" s="28">
        <v>71</v>
      </c>
      <c r="B74" s="26" t="str">
        <f>VLOOKUP(A74,Features!$A:$F,$B$1,FALSE)</f>
        <v>DiseaseStatus</v>
      </c>
      <c r="C74" s="26" t="str">
        <f>VLOOKUP(A74,Features!$A:$F,$C$1,FALSE)</f>
        <v>GlobalStatus</v>
      </c>
      <c r="D74" s="3" t="str">
        <f>VLOOKUP(A74,Features!$A:$J,$D$1,FALSE)</f>
        <v>Nominal</v>
      </c>
      <c r="E74" s="3" t="s">
        <v>3</v>
      </c>
      <c r="F74" s="5" t="s">
        <v>205</v>
      </c>
      <c r="G74" s="6" t="s">
        <v>204</v>
      </c>
      <c r="I74" s="3">
        <v>8</v>
      </c>
    </row>
    <row r="75" spans="1:10" ht="18" customHeight="1" x14ac:dyDescent="0.3">
      <c r="A75" s="28">
        <v>71</v>
      </c>
      <c r="B75" s="26" t="str">
        <f>VLOOKUP(A75,Features!$A:$F,$B$1,FALSE)</f>
        <v>DiseaseStatus</v>
      </c>
      <c r="C75" s="26" t="str">
        <f>VLOOKUP(A75,Features!$A:$F,$C$1,FALSE)</f>
        <v>GlobalStatus</v>
      </c>
      <c r="D75" s="3" t="str">
        <f>VLOOKUP(A75,Features!$A:$J,$D$1,FALSE)</f>
        <v>Nominal</v>
      </c>
      <c r="E75" s="3" t="s">
        <v>1591</v>
      </c>
      <c r="F75" s="5" t="s">
        <v>1592</v>
      </c>
      <c r="G75" s="6" t="s">
        <v>1592</v>
      </c>
    </row>
    <row r="76" spans="1:10" ht="18" customHeight="1" x14ac:dyDescent="0.3">
      <c r="A76" s="28">
        <v>72</v>
      </c>
      <c r="B76" s="26" t="str">
        <f>VLOOKUP(A76,Features!$A:$F,$B$1,FALSE)</f>
        <v>DiseaseStatus</v>
      </c>
      <c r="C76" s="26" t="str">
        <f>VLOOKUP(A76,Features!$A:$F,$C$1,FALSE)</f>
        <v>PrimarySiteStatus</v>
      </c>
      <c r="D76" s="3" t="str">
        <f>VLOOKUP(A76,Features!$A:$J,$D$1,FALSE)</f>
        <v>Nominal</v>
      </c>
      <c r="E76" s="3" t="s">
        <v>174</v>
      </c>
      <c r="F76" s="5" t="s">
        <v>187</v>
      </c>
      <c r="G76" s="6" t="s">
        <v>232</v>
      </c>
      <c r="H76" s="4" t="s">
        <v>206</v>
      </c>
      <c r="I76" s="3">
        <v>1</v>
      </c>
      <c r="J76" s="3">
        <v>0</v>
      </c>
    </row>
    <row r="77" spans="1:10" ht="18" customHeight="1" x14ac:dyDescent="0.3">
      <c r="A77" s="28">
        <v>72</v>
      </c>
      <c r="B77" s="26" t="str">
        <f>VLOOKUP(A77,Features!$A:$F,$B$1,FALSE)</f>
        <v>DiseaseStatus</v>
      </c>
      <c r="C77" s="26" t="str">
        <f>VLOOKUP(A77,Features!$A:$F,$C$1,FALSE)</f>
        <v>PrimarySiteStatus</v>
      </c>
      <c r="D77" s="3" t="str">
        <f>VLOOKUP(A77,Features!$A:$J,$D$1,FALSE)</f>
        <v>Nominal</v>
      </c>
      <c r="E77" s="3" t="s">
        <v>17</v>
      </c>
      <c r="F77" s="5" t="s">
        <v>214</v>
      </c>
      <c r="G77" s="6" t="s">
        <v>213</v>
      </c>
      <c r="H77" s="4" t="s">
        <v>207</v>
      </c>
      <c r="I77" s="3">
        <v>2</v>
      </c>
      <c r="J77" s="3">
        <v>1</v>
      </c>
    </row>
    <row r="78" spans="1:10" ht="18" customHeight="1" x14ac:dyDescent="0.3">
      <c r="A78" s="28">
        <v>72</v>
      </c>
      <c r="B78" s="26" t="str">
        <f>VLOOKUP(A78,Features!$A:$F,$B$1,FALSE)</f>
        <v>DiseaseStatus</v>
      </c>
      <c r="C78" s="26" t="str">
        <f>VLOOKUP(A78,Features!$A:$F,$C$1,FALSE)</f>
        <v>PrimarySiteStatus</v>
      </c>
      <c r="D78" s="3" t="str">
        <f>VLOOKUP(A78,Features!$A:$J,$D$1,FALSE)</f>
        <v>Nominal</v>
      </c>
      <c r="E78" s="3" t="s">
        <v>187</v>
      </c>
      <c r="F78" s="5" t="s">
        <v>245</v>
      </c>
      <c r="G78" s="6" t="s">
        <v>291</v>
      </c>
      <c r="H78" s="4" t="s">
        <v>209</v>
      </c>
      <c r="I78" s="3">
        <v>3</v>
      </c>
      <c r="J78" s="3">
        <v>1</v>
      </c>
    </row>
    <row r="79" spans="1:10" ht="18" customHeight="1" x14ac:dyDescent="0.3">
      <c r="A79" s="28">
        <v>72</v>
      </c>
      <c r="B79" s="26" t="str">
        <f>VLOOKUP(A79,Features!$A:$F,$B$1,FALSE)</f>
        <v>DiseaseStatus</v>
      </c>
      <c r="C79" s="26" t="str">
        <f>VLOOKUP(A79,Features!$A:$F,$C$1,FALSE)</f>
        <v>PrimarySiteStatus</v>
      </c>
      <c r="D79" s="3" t="str">
        <f>VLOOKUP(A79,Features!$A:$J,$D$1,FALSE)</f>
        <v>Nominal</v>
      </c>
      <c r="E79" s="3" t="s">
        <v>175</v>
      </c>
      <c r="F79" s="5" t="s">
        <v>244</v>
      </c>
      <c r="G79" s="6" t="s">
        <v>216</v>
      </c>
      <c r="H79" s="4" t="s">
        <v>208</v>
      </c>
      <c r="I79" s="3">
        <v>4</v>
      </c>
      <c r="J79" s="3">
        <v>2</v>
      </c>
    </row>
    <row r="80" spans="1:10" ht="18" customHeight="1" x14ac:dyDescent="0.3">
      <c r="A80" s="28">
        <v>72</v>
      </c>
      <c r="B80" s="26" t="str">
        <f>VLOOKUP(A80,Features!$A:$F,$B$1,FALSE)</f>
        <v>DiseaseStatus</v>
      </c>
      <c r="C80" s="26" t="str">
        <f>VLOOKUP(A80,Features!$A:$F,$C$1,FALSE)</f>
        <v>PrimarySiteStatus</v>
      </c>
      <c r="D80" s="3" t="str">
        <f>VLOOKUP(A80,Features!$A:$J,$D$1,FALSE)</f>
        <v>Nominal</v>
      </c>
      <c r="E80" s="5" t="s">
        <v>163</v>
      </c>
      <c r="F80" s="5" t="s">
        <v>1622</v>
      </c>
      <c r="G80" s="6" t="s">
        <v>215</v>
      </c>
      <c r="H80" s="4" t="s">
        <v>210</v>
      </c>
      <c r="I80" s="3">
        <v>5</v>
      </c>
      <c r="J80" s="3">
        <v>3</v>
      </c>
    </row>
    <row r="81" spans="1:10" ht="18" customHeight="1" x14ac:dyDescent="0.3">
      <c r="A81" s="28">
        <v>72</v>
      </c>
      <c r="B81" s="26" t="str">
        <f>VLOOKUP(A81,Features!$A:$F,$B$1,FALSE)</f>
        <v>DiseaseStatus</v>
      </c>
      <c r="C81" s="26" t="str">
        <f>VLOOKUP(A81,Features!$A:$F,$C$1,FALSE)</f>
        <v>PrimarySiteStatus</v>
      </c>
      <c r="D81" s="3" t="str">
        <f>VLOOKUP(A81,Features!$A:$J,$D$1,FALSE)</f>
        <v>Nominal</v>
      </c>
      <c r="E81" s="3" t="s">
        <v>1</v>
      </c>
      <c r="F81" s="5" t="s">
        <v>1616</v>
      </c>
      <c r="G81" s="6" t="s">
        <v>217</v>
      </c>
      <c r="H81" s="4" t="s">
        <v>211</v>
      </c>
      <c r="I81" s="3">
        <v>6</v>
      </c>
      <c r="J81" s="3" t="s">
        <v>1583</v>
      </c>
    </row>
    <row r="82" spans="1:10" ht="18" customHeight="1" x14ac:dyDescent="0.3">
      <c r="A82" s="28">
        <v>72</v>
      </c>
      <c r="B82" s="26" t="str">
        <f>VLOOKUP(A82,Features!$A:$F,$B$1,FALSE)</f>
        <v>DiseaseStatus</v>
      </c>
      <c r="C82" s="26" t="str">
        <f>VLOOKUP(A82,Features!$A:$F,$C$1,FALSE)</f>
        <v>PrimarySiteStatus</v>
      </c>
      <c r="D82" s="3" t="str">
        <f>VLOOKUP(A82,Features!$A:$J,$D$1,FALSE)</f>
        <v>Nominal</v>
      </c>
      <c r="E82" s="5" t="s">
        <v>3</v>
      </c>
      <c r="F82" s="5" t="s">
        <v>7</v>
      </c>
      <c r="G82" s="6" t="s">
        <v>7</v>
      </c>
      <c r="H82" s="4" t="s">
        <v>212</v>
      </c>
      <c r="I82" s="3">
        <v>7</v>
      </c>
      <c r="J82" s="3" t="s">
        <v>1583</v>
      </c>
    </row>
    <row r="83" spans="1:10" ht="18" customHeight="1" x14ac:dyDescent="0.3">
      <c r="A83" s="28">
        <v>73</v>
      </c>
      <c r="B83" s="26" t="str">
        <f>VLOOKUP(A83,Features!$A:$F,$B$1,FALSE)</f>
        <v>DiseaseStatus</v>
      </c>
      <c r="C83" s="26" t="str">
        <f>VLOOKUP(A83,Features!$A:$F,$C$1,FALSE)</f>
        <v>LymphnodalStatus</v>
      </c>
      <c r="D83" s="3" t="str">
        <f>VLOOKUP(A83,Features!$A:$J,$D$1,FALSE)</f>
        <v>Nominal</v>
      </c>
      <c r="E83" s="3" t="s">
        <v>174</v>
      </c>
      <c r="F83" s="5" t="s">
        <v>187</v>
      </c>
      <c r="G83" s="6" t="s">
        <v>233</v>
      </c>
      <c r="H83" s="4" t="s">
        <v>218</v>
      </c>
      <c r="I83" s="5">
        <v>1</v>
      </c>
      <c r="J83" s="3">
        <v>0</v>
      </c>
    </row>
    <row r="84" spans="1:10" ht="18" customHeight="1" x14ac:dyDescent="0.3">
      <c r="A84" s="28">
        <v>73</v>
      </c>
      <c r="B84" s="26" t="str">
        <f>VLOOKUP(A84,Features!$A:$F,$B$1,FALSE)</f>
        <v>DiseaseStatus</v>
      </c>
      <c r="C84" s="26" t="str">
        <f>VLOOKUP(A84,Features!$A:$F,$C$1,FALSE)</f>
        <v>LymphnodalStatus</v>
      </c>
      <c r="D84" s="3" t="str">
        <f>VLOOKUP(A84,Features!$A:$J,$D$1,FALSE)</f>
        <v>Nominal</v>
      </c>
      <c r="E84" s="3" t="s">
        <v>17</v>
      </c>
      <c r="F84" s="5" t="s">
        <v>226</v>
      </c>
      <c r="G84" s="6" t="s">
        <v>225</v>
      </c>
      <c r="H84" s="4" t="s">
        <v>220</v>
      </c>
      <c r="I84" s="5">
        <v>2</v>
      </c>
      <c r="J84" s="3">
        <v>1</v>
      </c>
    </row>
    <row r="85" spans="1:10" ht="18" customHeight="1" x14ac:dyDescent="0.3">
      <c r="A85" s="28">
        <v>73</v>
      </c>
      <c r="B85" s="26" t="str">
        <f>VLOOKUP(A85,Features!$A:$F,$B$1,FALSE)</f>
        <v>DiseaseStatus</v>
      </c>
      <c r="C85" s="26" t="str">
        <f>VLOOKUP(A85,Features!$A:$F,$C$1,FALSE)</f>
        <v>LymphnodalStatus</v>
      </c>
      <c r="D85" s="3" t="str">
        <f>VLOOKUP(A85,Features!$A:$J,$D$1,FALSE)</f>
        <v>Nominal</v>
      </c>
      <c r="E85" s="3" t="s">
        <v>187</v>
      </c>
      <c r="F85" s="5" t="s">
        <v>243</v>
      </c>
      <c r="G85" s="6" t="s">
        <v>292</v>
      </c>
      <c r="H85" s="4" t="s">
        <v>222</v>
      </c>
      <c r="I85" s="5">
        <v>3</v>
      </c>
      <c r="J85" s="3">
        <v>1</v>
      </c>
    </row>
    <row r="86" spans="1:10" ht="18" customHeight="1" x14ac:dyDescent="0.3">
      <c r="A86" s="28">
        <v>73</v>
      </c>
      <c r="B86" s="26" t="str">
        <f>VLOOKUP(A86,Features!$A:$F,$B$1,FALSE)</f>
        <v>DiseaseStatus</v>
      </c>
      <c r="C86" s="26" t="str">
        <f>VLOOKUP(A86,Features!$A:$F,$C$1,FALSE)</f>
        <v>LymphnodalStatus</v>
      </c>
      <c r="D86" s="3" t="str">
        <f>VLOOKUP(A86,Features!$A:$J,$D$1,FALSE)</f>
        <v>Nominal</v>
      </c>
      <c r="E86" s="3" t="s">
        <v>175</v>
      </c>
      <c r="F86" s="5" t="s">
        <v>242</v>
      </c>
      <c r="G86" s="6" t="s">
        <v>224</v>
      </c>
      <c r="H86" s="4" t="s">
        <v>221</v>
      </c>
      <c r="I86" s="5">
        <v>4</v>
      </c>
      <c r="J86" s="3">
        <v>2</v>
      </c>
    </row>
    <row r="87" spans="1:10" ht="18" customHeight="1" x14ac:dyDescent="0.3">
      <c r="A87" s="28">
        <v>73</v>
      </c>
      <c r="B87" s="26" t="str">
        <f>VLOOKUP(A87,Features!$A:$F,$B$1,FALSE)</f>
        <v>DiseaseStatus</v>
      </c>
      <c r="C87" s="26" t="str">
        <f>VLOOKUP(A87,Features!$A:$F,$C$1,FALSE)</f>
        <v>LymphnodalStatus</v>
      </c>
      <c r="D87" s="3" t="str">
        <f>VLOOKUP(A87,Features!$A:$J,$D$1,FALSE)</f>
        <v>Nominal</v>
      </c>
      <c r="E87" s="3" t="s">
        <v>163</v>
      </c>
      <c r="F87" s="5" t="s">
        <v>20</v>
      </c>
      <c r="G87" s="6" t="s">
        <v>223</v>
      </c>
      <c r="H87" s="4" t="s">
        <v>219</v>
      </c>
      <c r="I87" s="5">
        <v>5</v>
      </c>
      <c r="J87" s="3">
        <v>3</v>
      </c>
    </row>
    <row r="88" spans="1:10" ht="18" customHeight="1" x14ac:dyDescent="0.3">
      <c r="A88" s="28">
        <v>73</v>
      </c>
      <c r="B88" s="26" t="str">
        <f>VLOOKUP(A88,Features!$A:$F,$B$1,FALSE)</f>
        <v>DiseaseStatus</v>
      </c>
      <c r="C88" s="26" t="str">
        <f>VLOOKUP(A88,Features!$A:$F,$C$1,FALSE)</f>
        <v>LymphnodalStatus</v>
      </c>
      <c r="D88" s="3" t="str">
        <f>VLOOKUP(A88,Features!$A:$J,$D$1,FALSE)</f>
        <v>Nominal</v>
      </c>
      <c r="E88" s="5" t="s">
        <v>1</v>
      </c>
      <c r="F88" s="5" t="s">
        <v>1616</v>
      </c>
      <c r="G88" s="6" t="s">
        <v>217</v>
      </c>
      <c r="H88" s="4" t="s">
        <v>211</v>
      </c>
      <c r="I88" s="5">
        <v>6</v>
      </c>
      <c r="J88" s="3" t="s">
        <v>1583</v>
      </c>
    </row>
    <row r="89" spans="1:10" ht="18" customHeight="1" x14ac:dyDescent="0.3">
      <c r="A89" s="28">
        <v>73</v>
      </c>
      <c r="B89" s="26" t="str">
        <f>VLOOKUP(A89,Features!$A:$F,$B$1,FALSE)</f>
        <v>DiseaseStatus</v>
      </c>
      <c r="C89" s="26" t="str">
        <f>VLOOKUP(A89,Features!$A:$F,$C$1,FALSE)</f>
        <v>LymphnodalStatus</v>
      </c>
      <c r="D89" s="3" t="str">
        <f>VLOOKUP(A89,Features!$A:$J,$D$1,FALSE)</f>
        <v>Nominal</v>
      </c>
      <c r="E89" s="5" t="s">
        <v>3</v>
      </c>
      <c r="F89" s="5" t="s">
        <v>7</v>
      </c>
      <c r="G89" s="6" t="s">
        <v>7</v>
      </c>
      <c r="H89" s="4" t="s">
        <v>212</v>
      </c>
      <c r="I89" s="5">
        <v>7</v>
      </c>
      <c r="J89" s="3" t="s">
        <v>1583</v>
      </c>
    </row>
    <row r="90" spans="1:10" ht="18" customHeight="1" x14ac:dyDescent="0.3">
      <c r="A90" s="28">
        <v>74</v>
      </c>
      <c r="B90" s="26" t="str">
        <f>VLOOKUP(A90,Features!$A:$F,$B$1,FALSE)</f>
        <v>DiseaseStatus</v>
      </c>
      <c r="C90" s="26" t="str">
        <f>VLOOKUP(A90,Features!$A:$F,$C$1,FALSE)</f>
        <v>MetastasisStatus</v>
      </c>
      <c r="D90" s="3" t="str">
        <f>VLOOKUP(A90,Features!$A:$J,$D$1,FALSE)</f>
        <v>Nominal</v>
      </c>
      <c r="E90" s="3" t="s">
        <v>174</v>
      </c>
      <c r="F90" s="5" t="s">
        <v>187</v>
      </c>
      <c r="G90" s="6" t="s">
        <v>234</v>
      </c>
      <c r="H90" s="4" t="s">
        <v>227</v>
      </c>
      <c r="I90" s="5">
        <v>1</v>
      </c>
      <c r="J90" s="3">
        <v>0</v>
      </c>
    </row>
    <row r="91" spans="1:10" ht="18" customHeight="1" x14ac:dyDescent="0.3">
      <c r="A91" s="28">
        <v>74</v>
      </c>
      <c r="B91" s="26" t="str">
        <f>VLOOKUP(A91,Features!$A:$F,$B$1,FALSE)</f>
        <v>DiseaseStatus</v>
      </c>
      <c r="C91" s="26" t="str">
        <f>VLOOKUP(A91,Features!$A:$F,$C$1,FALSE)</f>
        <v>MetastasisStatus</v>
      </c>
      <c r="D91" s="3" t="str">
        <f>VLOOKUP(A91,Features!$A:$J,$D$1,FALSE)</f>
        <v>Nominal</v>
      </c>
      <c r="E91" s="3" t="s">
        <v>2</v>
      </c>
      <c r="F91" s="5" t="s">
        <v>240</v>
      </c>
      <c r="G91" s="6" t="s">
        <v>239</v>
      </c>
      <c r="H91" s="4" t="s">
        <v>228</v>
      </c>
      <c r="I91" s="5">
        <v>2</v>
      </c>
      <c r="J91" s="3">
        <v>1</v>
      </c>
    </row>
    <row r="92" spans="1:10" ht="18" customHeight="1" x14ac:dyDescent="0.3">
      <c r="A92" s="28">
        <v>74</v>
      </c>
      <c r="B92" s="26" t="str">
        <f>VLOOKUP(A92,Features!$A:$F,$B$1,FALSE)</f>
        <v>DiseaseStatus</v>
      </c>
      <c r="C92" s="26" t="str">
        <f>VLOOKUP(A92,Features!$A:$F,$C$1,FALSE)</f>
        <v>MetastasisStatus</v>
      </c>
      <c r="D92" s="3" t="str">
        <f>VLOOKUP(A92,Features!$A:$J,$D$1,FALSE)</f>
        <v>Nominal</v>
      </c>
      <c r="E92" s="3" t="s">
        <v>17</v>
      </c>
      <c r="F92" s="5" t="s">
        <v>237</v>
      </c>
      <c r="G92" s="6" t="s">
        <v>235</v>
      </c>
      <c r="H92" s="4" t="s">
        <v>238</v>
      </c>
      <c r="I92" s="5">
        <v>3</v>
      </c>
      <c r="J92" s="3">
        <v>1</v>
      </c>
    </row>
    <row r="93" spans="1:10" ht="18" customHeight="1" x14ac:dyDescent="0.3">
      <c r="A93" s="28">
        <v>74</v>
      </c>
      <c r="B93" s="26" t="str">
        <f>VLOOKUP(A93,Features!$A:$F,$B$1,FALSE)</f>
        <v>DiseaseStatus</v>
      </c>
      <c r="C93" s="26" t="str">
        <f>VLOOKUP(A93,Features!$A:$F,$C$1,FALSE)</f>
        <v>MetastasisStatus</v>
      </c>
      <c r="D93" s="3" t="str">
        <f>VLOOKUP(A93,Features!$A:$J,$D$1,FALSE)</f>
        <v>Nominal</v>
      </c>
      <c r="E93" s="3" t="s">
        <v>187</v>
      </c>
      <c r="F93" s="5" t="s">
        <v>247</v>
      </c>
      <c r="G93" s="6" t="s">
        <v>293</v>
      </c>
      <c r="H93" s="4" t="s">
        <v>231</v>
      </c>
      <c r="I93" s="5">
        <v>4</v>
      </c>
      <c r="J93" s="3">
        <v>1</v>
      </c>
    </row>
    <row r="94" spans="1:10" ht="18" customHeight="1" x14ac:dyDescent="0.3">
      <c r="A94" s="28">
        <v>74</v>
      </c>
      <c r="B94" s="26" t="str">
        <f>VLOOKUP(A94,Features!$A:$F,$B$1,FALSE)</f>
        <v>DiseaseStatus</v>
      </c>
      <c r="C94" s="26" t="str">
        <f>VLOOKUP(A94,Features!$A:$F,$C$1,FALSE)</f>
        <v>MetastasisStatus</v>
      </c>
      <c r="D94" s="3" t="str">
        <f>VLOOKUP(A94,Features!$A:$J,$D$1,FALSE)</f>
        <v>Nominal</v>
      </c>
      <c r="E94" s="3" t="s">
        <v>175</v>
      </c>
      <c r="F94" s="5" t="s">
        <v>246</v>
      </c>
      <c r="G94" s="6" t="s">
        <v>248</v>
      </c>
      <c r="H94" s="4" t="s">
        <v>230</v>
      </c>
      <c r="I94" s="5">
        <v>5</v>
      </c>
      <c r="J94" s="3">
        <v>2</v>
      </c>
    </row>
    <row r="95" spans="1:10" ht="18" customHeight="1" x14ac:dyDescent="0.3">
      <c r="A95" s="28">
        <v>74</v>
      </c>
      <c r="B95" s="26" t="str">
        <f>VLOOKUP(A95,Features!$A:$F,$B$1,FALSE)</f>
        <v>DiseaseStatus</v>
      </c>
      <c r="C95" s="26" t="str">
        <f>VLOOKUP(A95,Features!$A:$F,$C$1,FALSE)</f>
        <v>MetastasisStatus</v>
      </c>
      <c r="D95" s="3" t="str">
        <f>VLOOKUP(A95,Features!$A:$J,$D$1,FALSE)</f>
        <v>Nominal</v>
      </c>
      <c r="E95" s="3" t="s">
        <v>163</v>
      </c>
      <c r="F95" s="5" t="s">
        <v>2</v>
      </c>
      <c r="G95" s="6" t="s">
        <v>236</v>
      </c>
      <c r="H95" s="4" t="s">
        <v>229</v>
      </c>
      <c r="I95" s="5">
        <v>6</v>
      </c>
      <c r="J95" s="3">
        <v>3</v>
      </c>
    </row>
    <row r="96" spans="1:10" ht="18" customHeight="1" x14ac:dyDescent="0.3">
      <c r="A96" s="28">
        <v>74</v>
      </c>
      <c r="B96" s="26" t="str">
        <f>VLOOKUP(A96,Features!$A:$F,$B$1,FALSE)</f>
        <v>DiseaseStatus</v>
      </c>
      <c r="C96" s="26" t="str">
        <f>VLOOKUP(A96,Features!$A:$F,$C$1,FALSE)</f>
        <v>MetastasisStatus</v>
      </c>
      <c r="D96" s="3" t="str">
        <f>VLOOKUP(A96,Features!$A:$J,$D$1,FALSE)</f>
        <v>Nominal</v>
      </c>
      <c r="E96" s="5" t="s">
        <v>1</v>
      </c>
      <c r="F96" s="5" t="s">
        <v>1616</v>
      </c>
      <c r="G96" s="6" t="s">
        <v>217</v>
      </c>
      <c r="H96" s="4" t="s">
        <v>211</v>
      </c>
      <c r="I96" s="5">
        <v>7</v>
      </c>
      <c r="J96" s="3" t="s">
        <v>1583</v>
      </c>
    </row>
    <row r="97" spans="1:10" ht="18" customHeight="1" x14ac:dyDescent="0.3">
      <c r="A97" s="28">
        <v>74</v>
      </c>
      <c r="B97" s="26" t="str">
        <f>VLOOKUP(A97,Features!$A:$F,$B$1,FALSE)</f>
        <v>DiseaseStatus</v>
      </c>
      <c r="C97" s="26" t="str">
        <f>VLOOKUP(A97,Features!$A:$F,$C$1,FALSE)</f>
        <v>MetastasisStatus</v>
      </c>
      <c r="D97" s="3" t="str">
        <f>VLOOKUP(A97,Features!$A:$J,$D$1,FALSE)</f>
        <v>Nominal</v>
      </c>
      <c r="E97" s="5" t="s">
        <v>3</v>
      </c>
      <c r="F97" s="5" t="s">
        <v>7</v>
      </c>
      <c r="G97" s="6" t="s">
        <v>7</v>
      </c>
      <c r="H97" s="4" t="s">
        <v>212</v>
      </c>
      <c r="I97" s="5">
        <v>8</v>
      </c>
      <c r="J97" s="3" t="s">
        <v>1583</v>
      </c>
    </row>
    <row r="98" spans="1:10" ht="18" customHeight="1" x14ac:dyDescent="0.3">
      <c r="A98" s="28">
        <v>26</v>
      </c>
      <c r="B98" s="26" t="str">
        <f>VLOOKUP(A98,Features!$A:$F,$B$1,FALSE)</f>
        <v>GeneralCondition</v>
      </c>
      <c r="C98" s="26" t="str">
        <f>VLOOKUP(A98,Features!$A:$F,$C$1,FALSE)</f>
        <v>ECOG</v>
      </c>
      <c r="D98" s="3" t="str">
        <f>VLOOKUP(A98,Features!$A:$J,$D$1,FALSE)</f>
        <v>Ordinal</v>
      </c>
      <c r="E98" s="3" t="s">
        <v>631</v>
      </c>
      <c r="F98" s="3" t="s">
        <v>631</v>
      </c>
      <c r="G98" s="1" t="s">
        <v>632</v>
      </c>
      <c r="I98" s="1"/>
    </row>
    <row r="99" spans="1:10" ht="18" customHeight="1" x14ac:dyDescent="0.3">
      <c r="A99" s="28">
        <v>26</v>
      </c>
      <c r="B99" s="26" t="str">
        <f>VLOOKUP(A99,Features!$A:$F,$B$1,FALSE)</f>
        <v>GeneralCondition</v>
      </c>
      <c r="C99" s="26" t="str">
        <f>VLOOKUP(A99,Features!$A:$F,$C$1,FALSE)</f>
        <v>ECOG</v>
      </c>
      <c r="D99" s="3" t="str">
        <f>VLOOKUP(A99,Features!$A:$J,$D$1,FALSE)</f>
        <v>Ordinal</v>
      </c>
      <c r="E99" s="3" t="s">
        <v>618</v>
      </c>
      <c r="F99" s="3" t="s">
        <v>618</v>
      </c>
      <c r="G99" s="1" t="s">
        <v>633</v>
      </c>
      <c r="I99" s="1"/>
    </row>
    <row r="100" spans="1:10" ht="18" customHeight="1" x14ac:dyDescent="0.3">
      <c r="A100" s="28">
        <v>26</v>
      </c>
      <c r="B100" s="26" t="str">
        <f>VLOOKUP(A100,Features!$A:$F,$B$1,FALSE)</f>
        <v>GeneralCondition</v>
      </c>
      <c r="C100" s="26" t="str">
        <f>VLOOKUP(A100,Features!$A:$F,$C$1,FALSE)</f>
        <v>ECOG</v>
      </c>
      <c r="D100" s="3" t="str">
        <f>VLOOKUP(A100,Features!$A:$J,$D$1,FALSE)</f>
        <v>Ordinal</v>
      </c>
      <c r="E100" s="3" t="s">
        <v>620</v>
      </c>
      <c r="F100" s="3" t="s">
        <v>620</v>
      </c>
      <c r="G100" s="1" t="s">
        <v>634</v>
      </c>
      <c r="I100" s="1"/>
    </row>
    <row r="101" spans="1:10" ht="18" customHeight="1" x14ac:dyDescent="0.3">
      <c r="A101" s="28">
        <v>26</v>
      </c>
      <c r="B101" s="26" t="str">
        <f>VLOOKUP(A101,Features!$A:$F,$B$1,FALSE)</f>
        <v>GeneralCondition</v>
      </c>
      <c r="C101" s="26" t="str">
        <f>VLOOKUP(A101,Features!$A:$F,$C$1,FALSE)</f>
        <v>ECOG</v>
      </c>
      <c r="D101" s="3" t="str">
        <f>VLOOKUP(A101,Features!$A:$J,$D$1,FALSE)</f>
        <v>Ordinal</v>
      </c>
      <c r="E101" s="3" t="s">
        <v>635</v>
      </c>
      <c r="F101" s="3" t="s">
        <v>635</v>
      </c>
      <c r="G101" s="1" t="s">
        <v>636</v>
      </c>
      <c r="I101" s="1"/>
    </row>
    <row r="102" spans="1:10" ht="18" customHeight="1" x14ac:dyDescent="0.3">
      <c r="A102" s="28">
        <v>26</v>
      </c>
      <c r="B102" s="26" t="str">
        <f>VLOOKUP(A102,Features!$A:$F,$B$1,FALSE)</f>
        <v>GeneralCondition</v>
      </c>
      <c r="C102" s="26" t="str">
        <f>VLOOKUP(A102,Features!$A:$F,$C$1,FALSE)</f>
        <v>ECOG</v>
      </c>
      <c r="D102" s="3" t="str">
        <f>VLOOKUP(A102,Features!$A:$J,$D$1,FALSE)</f>
        <v>Ordinal</v>
      </c>
      <c r="E102" s="3" t="s">
        <v>622</v>
      </c>
      <c r="F102" s="3" t="s">
        <v>622</v>
      </c>
      <c r="G102" s="1" t="s">
        <v>637</v>
      </c>
      <c r="I102" s="1"/>
    </row>
    <row r="103" spans="1:10" ht="18" customHeight="1" x14ac:dyDescent="0.3">
      <c r="A103" s="28">
        <v>34</v>
      </c>
      <c r="B103" s="26" t="str">
        <f>VLOOKUP(A103,Features!$A:$F,$B$1,FALSE)</f>
        <v>Histology</v>
      </c>
      <c r="C103" s="26" t="str">
        <f>VLOOKUP(A103,Features!$A:$F,$C$1,FALSE)</f>
        <v>Grading</v>
      </c>
      <c r="D103" s="3" t="str">
        <f>VLOOKUP(A103,Features!$A:$J,$D$1,FALSE)</f>
        <v>Nominal</v>
      </c>
      <c r="E103" s="3">
        <v>1</v>
      </c>
      <c r="F103" s="3">
        <v>1</v>
      </c>
      <c r="G103" s="6" t="s">
        <v>22</v>
      </c>
      <c r="I103" s="3">
        <v>1</v>
      </c>
    </row>
    <row r="104" spans="1:10" ht="18" customHeight="1" x14ac:dyDescent="0.3">
      <c r="A104" s="28">
        <v>34</v>
      </c>
      <c r="B104" s="26" t="str">
        <f>VLOOKUP(A104,Features!$A:$F,$B$1,FALSE)</f>
        <v>Histology</v>
      </c>
      <c r="C104" s="26" t="str">
        <f>VLOOKUP(A104,Features!$A:$F,$C$1,FALSE)</f>
        <v>Grading</v>
      </c>
      <c r="D104" s="3" t="str">
        <f>VLOOKUP(A104,Features!$A:$J,$D$1,FALSE)</f>
        <v>Nominal</v>
      </c>
      <c r="E104" s="3" t="s">
        <v>20</v>
      </c>
      <c r="F104" s="3" t="s">
        <v>20</v>
      </c>
      <c r="G104" s="6" t="s">
        <v>27</v>
      </c>
      <c r="I104" s="3">
        <v>2</v>
      </c>
    </row>
    <row r="105" spans="1:10" ht="18" customHeight="1" x14ac:dyDescent="0.3">
      <c r="A105" s="28">
        <v>34</v>
      </c>
      <c r="B105" s="26" t="str">
        <f>VLOOKUP(A105,Features!$A:$F,$B$1,FALSE)</f>
        <v>Histology</v>
      </c>
      <c r="C105" s="26" t="str">
        <f>VLOOKUP(A105,Features!$A:$F,$C$1,FALSE)</f>
        <v>Grading</v>
      </c>
      <c r="D105" s="3" t="str">
        <f>VLOOKUP(A105,Features!$A:$J,$D$1,FALSE)</f>
        <v>Nominal</v>
      </c>
      <c r="E105" s="3">
        <v>2</v>
      </c>
      <c r="F105" s="3">
        <v>2</v>
      </c>
      <c r="G105" s="6" t="s">
        <v>23</v>
      </c>
      <c r="I105" s="3">
        <v>3</v>
      </c>
    </row>
    <row r="106" spans="1:10" ht="18" customHeight="1" x14ac:dyDescent="0.3">
      <c r="A106" s="28">
        <v>34</v>
      </c>
      <c r="B106" s="26" t="str">
        <f>VLOOKUP(A106,Features!$A:$F,$B$1,FALSE)</f>
        <v>Histology</v>
      </c>
      <c r="C106" s="26" t="str">
        <f>VLOOKUP(A106,Features!$A:$F,$C$1,FALSE)</f>
        <v>Grading</v>
      </c>
      <c r="D106" s="3" t="str">
        <f>VLOOKUP(A106,Features!$A:$J,$D$1,FALSE)</f>
        <v>Nominal</v>
      </c>
      <c r="E106" s="3" t="s">
        <v>2</v>
      </c>
      <c r="F106" s="3" t="s">
        <v>2</v>
      </c>
      <c r="G106" s="6" t="s">
        <v>15</v>
      </c>
      <c r="I106" s="3">
        <v>4</v>
      </c>
    </row>
    <row r="107" spans="1:10" ht="18" customHeight="1" x14ac:dyDescent="0.3">
      <c r="A107" s="28">
        <v>34</v>
      </c>
      <c r="B107" s="26" t="str">
        <f>VLOOKUP(A107,Features!$A:$F,$B$1,FALSE)</f>
        <v>Histology</v>
      </c>
      <c r="C107" s="26" t="str">
        <f>VLOOKUP(A107,Features!$A:$F,$C$1,FALSE)</f>
        <v>Grading</v>
      </c>
      <c r="D107" s="3" t="str">
        <f>VLOOKUP(A107,Features!$A:$J,$D$1,FALSE)</f>
        <v>Nominal</v>
      </c>
      <c r="E107" s="3">
        <v>3</v>
      </c>
      <c r="F107" s="3">
        <v>3</v>
      </c>
      <c r="G107" s="6" t="s">
        <v>24</v>
      </c>
      <c r="I107" s="3">
        <v>5</v>
      </c>
    </row>
    <row r="108" spans="1:10" ht="18" customHeight="1" x14ac:dyDescent="0.3">
      <c r="A108" s="28">
        <v>34</v>
      </c>
      <c r="B108" s="26" t="str">
        <f>VLOOKUP(A108,Features!$A:$F,$B$1,FALSE)</f>
        <v>Histology</v>
      </c>
      <c r="C108" s="26" t="str">
        <f>VLOOKUP(A108,Features!$A:$F,$C$1,FALSE)</f>
        <v>Grading</v>
      </c>
      <c r="D108" s="3" t="str">
        <f>VLOOKUP(A108,Features!$A:$J,$D$1,FALSE)</f>
        <v>Nominal</v>
      </c>
      <c r="E108" s="3" t="s">
        <v>21</v>
      </c>
      <c r="F108" s="3" t="s">
        <v>21</v>
      </c>
      <c r="G108" s="6" t="s">
        <v>25</v>
      </c>
      <c r="I108" s="3">
        <v>6</v>
      </c>
    </row>
    <row r="109" spans="1:10" ht="18" customHeight="1" x14ac:dyDescent="0.3">
      <c r="A109" s="28">
        <v>34</v>
      </c>
      <c r="B109" s="26" t="str">
        <f>VLOOKUP(A109,Features!$A:$F,$B$1,FALSE)</f>
        <v>Histology</v>
      </c>
      <c r="C109" s="26" t="str">
        <f>VLOOKUP(A109,Features!$A:$F,$C$1,FALSE)</f>
        <v>Grading</v>
      </c>
      <c r="D109" s="3" t="str">
        <f>VLOOKUP(A109,Features!$A:$J,$D$1,FALSE)</f>
        <v>Nominal</v>
      </c>
      <c r="E109" s="3">
        <v>4</v>
      </c>
      <c r="F109" s="3">
        <v>4</v>
      </c>
      <c r="G109" s="6" t="s">
        <v>16</v>
      </c>
      <c r="I109" s="3">
        <v>7</v>
      </c>
    </row>
    <row r="110" spans="1:10" ht="18" customHeight="1" x14ac:dyDescent="0.3">
      <c r="A110" s="28">
        <v>34</v>
      </c>
      <c r="B110" s="26" t="str">
        <f>VLOOKUP(A110,Features!$A:$F,$B$1,FALSE)</f>
        <v>Histology</v>
      </c>
      <c r="C110" s="26" t="str">
        <f>VLOOKUP(A110,Features!$A:$F,$C$1,FALSE)</f>
        <v>Grading</v>
      </c>
      <c r="D110" s="3" t="str">
        <f>VLOOKUP(A110,Features!$A:$J,$D$1,FALSE)</f>
        <v>Nominal</v>
      </c>
      <c r="E110" s="3">
        <v>0</v>
      </c>
      <c r="F110" s="3">
        <v>0</v>
      </c>
      <c r="G110" s="6" t="s">
        <v>26</v>
      </c>
      <c r="I110" s="3">
        <v>8</v>
      </c>
    </row>
    <row r="111" spans="1:10" ht="18" customHeight="1" x14ac:dyDescent="0.3">
      <c r="A111" s="28">
        <v>34</v>
      </c>
      <c r="B111" s="26" t="str">
        <f>VLOOKUP(A111,Features!$A:$F,$B$1,FALSE)</f>
        <v>Histology</v>
      </c>
      <c r="C111" s="26" t="str">
        <f>VLOOKUP(A111,Features!$A:$F,$C$1,FALSE)</f>
        <v>Grading</v>
      </c>
      <c r="D111" s="3" t="str">
        <f>VLOOKUP(A111,Features!$A:$J,$D$1,FALSE)</f>
        <v>Nominal</v>
      </c>
      <c r="E111" s="3" t="s">
        <v>19</v>
      </c>
      <c r="F111" s="3" t="s">
        <v>19</v>
      </c>
      <c r="G111" s="6" t="s">
        <v>14</v>
      </c>
      <c r="I111" s="3">
        <v>9</v>
      </c>
    </row>
    <row r="112" spans="1:10" ht="18" customHeight="1" x14ac:dyDescent="0.3">
      <c r="A112" s="28">
        <v>34</v>
      </c>
      <c r="B112" s="26" t="str">
        <f>VLOOKUP(A112,Features!$A:$F,$B$1,FALSE)</f>
        <v>Histology</v>
      </c>
      <c r="C112" s="26" t="str">
        <f>VLOOKUP(A112,Features!$A:$F,$C$1,FALSE)</f>
        <v>Grading</v>
      </c>
      <c r="D112" s="3" t="str">
        <f>VLOOKUP(A112,Features!$A:$J,$D$1,FALSE)</f>
        <v>Nominal</v>
      </c>
      <c r="E112" s="3" t="s">
        <v>18</v>
      </c>
      <c r="F112" s="3" t="s">
        <v>13</v>
      </c>
      <c r="G112" s="6" t="s">
        <v>13</v>
      </c>
      <c r="I112" s="3">
        <v>10</v>
      </c>
    </row>
    <row r="113" spans="1:9" ht="18" customHeight="1" x14ac:dyDescent="0.3">
      <c r="A113" s="28">
        <v>34</v>
      </c>
      <c r="B113" s="26" t="str">
        <f>VLOOKUP(A113,Features!$A:$F,$B$1,FALSE)</f>
        <v>Histology</v>
      </c>
      <c r="C113" s="26" t="str">
        <f>VLOOKUP(A113,Features!$A:$F,$C$1,FALSE)</f>
        <v>Grading</v>
      </c>
      <c r="D113" s="3" t="str">
        <f>VLOOKUP(A113,Features!$A:$J,$D$1,FALSE)</f>
        <v>Nominal</v>
      </c>
      <c r="E113" s="3" t="s">
        <v>17</v>
      </c>
      <c r="F113" s="3" t="s">
        <v>46</v>
      </c>
      <c r="G113" s="6" t="s">
        <v>12</v>
      </c>
      <c r="I113" s="3">
        <v>11</v>
      </c>
    </row>
    <row r="114" spans="1:9" ht="18" customHeight="1" x14ac:dyDescent="0.3">
      <c r="A114" s="28">
        <v>34</v>
      </c>
      <c r="B114" s="26" t="str">
        <f>VLOOKUP(A114,Features!$A:$F,$B$1,FALSE)</f>
        <v>Histology</v>
      </c>
      <c r="C114" s="26" t="str">
        <f>VLOOKUP(A114,Features!$A:$F,$C$1,FALSE)</f>
        <v>Grading</v>
      </c>
      <c r="D114" s="3" t="str">
        <f>VLOOKUP(A114,Features!$A:$J,$D$1,FALSE)</f>
        <v>Nominal</v>
      </c>
      <c r="E114" s="3" t="s">
        <v>3</v>
      </c>
      <c r="F114" s="3" t="s">
        <v>7</v>
      </c>
      <c r="G114" s="6" t="s">
        <v>7</v>
      </c>
      <c r="I114" s="3">
        <v>12</v>
      </c>
    </row>
    <row r="115" spans="1:9" ht="18" customHeight="1" x14ac:dyDescent="0.3">
      <c r="A115" s="28">
        <v>44</v>
      </c>
      <c r="B115" s="26" t="str">
        <f>VLOOKUP(A115,Features!$A:$F,$B$1,FALSE)</f>
        <v>Metastasis</v>
      </c>
      <c r="C115" s="26" t="str">
        <f>VLOOKUP(A115,Features!$A:$F,$C$1,FALSE)</f>
        <v>Localization</v>
      </c>
      <c r="D115" s="3" t="str">
        <f>VLOOKUP(A115,Features!$A:$J,$D$1,FALSE)</f>
        <v>Nominal</v>
      </c>
      <c r="E115" s="5" t="s">
        <v>154</v>
      </c>
      <c r="F115" s="5" t="s">
        <v>154</v>
      </c>
      <c r="G115" s="7" t="s">
        <v>153</v>
      </c>
      <c r="H115" s="4"/>
    </row>
    <row r="116" spans="1:9" ht="18" customHeight="1" x14ac:dyDescent="0.3">
      <c r="A116" s="28">
        <v>44</v>
      </c>
      <c r="B116" s="26" t="str">
        <f>VLOOKUP(A116,Features!$A:$F,$B$1,FALSE)</f>
        <v>Metastasis</v>
      </c>
      <c r="C116" s="26" t="str">
        <f>VLOOKUP(A116,Features!$A:$F,$C$1,FALSE)</f>
        <v>Localization</v>
      </c>
      <c r="D116" s="3" t="str">
        <f>VLOOKUP(A116,Features!$A:$J,$D$1,FALSE)</f>
        <v>Nominal</v>
      </c>
      <c r="E116" s="5" t="s">
        <v>144</v>
      </c>
      <c r="F116" s="5" t="s">
        <v>144</v>
      </c>
      <c r="G116" s="7" t="s">
        <v>143</v>
      </c>
      <c r="H116" s="4"/>
    </row>
    <row r="117" spans="1:9" ht="18" customHeight="1" x14ac:dyDescent="0.3">
      <c r="A117" s="28">
        <v>44</v>
      </c>
      <c r="B117" s="26" t="str">
        <f>VLOOKUP(A117,Features!$A:$F,$B$1,FALSE)</f>
        <v>Metastasis</v>
      </c>
      <c r="C117" s="26" t="str">
        <f>VLOOKUP(A117,Features!$A:$F,$C$1,FALSE)</f>
        <v>Localization</v>
      </c>
      <c r="D117" s="3" t="str">
        <f>VLOOKUP(A117,Features!$A:$J,$D$1,FALSE)</f>
        <v>Nominal</v>
      </c>
      <c r="E117" s="5" t="s">
        <v>160</v>
      </c>
      <c r="F117" s="5" t="s">
        <v>160</v>
      </c>
      <c r="G117" s="7" t="s">
        <v>159</v>
      </c>
      <c r="H117" s="4"/>
    </row>
    <row r="118" spans="1:9" ht="18" customHeight="1" x14ac:dyDescent="0.3">
      <c r="A118" s="28">
        <v>44</v>
      </c>
      <c r="B118" s="26" t="str">
        <f>VLOOKUP(A118,Features!$A:$F,$B$1,FALSE)</f>
        <v>Metastasis</v>
      </c>
      <c r="C118" s="26" t="str">
        <f>VLOOKUP(A118,Features!$A:$F,$C$1,FALSE)</f>
        <v>Localization</v>
      </c>
      <c r="D118" s="3" t="str">
        <f>VLOOKUP(A118,Features!$A:$J,$D$1,FALSE)</f>
        <v>Nominal</v>
      </c>
      <c r="E118" s="5" t="s">
        <v>142</v>
      </c>
      <c r="F118" s="5" t="s">
        <v>142</v>
      </c>
      <c r="G118" s="7" t="s">
        <v>141</v>
      </c>
      <c r="H118" s="4"/>
    </row>
    <row r="119" spans="1:9" ht="18" customHeight="1" x14ac:dyDescent="0.3">
      <c r="A119" s="28">
        <v>44</v>
      </c>
      <c r="B119" s="26" t="str">
        <f>VLOOKUP(A119,Features!$A:$F,$B$1,FALSE)</f>
        <v>Metastasis</v>
      </c>
      <c r="C119" s="26" t="str">
        <f>VLOOKUP(A119,Features!$A:$F,$C$1,FALSE)</f>
        <v>Localization</v>
      </c>
      <c r="D119" s="3" t="str">
        <f>VLOOKUP(A119,Features!$A:$J,$D$1,FALSE)</f>
        <v>Nominal</v>
      </c>
      <c r="E119" s="5" t="s">
        <v>146</v>
      </c>
      <c r="F119" s="5" t="s">
        <v>146</v>
      </c>
      <c r="G119" s="7" t="s">
        <v>145</v>
      </c>
      <c r="H119" s="4"/>
    </row>
    <row r="120" spans="1:9" ht="18" customHeight="1" x14ac:dyDescent="0.3">
      <c r="A120" s="28">
        <v>44</v>
      </c>
      <c r="B120" s="26" t="str">
        <f>VLOOKUP(A120,Features!$A:$F,$B$1,FALSE)</f>
        <v>Metastasis</v>
      </c>
      <c r="C120" s="26" t="str">
        <f>VLOOKUP(A120,Features!$A:$F,$C$1,FALSE)</f>
        <v>Localization</v>
      </c>
      <c r="D120" s="3" t="str">
        <f>VLOOKUP(A120,Features!$A:$J,$D$1,FALSE)</f>
        <v>Nominal</v>
      </c>
      <c r="E120" s="5" t="s">
        <v>148</v>
      </c>
      <c r="F120" s="5" t="s">
        <v>148</v>
      </c>
      <c r="G120" s="7" t="s">
        <v>147</v>
      </c>
      <c r="H120" s="4"/>
    </row>
    <row r="121" spans="1:9" ht="18" customHeight="1" x14ac:dyDescent="0.3">
      <c r="A121" s="28">
        <v>44</v>
      </c>
      <c r="B121" s="26" t="str">
        <f>VLOOKUP(A121,Features!$A:$F,$B$1,FALSE)</f>
        <v>Metastasis</v>
      </c>
      <c r="C121" s="26" t="str">
        <f>VLOOKUP(A121,Features!$A:$F,$C$1,FALSE)</f>
        <v>Localization</v>
      </c>
      <c r="D121" s="3" t="str">
        <f>VLOOKUP(A121,Features!$A:$J,$D$1,FALSE)</f>
        <v>Nominal</v>
      </c>
      <c r="E121" s="5" t="s">
        <v>140</v>
      </c>
      <c r="F121" s="5" t="s">
        <v>140</v>
      </c>
      <c r="G121" s="7" t="s">
        <v>139</v>
      </c>
      <c r="H121" s="4"/>
    </row>
    <row r="122" spans="1:9" ht="18" customHeight="1" x14ac:dyDescent="0.3">
      <c r="A122" s="28">
        <v>44</v>
      </c>
      <c r="B122" s="26" t="str">
        <f>VLOOKUP(A122,Features!$A:$F,$B$1,FALSE)</f>
        <v>Metastasis</v>
      </c>
      <c r="C122" s="26" t="str">
        <f>VLOOKUP(A122,Features!$A:$F,$C$1,FALSE)</f>
        <v>Localization</v>
      </c>
      <c r="D122" s="3" t="str">
        <f>VLOOKUP(A122,Features!$A:$J,$D$1,FALSE)</f>
        <v>Nominal</v>
      </c>
      <c r="E122" s="5" t="s">
        <v>158</v>
      </c>
      <c r="F122" s="5" t="s">
        <v>158</v>
      </c>
      <c r="G122" s="7" t="s">
        <v>157</v>
      </c>
      <c r="H122" s="4"/>
    </row>
    <row r="123" spans="1:9" ht="18" customHeight="1" x14ac:dyDescent="0.3">
      <c r="A123" s="28">
        <v>44</v>
      </c>
      <c r="B123" s="26" t="str">
        <f>VLOOKUP(A123,Features!$A:$F,$B$1,FALSE)</f>
        <v>Metastasis</v>
      </c>
      <c r="C123" s="26" t="str">
        <f>VLOOKUP(A123,Features!$A:$F,$C$1,FALSE)</f>
        <v>Localization</v>
      </c>
      <c r="D123" s="3" t="str">
        <f>VLOOKUP(A123,Features!$A:$J,$D$1,FALSE)</f>
        <v>Nominal</v>
      </c>
      <c r="E123" s="5" t="s">
        <v>152</v>
      </c>
      <c r="F123" s="5" t="s">
        <v>152</v>
      </c>
      <c r="G123" s="7" t="s">
        <v>151</v>
      </c>
      <c r="H123" s="4"/>
    </row>
    <row r="124" spans="1:9" ht="18" customHeight="1" x14ac:dyDescent="0.3">
      <c r="A124" s="28">
        <v>44</v>
      </c>
      <c r="B124" s="26" t="str">
        <f>VLOOKUP(A124,Features!$A:$F,$B$1,FALSE)</f>
        <v>Metastasis</v>
      </c>
      <c r="C124" s="26" t="str">
        <f>VLOOKUP(A124,Features!$A:$F,$C$1,FALSE)</f>
        <v>Localization</v>
      </c>
      <c r="D124" s="3" t="str">
        <f>VLOOKUP(A124,Features!$A:$J,$D$1,FALSE)</f>
        <v>Nominal</v>
      </c>
      <c r="E124" s="5" t="s">
        <v>150</v>
      </c>
      <c r="F124" s="5" t="s">
        <v>150</v>
      </c>
      <c r="G124" s="7" t="s">
        <v>149</v>
      </c>
      <c r="H124" s="4"/>
    </row>
    <row r="125" spans="1:9" ht="18" customHeight="1" x14ac:dyDescent="0.3">
      <c r="A125" s="28">
        <v>44</v>
      </c>
      <c r="B125" s="26" t="str">
        <f>VLOOKUP(A125,Features!$A:$F,$B$1,FALSE)</f>
        <v>Metastasis</v>
      </c>
      <c r="C125" s="26" t="str">
        <f>VLOOKUP(A125,Features!$A:$F,$C$1,FALSE)</f>
        <v>Localization</v>
      </c>
      <c r="D125" s="3" t="str">
        <f>VLOOKUP(A125,Features!$A:$J,$D$1,FALSE)</f>
        <v>Nominal</v>
      </c>
      <c r="E125" s="5" t="s">
        <v>138</v>
      </c>
      <c r="F125" s="5" t="s">
        <v>138</v>
      </c>
      <c r="G125" s="7" t="s">
        <v>137</v>
      </c>
      <c r="H125" s="4"/>
    </row>
    <row r="126" spans="1:9" ht="18" customHeight="1" x14ac:dyDescent="0.3">
      <c r="A126" s="28">
        <v>44</v>
      </c>
      <c r="B126" s="26" t="str">
        <f>VLOOKUP(A126,Features!$A:$F,$B$1,FALSE)</f>
        <v>Metastasis</v>
      </c>
      <c r="C126" s="26" t="str">
        <f>VLOOKUP(A126,Features!$A:$F,$C$1,FALSE)</f>
        <v>Localization</v>
      </c>
      <c r="D126" s="3" t="str">
        <f>VLOOKUP(A126,Features!$A:$J,$D$1,FALSE)</f>
        <v>Nominal</v>
      </c>
      <c r="E126" s="5" t="s">
        <v>156</v>
      </c>
      <c r="F126" s="5" t="s">
        <v>156</v>
      </c>
      <c r="G126" s="7" t="s">
        <v>155</v>
      </c>
      <c r="H126" s="4"/>
    </row>
    <row r="127" spans="1:9" ht="18" customHeight="1" x14ac:dyDescent="0.3">
      <c r="A127" s="28">
        <v>44</v>
      </c>
      <c r="B127" s="26" t="str">
        <f>VLOOKUP(A127,Features!$A:$F,$B$1,FALSE)</f>
        <v>Metastasis</v>
      </c>
      <c r="C127" s="26" t="str">
        <f>VLOOKUP(A127,Features!$A:$F,$C$1,FALSE)</f>
        <v>Localization</v>
      </c>
      <c r="D127" s="3" t="str">
        <f>VLOOKUP(A127,Features!$A:$J,$D$1,FALSE)</f>
        <v>Nominal</v>
      </c>
      <c r="E127" s="5" t="s">
        <v>162</v>
      </c>
      <c r="F127" s="5" t="s">
        <v>162</v>
      </c>
      <c r="G127" s="7" t="s">
        <v>161</v>
      </c>
      <c r="H127" s="4"/>
    </row>
    <row r="128" spans="1:9" ht="18" customHeight="1" x14ac:dyDescent="0.3">
      <c r="A128" s="28">
        <v>62</v>
      </c>
      <c r="B128" s="26" t="str">
        <f>VLOOKUP(A128,Features!$A:$F,$B$1,FALSE)</f>
        <v>Patient</v>
      </c>
      <c r="C128" s="26" t="str">
        <f>VLOOKUP(A128,Features!$A:$F,$C$1,FALSE)</f>
        <v>Sex</v>
      </c>
      <c r="D128" s="3" t="str">
        <f>VLOOKUP(A128,Features!$A:$J,$D$1,FALSE)</f>
        <v>Nominal</v>
      </c>
      <c r="E128" s="3" t="s">
        <v>182</v>
      </c>
      <c r="F128" s="3" t="s">
        <v>5</v>
      </c>
      <c r="G128" s="6" t="s">
        <v>5</v>
      </c>
      <c r="I128" s="3">
        <v>1</v>
      </c>
    </row>
    <row r="129" spans="1:9" ht="18" customHeight="1" x14ac:dyDescent="0.3">
      <c r="A129" s="28">
        <v>62</v>
      </c>
      <c r="B129" s="26" t="str">
        <f>VLOOKUP(A129,Features!$A:$F,$B$1,FALSE)</f>
        <v>Patient</v>
      </c>
      <c r="C129" s="26" t="str">
        <f>VLOOKUP(A129,Features!$A:$F,$C$1,FALSE)</f>
        <v>Sex</v>
      </c>
      <c r="D129" s="3" t="str">
        <f>VLOOKUP(A129,Features!$A:$J,$D$1,FALSE)</f>
        <v>Nominal</v>
      </c>
      <c r="E129" s="3" t="s">
        <v>2</v>
      </c>
      <c r="F129" s="3" t="s">
        <v>6</v>
      </c>
      <c r="G129" s="6" t="s">
        <v>6</v>
      </c>
      <c r="I129" s="3">
        <v>2</v>
      </c>
    </row>
    <row r="130" spans="1:9" ht="18" customHeight="1" x14ac:dyDescent="0.3">
      <c r="A130" s="28">
        <v>62</v>
      </c>
      <c r="B130" s="26" t="str">
        <f>VLOOKUP(A130,Features!$A:$F,$B$1,FALSE)</f>
        <v>Patient</v>
      </c>
      <c r="C130" s="26" t="str">
        <f>VLOOKUP(A130,Features!$A:$F,$C$1,FALSE)</f>
        <v>Sex</v>
      </c>
      <c r="D130" s="3" t="str">
        <f>VLOOKUP(A130,Features!$A:$J,$D$1,FALSE)</f>
        <v>Nominal</v>
      </c>
      <c r="E130" s="3" t="s">
        <v>176</v>
      </c>
      <c r="F130" s="3" t="s">
        <v>4</v>
      </c>
      <c r="G130" s="6" t="s">
        <v>4</v>
      </c>
      <c r="I130" s="3">
        <v>3</v>
      </c>
    </row>
    <row r="131" spans="1:9" ht="18" customHeight="1" x14ac:dyDescent="0.3">
      <c r="A131" s="28">
        <v>62</v>
      </c>
      <c r="B131" s="26" t="str">
        <f>VLOOKUP(A131,Features!$A:$F,$B$1,FALSE)</f>
        <v>Patient</v>
      </c>
      <c r="C131" s="26" t="str">
        <f>VLOOKUP(A131,Features!$A:$F,$C$1,FALSE)</f>
        <v>Sex</v>
      </c>
      <c r="D131" s="3" t="str">
        <f>VLOOKUP(A131,Features!$A:$J,$D$1,FALSE)</f>
        <v>Nominal</v>
      </c>
      <c r="E131" s="3" t="s">
        <v>3</v>
      </c>
      <c r="F131" s="3" t="s">
        <v>7</v>
      </c>
      <c r="G131" s="6" t="s">
        <v>7</v>
      </c>
      <c r="I131" s="3">
        <v>4</v>
      </c>
    </row>
    <row r="132" spans="1:9" ht="18" customHeight="1" x14ac:dyDescent="0.3">
      <c r="A132" s="28">
        <v>64</v>
      </c>
      <c r="B132" s="26" t="str">
        <f>VLOOKUP(A132,Features!$A:$F,$B$1,FALSE)</f>
        <v>Patient</v>
      </c>
      <c r="C132" s="26" t="str">
        <f>VLOOKUP(A132,Features!$A:$F,$C$1,FALSE)</f>
        <v>LastVitalStatus</v>
      </c>
      <c r="D132" s="3" t="str">
        <f>VLOOKUP(A132,Features!$A:$J,$D$1,FALSE)</f>
        <v>Nominal</v>
      </c>
      <c r="E132" s="3" t="s">
        <v>183</v>
      </c>
      <c r="F132" s="3" t="s">
        <v>9</v>
      </c>
      <c r="I132" s="3">
        <v>1</v>
      </c>
    </row>
    <row r="133" spans="1:9" ht="18" customHeight="1" x14ac:dyDescent="0.3">
      <c r="A133" s="28">
        <v>64</v>
      </c>
      <c r="B133" s="26" t="str">
        <f>VLOOKUP(A133,Features!$A:$F,$B$1,FALSE)</f>
        <v>Patient</v>
      </c>
      <c r="C133" s="26" t="str">
        <f>VLOOKUP(A133,Features!$A:$F,$C$1,FALSE)</f>
        <v>LastVitalStatus</v>
      </c>
      <c r="D133" s="3" t="str">
        <f>VLOOKUP(A133,Features!$A:$J,$D$1,FALSE)</f>
        <v>Nominal</v>
      </c>
      <c r="E133" s="3" t="s">
        <v>184</v>
      </c>
      <c r="F133" s="3" t="s">
        <v>10</v>
      </c>
      <c r="I133" s="3">
        <v>2</v>
      </c>
    </row>
    <row r="134" spans="1:9" ht="18" customHeight="1" x14ac:dyDescent="0.3">
      <c r="A134" s="28">
        <v>79</v>
      </c>
      <c r="B134" s="26" t="str">
        <f>VLOOKUP(A134,Features!$A:$F,$B$1,FALSE)</f>
        <v>RadiationTherapy</v>
      </c>
      <c r="C134" s="26" t="str">
        <f>VLOOKUP(A134,Features!$A:$F,$C$1,FALSE)</f>
        <v>Intention</v>
      </c>
      <c r="D134" s="3" t="str">
        <f>VLOOKUP(A134,Features!$A:$J,$D$1,FALSE)</f>
        <v>Nominal</v>
      </c>
      <c r="E134" s="3" t="s">
        <v>174</v>
      </c>
      <c r="F134" s="5" t="s">
        <v>177</v>
      </c>
      <c r="G134" s="6" t="s">
        <v>177</v>
      </c>
    </row>
    <row r="135" spans="1:9" ht="18" customHeight="1" x14ac:dyDescent="0.3">
      <c r="A135" s="28">
        <v>79</v>
      </c>
      <c r="B135" s="26" t="str">
        <f>VLOOKUP(A135,Features!$A:$F,$B$1,FALSE)</f>
        <v>RadiationTherapy</v>
      </c>
      <c r="C135" s="26" t="str">
        <f>VLOOKUP(A135,Features!$A:$F,$C$1,FALSE)</f>
        <v>Intention</v>
      </c>
      <c r="D135" s="3" t="str">
        <f>VLOOKUP(A135,Features!$A:$J,$D$1,FALSE)</f>
        <v>Nominal</v>
      </c>
      <c r="E135" s="3" t="s">
        <v>176</v>
      </c>
      <c r="F135" s="5" t="s">
        <v>180</v>
      </c>
      <c r="G135" s="6" t="s">
        <v>180</v>
      </c>
    </row>
    <row r="136" spans="1:9" ht="18" customHeight="1" x14ac:dyDescent="0.3">
      <c r="A136" s="28">
        <v>79</v>
      </c>
      <c r="B136" s="26" t="str">
        <f>VLOOKUP(A136,Features!$A:$F,$B$1,FALSE)</f>
        <v>RadiationTherapy</v>
      </c>
      <c r="C136" s="26" t="str">
        <f>VLOOKUP(A136,Features!$A:$F,$C$1,FALSE)</f>
        <v>Intention</v>
      </c>
      <c r="D136" s="3" t="str">
        <f>VLOOKUP(A136,Features!$A:$J,$D$1,FALSE)</f>
        <v>Nominal</v>
      </c>
      <c r="E136" s="5" t="s">
        <v>175</v>
      </c>
      <c r="F136" s="5" t="s">
        <v>178</v>
      </c>
      <c r="G136" s="6" t="s">
        <v>178</v>
      </c>
    </row>
    <row r="137" spans="1:9" ht="18" customHeight="1" x14ac:dyDescent="0.3">
      <c r="A137" s="28">
        <v>78</v>
      </c>
      <c r="B137" s="26" t="str">
        <f>VLOOKUP(A137,Features!$A:$F,$B$1,FALSE)</f>
        <v>RadiationTherapy</v>
      </c>
      <c r="C137" s="26" t="str">
        <f>VLOOKUP(A137,Features!$A:$F,$C$1,FALSE)</f>
        <v>RelationToSurgery</v>
      </c>
      <c r="D137" s="3" t="str">
        <f>VLOOKUP(A137,Features!$A:$J,$D$1,FALSE)</f>
        <v>Nominal</v>
      </c>
      <c r="E137" s="5" t="s">
        <v>186</v>
      </c>
      <c r="F137" s="5" t="s">
        <v>188</v>
      </c>
      <c r="G137" s="7" t="s">
        <v>188</v>
      </c>
      <c r="H137" s="4"/>
    </row>
    <row r="138" spans="1:9" ht="18" customHeight="1" x14ac:dyDescent="0.3">
      <c r="A138" s="28">
        <v>78</v>
      </c>
      <c r="B138" s="26" t="str">
        <f>VLOOKUP(A138,Features!$A:$F,$B$1,FALSE)</f>
        <v>RadiationTherapy</v>
      </c>
      <c r="C138" s="26" t="str">
        <f>VLOOKUP(A138,Features!$A:$F,$C$1,FALSE)</f>
        <v>RelationToSurgery</v>
      </c>
      <c r="D138" s="3" t="str">
        <f>VLOOKUP(A138,Features!$A:$J,$D$1,FALSE)</f>
        <v>Nominal</v>
      </c>
      <c r="E138" s="5" t="s">
        <v>46</v>
      </c>
      <c r="F138" s="5" t="s">
        <v>462</v>
      </c>
      <c r="G138" s="7" t="s">
        <v>462</v>
      </c>
      <c r="H138" s="4"/>
    </row>
    <row r="139" spans="1:9" ht="18" customHeight="1" x14ac:dyDescent="0.3">
      <c r="A139" s="28">
        <v>78</v>
      </c>
      <c r="B139" s="26" t="str">
        <f>VLOOKUP(A139,Features!$A:$F,$B$1,FALSE)</f>
        <v>RadiationTherapy</v>
      </c>
      <c r="C139" s="26" t="str">
        <f>VLOOKUP(A139,Features!$A:$F,$C$1,FALSE)</f>
        <v>RelationToSurgery</v>
      </c>
      <c r="D139" s="3" t="str">
        <f>VLOOKUP(A139,Features!$A:$J,$D$1,FALSE)</f>
        <v>Nominal</v>
      </c>
      <c r="E139" s="5" t="s">
        <v>187</v>
      </c>
      <c r="F139" s="5" t="s">
        <v>189</v>
      </c>
      <c r="G139" s="7" t="s">
        <v>189</v>
      </c>
      <c r="H139" s="4"/>
    </row>
    <row r="140" spans="1:9" ht="18" customHeight="1" x14ac:dyDescent="0.3">
      <c r="A140" s="28">
        <v>78</v>
      </c>
      <c r="B140" s="26" t="str">
        <f>VLOOKUP(A140,Features!$A:$F,$B$1,FALSE)</f>
        <v>RadiationTherapy</v>
      </c>
      <c r="C140" s="26" t="str">
        <f>VLOOKUP(A140,Features!$A:$F,$C$1,FALSE)</f>
        <v>RelationToSurgery</v>
      </c>
      <c r="D140" s="3" t="str">
        <f>VLOOKUP(A140,Features!$A:$J,$D$1,FALSE)</f>
        <v>Nominal</v>
      </c>
      <c r="E140" s="3" t="s">
        <v>176</v>
      </c>
      <c r="F140" s="5" t="s">
        <v>180</v>
      </c>
      <c r="G140" s="7" t="s">
        <v>180</v>
      </c>
      <c r="H140" s="4"/>
    </row>
    <row r="141" spans="1:9" ht="18" customHeight="1" x14ac:dyDescent="0.3">
      <c r="A141" s="28">
        <v>78</v>
      </c>
      <c r="B141" s="26" t="str">
        <f>VLOOKUP(A141,Features!$A:$F,$B$1,FALSE)</f>
        <v>RadiationTherapy</v>
      </c>
      <c r="C141" s="26" t="str">
        <f>VLOOKUP(A141,Features!$A:$F,$C$1,FALSE)</f>
        <v>RelationToSurgery</v>
      </c>
      <c r="D141" s="3" t="str">
        <f>VLOOKUP(A141,Features!$A:$J,$D$1,FALSE)</f>
        <v>Nominal</v>
      </c>
      <c r="E141" s="3" t="s">
        <v>181</v>
      </c>
      <c r="F141" s="5" t="s">
        <v>1617</v>
      </c>
      <c r="G141" s="7" t="s">
        <v>190</v>
      </c>
      <c r="H141" s="4"/>
    </row>
    <row r="142" spans="1:9" ht="18" customHeight="1" x14ac:dyDescent="0.3">
      <c r="A142" s="28">
        <v>82</v>
      </c>
      <c r="B142" s="26" t="str">
        <f>VLOOKUP(A142,Features!$A:$F,$B$1,FALSE)</f>
        <v>RadiationTherapy</v>
      </c>
      <c r="C142" s="26" t="str">
        <f>VLOOKUP(A142,Features!$A:$F,$C$1,FALSE)</f>
        <v>ApplicationType</v>
      </c>
      <c r="D142" s="3" t="str">
        <f>VLOOKUP(A142,Features!$A:$J,$D$1,FALSE)</f>
        <v>Nominal</v>
      </c>
      <c r="E142" s="3" t="s">
        <v>1607</v>
      </c>
      <c r="F142" s="3" t="s">
        <v>1607</v>
      </c>
      <c r="G142" s="4" t="s">
        <v>1608</v>
      </c>
      <c r="H142" s="4" t="s">
        <v>1608</v>
      </c>
    </row>
    <row r="143" spans="1:9" ht="18" customHeight="1" x14ac:dyDescent="0.3">
      <c r="A143" s="28">
        <v>82</v>
      </c>
      <c r="B143" s="26" t="str">
        <f>VLOOKUP(A143,Features!$A:$F,$B$1,FALSE)</f>
        <v>RadiationTherapy</v>
      </c>
      <c r="C143" s="26" t="str">
        <f>VLOOKUP(A143,Features!$A:$F,$C$1,FALSE)</f>
        <v>ApplicationType</v>
      </c>
      <c r="D143" s="3" t="str">
        <f>VLOOKUP(A143,Features!$A:$J,$D$1,FALSE)</f>
        <v>Nominal</v>
      </c>
      <c r="E143" s="3" t="s">
        <v>1611</v>
      </c>
      <c r="F143" s="3" t="s">
        <v>1611</v>
      </c>
      <c r="G143" s="4" t="s">
        <v>1612</v>
      </c>
      <c r="H143" s="4" t="s">
        <v>1612</v>
      </c>
    </row>
    <row r="144" spans="1:9" ht="18" customHeight="1" x14ac:dyDescent="0.3">
      <c r="A144" s="28">
        <v>82</v>
      </c>
      <c r="B144" s="26" t="str">
        <f>VLOOKUP(A144,Features!$A:$F,$B$1,FALSE)</f>
        <v>RadiationTherapy</v>
      </c>
      <c r="C144" s="26" t="str">
        <f>VLOOKUP(A144,Features!$A:$F,$C$1,FALSE)</f>
        <v>ApplicationType</v>
      </c>
      <c r="D144" s="3" t="str">
        <f>VLOOKUP(A144,Features!$A:$J,$D$1,FALSE)</f>
        <v>Nominal</v>
      </c>
      <c r="E144" s="3" t="s">
        <v>1609</v>
      </c>
      <c r="F144" s="3" t="s">
        <v>1609</v>
      </c>
      <c r="G144" s="4" t="s">
        <v>1610</v>
      </c>
      <c r="H144" s="4" t="s">
        <v>1610</v>
      </c>
    </row>
    <row r="145" spans="1:9" ht="18" customHeight="1" x14ac:dyDescent="0.3">
      <c r="A145" s="28">
        <v>82</v>
      </c>
      <c r="B145" s="26" t="str">
        <f>VLOOKUP(A145,Features!$A:$F,$B$1,FALSE)</f>
        <v>RadiationTherapy</v>
      </c>
      <c r="C145" s="26" t="str">
        <f>VLOOKUP(A145,Features!$A:$F,$C$1,FALSE)</f>
        <v>ApplicationType</v>
      </c>
      <c r="D145" s="3" t="str">
        <f>VLOOKUP(A145,Features!$A:$J,$D$1,FALSE)</f>
        <v>Nominal</v>
      </c>
      <c r="E145" s="3" t="s">
        <v>1595</v>
      </c>
      <c r="F145" s="3" t="s">
        <v>1595</v>
      </c>
      <c r="G145" s="4" t="s">
        <v>1596</v>
      </c>
      <c r="H145" s="4" t="s">
        <v>1596</v>
      </c>
    </row>
    <row r="146" spans="1:9" ht="18" customHeight="1" x14ac:dyDescent="0.3">
      <c r="A146" s="28">
        <v>82</v>
      </c>
      <c r="B146" s="26" t="str">
        <f>VLOOKUP(A146,Features!$A:$F,$B$1,FALSE)</f>
        <v>RadiationTherapy</v>
      </c>
      <c r="C146" s="26" t="str">
        <f>VLOOKUP(A146,Features!$A:$F,$C$1,FALSE)</f>
        <v>ApplicationType</v>
      </c>
      <c r="D146" s="3" t="str">
        <f>VLOOKUP(A146,Features!$A:$J,$D$1,FALSE)</f>
        <v>Nominal</v>
      </c>
      <c r="E146" s="3" t="s">
        <v>1605</v>
      </c>
      <c r="F146" s="3" t="s">
        <v>1605</v>
      </c>
      <c r="G146" s="4" t="s">
        <v>1606</v>
      </c>
      <c r="H146" s="4" t="s">
        <v>1606</v>
      </c>
    </row>
    <row r="147" spans="1:9" ht="18" customHeight="1" x14ac:dyDescent="0.3">
      <c r="A147" s="28">
        <v>82</v>
      </c>
      <c r="B147" s="26" t="str">
        <f>VLOOKUP(A147,Features!$A:$F,$B$1,FALSE)</f>
        <v>RadiationTherapy</v>
      </c>
      <c r="C147" s="26" t="str">
        <f>VLOOKUP(A147,Features!$A:$F,$C$1,FALSE)</f>
        <v>ApplicationType</v>
      </c>
      <c r="D147" s="3" t="str">
        <f>VLOOKUP(A147,Features!$A:$J,$D$1,FALSE)</f>
        <v>Nominal</v>
      </c>
      <c r="E147" s="3" t="s">
        <v>1601</v>
      </c>
      <c r="F147" s="3" t="s">
        <v>1601</v>
      </c>
      <c r="G147" s="4" t="s">
        <v>1602</v>
      </c>
      <c r="H147" s="4" t="s">
        <v>1602</v>
      </c>
    </row>
    <row r="148" spans="1:9" ht="18" customHeight="1" x14ac:dyDescent="0.3">
      <c r="A148" s="28">
        <v>82</v>
      </c>
      <c r="B148" s="26" t="str">
        <f>VLOOKUP(A148,Features!$A:$F,$B$1,FALSE)</f>
        <v>RadiationTherapy</v>
      </c>
      <c r="C148" s="26" t="str">
        <f>VLOOKUP(A148,Features!$A:$F,$C$1,FALSE)</f>
        <v>ApplicationType</v>
      </c>
      <c r="D148" s="3" t="str">
        <f>VLOOKUP(A148,Features!$A:$J,$D$1,FALSE)</f>
        <v>Nominal</v>
      </c>
      <c r="E148" s="3" t="s">
        <v>1599</v>
      </c>
      <c r="F148" s="3" t="s">
        <v>1599</v>
      </c>
      <c r="G148" s="4" t="s">
        <v>1600</v>
      </c>
      <c r="H148" s="4" t="s">
        <v>1600</v>
      </c>
    </row>
    <row r="149" spans="1:9" ht="18" customHeight="1" x14ac:dyDescent="0.3">
      <c r="A149" s="28">
        <v>82</v>
      </c>
      <c r="B149" s="26" t="str">
        <f>VLOOKUP(A149,Features!$A:$F,$B$1,FALSE)</f>
        <v>RadiationTherapy</v>
      </c>
      <c r="C149" s="26" t="str">
        <f>VLOOKUP(A149,Features!$A:$F,$C$1,FALSE)</f>
        <v>ApplicationType</v>
      </c>
      <c r="D149" s="3" t="str">
        <f>VLOOKUP(A149,Features!$A:$J,$D$1,FALSE)</f>
        <v>Nominal</v>
      </c>
      <c r="E149" s="3" t="s">
        <v>1603</v>
      </c>
      <c r="F149" s="3" t="s">
        <v>1603</v>
      </c>
      <c r="G149" s="4" t="s">
        <v>1604</v>
      </c>
      <c r="H149" s="4" t="s">
        <v>1604</v>
      </c>
    </row>
    <row r="150" spans="1:9" ht="18" customHeight="1" x14ac:dyDescent="0.3">
      <c r="A150" s="28">
        <v>82</v>
      </c>
      <c r="B150" s="26" t="str">
        <f>VLOOKUP(A150,Features!$A:$F,$B$1,FALSE)</f>
        <v>RadiationTherapy</v>
      </c>
      <c r="C150" s="26" t="str">
        <f>VLOOKUP(A150,Features!$A:$F,$C$1,FALSE)</f>
        <v>ApplicationType</v>
      </c>
      <c r="D150" s="3" t="str">
        <f>VLOOKUP(A150,Features!$A:$J,$D$1,FALSE)</f>
        <v>Nominal</v>
      </c>
      <c r="E150" s="3" t="s">
        <v>1593</v>
      </c>
      <c r="F150" s="3" t="s">
        <v>1593</v>
      </c>
      <c r="G150" s="4" t="s">
        <v>1594</v>
      </c>
      <c r="H150" s="4" t="s">
        <v>1594</v>
      </c>
    </row>
    <row r="151" spans="1:9" ht="18" customHeight="1" x14ac:dyDescent="0.3">
      <c r="A151" s="28">
        <v>82</v>
      </c>
      <c r="B151" s="26" t="str">
        <f>VLOOKUP(A151,Features!$A:$F,$B$1,FALSE)</f>
        <v>RadiationTherapy</v>
      </c>
      <c r="C151" s="26" t="str">
        <f>VLOOKUP(A151,Features!$A:$F,$C$1,FALSE)</f>
        <v>ApplicationType</v>
      </c>
      <c r="D151" s="3" t="str">
        <f>VLOOKUP(A151,Features!$A:$J,$D$1,FALSE)</f>
        <v>Nominal</v>
      </c>
      <c r="E151" s="3" t="s">
        <v>1597</v>
      </c>
      <c r="F151" s="3" t="s">
        <v>1597</v>
      </c>
      <c r="G151" s="4" t="s">
        <v>1598</v>
      </c>
      <c r="H151" s="4" t="s">
        <v>1598</v>
      </c>
    </row>
    <row r="152" spans="1:9" ht="18" customHeight="1" x14ac:dyDescent="0.3">
      <c r="A152" s="28">
        <v>82</v>
      </c>
      <c r="B152" s="26" t="str">
        <f>VLOOKUP(A152,Features!$A:$F,$B$1,FALSE)</f>
        <v>RadiationTherapy</v>
      </c>
      <c r="C152" s="26" t="str">
        <f>VLOOKUP(A152,Features!$A:$F,$C$1,FALSE)</f>
        <v>ApplicationType</v>
      </c>
      <c r="D152" s="3" t="str">
        <f>VLOOKUP(A152,Features!$A:$J,$D$1,FALSE)</f>
        <v>Nominal</v>
      </c>
      <c r="E152" s="3" t="s">
        <v>175</v>
      </c>
      <c r="F152" s="3" t="s">
        <v>175</v>
      </c>
      <c r="G152" s="1" t="s">
        <v>561</v>
      </c>
      <c r="H152" s="1" t="s">
        <v>561</v>
      </c>
      <c r="I152" s="1"/>
    </row>
    <row r="153" spans="1:9" ht="18" customHeight="1" x14ac:dyDescent="0.3">
      <c r="A153" s="28">
        <v>82</v>
      </c>
      <c r="B153" s="26" t="str">
        <f>VLOOKUP(A153,Features!$A:$F,$B$1,FALSE)</f>
        <v>RadiationTherapy</v>
      </c>
      <c r="C153" s="26" t="str">
        <f>VLOOKUP(A153,Features!$A:$F,$C$1,FALSE)</f>
        <v>ApplicationType</v>
      </c>
      <c r="D153" s="3" t="str">
        <f>VLOOKUP(A153,Features!$A:$J,$D$1,FALSE)</f>
        <v>Nominal</v>
      </c>
      <c r="E153" s="3" t="s">
        <v>562</v>
      </c>
      <c r="F153" s="3" t="s">
        <v>562</v>
      </c>
      <c r="G153" s="1" t="s">
        <v>563</v>
      </c>
      <c r="H153" s="1" t="s">
        <v>563</v>
      </c>
      <c r="I153" s="1"/>
    </row>
    <row r="154" spans="1:9" ht="18" customHeight="1" x14ac:dyDescent="0.3">
      <c r="A154" s="28">
        <v>82</v>
      </c>
      <c r="B154" s="26" t="str">
        <f>VLOOKUP(A154,Features!$A:$F,$B$1,FALSE)</f>
        <v>RadiationTherapy</v>
      </c>
      <c r="C154" s="26" t="str">
        <f>VLOOKUP(A154,Features!$A:$F,$C$1,FALSE)</f>
        <v>ApplicationType</v>
      </c>
      <c r="D154" s="3" t="str">
        <f>VLOOKUP(A154,Features!$A:$J,$D$1,FALSE)</f>
        <v>Nominal</v>
      </c>
      <c r="E154" s="3" t="s">
        <v>564</v>
      </c>
      <c r="F154" s="3" t="s">
        <v>564</v>
      </c>
      <c r="G154" s="1" t="s">
        <v>563</v>
      </c>
      <c r="H154" s="1" t="s">
        <v>563</v>
      </c>
      <c r="I154" s="1"/>
    </row>
    <row r="155" spans="1:9" ht="18" customHeight="1" x14ac:dyDescent="0.3">
      <c r="A155" s="28">
        <v>82</v>
      </c>
      <c r="B155" s="26" t="str">
        <f>VLOOKUP(A155,Features!$A:$F,$B$1,FALSE)</f>
        <v>RadiationTherapy</v>
      </c>
      <c r="C155" s="26" t="str">
        <f>VLOOKUP(A155,Features!$A:$F,$C$1,FALSE)</f>
        <v>ApplicationType</v>
      </c>
      <c r="D155" s="3" t="str">
        <f>VLOOKUP(A155,Features!$A:$J,$D$1,FALSE)</f>
        <v>Nominal</v>
      </c>
      <c r="E155" s="3" t="s">
        <v>174</v>
      </c>
      <c r="F155" s="3" t="s">
        <v>174</v>
      </c>
      <c r="G155" s="1" t="s">
        <v>565</v>
      </c>
      <c r="H155" s="1" t="s">
        <v>565</v>
      </c>
      <c r="I155" s="1"/>
    </row>
    <row r="156" spans="1:9" ht="18" customHeight="1" x14ac:dyDescent="0.3">
      <c r="A156" s="28">
        <v>82</v>
      </c>
      <c r="B156" s="26" t="str">
        <f>VLOOKUP(A156,Features!$A:$F,$B$1,FALSE)</f>
        <v>RadiationTherapy</v>
      </c>
      <c r="C156" s="26" t="str">
        <f>VLOOKUP(A156,Features!$A:$F,$C$1,FALSE)</f>
        <v>ApplicationType</v>
      </c>
      <c r="D156" s="3" t="str">
        <f>VLOOKUP(A156,Features!$A:$J,$D$1,FALSE)</f>
        <v>Nominal</v>
      </c>
      <c r="E156" s="3" t="s">
        <v>566</v>
      </c>
      <c r="F156" s="3" t="s">
        <v>566</v>
      </c>
      <c r="G156" s="1" t="s">
        <v>567</v>
      </c>
      <c r="H156" s="1" t="s">
        <v>567</v>
      </c>
      <c r="I156" s="1"/>
    </row>
    <row r="157" spans="1:9" ht="18" customHeight="1" x14ac:dyDescent="0.3">
      <c r="A157" s="28">
        <v>82</v>
      </c>
      <c r="B157" s="26" t="str">
        <f>VLOOKUP(A157,Features!$A:$F,$B$1,FALSE)</f>
        <v>RadiationTherapy</v>
      </c>
      <c r="C157" s="26" t="str">
        <f>VLOOKUP(A157,Features!$A:$F,$C$1,FALSE)</f>
        <v>ApplicationType</v>
      </c>
      <c r="D157" s="3" t="str">
        <f>VLOOKUP(A157,Features!$A:$J,$D$1,FALSE)</f>
        <v>Nominal</v>
      </c>
      <c r="E157" s="3" t="s">
        <v>568</v>
      </c>
      <c r="F157" s="3" t="s">
        <v>568</v>
      </c>
      <c r="G157" s="1" t="s">
        <v>569</v>
      </c>
      <c r="H157" s="1" t="s">
        <v>569</v>
      </c>
      <c r="I157" s="1"/>
    </row>
    <row r="158" spans="1:9" ht="18" customHeight="1" x14ac:dyDescent="0.3">
      <c r="A158" s="28">
        <v>82</v>
      </c>
      <c r="B158" s="26" t="str">
        <f>VLOOKUP(A158,Features!$A:$F,$B$1,FALSE)</f>
        <v>RadiationTherapy</v>
      </c>
      <c r="C158" s="26" t="str">
        <f>VLOOKUP(A158,Features!$A:$F,$C$1,FALSE)</f>
        <v>ApplicationType</v>
      </c>
      <c r="D158" s="3" t="str">
        <f>VLOOKUP(A158,Features!$A:$J,$D$1,FALSE)</f>
        <v>Nominal</v>
      </c>
      <c r="E158" s="3" t="s">
        <v>570</v>
      </c>
      <c r="F158" s="3" t="s">
        <v>570</v>
      </c>
      <c r="G158" s="1" t="s">
        <v>571</v>
      </c>
      <c r="H158" s="1" t="s">
        <v>571</v>
      </c>
      <c r="I158" s="1"/>
    </row>
    <row r="159" spans="1:9" ht="18" customHeight="1" x14ac:dyDescent="0.3">
      <c r="A159" s="28">
        <v>82</v>
      </c>
      <c r="B159" s="26" t="str">
        <f>VLOOKUP(A159,Features!$A:$F,$B$1,FALSE)</f>
        <v>RadiationTherapy</v>
      </c>
      <c r="C159" s="26" t="str">
        <f>VLOOKUP(A159,Features!$A:$F,$C$1,FALSE)</f>
        <v>ApplicationType</v>
      </c>
      <c r="D159" s="3" t="str">
        <f>VLOOKUP(A159,Features!$A:$J,$D$1,FALSE)</f>
        <v>Nominal</v>
      </c>
      <c r="E159" s="3" t="s">
        <v>46</v>
      </c>
      <c r="F159" s="3" t="s">
        <v>46</v>
      </c>
      <c r="G159" s="1" t="s">
        <v>572</v>
      </c>
      <c r="H159" s="1" t="s">
        <v>572</v>
      </c>
      <c r="I159" s="1"/>
    </row>
    <row r="160" spans="1:9" ht="18" customHeight="1" x14ac:dyDescent="0.3">
      <c r="A160" s="28">
        <v>82</v>
      </c>
      <c r="B160" s="26" t="str">
        <f>VLOOKUP(A160,Features!$A:$F,$B$1,FALSE)</f>
        <v>RadiationTherapy</v>
      </c>
      <c r="C160" s="26" t="str">
        <f>VLOOKUP(A160,Features!$A:$F,$C$1,FALSE)</f>
        <v>ApplicationType</v>
      </c>
      <c r="D160" s="3" t="str">
        <f>VLOOKUP(A160,Features!$A:$J,$D$1,FALSE)</f>
        <v>Nominal</v>
      </c>
      <c r="E160" s="3" t="s">
        <v>573</v>
      </c>
      <c r="F160" s="3" t="s">
        <v>573</v>
      </c>
      <c r="G160" s="1" t="s">
        <v>574</v>
      </c>
      <c r="H160" s="1" t="s">
        <v>574</v>
      </c>
      <c r="I160" s="1"/>
    </row>
    <row r="161" spans="1:9" ht="18" customHeight="1" x14ac:dyDescent="0.3">
      <c r="A161" s="28">
        <v>82</v>
      </c>
      <c r="B161" s="26" t="str">
        <f>VLOOKUP(A161,Features!$A:$F,$B$1,FALSE)</f>
        <v>RadiationTherapy</v>
      </c>
      <c r="C161" s="26" t="str">
        <f>VLOOKUP(A161,Features!$A:$F,$C$1,FALSE)</f>
        <v>ApplicationType</v>
      </c>
      <c r="D161" s="3" t="str">
        <f>VLOOKUP(A161,Features!$A:$J,$D$1,FALSE)</f>
        <v>Nominal</v>
      </c>
      <c r="E161" s="3" t="s">
        <v>575</v>
      </c>
      <c r="F161" s="3" t="s">
        <v>575</v>
      </c>
      <c r="G161" s="1" t="s">
        <v>576</v>
      </c>
      <c r="H161" s="1" t="s">
        <v>576</v>
      </c>
      <c r="I161" s="1"/>
    </row>
    <row r="162" spans="1:9" ht="18" customHeight="1" x14ac:dyDescent="0.3">
      <c r="A162" s="28">
        <v>82</v>
      </c>
      <c r="B162" s="26" t="str">
        <f>VLOOKUP(A162,Features!$A:$F,$B$1,FALSE)</f>
        <v>RadiationTherapy</v>
      </c>
      <c r="C162" s="26" t="str">
        <f>VLOOKUP(A162,Features!$A:$F,$C$1,FALSE)</f>
        <v>ApplicationType</v>
      </c>
      <c r="D162" s="3" t="str">
        <f>VLOOKUP(A162,Features!$A:$J,$D$1,FALSE)</f>
        <v>Nominal</v>
      </c>
      <c r="E162" s="3" t="s">
        <v>577</v>
      </c>
      <c r="F162" s="3" t="s">
        <v>577</v>
      </c>
      <c r="G162" s="1" t="s">
        <v>578</v>
      </c>
      <c r="H162" s="1" t="s">
        <v>578</v>
      </c>
      <c r="I162" s="1"/>
    </row>
    <row r="163" spans="1:9" ht="18" customHeight="1" x14ac:dyDescent="0.3">
      <c r="A163" s="28">
        <v>82</v>
      </c>
      <c r="B163" s="26" t="str">
        <f>VLOOKUP(A163,Features!$A:$F,$B$1,FALSE)</f>
        <v>RadiationTherapy</v>
      </c>
      <c r="C163" s="26" t="str">
        <f>VLOOKUP(A163,Features!$A:$F,$C$1,FALSE)</f>
        <v>ApplicationType</v>
      </c>
      <c r="D163" s="3" t="str">
        <f>VLOOKUP(A163,Features!$A:$J,$D$1,FALSE)</f>
        <v>Nominal</v>
      </c>
      <c r="E163" s="3" t="s">
        <v>2</v>
      </c>
      <c r="F163" s="3" t="s">
        <v>2</v>
      </c>
      <c r="G163" s="1" t="s">
        <v>579</v>
      </c>
      <c r="H163" s="1" t="s">
        <v>579</v>
      </c>
      <c r="I163" s="1"/>
    </row>
    <row r="164" spans="1:9" ht="18" customHeight="1" x14ac:dyDescent="0.3">
      <c r="A164" s="28">
        <v>82</v>
      </c>
      <c r="B164" s="26" t="str">
        <f>VLOOKUP(A164,Features!$A:$F,$B$1,FALSE)</f>
        <v>RadiationTherapy</v>
      </c>
      <c r="C164" s="26" t="str">
        <f>VLOOKUP(A164,Features!$A:$F,$C$1,FALSE)</f>
        <v>ApplicationType</v>
      </c>
      <c r="D164" s="3" t="str">
        <f>VLOOKUP(A164,Features!$A:$J,$D$1,FALSE)</f>
        <v>Nominal</v>
      </c>
      <c r="E164" s="3" t="s">
        <v>580</v>
      </c>
      <c r="F164" s="3" t="s">
        <v>580</v>
      </c>
      <c r="G164" s="1" t="s">
        <v>581</v>
      </c>
      <c r="H164" s="1" t="s">
        <v>581</v>
      </c>
      <c r="I164" s="1"/>
    </row>
    <row r="165" spans="1:9" ht="18" customHeight="1" x14ac:dyDescent="0.3">
      <c r="A165" s="28">
        <v>82</v>
      </c>
      <c r="B165" s="26" t="str">
        <f>VLOOKUP(A165,Features!$A:$F,$B$1,FALSE)</f>
        <v>RadiationTherapy</v>
      </c>
      <c r="C165" s="26" t="str">
        <f>VLOOKUP(A165,Features!$A:$F,$C$1,FALSE)</f>
        <v>ApplicationType</v>
      </c>
      <c r="D165" s="3" t="str">
        <f>VLOOKUP(A165,Features!$A:$J,$D$1,FALSE)</f>
        <v>Nominal</v>
      </c>
      <c r="E165" s="3" t="s">
        <v>582</v>
      </c>
      <c r="F165" s="3" t="s">
        <v>582</v>
      </c>
      <c r="G165" s="1" t="s">
        <v>583</v>
      </c>
      <c r="H165" s="1" t="s">
        <v>583</v>
      </c>
      <c r="I165" s="1"/>
    </row>
    <row r="166" spans="1:9" ht="18" customHeight="1" x14ac:dyDescent="0.3">
      <c r="A166" s="28">
        <v>82</v>
      </c>
      <c r="B166" s="26" t="str">
        <f>VLOOKUP(A166,Features!$A:$F,$B$1,FALSE)</f>
        <v>RadiationTherapy</v>
      </c>
      <c r="C166" s="26" t="str">
        <f>VLOOKUP(A166,Features!$A:$F,$C$1,FALSE)</f>
        <v>ApplicationType</v>
      </c>
      <c r="D166" s="3" t="str">
        <f>VLOOKUP(A166,Features!$A:$J,$D$1,FALSE)</f>
        <v>Nominal</v>
      </c>
      <c r="E166" s="3" t="s">
        <v>176</v>
      </c>
      <c r="F166" s="3" t="s">
        <v>176</v>
      </c>
      <c r="G166" s="1" t="s">
        <v>584</v>
      </c>
      <c r="H166" s="1" t="s">
        <v>584</v>
      </c>
      <c r="I166" s="1"/>
    </row>
    <row r="167" spans="1:9" ht="18" customHeight="1" x14ac:dyDescent="0.3">
      <c r="A167" s="28">
        <v>82</v>
      </c>
      <c r="B167" s="26" t="str">
        <f>VLOOKUP(A167,Features!$A:$F,$B$1,FALSE)</f>
        <v>RadiationTherapy</v>
      </c>
      <c r="C167" s="26" t="str">
        <f>VLOOKUP(A167,Features!$A:$F,$C$1,FALSE)</f>
        <v>ApplicationType</v>
      </c>
      <c r="D167" s="3" t="str">
        <f>VLOOKUP(A167,Features!$A:$J,$D$1,FALSE)</f>
        <v>Nominal</v>
      </c>
      <c r="E167" s="3" t="s">
        <v>585</v>
      </c>
      <c r="F167" s="3" t="s">
        <v>585</v>
      </c>
      <c r="G167" s="1" t="s">
        <v>586</v>
      </c>
      <c r="H167" s="1" t="s">
        <v>586</v>
      </c>
      <c r="I167" s="1"/>
    </row>
    <row r="168" spans="1:9" ht="18" customHeight="1" x14ac:dyDescent="0.3">
      <c r="A168" s="28">
        <v>82</v>
      </c>
      <c r="B168" s="26" t="str">
        <f>VLOOKUP(A168,Features!$A:$F,$B$1,FALSE)</f>
        <v>RadiationTherapy</v>
      </c>
      <c r="C168" s="26" t="str">
        <f>VLOOKUP(A168,Features!$A:$F,$C$1,FALSE)</f>
        <v>ApplicationType</v>
      </c>
      <c r="D168" s="3" t="str">
        <f>VLOOKUP(A168,Features!$A:$J,$D$1,FALSE)</f>
        <v>Nominal</v>
      </c>
      <c r="E168" s="3" t="s">
        <v>587</v>
      </c>
      <c r="F168" s="3" t="s">
        <v>587</v>
      </c>
      <c r="G168" s="1" t="s">
        <v>588</v>
      </c>
      <c r="H168" s="1" t="s">
        <v>588</v>
      </c>
      <c r="I168" s="1"/>
    </row>
    <row r="169" spans="1:9" ht="18" customHeight="1" x14ac:dyDescent="0.3">
      <c r="A169" s="28">
        <v>82</v>
      </c>
      <c r="B169" s="26" t="str">
        <f>VLOOKUP(A169,Features!$A:$F,$B$1,FALSE)</f>
        <v>RadiationTherapy</v>
      </c>
      <c r="C169" s="26" t="str">
        <f>VLOOKUP(A169,Features!$A:$F,$C$1,FALSE)</f>
        <v>ApplicationType</v>
      </c>
      <c r="D169" s="3" t="str">
        <f>VLOOKUP(A169,Features!$A:$J,$D$1,FALSE)</f>
        <v>Nominal</v>
      </c>
      <c r="E169" s="3" t="s">
        <v>589</v>
      </c>
      <c r="F169" s="3" t="s">
        <v>589</v>
      </c>
      <c r="G169" s="1" t="s">
        <v>590</v>
      </c>
      <c r="H169" s="1" t="s">
        <v>590</v>
      </c>
      <c r="I169" s="1"/>
    </row>
    <row r="170" spans="1:9" ht="18" customHeight="1" x14ac:dyDescent="0.3">
      <c r="A170" s="28">
        <v>82</v>
      </c>
      <c r="B170" s="26" t="str">
        <f>VLOOKUP(A170,Features!$A:$F,$B$1,FALSE)</f>
        <v>RadiationTherapy</v>
      </c>
      <c r="C170" s="26" t="str">
        <f>VLOOKUP(A170,Features!$A:$F,$C$1,FALSE)</f>
        <v>ApplicationType</v>
      </c>
      <c r="D170" s="3" t="str">
        <f>VLOOKUP(A170,Features!$A:$J,$D$1,FALSE)</f>
        <v>Nominal</v>
      </c>
      <c r="E170" s="3" t="s">
        <v>591</v>
      </c>
      <c r="F170" s="3" t="s">
        <v>591</v>
      </c>
      <c r="G170" s="1" t="s">
        <v>592</v>
      </c>
      <c r="H170" s="1" t="s">
        <v>592</v>
      </c>
      <c r="I170" s="1"/>
    </row>
    <row r="171" spans="1:9" ht="18" customHeight="1" x14ac:dyDescent="0.3">
      <c r="A171" s="28">
        <v>82</v>
      </c>
      <c r="B171" s="26" t="str">
        <f>VLOOKUP(A171,Features!$A:$F,$B$1,FALSE)</f>
        <v>RadiationTherapy</v>
      </c>
      <c r="C171" s="26" t="str">
        <f>VLOOKUP(A171,Features!$A:$F,$C$1,FALSE)</f>
        <v>ApplicationType</v>
      </c>
      <c r="D171" s="3" t="str">
        <f>VLOOKUP(A171,Features!$A:$J,$D$1,FALSE)</f>
        <v>Nominal</v>
      </c>
      <c r="E171" s="3" t="s">
        <v>593</v>
      </c>
      <c r="F171" s="3" t="s">
        <v>593</v>
      </c>
      <c r="G171" s="1" t="s">
        <v>594</v>
      </c>
      <c r="H171" s="1" t="s">
        <v>594</v>
      </c>
      <c r="I171" s="1"/>
    </row>
    <row r="172" spans="1:9" ht="18" customHeight="1" x14ac:dyDescent="0.3">
      <c r="A172" s="28">
        <v>82</v>
      </c>
      <c r="B172" s="26" t="str">
        <f>VLOOKUP(A172,Features!$A:$F,$B$1,FALSE)</f>
        <v>RadiationTherapy</v>
      </c>
      <c r="C172" s="26" t="str">
        <f>VLOOKUP(A172,Features!$A:$F,$C$1,FALSE)</f>
        <v>ApplicationType</v>
      </c>
      <c r="D172" s="3" t="str">
        <f>VLOOKUP(A172,Features!$A:$J,$D$1,FALSE)</f>
        <v>Nominal</v>
      </c>
      <c r="E172" s="3" t="s">
        <v>595</v>
      </c>
      <c r="F172" s="3" t="s">
        <v>595</v>
      </c>
      <c r="G172" s="1" t="s">
        <v>596</v>
      </c>
      <c r="H172" s="1" t="s">
        <v>596</v>
      </c>
      <c r="I172" s="1"/>
    </row>
    <row r="173" spans="1:9" ht="18" customHeight="1" x14ac:dyDescent="0.3">
      <c r="A173" s="28">
        <v>82</v>
      </c>
      <c r="B173" s="26" t="str">
        <f>VLOOKUP(A173,Features!$A:$F,$B$1,FALSE)</f>
        <v>RadiationTherapy</v>
      </c>
      <c r="C173" s="26" t="str">
        <f>VLOOKUP(A173,Features!$A:$F,$C$1,FALSE)</f>
        <v>ApplicationType</v>
      </c>
      <c r="D173" s="3" t="str">
        <f>VLOOKUP(A173,Features!$A:$J,$D$1,FALSE)</f>
        <v>Nominal</v>
      </c>
      <c r="E173" s="3" t="s">
        <v>597</v>
      </c>
      <c r="F173" s="3" t="s">
        <v>597</v>
      </c>
      <c r="G173" s="1" t="s">
        <v>598</v>
      </c>
      <c r="H173" s="1" t="s">
        <v>598</v>
      </c>
      <c r="I173" s="1"/>
    </row>
    <row r="174" spans="1:9" ht="18" customHeight="1" x14ac:dyDescent="0.3">
      <c r="A174" s="28">
        <v>82</v>
      </c>
      <c r="B174" s="26" t="str">
        <f>VLOOKUP(A174,Features!$A:$F,$B$1,FALSE)</f>
        <v>RadiationTherapy</v>
      </c>
      <c r="C174" s="26" t="str">
        <f>VLOOKUP(A174,Features!$A:$F,$C$1,FALSE)</f>
        <v>ApplicationType</v>
      </c>
      <c r="D174" s="3" t="str">
        <f>VLOOKUP(A174,Features!$A:$J,$D$1,FALSE)</f>
        <v>Nominal</v>
      </c>
      <c r="E174" s="3" t="s">
        <v>599</v>
      </c>
      <c r="F174" s="3" t="s">
        <v>599</v>
      </c>
      <c r="G174" s="1" t="s">
        <v>600</v>
      </c>
      <c r="H174" s="1" t="s">
        <v>600</v>
      </c>
      <c r="I174" s="1"/>
    </row>
    <row r="175" spans="1:9" ht="18" customHeight="1" x14ac:dyDescent="0.3">
      <c r="A175" s="28">
        <v>82</v>
      </c>
      <c r="B175" s="26" t="str">
        <f>VLOOKUP(A175,Features!$A:$F,$B$1,FALSE)</f>
        <v>RadiationTherapy</v>
      </c>
      <c r="C175" s="26" t="str">
        <f>VLOOKUP(A175,Features!$A:$F,$C$1,FALSE)</f>
        <v>ApplicationType</v>
      </c>
      <c r="D175" s="3" t="str">
        <f>VLOOKUP(A175,Features!$A:$J,$D$1,FALSE)</f>
        <v>Nominal</v>
      </c>
      <c r="E175" s="3" t="s">
        <v>601</v>
      </c>
      <c r="F175" s="3" t="s">
        <v>601</v>
      </c>
      <c r="G175" s="1" t="s">
        <v>602</v>
      </c>
      <c r="H175" s="1" t="s">
        <v>602</v>
      </c>
      <c r="I175" s="1"/>
    </row>
    <row r="176" spans="1:9" ht="18" customHeight="1" x14ac:dyDescent="0.3">
      <c r="A176" s="28">
        <v>82</v>
      </c>
      <c r="B176" s="26" t="str">
        <f>VLOOKUP(A176,Features!$A:$F,$B$1,FALSE)</f>
        <v>RadiationTherapy</v>
      </c>
      <c r="C176" s="26" t="str">
        <f>VLOOKUP(A176,Features!$A:$F,$C$1,FALSE)</f>
        <v>ApplicationType</v>
      </c>
      <c r="D176" s="3" t="str">
        <f>VLOOKUP(A176,Features!$A:$J,$D$1,FALSE)</f>
        <v>Nominal</v>
      </c>
      <c r="E176" s="3" t="s">
        <v>603</v>
      </c>
      <c r="F176" s="3" t="s">
        <v>603</v>
      </c>
      <c r="G176" s="1" t="s">
        <v>604</v>
      </c>
      <c r="H176" s="1" t="s">
        <v>604</v>
      </c>
      <c r="I176" s="1"/>
    </row>
    <row r="177" spans="1:9" ht="18" customHeight="1" x14ac:dyDescent="0.3">
      <c r="A177" s="28">
        <v>82</v>
      </c>
      <c r="B177" s="26" t="str">
        <f>VLOOKUP(A177,Features!$A:$F,$B$1,FALSE)</f>
        <v>RadiationTherapy</v>
      </c>
      <c r="C177" s="26" t="str">
        <f>VLOOKUP(A177,Features!$A:$F,$C$1,FALSE)</f>
        <v>ApplicationType</v>
      </c>
      <c r="D177" s="3" t="str">
        <f>VLOOKUP(A177,Features!$A:$J,$D$1,FALSE)</f>
        <v>Nominal</v>
      </c>
      <c r="E177" s="3" t="s">
        <v>605</v>
      </c>
      <c r="F177" s="3" t="s">
        <v>605</v>
      </c>
      <c r="G177" s="1" t="s">
        <v>606</v>
      </c>
      <c r="H177" s="1" t="s">
        <v>606</v>
      </c>
      <c r="I177" s="1"/>
    </row>
    <row r="178" spans="1:9" ht="18" customHeight="1" x14ac:dyDescent="0.3">
      <c r="A178" s="28">
        <v>82</v>
      </c>
      <c r="B178" s="26" t="str">
        <f>VLOOKUP(A178,Features!$A:$F,$B$1,FALSE)</f>
        <v>RadiationTherapy</v>
      </c>
      <c r="C178" s="26" t="str">
        <f>VLOOKUP(A178,Features!$A:$F,$C$1,FALSE)</f>
        <v>ApplicationType</v>
      </c>
      <c r="D178" s="3" t="str">
        <f>VLOOKUP(A178,Features!$A:$J,$D$1,FALSE)</f>
        <v>Nominal</v>
      </c>
      <c r="E178" s="3" t="s">
        <v>607</v>
      </c>
      <c r="F178" s="3" t="s">
        <v>607</v>
      </c>
      <c r="G178" s="1" t="s">
        <v>608</v>
      </c>
      <c r="H178" s="1" t="s">
        <v>608</v>
      </c>
      <c r="I178" s="1"/>
    </row>
    <row r="179" spans="1:9" ht="18" customHeight="1" x14ac:dyDescent="0.3">
      <c r="A179" s="28">
        <v>83</v>
      </c>
      <c r="B179" s="26" t="str">
        <f>VLOOKUP(A179,Features!$A:$F,$B$1,FALSE)</f>
        <v>RadiationTherapy</v>
      </c>
      <c r="C179" s="26" t="str">
        <f>VLOOKUP(A179,Features!$A:$F,$C$1,FALSE)</f>
        <v>RadiationType</v>
      </c>
      <c r="D179" s="3" t="str">
        <f>VLOOKUP(A179,Features!$A:$J,$D$1,FALSE)</f>
        <v>Nominal</v>
      </c>
      <c r="E179" s="3" t="s">
        <v>816</v>
      </c>
      <c r="F179" s="3" t="s">
        <v>816</v>
      </c>
      <c r="G179" s="1" t="s">
        <v>817</v>
      </c>
      <c r="H179" s="1" t="s">
        <v>817</v>
      </c>
      <c r="I179" s="1"/>
    </row>
    <row r="180" spans="1:9" ht="18" customHeight="1" x14ac:dyDescent="0.3">
      <c r="A180" s="28">
        <v>83</v>
      </c>
      <c r="B180" s="26" t="str">
        <f>VLOOKUP(A180,Features!$A:$F,$B$1,FALSE)</f>
        <v>RadiationTherapy</v>
      </c>
      <c r="C180" s="26" t="str">
        <f>VLOOKUP(A180,Features!$A:$F,$C$1,FALSE)</f>
        <v>RadiationType</v>
      </c>
      <c r="D180" s="3" t="str">
        <f>VLOOKUP(A180,Features!$A:$J,$D$1,FALSE)</f>
        <v>Nominal</v>
      </c>
      <c r="E180" s="3" t="s">
        <v>818</v>
      </c>
      <c r="F180" s="3" t="s">
        <v>818</v>
      </c>
      <c r="G180" s="1" t="s">
        <v>819</v>
      </c>
      <c r="H180" s="1" t="s">
        <v>819</v>
      </c>
      <c r="I180" s="1"/>
    </row>
    <row r="181" spans="1:9" ht="18" customHeight="1" x14ac:dyDescent="0.3">
      <c r="A181" s="28">
        <v>83</v>
      </c>
      <c r="B181" s="26" t="str">
        <f>VLOOKUP(A181,Features!$A:$F,$B$1,FALSE)</f>
        <v>RadiationTherapy</v>
      </c>
      <c r="C181" s="26" t="str">
        <f>VLOOKUP(A181,Features!$A:$F,$C$1,FALSE)</f>
        <v>RadiationType</v>
      </c>
      <c r="D181" s="3" t="str">
        <f>VLOOKUP(A181,Features!$A:$J,$D$1,FALSE)</f>
        <v>Nominal</v>
      </c>
      <c r="E181" s="3" t="s">
        <v>820</v>
      </c>
      <c r="F181" s="3" t="s">
        <v>820</v>
      </c>
      <c r="G181" s="1" t="s">
        <v>821</v>
      </c>
      <c r="H181" s="1" t="s">
        <v>821</v>
      </c>
      <c r="I181" s="1"/>
    </row>
    <row r="182" spans="1:9" ht="18" customHeight="1" x14ac:dyDescent="0.3">
      <c r="A182" s="28">
        <v>83</v>
      </c>
      <c r="B182" s="26" t="str">
        <f>VLOOKUP(A182,Features!$A:$F,$B$1,FALSE)</f>
        <v>RadiationTherapy</v>
      </c>
      <c r="C182" s="26" t="str">
        <f>VLOOKUP(A182,Features!$A:$F,$C$1,FALSE)</f>
        <v>RadiationType</v>
      </c>
      <c r="D182" s="3" t="str">
        <f>VLOOKUP(A182,Features!$A:$J,$D$1,FALSE)</f>
        <v>Nominal</v>
      </c>
      <c r="E182" s="3" t="s">
        <v>822</v>
      </c>
      <c r="F182" s="3" t="s">
        <v>822</v>
      </c>
      <c r="G182" s="1" t="s">
        <v>823</v>
      </c>
      <c r="H182" s="1" t="s">
        <v>823</v>
      </c>
      <c r="I182" s="1"/>
    </row>
    <row r="183" spans="1:9" ht="18" customHeight="1" x14ac:dyDescent="0.3">
      <c r="A183" s="28">
        <v>83</v>
      </c>
      <c r="B183" s="26" t="str">
        <f>VLOOKUP(A183,Features!$A:$F,$B$1,FALSE)</f>
        <v>RadiationTherapy</v>
      </c>
      <c r="C183" s="26" t="str">
        <f>VLOOKUP(A183,Features!$A:$F,$C$1,FALSE)</f>
        <v>RadiationType</v>
      </c>
      <c r="D183" s="3" t="str">
        <f>VLOOKUP(A183,Features!$A:$J,$D$1,FALSE)</f>
        <v>Nominal</v>
      </c>
      <c r="E183" s="3" t="s">
        <v>824</v>
      </c>
      <c r="F183" s="3" t="s">
        <v>824</v>
      </c>
      <c r="G183" s="1" t="s">
        <v>825</v>
      </c>
      <c r="H183" s="1" t="s">
        <v>825</v>
      </c>
      <c r="I183" s="1"/>
    </row>
    <row r="184" spans="1:9" ht="18" customHeight="1" x14ac:dyDescent="0.3">
      <c r="A184" s="28">
        <v>83</v>
      </c>
      <c r="B184" s="26" t="str">
        <f>VLOOKUP(A184,Features!$A:$F,$B$1,FALSE)</f>
        <v>RadiationTherapy</v>
      </c>
      <c r="C184" s="26" t="str">
        <f>VLOOKUP(A184,Features!$A:$F,$C$1,FALSE)</f>
        <v>RadiationType</v>
      </c>
      <c r="D184" s="3" t="str">
        <f>VLOOKUP(A184,Features!$A:$J,$D$1,FALSE)</f>
        <v>Nominal</v>
      </c>
      <c r="E184" s="3" t="s">
        <v>826</v>
      </c>
      <c r="F184" s="3" t="s">
        <v>826</v>
      </c>
      <c r="G184" s="1" t="s">
        <v>827</v>
      </c>
      <c r="H184" s="1" t="s">
        <v>827</v>
      </c>
      <c r="I184" s="1"/>
    </row>
    <row r="185" spans="1:9" ht="18" customHeight="1" x14ac:dyDescent="0.3">
      <c r="A185" s="28">
        <v>83</v>
      </c>
      <c r="B185" s="26" t="str">
        <f>VLOOKUP(A185,Features!$A:$F,$B$1,FALSE)</f>
        <v>RadiationTherapy</v>
      </c>
      <c r="C185" s="26" t="str">
        <f>VLOOKUP(A185,Features!$A:$F,$C$1,FALSE)</f>
        <v>RadiationType</v>
      </c>
      <c r="D185" s="3" t="str">
        <f>VLOOKUP(A185,Features!$A:$J,$D$1,FALSE)</f>
        <v>Nominal</v>
      </c>
      <c r="E185" s="3" t="s">
        <v>828</v>
      </c>
      <c r="F185" s="3" t="s">
        <v>828</v>
      </c>
      <c r="G185" s="1" t="s">
        <v>828</v>
      </c>
      <c r="H185" s="1" t="s">
        <v>828</v>
      </c>
      <c r="I185" s="1"/>
    </row>
    <row r="186" spans="1:9" ht="18" customHeight="1" x14ac:dyDescent="0.3">
      <c r="A186" s="28">
        <v>83</v>
      </c>
      <c r="B186" s="26" t="str">
        <f>VLOOKUP(A186,Features!$A:$F,$B$1,FALSE)</f>
        <v>RadiationTherapy</v>
      </c>
      <c r="C186" s="26" t="str">
        <f>VLOOKUP(A186,Features!$A:$F,$C$1,FALSE)</f>
        <v>RadiationType</v>
      </c>
      <c r="D186" s="3" t="str">
        <f>VLOOKUP(A186,Features!$A:$J,$D$1,FALSE)</f>
        <v>Nominal</v>
      </c>
      <c r="E186" s="3" t="s">
        <v>829</v>
      </c>
      <c r="F186" s="3" t="s">
        <v>829</v>
      </c>
      <c r="G186" s="1" t="s">
        <v>830</v>
      </c>
      <c r="H186" s="1" t="s">
        <v>830</v>
      </c>
      <c r="I186" s="1"/>
    </row>
    <row r="187" spans="1:9" ht="18" customHeight="1" x14ac:dyDescent="0.3">
      <c r="A187" s="28">
        <v>83</v>
      </c>
      <c r="B187" s="26" t="str">
        <f>VLOOKUP(A187,Features!$A:$F,$B$1,FALSE)</f>
        <v>RadiationTherapy</v>
      </c>
      <c r="C187" s="26" t="str">
        <f>VLOOKUP(A187,Features!$A:$F,$C$1,FALSE)</f>
        <v>RadiationType</v>
      </c>
      <c r="D187" s="3" t="str">
        <f>VLOOKUP(A187,Features!$A:$J,$D$1,FALSE)</f>
        <v>Nominal</v>
      </c>
      <c r="E187" s="3" t="s">
        <v>831</v>
      </c>
      <c r="F187" s="3" t="s">
        <v>831</v>
      </c>
      <c r="G187" s="1" t="s">
        <v>831</v>
      </c>
      <c r="H187" s="1" t="s">
        <v>831</v>
      </c>
      <c r="I187" s="1"/>
    </row>
    <row r="188" spans="1:9" ht="18" customHeight="1" x14ac:dyDescent="0.3">
      <c r="A188" s="28">
        <v>83</v>
      </c>
      <c r="B188" s="26" t="str">
        <f>VLOOKUP(A188,Features!$A:$F,$B$1,FALSE)</f>
        <v>RadiationTherapy</v>
      </c>
      <c r="C188" s="26" t="str">
        <f>VLOOKUP(A188,Features!$A:$F,$C$1,FALSE)</f>
        <v>RadiationType</v>
      </c>
      <c r="D188" s="3" t="str">
        <f>VLOOKUP(A188,Features!$A:$J,$D$1,FALSE)</f>
        <v>Nominal</v>
      </c>
      <c r="E188" s="3" t="s">
        <v>832</v>
      </c>
      <c r="F188" s="3" t="s">
        <v>832</v>
      </c>
      <c r="G188" s="1" t="s">
        <v>832</v>
      </c>
      <c r="H188" s="1" t="s">
        <v>832</v>
      </c>
      <c r="I188" s="1"/>
    </row>
    <row r="189" spans="1:9" ht="18" customHeight="1" x14ac:dyDescent="0.3">
      <c r="A189" s="28">
        <v>83</v>
      </c>
      <c r="B189" s="26" t="str">
        <f>VLOOKUP(A189,Features!$A:$F,$B$1,FALSE)</f>
        <v>RadiationTherapy</v>
      </c>
      <c r="C189" s="26" t="str">
        <f>VLOOKUP(A189,Features!$A:$F,$C$1,FALSE)</f>
        <v>RadiationType</v>
      </c>
      <c r="D189" s="3" t="str">
        <f>VLOOKUP(A189,Features!$A:$J,$D$1,FALSE)</f>
        <v>Nominal</v>
      </c>
      <c r="E189" s="3" t="s">
        <v>833</v>
      </c>
      <c r="F189" s="3" t="s">
        <v>833</v>
      </c>
      <c r="G189" s="1" t="s">
        <v>833</v>
      </c>
      <c r="H189" s="1" t="s">
        <v>833</v>
      </c>
      <c r="I189" s="1"/>
    </row>
    <row r="190" spans="1:9" ht="18" customHeight="1" x14ac:dyDescent="0.3">
      <c r="A190" s="28">
        <v>83</v>
      </c>
      <c r="B190" s="26" t="str">
        <f>VLOOKUP(A190,Features!$A:$F,$B$1,FALSE)</f>
        <v>RadiationTherapy</v>
      </c>
      <c r="C190" s="26" t="str">
        <f>VLOOKUP(A190,Features!$A:$F,$C$1,FALSE)</f>
        <v>RadiationType</v>
      </c>
      <c r="D190" s="3" t="str">
        <f>VLOOKUP(A190,Features!$A:$J,$D$1,FALSE)</f>
        <v>Nominal</v>
      </c>
      <c r="E190" s="3" t="s">
        <v>834</v>
      </c>
      <c r="F190" s="3" t="s">
        <v>834</v>
      </c>
      <c r="G190" s="1" t="s">
        <v>834</v>
      </c>
      <c r="H190" s="1" t="s">
        <v>834</v>
      </c>
      <c r="I190" s="1"/>
    </row>
    <row r="191" spans="1:9" ht="18" customHeight="1" x14ac:dyDescent="0.3">
      <c r="A191" s="28">
        <v>83</v>
      </c>
      <c r="B191" s="26" t="str">
        <f>VLOOKUP(A191,Features!$A:$F,$B$1,FALSE)</f>
        <v>RadiationTherapy</v>
      </c>
      <c r="C191" s="26" t="str">
        <f>VLOOKUP(A191,Features!$A:$F,$C$1,FALSE)</f>
        <v>RadiationType</v>
      </c>
      <c r="D191" s="3" t="str">
        <f>VLOOKUP(A191,Features!$A:$J,$D$1,FALSE)</f>
        <v>Nominal</v>
      </c>
      <c r="E191" s="3" t="s">
        <v>835</v>
      </c>
      <c r="F191" s="3" t="s">
        <v>835</v>
      </c>
      <c r="G191" s="1" t="s">
        <v>835</v>
      </c>
      <c r="H191" s="1" t="s">
        <v>835</v>
      </c>
      <c r="I191" s="1"/>
    </row>
    <row r="192" spans="1:9" ht="18" customHeight="1" x14ac:dyDescent="0.3">
      <c r="A192" s="28">
        <v>83</v>
      </c>
      <c r="B192" s="26" t="str">
        <f>VLOOKUP(A192,Features!$A:$F,$B$1,FALSE)</f>
        <v>RadiationTherapy</v>
      </c>
      <c r="C192" s="26" t="str">
        <f>VLOOKUP(A192,Features!$A:$F,$C$1,FALSE)</f>
        <v>RadiationType</v>
      </c>
      <c r="D192" s="3" t="str">
        <f>VLOOKUP(A192,Features!$A:$J,$D$1,FALSE)</f>
        <v>Nominal</v>
      </c>
      <c r="E192" s="3" t="s">
        <v>836</v>
      </c>
      <c r="F192" s="3" t="s">
        <v>836</v>
      </c>
      <c r="G192" s="1" t="s">
        <v>836</v>
      </c>
      <c r="H192" s="1" t="s">
        <v>836</v>
      </c>
      <c r="I192" s="1"/>
    </row>
    <row r="193" spans="1:9" ht="18" customHeight="1" x14ac:dyDescent="0.3">
      <c r="A193" s="28">
        <v>83</v>
      </c>
      <c r="B193" s="26" t="str">
        <f>VLOOKUP(A193,Features!$A:$F,$B$1,FALSE)</f>
        <v>RadiationTherapy</v>
      </c>
      <c r="C193" s="26" t="str">
        <f>VLOOKUP(A193,Features!$A:$F,$C$1,FALSE)</f>
        <v>RadiationType</v>
      </c>
      <c r="D193" s="3" t="str">
        <f>VLOOKUP(A193,Features!$A:$J,$D$1,FALSE)</f>
        <v>Nominal</v>
      </c>
      <c r="E193" s="3" t="s">
        <v>837</v>
      </c>
      <c r="F193" s="3" t="s">
        <v>837</v>
      </c>
      <c r="G193" s="1" t="s">
        <v>837</v>
      </c>
      <c r="H193" s="1" t="s">
        <v>837</v>
      </c>
      <c r="I193" s="1"/>
    </row>
    <row r="194" spans="1:9" ht="18" customHeight="1" x14ac:dyDescent="0.3">
      <c r="A194" s="28">
        <v>83</v>
      </c>
      <c r="B194" s="26" t="str">
        <f>VLOOKUP(A194,Features!$A:$F,$B$1,FALSE)</f>
        <v>RadiationTherapy</v>
      </c>
      <c r="C194" s="26" t="str">
        <f>VLOOKUP(A194,Features!$A:$F,$C$1,FALSE)</f>
        <v>RadiationType</v>
      </c>
      <c r="D194" s="3" t="str">
        <f>VLOOKUP(A194,Features!$A:$J,$D$1,FALSE)</f>
        <v>Nominal</v>
      </c>
      <c r="E194" s="3" t="s">
        <v>838</v>
      </c>
      <c r="F194" s="3" t="s">
        <v>838</v>
      </c>
      <c r="G194" s="1" t="s">
        <v>838</v>
      </c>
      <c r="H194" s="1" t="s">
        <v>838</v>
      </c>
      <c r="I194" s="1"/>
    </row>
    <row r="195" spans="1:9" ht="18" customHeight="1" x14ac:dyDescent="0.3">
      <c r="A195" s="28">
        <v>83</v>
      </c>
      <c r="B195" s="26" t="str">
        <f>VLOOKUP(A195,Features!$A:$F,$B$1,FALSE)</f>
        <v>RadiationTherapy</v>
      </c>
      <c r="C195" s="26" t="str">
        <f>VLOOKUP(A195,Features!$A:$F,$C$1,FALSE)</f>
        <v>RadiationType</v>
      </c>
      <c r="D195" s="3" t="str">
        <f>VLOOKUP(A195,Features!$A:$J,$D$1,FALSE)</f>
        <v>Nominal</v>
      </c>
      <c r="E195" s="3" t="s">
        <v>839</v>
      </c>
      <c r="F195" s="3" t="s">
        <v>839</v>
      </c>
      <c r="G195" s="1" t="s">
        <v>839</v>
      </c>
      <c r="H195" s="1" t="s">
        <v>839</v>
      </c>
      <c r="I195" s="1"/>
    </row>
    <row r="196" spans="1:9" ht="18" customHeight="1" x14ac:dyDescent="0.3">
      <c r="A196" s="28">
        <v>83</v>
      </c>
      <c r="B196" s="26" t="str">
        <f>VLOOKUP(A196,Features!$A:$F,$B$1,FALSE)</f>
        <v>RadiationTherapy</v>
      </c>
      <c r="C196" s="26" t="str">
        <f>VLOOKUP(A196,Features!$A:$F,$C$1,FALSE)</f>
        <v>RadiationType</v>
      </c>
      <c r="D196" s="3" t="str">
        <f>VLOOKUP(A196,Features!$A:$J,$D$1,FALSE)</f>
        <v>Nominal</v>
      </c>
      <c r="E196" s="3" t="s">
        <v>840</v>
      </c>
      <c r="F196" s="3" t="s">
        <v>840</v>
      </c>
      <c r="G196" s="1" t="s">
        <v>841</v>
      </c>
      <c r="H196" s="1" t="s">
        <v>841</v>
      </c>
      <c r="I196" s="1"/>
    </row>
    <row r="197" spans="1:9" ht="18" customHeight="1" x14ac:dyDescent="0.3">
      <c r="A197" s="28">
        <v>84</v>
      </c>
      <c r="B197" s="26" t="str">
        <f>VLOOKUP(A197,Features!$A:$F,$B$1,FALSE)</f>
        <v>RadiationTherapy</v>
      </c>
      <c r="C197" s="26" t="str">
        <f>VLOOKUP(A197,Features!$A:$F,$C$1,FALSE)</f>
        <v>TargetArea</v>
      </c>
      <c r="D197" s="3" t="str">
        <f>VLOOKUP(A197,Features!$A:$J,$D$1,FALSE)</f>
        <v>Nominal</v>
      </c>
      <c r="E197" s="3" t="s">
        <v>914</v>
      </c>
      <c r="F197" s="3" t="s">
        <v>914</v>
      </c>
      <c r="G197" s="1" t="s">
        <v>915</v>
      </c>
      <c r="H197" s="1" t="s">
        <v>915</v>
      </c>
      <c r="I197" s="1"/>
    </row>
    <row r="198" spans="1:9" ht="18" customHeight="1" x14ac:dyDescent="0.3">
      <c r="A198" s="28">
        <v>84</v>
      </c>
      <c r="B198" s="26" t="str">
        <f>VLOOKUP(A198,Features!$A:$F,$B$1,FALSE)</f>
        <v>RadiationTherapy</v>
      </c>
      <c r="C198" s="26" t="str">
        <f>VLOOKUP(A198,Features!$A:$F,$C$1,FALSE)</f>
        <v>TargetArea</v>
      </c>
      <c r="D198" s="3" t="str">
        <f>VLOOKUP(A198,Features!$A:$J,$D$1,FALSE)</f>
        <v>Nominal</v>
      </c>
      <c r="E198" s="3" t="s">
        <v>916</v>
      </c>
      <c r="F198" s="3" t="s">
        <v>916</v>
      </c>
      <c r="G198" s="1" t="s">
        <v>917</v>
      </c>
      <c r="H198" s="1" t="s">
        <v>917</v>
      </c>
      <c r="I198" s="1"/>
    </row>
    <row r="199" spans="1:9" ht="18" customHeight="1" x14ac:dyDescent="0.3">
      <c r="A199" s="28">
        <v>84</v>
      </c>
      <c r="B199" s="26" t="str">
        <f>VLOOKUP(A199,Features!$A:$F,$B$1,FALSE)</f>
        <v>RadiationTherapy</v>
      </c>
      <c r="C199" s="26" t="str">
        <f>VLOOKUP(A199,Features!$A:$F,$C$1,FALSE)</f>
        <v>TargetArea</v>
      </c>
      <c r="D199" s="3" t="str">
        <f>VLOOKUP(A199,Features!$A:$J,$D$1,FALSE)</f>
        <v>Nominal</v>
      </c>
      <c r="E199" s="3" t="s">
        <v>918</v>
      </c>
      <c r="F199" s="3" t="s">
        <v>918</v>
      </c>
      <c r="G199" s="1" t="s">
        <v>919</v>
      </c>
      <c r="H199" s="1" t="s">
        <v>919</v>
      </c>
      <c r="I199" s="1"/>
    </row>
    <row r="200" spans="1:9" ht="18" customHeight="1" x14ac:dyDescent="0.3">
      <c r="A200" s="28">
        <v>84</v>
      </c>
      <c r="B200" s="26" t="str">
        <f>VLOOKUP(A200,Features!$A:$F,$B$1,FALSE)</f>
        <v>RadiationTherapy</v>
      </c>
      <c r="C200" s="26" t="str">
        <f>VLOOKUP(A200,Features!$A:$F,$C$1,FALSE)</f>
        <v>TargetArea</v>
      </c>
      <c r="D200" s="3" t="str">
        <f>VLOOKUP(A200,Features!$A:$J,$D$1,FALSE)</f>
        <v>Nominal</v>
      </c>
      <c r="E200" s="3" t="s">
        <v>920</v>
      </c>
      <c r="F200" s="3" t="s">
        <v>920</v>
      </c>
      <c r="G200" s="1" t="s">
        <v>921</v>
      </c>
      <c r="H200" s="1" t="s">
        <v>921</v>
      </c>
      <c r="I200" s="1"/>
    </row>
    <row r="201" spans="1:9" ht="18" customHeight="1" x14ac:dyDescent="0.3">
      <c r="A201" s="28">
        <v>84</v>
      </c>
      <c r="B201" s="26" t="str">
        <f>VLOOKUP(A201,Features!$A:$F,$B$1,FALSE)</f>
        <v>RadiationTherapy</v>
      </c>
      <c r="C201" s="26" t="str">
        <f>VLOOKUP(A201,Features!$A:$F,$C$1,FALSE)</f>
        <v>TargetArea</v>
      </c>
      <c r="D201" s="3" t="str">
        <f>VLOOKUP(A201,Features!$A:$J,$D$1,FALSE)</f>
        <v>Nominal</v>
      </c>
      <c r="E201" s="3" t="s">
        <v>922</v>
      </c>
      <c r="F201" s="3" t="s">
        <v>922</v>
      </c>
      <c r="G201" s="1" t="s">
        <v>923</v>
      </c>
      <c r="H201" s="1" t="s">
        <v>923</v>
      </c>
      <c r="I201" s="1"/>
    </row>
    <row r="202" spans="1:9" ht="18" customHeight="1" x14ac:dyDescent="0.3">
      <c r="A202" s="28">
        <v>84</v>
      </c>
      <c r="B202" s="26" t="str">
        <f>VLOOKUP(A202,Features!$A:$F,$B$1,FALSE)</f>
        <v>RadiationTherapy</v>
      </c>
      <c r="C202" s="26" t="str">
        <f>VLOOKUP(A202,Features!$A:$F,$C$1,FALSE)</f>
        <v>TargetArea</v>
      </c>
      <c r="D202" s="3" t="str">
        <f>VLOOKUP(A202,Features!$A:$J,$D$1,FALSE)</f>
        <v>Nominal</v>
      </c>
      <c r="E202" s="3" t="s">
        <v>924</v>
      </c>
      <c r="F202" s="3" t="s">
        <v>924</v>
      </c>
      <c r="G202" s="1" t="s">
        <v>925</v>
      </c>
      <c r="H202" s="1" t="s">
        <v>925</v>
      </c>
      <c r="I202" s="1"/>
    </row>
    <row r="203" spans="1:9" ht="18" customHeight="1" x14ac:dyDescent="0.3">
      <c r="A203" s="28">
        <v>84</v>
      </c>
      <c r="B203" s="26" t="str">
        <f>VLOOKUP(A203,Features!$A:$F,$B$1,FALSE)</f>
        <v>RadiationTherapy</v>
      </c>
      <c r="C203" s="26" t="str">
        <f>VLOOKUP(A203,Features!$A:$F,$C$1,FALSE)</f>
        <v>TargetArea</v>
      </c>
      <c r="D203" s="3" t="str">
        <f>VLOOKUP(A203,Features!$A:$J,$D$1,FALSE)</f>
        <v>Nominal</v>
      </c>
      <c r="E203" s="3" t="s">
        <v>926</v>
      </c>
      <c r="F203" s="3" t="s">
        <v>926</v>
      </c>
      <c r="G203" s="1" t="s">
        <v>927</v>
      </c>
      <c r="H203" s="1" t="s">
        <v>927</v>
      </c>
      <c r="I203" s="1"/>
    </row>
    <row r="204" spans="1:9" ht="18" customHeight="1" x14ac:dyDescent="0.3">
      <c r="A204" s="28">
        <v>84</v>
      </c>
      <c r="B204" s="26" t="str">
        <f>VLOOKUP(A204,Features!$A:$F,$B$1,FALSE)</f>
        <v>RadiationTherapy</v>
      </c>
      <c r="C204" s="26" t="str">
        <f>VLOOKUP(A204,Features!$A:$F,$C$1,FALSE)</f>
        <v>TargetArea</v>
      </c>
      <c r="D204" s="3" t="str">
        <f>VLOOKUP(A204,Features!$A:$J,$D$1,FALSE)</f>
        <v>Nominal</v>
      </c>
      <c r="E204" s="3" t="s">
        <v>928</v>
      </c>
      <c r="F204" s="3" t="s">
        <v>928</v>
      </c>
      <c r="G204" s="1" t="s">
        <v>929</v>
      </c>
      <c r="H204" s="1" t="s">
        <v>929</v>
      </c>
      <c r="I204" s="1"/>
    </row>
    <row r="205" spans="1:9" ht="18" customHeight="1" x14ac:dyDescent="0.3">
      <c r="A205" s="28">
        <v>84</v>
      </c>
      <c r="B205" s="26" t="str">
        <f>VLOOKUP(A205,Features!$A:$F,$B$1,FALSE)</f>
        <v>RadiationTherapy</v>
      </c>
      <c r="C205" s="26" t="str">
        <f>VLOOKUP(A205,Features!$A:$F,$C$1,FALSE)</f>
        <v>TargetArea</v>
      </c>
      <c r="D205" s="3" t="str">
        <f>VLOOKUP(A205,Features!$A:$J,$D$1,FALSE)</f>
        <v>Nominal</v>
      </c>
      <c r="E205" s="3" t="s">
        <v>930</v>
      </c>
      <c r="F205" s="3" t="s">
        <v>930</v>
      </c>
      <c r="G205" s="1" t="s">
        <v>931</v>
      </c>
      <c r="H205" s="1" t="s">
        <v>931</v>
      </c>
      <c r="I205" s="1"/>
    </row>
    <row r="206" spans="1:9" ht="18" customHeight="1" x14ac:dyDescent="0.3">
      <c r="A206" s="28">
        <v>84</v>
      </c>
      <c r="B206" s="26" t="str">
        <f>VLOOKUP(A206,Features!$A:$F,$B$1,FALSE)</f>
        <v>RadiationTherapy</v>
      </c>
      <c r="C206" s="26" t="str">
        <f>VLOOKUP(A206,Features!$A:$F,$C$1,FALSE)</f>
        <v>TargetArea</v>
      </c>
      <c r="D206" s="3" t="str">
        <f>VLOOKUP(A206,Features!$A:$J,$D$1,FALSE)</f>
        <v>Nominal</v>
      </c>
      <c r="E206" s="3" t="s">
        <v>932</v>
      </c>
      <c r="F206" s="3" t="s">
        <v>932</v>
      </c>
      <c r="G206" s="1" t="s">
        <v>933</v>
      </c>
      <c r="H206" s="1" t="s">
        <v>933</v>
      </c>
      <c r="I206" s="1"/>
    </row>
    <row r="207" spans="1:9" ht="18" customHeight="1" x14ac:dyDescent="0.3">
      <c r="A207" s="28">
        <v>84</v>
      </c>
      <c r="B207" s="26" t="str">
        <f>VLOOKUP(A207,Features!$A:$F,$B$1,FALSE)</f>
        <v>RadiationTherapy</v>
      </c>
      <c r="C207" s="26" t="str">
        <f>VLOOKUP(A207,Features!$A:$F,$C$1,FALSE)</f>
        <v>TargetArea</v>
      </c>
      <c r="D207" s="3" t="str">
        <f>VLOOKUP(A207,Features!$A:$J,$D$1,FALSE)</f>
        <v>Nominal</v>
      </c>
      <c r="E207" s="3" t="s">
        <v>934</v>
      </c>
      <c r="F207" s="3" t="s">
        <v>934</v>
      </c>
      <c r="G207" s="1" t="s">
        <v>935</v>
      </c>
      <c r="H207" s="1" t="s">
        <v>935</v>
      </c>
      <c r="I207" s="1"/>
    </row>
    <row r="208" spans="1:9" ht="18" customHeight="1" x14ac:dyDescent="0.3">
      <c r="A208" s="28">
        <v>84</v>
      </c>
      <c r="B208" s="26" t="str">
        <f>VLOOKUP(A208,Features!$A:$F,$B$1,FALSE)</f>
        <v>RadiationTherapy</v>
      </c>
      <c r="C208" s="26" t="str">
        <f>VLOOKUP(A208,Features!$A:$F,$C$1,FALSE)</f>
        <v>TargetArea</v>
      </c>
      <c r="D208" s="3" t="str">
        <f>VLOOKUP(A208,Features!$A:$J,$D$1,FALSE)</f>
        <v>Nominal</v>
      </c>
      <c r="E208" s="3" t="s">
        <v>936</v>
      </c>
      <c r="F208" s="3" t="s">
        <v>936</v>
      </c>
      <c r="G208" s="1" t="s">
        <v>937</v>
      </c>
      <c r="H208" s="1" t="s">
        <v>937</v>
      </c>
      <c r="I208" s="1"/>
    </row>
    <row r="209" spans="1:9" ht="18" customHeight="1" x14ac:dyDescent="0.3">
      <c r="A209" s="28">
        <v>84</v>
      </c>
      <c r="B209" s="26" t="str">
        <f>VLOOKUP(A209,Features!$A:$F,$B$1,FALSE)</f>
        <v>RadiationTherapy</v>
      </c>
      <c r="C209" s="26" t="str">
        <f>VLOOKUP(A209,Features!$A:$F,$C$1,FALSE)</f>
        <v>TargetArea</v>
      </c>
      <c r="D209" s="3" t="str">
        <f>VLOOKUP(A209,Features!$A:$J,$D$1,FALSE)</f>
        <v>Nominal</v>
      </c>
      <c r="E209" s="3" t="s">
        <v>938</v>
      </c>
      <c r="F209" s="3" t="s">
        <v>938</v>
      </c>
      <c r="G209" s="1" t="s">
        <v>939</v>
      </c>
      <c r="H209" s="1" t="s">
        <v>939</v>
      </c>
      <c r="I209" s="1"/>
    </row>
    <row r="210" spans="1:9" ht="18" customHeight="1" x14ac:dyDescent="0.3">
      <c r="A210" s="28">
        <v>84</v>
      </c>
      <c r="B210" s="26" t="str">
        <f>VLOOKUP(A210,Features!$A:$F,$B$1,FALSE)</f>
        <v>RadiationTherapy</v>
      </c>
      <c r="C210" s="26" t="str">
        <f>VLOOKUP(A210,Features!$A:$F,$C$1,FALSE)</f>
        <v>TargetArea</v>
      </c>
      <c r="D210" s="3" t="str">
        <f>VLOOKUP(A210,Features!$A:$J,$D$1,FALSE)</f>
        <v>Nominal</v>
      </c>
      <c r="E210" s="3" t="s">
        <v>940</v>
      </c>
      <c r="F210" s="3" t="s">
        <v>940</v>
      </c>
      <c r="G210" s="1" t="s">
        <v>941</v>
      </c>
      <c r="H210" s="1" t="s">
        <v>941</v>
      </c>
      <c r="I210" s="1"/>
    </row>
    <row r="211" spans="1:9" ht="18" customHeight="1" x14ac:dyDescent="0.3">
      <c r="A211" s="28">
        <v>84</v>
      </c>
      <c r="B211" s="26" t="str">
        <f>VLOOKUP(A211,Features!$A:$F,$B$1,FALSE)</f>
        <v>RadiationTherapy</v>
      </c>
      <c r="C211" s="26" t="str">
        <f>VLOOKUP(A211,Features!$A:$F,$C$1,FALSE)</f>
        <v>TargetArea</v>
      </c>
      <c r="D211" s="3" t="str">
        <f>VLOOKUP(A211,Features!$A:$J,$D$1,FALSE)</f>
        <v>Nominal</v>
      </c>
      <c r="E211" s="3" t="s">
        <v>942</v>
      </c>
      <c r="F211" s="3" t="s">
        <v>942</v>
      </c>
      <c r="G211" s="1" t="s">
        <v>943</v>
      </c>
      <c r="H211" s="1" t="s">
        <v>943</v>
      </c>
      <c r="I211" s="1"/>
    </row>
    <row r="212" spans="1:9" ht="18" customHeight="1" x14ac:dyDescent="0.3">
      <c r="A212" s="28">
        <v>84</v>
      </c>
      <c r="B212" s="26" t="str">
        <f>VLOOKUP(A212,Features!$A:$F,$B$1,FALSE)</f>
        <v>RadiationTherapy</v>
      </c>
      <c r="C212" s="26" t="str">
        <f>VLOOKUP(A212,Features!$A:$F,$C$1,FALSE)</f>
        <v>TargetArea</v>
      </c>
      <c r="D212" s="3" t="str">
        <f>VLOOKUP(A212,Features!$A:$J,$D$1,FALSE)</f>
        <v>Nominal</v>
      </c>
      <c r="E212" s="3" t="s">
        <v>944</v>
      </c>
      <c r="F212" s="3" t="s">
        <v>944</v>
      </c>
      <c r="G212" s="1" t="s">
        <v>945</v>
      </c>
      <c r="H212" s="1" t="s">
        <v>945</v>
      </c>
      <c r="I212" s="1"/>
    </row>
    <row r="213" spans="1:9" ht="18" customHeight="1" x14ac:dyDescent="0.3">
      <c r="A213" s="28">
        <v>84</v>
      </c>
      <c r="B213" s="26" t="str">
        <f>VLOOKUP(A213,Features!$A:$F,$B$1,FALSE)</f>
        <v>RadiationTherapy</v>
      </c>
      <c r="C213" s="26" t="str">
        <f>VLOOKUP(A213,Features!$A:$F,$C$1,FALSE)</f>
        <v>TargetArea</v>
      </c>
      <c r="D213" s="3" t="str">
        <f>VLOOKUP(A213,Features!$A:$J,$D$1,FALSE)</f>
        <v>Nominal</v>
      </c>
      <c r="E213" s="3" t="s">
        <v>946</v>
      </c>
      <c r="F213" s="3" t="s">
        <v>946</v>
      </c>
      <c r="G213" s="1" t="s">
        <v>947</v>
      </c>
      <c r="H213" s="1" t="s">
        <v>947</v>
      </c>
      <c r="I213" s="1"/>
    </row>
    <row r="214" spans="1:9" ht="18" customHeight="1" x14ac:dyDescent="0.3">
      <c r="A214" s="28">
        <v>84</v>
      </c>
      <c r="B214" s="26" t="str">
        <f>VLOOKUP(A214,Features!$A:$F,$B$1,FALSE)</f>
        <v>RadiationTherapy</v>
      </c>
      <c r="C214" s="26" t="str">
        <f>VLOOKUP(A214,Features!$A:$F,$C$1,FALSE)</f>
        <v>TargetArea</v>
      </c>
      <c r="D214" s="3" t="str">
        <f>VLOOKUP(A214,Features!$A:$J,$D$1,FALSE)</f>
        <v>Nominal</v>
      </c>
      <c r="E214" s="3" t="s">
        <v>948</v>
      </c>
      <c r="F214" s="3" t="s">
        <v>948</v>
      </c>
      <c r="G214" s="1" t="s">
        <v>949</v>
      </c>
      <c r="H214" s="1" t="s">
        <v>949</v>
      </c>
      <c r="I214" s="1"/>
    </row>
    <row r="215" spans="1:9" ht="18" customHeight="1" x14ac:dyDescent="0.3">
      <c r="A215" s="28">
        <v>84</v>
      </c>
      <c r="B215" s="26" t="str">
        <f>VLOOKUP(A215,Features!$A:$F,$B$1,FALSE)</f>
        <v>RadiationTherapy</v>
      </c>
      <c r="C215" s="26" t="str">
        <f>VLOOKUP(A215,Features!$A:$F,$C$1,FALSE)</f>
        <v>TargetArea</v>
      </c>
      <c r="D215" s="3" t="str">
        <f>VLOOKUP(A215,Features!$A:$J,$D$1,FALSE)</f>
        <v>Nominal</v>
      </c>
      <c r="E215" s="3" t="s">
        <v>950</v>
      </c>
      <c r="F215" s="3" t="s">
        <v>950</v>
      </c>
      <c r="G215" s="1" t="s">
        <v>951</v>
      </c>
      <c r="H215" s="1" t="s">
        <v>951</v>
      </c>
      <c r="I215" s="1"/>
    </row>
    <row r="216" spans="1:9" ht="18" customHeight="1" x14ac:dyDescent="0.3">
      <c r="A216" s="28">
        <v>84</v>
      </c>
      <c r="B216" s="26" t="str">
        <f>VLOOKUP(A216,Features!$A:$F,$B$1,FALSE)</f>
        <v>RadiationTherapy</v>
      </c>
      <c r="C216" s="26" t="str">
        <f>VLOOKUP(A216,Features!$A:$F,$C$1,FALSE)</f>
        <v>TargetArea</v>
      </c>
      <c r="D216" s="3" t="str">
        <f>VLOOKUP(A216,Features!$A:$J,$D$1,FALSE)</f>
        <v>Nominal</v>
      </c>
      <c r="E216" s="3" t="s">
        <v>952</v>
      </c>
      <c r="F216" s="3" t="s">
        <v>952</v>
      </c>
      <c r="G216" s="1" t="s">
        <v>953</v>
      </c>
      <c r="H216" s="1" t="s">
        <v>953</v>
      </c>
      <c r="I216" s="1"/>
    </row>
    <row r="217" spans="1:9" ht="18" customHeight="1" x14ac:dyDescent="0.3">
      <c r="A217" s="28">
        <v>84</v>
      </c>
      <c r="B217" s="26" t="str">
        <f>VLOOKUP(A217,Features!$A:$F,$B$1,FALSE)</f>
        <v>RadiationTherapy</v>
      </c>
      <c r="C217" s="26" t="str">
        <f>VLOOKUP(A217,Features!$A:$F,$C$1,FALSE)</f>
        <v>TargetArea</v>
      </c>
      <c r="D217" s="3" t="str">
        <f>VLOOKUP(A217,Features!$A:$J,$D$1,FALSE)</f>
        <v>Nominal</v>
      </c>
      <c r="E217" s="3" t="s">
        <v>954</v>
      </c>
      <c r="F217" s="3" t="s">
        <v>954</v>
      </c>
      <c r="G217" s="1" t="s">
        <v>955</v>
      </c>
      <c r="H217" s="1" t="s">
        <v>955</v>
      </c>
      <c r="I217" s="1"/>
    </row>
    <row r="218" spans="1:9" ht="18" customHeight="1" x14ac:dyDescent="0.3">
      <c r="A218" s="28">
        <v>84</v>
      </c>
      <c r="B218" s="26" t="str">
        <f>VLOOKUP(A218,Features!$A:$F,$B$1,FALSE)</f>
        <v>RadiationTherapy</v>
      </c>
      <c r="C218" s="26" t="str">
        <f>VLOOKUP(A218,Features!$A:$F,$C$1,FALSE)</f>
        <v>TargetArea</v>
      </c>
      <c r="D218" s="3" t="str">
        <f>VLOOKUP(A218,Features!$A:$J,$D$1,FALSE)</f>
        <v>Nominal</v>
      </c>
      <c r="E218" s="3" t="s">
        <v>956</v>
      </c>
      <c r="F218" s="3" t="s">
        <v>956</v>
      </c>
      <c r="G218" s="1" t="s">
        <v>957</v>
      </c>
      <c r="H218" s="1" t="s">
        <v>957</v>
      </c>
      <c r="I218" s="1"/>
    </row>
    <row r="219" spans="1:9" ht="18" customHeight="1" x14ac:dyDescent="0.3">
      <c r="A219" s="28">
        <v>84</v>
      </c>
      <c r="B219" s="26" t="str">
        <f>VLOOKUP(A219,Features!$A:$F,$B$1,FALSE)</f>
        <v>RadiationTherapy</v>
      </c>
      <c r="C219" s="26" t="str">
        <f>VLOOKUP(A219,Features!$A:$F,$C$1,FALSE)</f>
        <v>TargetArea</v>
      </c>
      <c r="D219" s="3" t="str">
        <f>VLOOKUP(A219,Features!$A:$J,$D$1,FALSE)</f>
        <v>Nominal</v>
      </c>
      <c r="E219" s="3" t="s">
        <v>958</v>
      </c>
      <c r="F219" s="3" t="s">
        <v>958</v>
      </c>
      <c r="G219" s="1" t="s">
        <v>959</v>
      </c>
      <c r="H219" s="1" t="s">
        <v>959</v>
      </c>
      <c r="I219" s="1"/>
    </row>
    <row r="220" spans="1:9" ht="18" customHeight="1" x14ac:dyDescent="0.3">
      <c r="A220" s="28">
        <v>84</v>
      </c>
      <c r="B220" s="26" t="str">
        <f>VLOOKUP(A220,Features!$A:$F,$B$1,FALSE)</f>
        <v>RadiationTherapy</v>
      </c>
      <c r="C220" s="26" t="str">
        <f>VLOOKUP(A220,Features!$A:$F,$C$1,FALSE)</f>
        <v>TargetArea</v>
      </c>
      <c r="D220" s="3" t="str">
        <f>VLOOKUP(A220,Features!$A:$J,$D$1,FALSE)</f>
        <v>Nominal</v>
      </c>
      <c r="E220" s="3" t="s">
        <v>960</v>
      </c>
      <c r="F220" s="3" t="s">
        <v>960</v>
      </c>
      <c r="G220" s="1" t="s">
        <v>961</v>
      </c>
      <c r="H220" s="1" t="s">
        <v>961</v>
      </c>
      <c r="I220" s="1"/>
    </row>
    <row r="221" spans="1:9" ht="18" customHeight="1" x14ac:dyDescent="0.3">
      <c r="A221" s="28">
        <v>84</v>
      </c>
      <c r="B221" s="26" t="str">
        <f>VLOOKUP(A221,Features!$A:$F,$B$1,FALSE)</f>
        <v>RadiationTherapy</v>
      </c>
      <c r="C221" s="26" t="str">
        <f>VLOOKUP(A221,Features!$A:$F,$C$1,FALSE)</f>
        <v>TargetArea</v>
      </c>
      <c r="D221" s="3" t="str">
        <f>VLOOKUP(A221,Features!$A:$J,$D$1,FALSE)</f>
        <v>Nominal</v>
      </c>
      <c r="E221" s="3" t="s">
        <v>962</v>
      </c>
      <c r="F221" s="3" t="s">
        <v>962</v>
      </c>
      <c r="G221" s="1" t="s">
        <v>963</v>
      </c>
      <c r="H221" s="1" t="s">
        <v>963</v>
      </c>
      <c r="I221" s="1"/>
    </row>
    <row r="222" spans="1:9" ht="18" customHeight="1" x14ac:dyDescent="0.3">
      <c r="A222" s="28">
        <v>84</v>
      </c>
      <c r="B222" s="26" t="str">
        <f>VLOOKUP(A222,Features!$A:$F,$B$1,FALSE)</f>
        <v>RadiationTherapy</v>
      </c>
      <c r="C222" s="26" t="str">
        <f>VLOOKUP(A222,Features!$A:$F,$C$1,FALSE)</f>
        <v>TargetArea</v>
      </c>
      <c r="D222" s="3" t="str">
        <f>VLOOKUP(A222,Features!$A:$J,$D$1,FALSE)</f>
        <v>Nominal</v>
      </c>
      <c r="E222" s="3" t="s">
        <v>964</v>
      </c>
      <c r="F222" s="3" t="s">
        <v>964</v>
      </c>
      <c r="G222" s="1" t="s">
        <v>965</v>
      </c>
      <c r="H222" s="1" t="s">
        <v>965</v>
      </c>
      <c r="I222" s="1"/>
    </row>
    <row r="223" spans="1:9" ht="18" customHeight="1" x14ac:dyDescent="0.3">
      <c r="A223" s="28">
        <v>84</v>
      </c>
      <c r="B223" s="26" t="str">
        <f>VLOOKUP(A223,Features!$A:$F,$B$1,FALSE)</f>
        <v>RadiationTherapy</v>
      </c>
      <c r="C223" s="26" t="str">
        <f>VLOOKUP(A223,Features!$A:$F,$C$1,FALSE)</f>
        <v>TargetArea</v>
      </c>
      <c r="D223" s="3" t="str">
        <f>VLOOKUP(A223,Features!$A:$J,$D$1,FALSE)</f>
        <v>Nominal</v>
      </c>
      <c r="E223" s="3" t="s">
        <v>966</v>
      </c>
      <c r="F223" s="3" t="s">
        <v>966</v>
      </c>
      <c r="G223" s="1" t="s">
        <v>967</v>
      </c>
      <c r="H223" s="1" t="s">
        <v>967</v>
      </c>
      <c r="I223" s="1"/>
    </row>
    <row r="224" spans="1:9" ht="18" customHeight="1" x14ac:dyDescent="0.3">
      <c r="A224" s="28">
        <v>84</v>
      </c>
      <c r="B224" s="26" t="str">
        <f>VLOOKUP(A224,Features!$A:$F,$B$1,FALSE)</f>
        <v>RadiationTherapy</v>
      </c>
      <c r="C224" s="26" t="str">
        <f>VLOOKUP(A224,Features!$A:$F,$C$1,FALSE)</f>
        <v>TargetArea</v>
      </c>
      <c r="D224" s="3" t="str">
        <f>VLOOKUP(A224,Features!$A:$J,$D$1,FALSE)</f>
        <v>Nominal</v>
      </c>
      <c r="E224" s="3" t="s">
        <v>968</v>
      </c>
      <c r="F224" s="3" t="s">
        <v>968</v>
      </c>
      <c r="G224" s="1" t="s">
        <v>969</v>
      </c>
      <c r="H224" s="1" t="s">
        <v>969</v>
      </c>
      <c r="I224" s="1"/>
    </row>
    <row r="225" spans="1:9" ht="18" customHeight="1" x14ac:dyDescent="0.3">
      <c r="A225" s="28">
        <v>84</v>
      </c>
      <c r="B225" s="26" t="str">
        <f>VLOOKUP(A225,Features!$A:$F,$B$1,FALSE)</f>
        <v>RadiationTherapy</v>
      </c>
      <c r="C225" s="26" t="str">
        <f>VLOOKUP(A225,Features!$A:$F,$C$1,FALSE)</f>
        <v>TargetArea</v>
      </c>
      <c r="D225" s="3" t="str">
        <f>VLOOKUP(A225,Features!$A:$J,$D$1,FALSE)</f>
        <v>Nominal</v>
      </c>
      <c r="E225" s="3" t="s">
        <v>970</v>
      </c>
      <c r="F225" s="3" t="s">
        <v>970</v>
      </c>
      <c r="G225" s="1" t="s">
        <v>971</v>
      </c>
      <c r="H225" s="1" t="s">
        <v>971</v>
      </c>
      <c r="I225" s="1"/>
    </row>
    <row r="226" spans="1:9" ht="18" customHeight="1" x14ac:dyDescent="0.3">
      <c r="A226" s="28">
        <v>84</v>
      </c>
      <c r="B226" s="26" t="str">
        <f>VLOOKUP(A226,Features!$A:$F,$B$1,FALSE)</f>
        <v>RadiationTherapy</v>
      </c>
      <c r="C226" s="26" t="str">
        <f>VLOOKUP(A226,Features!$A:$F,$C$1,FALSE)</f>
        <v>TargetArea</v>
      </c>
      <c r="D226" s="3" t="str">
        <f>VLOOKUP(A226,Features!$A:$J,$D$1,FALSE)</f>
        <v>Nominal</v>
      </c>
      <c r="E226" s="3" t="s">
        <v>972</v>
      </c>
      <c r="F226" s="3" t="s">
        <v>972</v>
      </c>
      <c r="G226" s="1" t="s">
        <v>973</v>
      </c>
      <c r="H226" s="1" t="s">
        <v>973</v>
      </c>
      <c r="I226" s="1"/>
    </row>
    <row r="227" spans="1:9" ht="18" customHeight="1" x14ac:dyDescent="0.3">
      <c r="A227" s="28">
        <v>84</v>
      </c>
      <c r="B227" s="26" t="str">
        <f>VLOOKUP(A227,Features!$A:$F,$B$1,FALSE)</f>
        <v>RadiationTherapy</v>
      </c>
      <c r="C227" s="26" t="str">
        <f>VLOOKUP(A227,Features!$A:$F,$C$1,FALSE)</f>
        <v>TargetArea</v>
      </c>
      <c r="D227" s="3" t="str">
        <f>VLOOKUP(A227,Features!$A:$J,$D$1,FALSE)</f>
        <v>Nominal</v>
      </c>
      <c r="E227" s="3" t="s">
        <v>974</v>
      </c>
      <c r="F227" s="3" t="s">
        <v>974</v>
      </c>
      <c r="G227" s="1" t="s">
        <v>975</v>
      </c>
      <c r="H227" s="1" t="s">
        <v>975</v>
      </c>
      <c r="I227" s="1"/>
    </row>
    <row r="228" spans="1:9" ht="18" customHeight="1" x14ac:dyDescent="0.3">
      <c r="A228" s="28">
        <v>84</v>
      </c>
      <c r="B228" s="26" t="str">
        <f>VLOOKUP(A228,Features!$A:$F,$B$1,FALSE)</f>
        <v>RadiationTherapy</v>
      </c>
      <c r="C228" s="26" t="str">
        <f>VLOOKUP(A228,Features!$A:$F,$C$1,FALSE)</f>
        <v>TargetArea</v>
      </c>
      <c r="D228" s="3" t="str">
        <f>VLOOKUP(A228,Features!$A:$J,$D$1,FALSE)</f>
        <v>Nominal</v>
      </c>
      <c r="E228" s="3" t="s">
        <v>976</v>
      </c>
      <c r="F228" s="3" t="s">
        <v>976</v>
      </c>
      <c r="G228" s="1" t="s">
        <v>977</v>
      </c>
      <c r="H228" s="1" t="s">
        <v>977</v>
      </c>
      <c r="I228" s="1"/>
    </row>
    <row r="229" spans="1:9" ht="18" customHeight="1" x14ac:dyDescent="0.3">
      <c r="A229" s="28">
        <v>84</v>
      </c>
      <c r="B229" s="26" t="str">
        <f>VLOOKUP(A229,Features!$A:$F,$B$1,FALSE)</f>
        <v>RadiationTherapy</v>
      </c>
      <c r="C229" s="26" t="str">
        <f>VLOOKUP(A229,Features!$A:$F,$C$1,FALSE)</f>
        <v>TargetArea</v>
      </c>
      <c r="D229" s="3" t="str">
        <f>VLOOKUP(A229,Features!$A:$J,$D$1,FALSE)</f>
        <v>Nominal</v>
      </c>
      <c r="E229" s="3" t="s">
        <v>978</v>
      </c>
      <c r="F229" s="3" t="s">
        <v>978</v>
      </c>
      <c r="G229" s="1" t="s">
        <v>979</v>
      </c>
      <c r="H229" s="1" t="s">
        <v>979</v>
      </c>
      <c r="I229" s="1"/>
    </row>
    <row r="230" spans="1:9" ht="18" customHeight="1" x14ac:dyDescent="0.3">
      <c r="A230" s="28">
        <v>84</v>
      </c>
      <c r="B230" s="26" t="str">
        <f>VLOOKUP(A230,Features!$A:$F,$B$1,FALSE)</f>
        <v>RadiationTherapy</v>
      </c>
      <c r="C230" s="26" t="str">
        <f>VLOOKUP(A230,Features!$A:$F,$C$1,FALSE)</f>
        <v>TargetArea</v>
      </c>
      <c r="D230" s="3" t="str">
        <f>VLOOKUP(A230,Features!$A:$J,$D$1,FALSE)</f>
        <v>Nominal</v>
      </c>
      <c r="E230" s="3" t="s">
        <v>980</v>
      </c>
      <c r="F230" s="3" t="s">
        <v>980</v>
      </c>
      <c r="G230" s="1" t="s">
        <v>981</v>
      </c>
      <c r="H230" s="1" t="s">
        <v>981</v>
      </c>
      <c r="I230" s="1"/>
    </row>
    <row r="231" spans="1:9" ht="18" customHeight="1" x14ac:dyDescent="0.3">
      <c r="A231" s="28">
        <v>84</v>
      </c>
      <c r="B231" s="26" t="str">
        <f>VLOOKUP(A231,Features!$A:$F,$B$1,FALSE)</f>
        <v>RadiationTherapy</v>
      </c>
      <c r="C231" s="26" t="str">
        <f>VLOOKUP(A231,Features!$A:$F,$C$1,FALSE)</f>
        <v>TargetArea</v>
      </c>
      <c r="D231" s="3" t="str">
        <f>VLOOKUP(A231,Features!$A:$J,$D$1,FALSE)</f>
        <v>Nominal</v>
      </c>
      <c r="E231" s="3" t="s">
        <v>982</v>
      </c>
      <c r="F231" s="3" t="s">
        <v>982</v>
      </c>
      <c r="G231" s="1" t="s">
        <v>983</v>
      </c>
      <c r="H231" s="1" t="s">
        <v>983</v>
      </c>
      <c r="I231" s="1"/>
    </row>
    <row r="232" spans="1:9" ht="18" customHeight="1" x14ac:dyDescent="0.3">
      <c r="A232" s="28">
        <v>84</v>
      </c>
      <c r="B232" s="26" t="str">
        <f>VLOOKUP(A232,Features!$A:$F,$B$1,FALSE)</f>
        <v>RadiationTherapy</v>
      </c>
      <c r="C232" s="26" t="str">
        <f>VLOOKUP(A232,Features!$A:$F,$C$1,FALSE)</f>
        <v>TargetArea</v>
      </c>
      <c r="D232" s="3" t="str">
        <f>VLOOKUP(A232,Features!$A:$J,$D$1,FALSE)</f>
        <v>Nominal</v>
      </c>
      <c r="E232" s="3" t="s">
        <v>984</v>
      </c>
      <c r="F232" s="3" t="s">
        <v>984</v>
      </c>
      <c r="G232" s="1" t="s">
        <v>985</v>
      </c>
      <c r="H232" s="1" t="s">
        <v>985</v>
      </c>
      <c r="I232" s="1"/>
    </row>
    <row r="233" spans="1:9" ht="18" customHeight="1" x14ac:dyDescent="0.3">
      <c r="A233" s="28">
        <v>84</v>
      </c>
      <c r="B233" s="26" t="str">
        <f>VLOOKUP(A233,Features!$A:$F,$B$1,FALSE)</f>
        <v>RadiationTherapy</v>
      </c>
      <c r="C233" s="26" t="str">
        <f>VLOOKUP(A233,Features!$A:$F,$C$1,FALSE)</f>
        <v>TargetArea</v>
      </c>
      <c r="D233" s="3" t="str">
        <f>VLOOKUP(A233,Features!$A:$J,$D$1,FALSE)</f>
        <v>Nominal</v>
      </c>
      <c r="E233" s="3" t="s">
        <v>986</v>
      </c>
      <c r="F233" s="3" t="s">
        <v>986</v>
      </c>
      <c r="G233" s="1" t="s">
        <v>987</v>
      </c>
      <c r="H233" s="1" t="s">
        <v>987</v>
      </c>
      <c r="I233" s="1"/>
    </row>
    <row r="234" spans="1:9" ht="18" customHeight="1" x14ac:dyDescent="0.3">
      <c r="A234" s="28">
        <v>84</v>
      </c>
      <c r="B234" s="26" t="str">
        <f>VLOOKUP(A234,Features!$A:$F,$B$1,FALSE)</f>
        <v>RadiationTherapy</v>
      </c>
      <c r="C234" s="26" t="str">
        <f>VLOOKUP(A234,Features!$A:$F,$C$1,FALSE)</f>
        <v>TargetArea</v>
      </c>
      <c r="D234" s="3" t="str">
        <f>VLOOKUP(A234,Features!$A:$J,$D$1,FALSE)</f>
        <v>Nominal</v>
      </c>
      <c r="E234" s="3" t="s">
        <v>988</v>
      </c>
      <c r="F234" s="3" t="s">
        <v>988</v>
      </c>
      <c r="G234" s="1" t="s">
        <v>989</v>
      </c>
      <c r="H234" s="1" t="s">
        <v>989</v>
      </c>
      <c r="I234" s="1"/>
    </row>
    <row r="235" spans="1:9" ht="18" customHeight="1" x14ac:dyDescent="0.3">
      <c r="A235" s="28">
        <v>84</v>
      </c>
      <c r="B235" s="26" t="str">
        <f>VLOOKUP(A235,Features!$A:$F,$B$1,FALSE)</f>
        <v>RadiationTherapy</v>
      </c>
      <c r="C235" s="26" t="str">
        <f>VLOOKUP(A235,Features!$A:$F,$C$1,FALSE)</f>
        <v>TargetArea</v>
      </c>
      <c r="D235" s="3" t="str">
        <f>VLOOKUP(A235,Features!$A:$J,$D$1,FALSE)</f>
        <v>Nominal</v>
      </c>
      <c r="E235" s="3" t="s">
        <v>990</v>
      </c>
      <c r="F235" s="3" t="s">
        <v>990</v>
      </c>
      <c r="G235" s="1" t="s">
        <v>991</v>
      </c>
      <c r="H235" s="1" t="s">
        <v>991</v>
      </c>
      <c r="I235" s="1"/>
    </row>
    <row r="236" spans="1:9" ht="18" customHeight="1" x14ac:dyDescent="0.3">
      <c r="A236" s="28">
        <v>84</v>
      </c>
      <c r="B236" s="26" t="str">
        <f>VLOOKUP(A236,Features!$A:$F,$B$1,FALSE)</f>
        <v>RadiationTherapy</v>
      </c>
      <c r="C236" s="26" t="str">
        <f>VLOOKUP(A236,Features!$A:$F,$C$1,FALSE)</f>
        <v>TargetArea</v>
      </c>
      <c r="D236" s="3" t="str">
        <f>VLOOKUP(A236,Features!$A:$J,$D$1,FALSE)</f>
        <v>Nominal</v>
      </c>
      <c r="E236" s="3" t="s">
        <v>992</v>
      </c>
      <c r="F236" s="3" t="s">
        <v>992</v>
      </c>
      <c r="G236" s="1" t="s">
        <v>993</v>
      </c>
      <c r="H236" s="1" t="s">
        <v>993</v>
      </c>
      <c r="I236" s="1"/>
    </row>
    <row r="237" spans="1:9" ht="18" customHeight="1" x14ac:dyDescent="0.3">
      <c r="A237" s="28">
        <v>84</v>
      </c>
      <c r="B237" s="26" t="str">
        <f>VLOOKUP(A237,Features!$A:$F,$B$1,FALSE)</f>
        <v>RadiationTherapy</v>
      </c>
      <c r="C237" s="26" t="str">
        <f>VLOOKUP(A237,Features!$A:$F,$C$1,FALSE)</f>
        <v>TargetArea</v>
      </c>
      <c r="D237" s="3" t="str">
        <f>VLOOKUP(A237,Features!$A:$J,$D$1,FALSE)</f>
        <v>Nominal</v>
      </c>
      <c r="E237" s="3" t="s">
        <v>994</v>
      </c>
      <c r="F237" s="3" t="s">
        <v>994</v>
      </c>
      <c r="G237" s="1" t="s">
        <v>995</v>
      </c>
      <c r="H237" s="1" t="s">
        <v>995</v>
      </c>
      <c r="I237" s="1"/>
    </row>
    <row r="238" spans="1:9" ht="18" customHeight="1" x14ac:dyDescent="0.3">
      <c r="A238" s="28">
        <v>84</v>
      </c>
      <c r="B238" s="26" t="str">
        <f>VLOOKUP(A238,Features!$A:$F,$B$1,FALSE)</f>
        <v>RadiationTherapy</v>
      </c>
      <c r="C238" s="26" t="str">
        <f>VLOOKUP(A238,Features!$A:$F,$C$1,FALSE)</f>
        <v>TargetArea</v>
      </c>
      <c r="D238" s="3" t="str">
        <f>VLOOKUP(A238,Features!$A:$J,$D$1,FALSE)</f>
        <v>Nominal</v>
      </c>
      <c r="E238" s="3" t="s">
        <v>996</v>
      </c>
      <c r="F238" s="3" t="s">
        <v>996</v>
      </c>
      <c r="G238" s="1" t="s">
        <v>997</v>
      </c>
      <c r="H238" s="1" t="s">
        <v>997</v>
      </c>
      <c r="I238" s="1"/>
    </row>
    <row r="239" spans="1:9" ht="18" customHeight="1" x14ac:dyDescent="0.3">
      <c r="A239" s="28">
        <v>84</v>
      </c>
      <c r="B239" s="26" t="str">
        <f>VLOOKUP(A239,Features!$A:$F,$B$1,FALSE)</f>
        <v>RadiationTherapy</v>
      </c>
      <c r="C239" s="26" t="str">
        <f>VLOOKUP(A239,Features!$A:$F,$C$1,FALSE)</f>
        <v>TargetArea</v>
      </c>
      <c r="D239" s="3" t="str">
        <f>VLOOKUP(A239,Features!$A:$J,$D$1,FALSE)</f>
        <v>Nominal</v>
      </c>
      <c r="E239" s="3" t="s">
        <v>998</v>
      </c>
      <c r="F239" s="3" t="s">
        <v>998</v>
      </c>
      <c r="G239" s="1" t="s">
        <v>999</v>
      </c>
      <c r="H239" s="1" t="s">
        <v>999</v>
      </c>
      <c r="I239" s="1"/>
    </row>
    <row r="240" spans="1:9" ht="18" customHeight="1" x14ac:dyDescent="0.3">
      <c r="A240" s="28">
        <v>84</v>
      </c>
      <c r="B240" s="26" t="str">
        <f>VLOOKUP(A240,Features!$A:$F,$B$1,FALSE)</f>
        <v>RadiationTherapy</v>
      </c>
      <c r="C240" s="26" t="str">
        <f>VLOOKUP(A240,Features!$A:$F,$C$1,FALSE)</f>
        <v>TargetArea</v>
      </c>
      <c r="D240" s="3" t="str">
        <f>VLOOKUP(A240,Features!$A:$J,$D$1,FALSE)</f>
        <v>Nominal</v>
      </c>
      <c r="E240" s="3" t="s">
        <v>1000</v>
      </c>
      <c r="F240" s="3" t="s">
        <v>1000</v>
      </c>
      <c r="G240" s="1" t="s">
        <v>1001</v>
      </c>
      <c r="H240" s="1" t="s">
        <v>1001</v>
      </c>
      <c r="I240" s="1"/>
    </row>
    <row r="241" spans="1:9" ht="18" customHeight="1" x14ac:dyDescent="0.3">
      <c r="A241" s="28">
        <v>84</v>
      </c>
      <c r="B241" s="26" t="str">
        <f>VLOOKUP(A241,Features!$A:$F,$B$1,FALSE)</f>
        <v>RadiationTherapy</v>
      </c>
      <c r="C241" s="26" t="str">
        <f>VLOOKUP(A241,Features!$A:$F,$C$1,FALSE)</f>
        <v>TargetArea</v>
      </c>
      <c r="D241" s="3" t="str">
        <f>VLOOKUP(A241,Features!$A:$J,$D$1,FALSE)</f>
        <v>Nominal</v>
      </c>
      <c r="E241" s="3" t="s">
        <v>1002</v>
      </c>
      <c r="F241" s="3" t="s">
        <v>1002</v>
      </c>
      <c r="G241" s="1" t="s">
        <v>1003</v>
      </c>
      <c r="H241" s="1" t="s">
        <v>1003</v>
      </c>
      <c r="I241" s="1"/>
    </row>
    <row r="242" spans="1:9" ht="18" customHeight="1" x14ac:dyDescent="0.3">
      <c r="A242" s="28">
        <v>84</v>
      </c>
      <c r="B242" s="26" t="str">
        <f>VLOOKUP(A242,Features!$A:$F,$B$1,FALSE)</f>
        <v>RadiationTherapy</v>
      </c>
      <c r="C242" s="26" t="str">
        <f>VLOOKUP(A242,Features!$A:$F,$C$1,FALSE)</f>
        <v>TargetArea</v>
      </c>
      <c r="D242" s="3" t="str">
        <f>VLOOKUP(A242,Features!$A:$J,$D$1,FALSE)</f>
        <v>Nominal</v>
      </c>
      <c r="E242" s="3" t="s">
        <v>1004</v>
      </c>
      <c r="F242" s="3" t="s">
        <v>1004</v>
      </c>
      <c r="G242" s="1" t="s">
        <v>1005</v>
      </c>
      <c r="H242" s="1" t="s">
        <v>1005</v>
      </c>
      <c r="I242" s="1"/>
    </row>
    <row r="243" spans="1:9" ht="18" customHeight="1" x14ac:dyDescent="0.3">
      <c r="A243" s="28">
        <v>84</v>
      </c>
      <c r="B243" s="26" t="str">
        <f>VLOOKUP(A243,Features!$A:$F,$B$1,FALSE)</f>
        <v>RadiationTherapy</v>
      </c>
      <c r="C243" s="26" t="str">
        <f>VLOOKUP(A243,Features!$A:$F,$C$1,FALSE)</f>
        <v>TargetArea</v>
      </c>
      <c r="D243" s="3" t="str">
        <f>VLOOKUP(A243,Features!$A:$J,$D$1,FALSE)</f>
        <v>Nominal</v>
      </c>
      <c r="E243" s="3" t="s">
        <v>1006</v>
      </c>
      <c r="F243" s="3" t="s">
        <v>1006</v>
      </c>
      <c r="G243" s="1" t="s">
        <v>1007</v>
      </c>
      <c r="H243" s="1" t="s">
        <v>1007</v>
      </c>
      <c r="I243" s="1"/>
    </row>
    <row r="244" spans="1:9" ht="18" customHeight="1" x14ac:dyDescent="0.3">
      <c r="A244" s="28">
        <v>84</v>
      </c>
      <c r="B244" s="26" t="str">
        <f>VLOOKUP(A244,Features!$A:$F,$B$1,FALSE)</f>
        <v>RadiationTherapy</v>
      </c>
      <c r="C244" s="26" t="str">
        <f>VLOOKUP(A244,Features!$A:$F,$C$1,FALSE)</f>
        <v>TargetArea</v>
      </c>
      <c r="D244" s="3" t="str">
        <f>VLOOKUP(A244,Features!$A:$J,$D$1,FALSE)</f>
        <v>Nominal</v>
      </c>
      <c r="E244" s="3" t="s">
        <v>1008</v>
      </c>
      <c r="F244" s="3" t="s">
        <v>1008</v>
      </c>
      <c r="G244" s="1" t="s">
        <v>1009</v>
      </c>
      <c r="H244" s="1" t="s">
        <v>1009</v>
      </c>
      <c r="I244" s="1"/>
    </row>
    <row r="245" spans="1:9" ht="18" customHeight="1" x14ac:dyDescent="0.3">
      <c r="A245" s="28">
        <v>84</v>
      </c>
      <c r="B245" s="26" t="str">
        <f>VLOOKUP(A245,Features!$A:$F,$B$1,FALSE)</f>
        <v>RadiationTherapy</v>
      </c>
      <c r="C245" s="26" t="str">
        <f>VLOOKUP(A245,Features!$A:$F,$C$1,FALSE)</f>
        <v>TargetArea</v>
      </c>
      <c r="D245" s="3" t="str">
        <f>VLOOKUP(A245,Features!$A:$J,$D$1,FALSE)</f>
        <v>Nominal</v>
      </c>
      <c r="E245" s="3" t="s">
        <v>1010</v>
      </c>
      <c r="F245" s="3" t="s">
        <v>1010</v>
      </c>
      <c r="G245" s="1" t="s">
        <v>1011</v>
      </c>
      <c r="H245" s="1" t="s">
        <v>1011</v>
      </c>
      <c r="I245" s="1"/>
    </row>
    <row r="246" spans="1:9" ht="18" customHeight="1" x14ac:dyDescent="0.3">
      <c r="A246" s="28">
        <v>84</v>
      </c>
      <c r="B246" s="26" t="str">
        <f>VLOOKUP(A246,Features!$A:$F,$B$1,FALSE)</f>
        <v>RadiationTherapy</v>
      </c>
      <c r="C246" s="26" t="str">
        <f>VLOOKUP(A246,Features!$A:$F,$C$1,FALSE)</f>
        <v>TargetArea</v>
      </c>
      <c r="D246" s="3" t="str">
        <f>VLOOKUP(A246,Features!$A:$J,$D$1,FALSE)</f>
        <v>Nominal</v>
      </c>
      <c r="E246" s="3" t="s">
        <v>1012</v>
      </c>
      <c r="F246" s="3" t="s">
        <v>1012</v>
      </c>
      <c r="G246" s="1" t="s">
        <v>1013</v>
      </c>
      <c r="H246" s="1" t="s">
        <v>1013</v>
      </c>
      <c r="I246" s="1"/>
    </row>
    <row r="247" spans="1:9" ht="18" customHeight="1" x14ac:dyDescent="0.3">
      <c r="A247" s="28">
        <v>84</v>
      </c>
      <c r="B247" s="26" t="str">
        <f>VLOOKUP(A247,Features!$A:$F,$B$1,FALSE)</f>
        <v>RadiationTherapy</v>
      </c>
      <c r="C247" s="26" t="str">
        <f>VLOOKUP(A247,Features!$A:$F,$C$1,FALSE)</f>
        <v>TargetArea</v>
      </c>
      <c r="D247" s="3" t="str">
        <f>VLOOKUP(A247,Features!$A:$J,$D$1,FALSE)</f>
        <v>Nominal</v>
      </c>
      <c r="E247" s="3" t="s">
        <v>1014</v>
      </c>
      <c r="F247" s="3" t="s">
        <v>1014</v>
      </c>
      <c r="G247" s="1" t="s">
        <v>1015</v>
      </c>
      <c r="H247" s="1" t="s">
        <v>1015</v>
      </c>
      <c r="I247" s="1"/>
    </row>
    <row r="248" spans="1:9" ht="18" customHeight="1" x14ac:dyDescent="0.3">
      <c r="A248" s="28">
        <v>84</v>
      </c>
      <c r="B248" s="26" t="str">
        <f>VLOOKUP(A248,Features!$A:$F,$B$1,FALSE)</f>
        <v>RadiationTherapy</v>
      </c>
      <c r="C248" s="26" t="str">
        <f>VLOOKUP(A248,Features!$A:$F,$C$1,FALSE)</f>
        <v>TargetArea</v>
      </c>
      <c r="D248" s="3" t="str">
        <f>VLOOKUP(A248,Features!$A:$J,$D$1,FALSE)</f>
        <v>Nominal</v>
      </c>
      <c r="E248" s="3" t="s">
        <v>1016</v>
      </c>
      <c r="F248" s="3" t="s">
        <v>1016</v>
      </c>
      <c r="G248" s="1" t="s">
        <v>1017</v>
      </c>
      <c r="H248" s="1" t="s">
        <v>1017</v>
      </c>
      <c r="I248" s="1"/>
    </row>
    <row r="249" spans="1:9" ht="18" customHeight="1" x14ac:dyDescent="0.3">
      <c r="A249" s="28">
        <v>84</v>
      </c>
      <c r="B249" s="26" t="str">
        <f>VLOOKUP(A249,Features!$A:$F,$B$1,FALSE)</f>
        <v>RadiationTherapy</v>
      </c>
      <c r="C249" s="26" t="str">
        <f>VLOOKUP(A249,Features!$A:$F,$C$1,FALSE)</f>
        <v>TargetArea</v>
      </c>
      <c r="D249" s="3" t="str">
        <f>VLOOKUP(A249,Features!$A:$J,$D$1,FALSE)</f>
        <v>Nominal</v>
      </c>
      <c r="E249" s="3" t="s">
        <v>1018</v>
      </c>
      <c r="F249" s="3" t="s">
        <v>1018</v>
      </c>
      <c r="G249" s="1" t="s">
        <v>1019</v>
      </c>
      <c r="H249" s="1" t="s">
        <v>1019</v>
      </c>
      <c r="I249" s="1"/>
    </row>
    <row r="250" spans="1:9" ht="18" customHeight="1" x14ac:dyDescent="0.3">
      <c r="A250" s="28">
        <v>84</v>
      </c>
      <c r="B250" s="26" t="str">
        <f>VLOOKUP(A250,Features!$A:$F,$B$1,FALSE)</f>
        <v>RadiationTherapy</v>
      </c>
      <c r="C250" s="26" t="str">
        <f>VLOOKUP(A250,Features!$A:$F,$C$1,FALSE)</f>
        <v>TargetArea</v>
      </c>
      <c r="D250" s="3" t="str">
        <f>VLOOKUP(A250,Features!$A:$J,$D$1,FALSE)</f>
        <v>Nominal</v>
      </c>
      <c r="E250" s="3" t="s">
        <v>1020</v>
      </c>
      <c r="F250" s="3" t="s">
        <v>1020</v>
      </c>
      <c r="G250" s="1" t="s">
        <v>1021</v>
      </c>
      <c r="H250" s="1" t="s">
        <v>1021</v>
      </c>
      <c r="I250" s="1"/>
    </row>
    <row r="251" spans="1:9" ht="18" customHeight="1" x14ac:dyDescent="0.3">
      <c r="A251" s="28">
        <v>84</v>
      </c>
      <c r="B251" s="26" t="str">
        <f>VLOOKUP(A251,Features!$A:$F,$B$1,FALSE)</f>
        <v>RadiationTherapy</v>
      </c>
      <c r="C251" s="26" t="str">
        <f>VLOOKUP(A251,Features!$A:$F,$C$1,FALSE)</f>
        <v>TargetArea</v>
      </c>
      <c r="D251" s="3" t="str">
        <f>VLOOKUP(A251,Features!$A:$J,$D$1,FALSE)</f>
        <v>Nominal</v>
      </c>
      <c r="E251" s="3" t="s">
        <v>1022</v>
      </c>
      <c r="F251" s="3" t="s">
        <v>1022</v>
      </c>
      <c r="G251" s="1" t="s">
        <v>1023</v>
      </c>
      <c r="H251" s="1" t="s">
        <v>1023</v>
      </c>
      <c r="I251" s="1"/>
    </row>
    <row r="252" spans="1:9" ht="18" customHeight="1" x14ac:dyDescent="0.3">
      <c r="A252" s="28">
        <v>84</v>
      </c>
      <c r="B252" s="26" t="str">
        <f>VLOOKUP(A252,Features!$A:$F,$B$1,FALSE)</f>
        <v>RadiationTherapy</v>
      </c>
      <c r="C252" s="26" t="str">
        <f>VLOOKUP(A252,Features!$A:$F,$C$1,FALSE)</f>
        <v>TargetArea</v>
      </c>
      <c r="D252" s="3" t="str">
        <f>VLOOKUP(A252,Features!$A:$J,$D$1,FALSE)</f>
        <v>Nominal</v>
      </c>
      <c r="E252" s="3" t="s">
        <v>1024</v>
      </c>
      <c r="F252" s="3" t="s">
        <v>1024</v>
      </c>
      <c r="G252" s="1" t="s">
        <v>1025</v>
      </c>
      <c r="H252" s="1" t="s">
        <v>1025</v>
      </c>
      <c r="I252" s="1"/>
    </row>
    <row r="253" spans="1:9" ht="18" customHeight="1" x14ac:dyDescent="0.3">
      <c r="A253" s="28">
        <v>84</v>
      </c>
      <c r="B253" s="26" t="str">
        <f>VLOOKUP(A253,Features!$A:$F,$B$1,FALSE)</f>
        <v>RadiationTherapy</v>
      </c>
      <c r="C253" s="26" t="str">
        <f>VLOOKUP(A253,Features!$A:$F,$C$1,FALSE)</f>
        <v>TargetArea</v>
      </c>
      <c r="D253" s="3" t="str">
        <f>VLOOKUP(A253,Features!$A:$J,$D$1,FALSE)</f>
        <v>Nominal</v>
      </c>
      <c r="E253" s="3" t="s">
        <v>1026</v>
      </c>
      <c r="F253" s="3" t="s">
        <v>1026</v>
      </c>
      <c r="G253" s="1" t="s">
        <v>1027</v>
      </c>
      <c r="H253" s="1" t="s">
        <v>1027</v>
      </c>
      <c r="I253" s="1"/>
    </row>
    <row r="254" spans="1:9" ht="18" customHeight="1" x14ac:dyDescent="0.3">
      <c r="A254" s="28">
        <v>84</v>
      </c>
      <c r="B254" s="26" t="str">
        <f>VLOOKUP(A254,Features!$A:$F,$B$1,FALSE)</f>
        <v>RadiationTherapy</v>
      </c>
      <c r="C254" s="26" t="str">
        <f>VLOOKUP(A254,Features!$A:$F,$C$1,FALSE)</f>
        <v>TargetArea</v>
      </c>
      <c r="D254" s="3" t="str">
        <f>VLOOKUP(A254,Features!$A:$J,$D$1,FALSE)</f>
        <v>Nominal</v>
      </c>
      <c r="E254" s="3" t="s">
        <v>1028</v>
      </c>
      <c r="F254" s="3" t="s">
        <v>1028</v>
      </c>
      <c r="G254" s="1" t="s">
        <v>1029</v>
      </c>
      <c r="H254" s="1" t="s">
        <v>1029</v>
      </c>
      <c r="I254" s="1"/>
    </row>
    <row r="255" spans="1:9" ht="18" customHeight="1" x14ac:dyDescent="0.3">
      <c r="A255" s="28">
        <v>84</v>
      </c>
      <c r="B255" s="26" t="str">
        <f>VLOOKUP(A255,Features!$A:$F,$B$1,FALSE)</f>
        <v>RadiationTherapy</v>
      </c>
      <c r="C255" s="26" t="str">
        <f>VLOOKUP(A255,Features!$A:$F,$C$1,FALSE)</f>
        <v>TargetArea</v>
      </c>
      <c r="D255" s="3" t="str">
        <f>VLOOKUP(A255,Features!$A:$J,$D$1,FALSE)</f>
        <v>Nominal</v>
      </c>
      <c r="E255" s="3" t="s">
        <v>1030</v>
      </c>
      <c r="F255" s="3" t="s">
        <v>1030</v>
      </c>
      <c r="G255" s="1" t="s">
        <v>1031</v>
      </c>
      <c r="H255" s="1" t="s">
        <v>1031</v>
      </c>
      <c r="I255" s="1"/>
    </row>
    <row r="256" spans="1:9" ht="18" customHeight="1" x14ac:dyDescent="0.3">
      <c r="A256" s="28">
        <v>84</v>
      </c>
      <c r="B256" s="26" t="str">
        <f>VLOOKUP(A256,Features!$A:$F,$B$1,FALSE)</f>
        <v>RadiationTherapy</v>
      </c>
      <c r="C256" s="26" t="str">
        <f>VLOOKUP(A256,Features!$A:$F,$C$1,FALSE)</f>
        <v>TargetArea</v>
      </c>
      <c r="D256" s="3" t="str">
        <f>VLOOKUP(A256,Features!$A:$J,$D$1,FALSE)</f>
        <v>Nominal</v>
      </c>
      <c r="E256" s="3" t="s">
        <v>1032</v>
      </c>
      <c r="F256" s="3" t="s">
        <v>1032</v>
      </c>
      <c r="G256" s="1" t="s">
        <v>1033</v>
      </c>
      <c r="H256" s="1" t="s">
        <v>1033</v>
      </c>
      <c r="I256" s="1"/>
    </row>
    <row r="257" spans="1:9" ht="18" customHeight="1" x14ac:dyDescent="0.3">
      <c r="A257" s="28">
        <v>84</v>
      </c>
      <c r="B257" s="26" t="str">
        <f>VLOOKUP(A257,Features!$A:$F,$B$1,FALSE)</f>
        <v>RadiationTherapy</v>
      </c>
      <c r="C257" s="26" t="str">
        <f>VLOOKUP(A257,Features!$A:$F,$C$1,FALSE)</f>
        <v>TargetArea</v>
      </c>
      <c r="D257" s="3" t="str">
        <f>VLOOKUP(A257,Features!$A:$J,$D$1,FALSE)</f>
        <v>Nominal</v>
      </c>
      <c r="E257" s="3" t="s">
        <v>1034</v>
      </c>
      <c r="F257" s="3" t="s">
        <v>1034</v>
      </c>
      <c r="G257" s="1" t="s">
        <v>1035</v>
      </c>
      <c r="H257" s="1" t="s">
        <v>1035</v>
      </c>
      <c r="I257" s="1"/>
    </row>
    <row r="258" spans="1:9" ht="18" customHeight="1" x14ac:dyDescent="0.3">
      <c r="A258" s="28">
        <v>84</v>
      </c>
      <c r="B258" s="26" t="str">
        <f>VLOOKUP(A258,Features!$A:$F,$B$1,FALSE)</f>
        <v>RadiationTherapy</v>
      </c>
      <c r="C258" s="26" t="str">
        <f>VLOOKUP(A258,Features!$A:$F,$C$1,FALSE)</f>
        <v>TargetArea</v>
      </c>
      <c r="D258" s="3" t="str">
        <f>VLOOKUP(A258,Features!$A:$J,$D$1,FALSE)</f>
        <v>Nominal</v>
      </c>
      <c r="E258" s="3" t="s">
        <v>1036</v>
      </c>
      <c r="F258" s="3" t="s">
        <v>1036</v>
      </c>
      <c r="G258" s="1" t="s">
        <v>1037</v>
      </c>
      <c r="H258" s="1" t="s">
        <v>1037</v>
      </c>
      <c r="I258" s="1"/>
    </row>
    <row r="259" spans="1:9" ht="18" customHeight="1" x14ac:dyDescent="0.3">
      <c r="A259" s="28">
        <v>84</v>
      </c>
      <c r="B259" s="26" t="str">
        <f>VLOOKUP(A259,Features!$A:$F,$B$1,FALSE)</f>
        <v>RadiationTherapy</v>
      </c>
      <c r="C259" s="26" t="str">
        <f>VLOOKUP(A259,Features!$A:$F,$C$1,FALSE)</f>
        <v>TargetArea</v>
      </c>
      <c r="D259" s="3" t="str">
        <f>VLOOKUP(A259,Features!$A:$J,$D$1,FALSE)</f>
        <v>Nominal</v>
      </c>
      <c r="E259" s="3" t="s">
        <v>1038</v>
      </c>
      <c r="F259" s="3" t="s">
        <v>1038</v>
      </c>
      <c r="G259" s="1" t="s">
        <v>1039</v>
      </c>
      <c r="H259" s="1" t="s">
        <v>1039</v>
      </c>
      <c r="I259" s="1"/>
    </row>
    <row r="260" spans="1:9" ht="18" customHeight="1" x14ac:dyDescent="0.3">
      <c r="A260" s="28">
        <v>84</v>
      </c>
      <c r="B260" s="26" t="str">
        <f>VLOOKUP(A260,Features!$A:$F,$B$1,FALSE)</f>
        <v>RadiationTherapy</v>
      </c>
      <c r="C260" s="26" t="str">
        <f>VLOOKUP(A260,Features!$A:$F,$C$1,FALSE)</f>
        <v>TargetArea</v>
      </c>
      <c r="D260" s="3" t="str">
        <f>VLOOKUP(A260,Features!$A:$J,$D$1,FALSE)</f>
        <v>Nominal</v>
      </c>
      <c r="E260" s="3" t="s">
        <v>1040</v>
      </c>
      <c r="F260" s="3" t="s">
        <v>1040</v>
      </c>
      <c r="G260" s="1" t="s">
        <v>1041</v>
      </c>
      <c r="H260" s="1" t="s">
        <v>1041</v>
      </c>
      <c r="I260" s="1"/>
    </row>
    <row r="261" spans="1:9" ht="18" customHeight="1" x14ac:dyDescent="0.3">
      <c r="A261" s="28">
        <v>84</v>
      </c>
      <c r="B261" s="26" t="str">
        <f>VLOOKUP(A261,Features!$A:$F,$B$1,FALSE)</f>
        <v>RadiationTherapy</v>
      </c>
      <c r="C261" s="26" t="str">
        <f>VLOOKUP(A261,Features!$A:$F,$C$1,FALSE)</f>
        <v>TargetArea</v>
      </c>
      <c r="D261" s="3" t="str">
        <f>VLOOKUP(A261,Features!$A:$J,$D$1,FALSE)</f>
        <v>Nominal</v>
      </c>
      <c r="E261" s="3" t="s">
        <v>1042</v>
      </c>
      <c r="F261" s="3" t="s">
        <v>1042</v>
      </c>
      <c r="G261" s="1" t="s">
        <v>1043</v>
      </c>
      <c r="H261" s="1" t="s">
        <v>1043</v>
      </c>
      <c r="I261" s="1"/>
    </row>
    <row r="262" spans="1:9" ht="18" customHeight="1" x14ac:dyDescent="0.3">
      <c r="A262" s="28">
        <v>84</v>
      </c>
      <c r="B262" s="26" t="str">
        <f>VLOOKUP(A262,Features!$A:$F,$B$1,FALSE)</f>
        <v>RadiationTherapy</v>
      </c>
      <c r="C262" s="26" t="str">
        <f>VLOOKUP(A262,Features!$A:$F,$C$1,FALSE)</f>
        <v>TargetArea</v>
      </c>
      <c r="D262" s="3" t="str">
        <f>VLOOKUP(A262,Features!$A:$J,$D$1,FALSE)</f>
        <v>Nominal</v>
      </c>
      <c r="E262" s="3" t="s">
        <v>1044</v>
      </c>
      <c r="F262" s="3" t="s">
        <v>1044</v>
      </c>
      <c r="G262" s="1" t="s">
        <v>1045</v>
      </c>
      <c r="H262" s="1" t="s">
        <v>1045</v>
      </c>
      <c r="I262" s="1"/>
    </row>
    <row r="263" spans="1:9" ht="18" customHeight="1" x14ac:dyDescent="0.3">
      <c r="A263" s="28">
        <v>84</v>
      </c>
      <c r="B263" s="26" t="str">
        <f>VLOOKUP(A263,Features!$A:$F,$B$1,FALSE)</f>
        <v>RadiationTherapy</v>
      </c>
      <c r="C263" s="26" t="str">
        <f>VLOOKUP(A263,Features!$A:$F,$C$1,FALSE)</f>
        <v>TargetArea</v>
      </c>
      <c r="D263" s="3" t="str">
        <f>VLOOKUP(A263,Features!$A:$J,$D$1,FALSE)</f>
        <v>Nominal</v>
      </c>
      <c r="E263" s="3" t="s">
        <v>1046</v>
      </c>
      <c r="F263" s="3" t="s">
        <v>1046</v>
      </c>
      <c r="G263" s="1" t="s">
        <v>1047</v>
      </c>
      <c r="H263" s="1" t="s">
        <v>1047</v>
      </c>
      <c r="I263" s="1"/>
    </row>
    <row r="264" spans="1:9" ht="18" customHeight="1" x14ac:dyDescent="0.3">
      <c r="A264" s="28">
        <v>84</v>
      </c>
      <c r="B264" s="26" t="str">
        <f>VLOOKUP(A264,Features!$A:$F,$B$1,FALSE)</f>
        <v>RadiationTherapy</v>
      </c>
      <c r="C264" s="26" t="str">
        <f>VLOOKUP(A264,Features!$A:$F,$C$1,FALSE)</f>
        <v>TargetArea</v>
      </c>
      <c r="D264" s="3" t="str">
        <f>VLOOKUP(A264,Features!$A:$J,$D$1,FALSE)</f>
        <v>Nominal</v>
      </c>
      <c r="E264" s="3" t="s">
        <v>1048</v>
      </c>
      <c r="F264" s="3" t="s">
        <v>1048</v>
      </c>
      <c r="G264" s="1" t="s">
        <v>1049</v>
      </c>
      <c r="H264" s="1" t="s">
        <v>1049</v>
      </c>
      <c r="I264" s="1"/>
    </row>
    <row r="265" spans="1:9" ht="18" customHeight="1" x14ac:dyDescent="0.3">
      <c r="A265" s="28">
        <v>84</v>
      </c>
      <c r="B265" s="26" t="str">
        <f>VLOOKUP(A265,Features!$A:$F,$B$1,FALSE)</f>
        <v>RadiationTherapy</v>
      </c>
      <c r="C265" s="26" t="str">
        <f>VLOOKUP(A265,Features!$A:$F,$C$1,FALSE)</f>
        <v>TargetArea</v>
      </c>
      <c r="D265" s="3" t="str">
        <f>VLOOKUP(A265,Features!$A:$J,$D$1,FALSE)</f>
        <v>Nominal</v>
      </c>
      <c r="E265" s="3" t="s">
        <v>1050</v>
      </c>
      <c r="F265" s="3" t="s">
        <v>1050</v>
      </c>
      <c r="G265" s="1" t="s">
        <v>1051</v>
      </c>
      <c r="H265" s="1" t="s">
        <v>1051</v>
      </c>
      <c r="I265" s="1"/>
    </row>
    <row r="266" spans="1:9" ht="18" customHeight="1" x14ac:dyDescent="0.3">
      <c r="A266" s="28">
        <v>84</v>
      </c>
      <c r="B266" s="26" t="str">
        <f>VLOOKUP(A266,Features!$A:$F,$B$1,FALSE)</f>
        <v>RadiationTherapy</v>
      </c>
      <c r="C266" s="26" t="str">
        <f>VLOOKUP(A266,Features!$A:$F,$C$1,FALSE)</f>
        <v>TargetArea</v>
      </c>
      <c r="D266" s="3" t="str">
        <f>VLOOKUP(A266,Features!$A:$J,$D$1,FALSE)</f>
        <v>Nominal</v>
      </c>
      <c r="E266" s="3" t="s">
        <v>1052</v>
      </c>
      <c r="F266" s="3" t="s">
        <v>1052</v>
      </c>
      <c r="G266" s="1" t="s">
        <v>1053</v>
      </c>
      <c r="H266" s="1" t="s">
        <v>1053</v>
      </c>
      <c r="I266" s="1"/>
    </row>
    <row r="267" spans="1:9" ht="18" customHeight="1" x14ac:dyDescent="0.3">
      <c r="A267" s="28">
        <v>84</v>
      </c>
      <c r="B267" s="26" t="str">
        <f>VLOOKUP(A267,Features!$A:$F,$B$1,FALSE)</f>
        <v>RadiationTherapy</v>
      </c>
      <c r="C267" s="26" t="str">
        <f>VLOOKUP(A267,Features!$A:$F,$C$1,FALSE)</f>
        <v>TargetArea</v>
      </c>
      <c r="D267" s="3" t="str">
        <f>VLOOKUP(A267,Features!$A:$J,$D$1,FALSE)</f>
        <v>Nominal</v>
      </c>
      <c r="E267" s="3" t="s">
        <v>1054</v>
      </c>
      <c r="F267" s="3" t="s">
        <v>1054</v>
      </c>
      <c r="G267" s="1" t="s">
        <v>1055</v>
      </c>
      <c r="H267" s="1" t="s">
        <v>1055</v>
      </c>
      <c r="I267" s="1"/>
    </row>
    <row r="268" spans="1:9" ht="18" customHeight="1" x14ac:dyDescent="0.3">
      <c r="A268" s="28">
        <v>84</v>
      </c>
      <c r="B268" s="26" t="str">
        <f>VLOOKUP(A268,Features!$A:$F,$B$1,FALSE)</f>
        <v>RadiationTherapy</v>
      </c>
      <c r="C268" s="26" t="str">
        <f>VLOOKUP(A268,Features!$A:$F,$C$1,FALSE)</f>
        <v>TargetArea</v>
      </c>
      <c r="D268" s="3" t="str">
        <f>VLOOKUP(A268,Features!$A:$J,$D$1,FALSE)</f>
        <v>Nominal</v>
      </c>
      <c r="E268" s="3" t="s">
        <v>1056</v>
      </c>
      <c r="F268" s="3" t="s">
        <v>1056</v>
      </c>
      <c r="G268" s="1" t="s">
        <v>1057</v>
      </c>
      <c r="H268" s="1" t="s">
        <v>1057</v>
      </c>
      <c r="I268" s="1"/>
    </row>
    <row r="269" spans="1:9" ht="18" customHeight="1" x14ac:dyDescent="0.3">
      <c r="A269" s="28">
        <v>84</v>
      </c>
      <c r="B269" s="26" t="str">
        <f>VLOOKUP(A269,Features!$A:$F,$B$1,FALSE)</f>
        <v>RadiationTherapy</v>
      </c>
      <c r="C269" s="26" t="str">
        <f>VLOOKUP(A269,Features!$A:$F,$C$1,FALSE)</f>
        <v>TargetArea</v>
      </c>
      <c r="D269" s="3" t="str">
        <f>VLOOKUP(A269,Features!$A:$J,$D$1,FALSE)</f>
        <v>Nominal</v>
      </c>
      <c r="E269" s="3" t="s">
        <v>1058</v>
      </c>
      <c r="F269" s="3" t="s">
        <v>1058</v>
      </c>
      <c r="G269" s="1" t="s">
        <v>1059</v>
      </c>
      <c r="H269" s="1" t="s">
        <v>1059</v>
      </c>
      <c r="I269" s="1"/>
    </row>
    <row r="270" spans="1:9" ht="18" customHeight="1" x14ac:dyDescent="0.3">
      <c r="A270" s="28">
        <v>84</v>
      </c>
      <c r="B270" s="26" t="str">
        <f>VLOOKUP(A270,Features!$A:$F,$B$1,FALSE)</f>
        <v>RadiationTherapy</v>
      </c>
      <c r="C270" s="26" t="str">
        <f>VLOOKUP(A270,Features!$A:$F,$C$1,FALSE)</f>
        <v>TargetArea</v>
      </c>
      <c r="D270" s="3" t="str">
        <f>VLOOKUP(A270,Features!$A:$J,$D$1,FALSE)</f>
        <v>Nominal</v>
      </c>
      <c r="E270" s="3" t="s">
        <v>1060</v>
      </c>
      <c r="F270" s="3" t="s">
        <v>1060</v>
      </c>
      <c r="G270" s="1" t="s">
        <v>1061</v>
      </c>
      <c r="H270" s="1" t="s">
        <v>1061</v>
      </c>
      <c r="I270" s="1"/>
    </row>
    <row r="271" spans="1:9" ht="18" customHeight="1" x14ac:dyDescent="0.3">
      <c r="A271" s="28">
        <v>84</v>
      </c>
      <c r="B271" s="26" t="str">
        <f>VLOOKUP(A271,Features!$A:$F,$B$1,FALSE)</f>
        <v>RadiationTherapy</v>
      </c>
      <c r="C271" s="26" t="str">
        <f>VLOOKUP(A271,Features!$A:$F,$C$1,FALSE)</f>
        <v>TargetArea</v>
      </c>
      <c r="D271" s="3" t="str">
        <f>VLOOKUP(A271,Features!$A:$J,$D$1,FALSE)</f>
        <v>Nominal</v>
      </c>
      <c r="E271" s="3" t="s">
        <v>1062</v>
      </c>
      <c r="F271" s="3" t="s">
        <v>1062</v>
      </c>
      <c r="G271" s="1" t="s">
        <v>1063</v>
      </c>
      <c r="H271" s="1" t="s">
        <v>1063</v>
      </c>
      <c r="I271" s="1"/>
    </row>
    <row r="272" spans="1:9" ht="18" customHeight="1" x14ac:dyDescent="0.3">
      <c r="A272" s="28">
        <v>84</v>
      </c>
      <c r="B272" s="26" t="str">
        <f>VLOOKUP(A272,Features!$A:$F,$B$1,FALSE)</f>
        <v>RadiationTherapy</v>
      </c>
      <c r="C272" s="26" t="str">
        <f>VLOOKUP(A272,Features!$A:$F,$C$1,FALSE)</f>
        <v>TargetArea</v>
      </c>
      <c r="D272" s="3" t="str">
        <f>VLOOKUP(A272,Features!$A:$J,$D$1,FALSE)</f>
        <v>Nominal</v>
      </c>
      <c r="E272" s="3" t="s">
        <v>1064</v>
      </c>
      <c r="F272" s="3" t="s">
        <v>1064</v>
      </c>
      <c r="G272" s="1" t="s">
        <v>1065</v>
      </c>
      <c r="H272" s="1" t="s">
        <v>1065</v>
      </c>
      <c r="I272" s="1"/>
    </row>
    <row r="273" spans="1:9" ht="18" customHeight="1" x14ac:dyDescent="0.3">
      <c r="A273" s="28">
        <v>84</v>
      </c>
      <c r="B273" s="26" t="str">
        <f>VLOOKUP(A273,Features!$A:$F,$B$1,FALSE)</f>
        <v>RadiationTherapy</v>
      </c>
      <c r="C273" s="26" t="str">
        <f>VLOOKUP(A273,Features!$A:$F,$C$1,FALSE)</f>
        <v>TargetArea</v>
      </c>
      <c r="D273" s="3" t="str">
        <f>VLOOKUP(A273,Features!$A:$J,$D$1,FALSE)</f>
        <v>Nominal</v>
      </c>
      <c r="E273" s="3" t="s">
        <v>1066</v>
      </c>
      <c r="F273" s="3" t="s">
        <v>1066</v>
      </c>
      <c r="G273" s="1" t="s">
        <v>1067</v>
      </c>
      <c r="H273" s="1" t="s">
        <v>1067</v>
      </c>
      <c r="I273" s="1"/>
    </row>
    <row r="274" spans="1:9" ht="18" customHeight="1" x14ac:dyDescent="0.3">
      <c r="A274" s="28">
        <v>84</v>
      </c>
      <c r="B274" s="26" t="str">
        <f>VLOOKUP(A274,Features!$A:$F,$B$1,FALSE)</f>
        <v>RadiationTherapy</v>
      </c>
      <c r="C274" s="26" t="str">
        <f>VLOOKUP(A274,Features!$A:$F,$C$1,FALSE)</f>
        <v>TargetArea</v>
      </c>
      <c r="D274" s="3" t="str">
        <f>VLOOKUP(A274,Features!$A:$J,$D$1,FALSE)</f>
        <v>Nominal</v>
      </c>
      <c r="E274" s="3" t="s">
        <v>1068</v>
      </c>
      <c r="F274" s="3" t="s">
        <v>1068</v>
      </c>
      <c r="G274" s="1" t="s">
        <v>1069</v>
      </c>
      <c r="H274" s="1" t="s">
        <v>1069</v>
      </c>
      <c r="I274" s="1"/>
    </row>
    <row r="275" spans="1:9" ht="18" customHeight="1" x14ac:dyDescent="0.3">
      <c r="A275" s="28">
        <v>84</v>
      </c>
      <c r="B275" s="26" t="str">
        <f>VLOOKUP(A275,Features!$A:$F,$B$1,FALSE)</f>
        <v>RadiationTherapy</v>
      </c>
      <c r="C275" s="26" t="str">
        <f>VLOOKUP(A275,Features!$A:$F,$C$1,FALSE)</f>
        <v>TargetArea</v>
      </c>
      <c r="D275" s="3" t="str">
        <f>VLOOKUP(A275,Features!$A:$J,$D$1,FALSE)</f>
        <v>Nominal</v>
      </c>
      <c r="E275" s="3" t="s">
        <v>1070</v>
      </c>
      <c r="F275" s="3" t="s">
        <v>1070</v>
      </c>
      <c r="G275" s="1" t="s">
        <v>1071</v>
      </c>
      <c r="H275" s="1" t="s">
        <v>1071</v>
      </c>
      <c r="I275" s="1"/>
    </row>
    <row r="276" spans="1:9" ht="18" customHeight="1" x14ac:dyDescent="0.3">
      <c r="A276" s="28">
        <v>84</v>
      </c>
      <c r="B276" s="26" t="str">
        <f>VLOOKUP(A276,Features!$A:$F,$B$1,FALSE)</f>
        <v>RadiationTherapy</v>
      </c>
      <c r="C276" s="26" t="str">
        <f>VLOOKUP(A276,Features!$A:$F,$C$1,FALSE)</f>
        <v>TargetArea</v>
      </c>
      <c r="D276" s="3" t="str">
        <f>VLOOKUP(A276,Features!$A:$J,$D$1,FALSE)</f>
        <v>Nominal</v>
      </c>
      <c r="E276" s="3" t="s">
        <v>1072</v>
      </c>
      <c r="F276" s="3" t="s">
        <v>1072</v>
      </c>
      <c r="G276" s="1" t="s">
        <v>1073</v>
      </c>
      <c r="H276" s="1" t="s">
        <v>1073</v>
      </c>
      <c r="I276" s="1"/>
    </row>
    <row r="277" spans="1:9" ht="18" customHeight="1" x14ac:dyDescent="0.3">
      <c r="A277" s="28">
        <v>84</v>
      </c>
      <c r="B277" s="26" t="str">
        <f>VLOOKUP(A277,Features!$A:$F,$B$1,FALSE)</f>
        <v>RadiationTherapy</v>
      </c>
      <c r="C277" s="26" t="str">
        <f>VLOOKUP(A277,Features!$A:$F,$C$1,FALSE)</f>
        <v>TargetArea</v>
      </c>
      <c r="D277" s="3" t="str">
        <f>VLOOKUP(A277,Features!$A:$J,$D$1,FALSE)</f>
        <v>Nominal</v>
      </c>
      <c r="E277" s="3" t="s">
        <v>1074</v>
      </c>
      <c r="F277" s="3" t="s">
        <v>1074</v>
      </c>
      <c r="G277" s="1" t="s">
        <v>1075</v>
      </c>
      <c r="H277" s="1" t="s">
        <v>1075</v>
      </c>
      <c r="I277" s="1"/>
    </row>
    <row r="278" spans="1:9" ht="18" customHeight="1" x14ac:dyDescent="0.3">
      <c r="A278" s="28">
        <v>84</v>
      </c>
      <c r="B278" s="26" t="str">
        <f>VLOOKUP(A278,Features!$A:$F,$B$1,FALSE)</f>
        <v>RadiationTherapy</v>
      </c>
      <c r="C278" s="26" t="str">
        <f>VLOOKUP(A278,Features!$A:$F,$C$1,FALSE)</f>
        <v>TargetArea</v>
      </c>
      <c r="D278" s="3" t="str">
        <f>VLOOKUP(A278,Features!$A:$J,$D$1,FALSE)</f>
        <v>Nominal</v>
      </c>
      <c r="E278" s="3" t="s">
        <v>1076</v>
      </c>
      <c r="F278" s="3" t="s">
        <v>1076</v>
      </c>
      <c r="G278" s="1" t="s">
        <v>1077</v>
      </c>
      <c r="H278" s="1" t="s">
        <v>1077</v>
      </c>
      <c r="I278" s="1"/>
    </row>
    <row r="279" spans="1:9" ht="18" customHeight="1" x14ac:dyDescent="0.3">
      <c r="A279" s="28">
        <v>84</v>
      </c>
      <c r="B279" s="26" t="str">
        <f>VLOOKUP(A279,Features!$A:$F,$B$1,FALSE)</f>
        <v>RadiationTherapy</v>
      </c>
      <c r="C279" s="26" t="str">
        <f>VLOOKUP(A279,Features!$A:$F,$C$1,FALSE)</f>
        <v>TargetArea</v>
      </c>
      <c r="D279" s="3" t="str">
        <f>VLOOKUP(A279,Features!$A:$J,$D$1,FALSE)</f>
        <v>Nominal</v>
      </c>
      <c r="E279" s="3" t="s">
        <v>1078</v>
      </c>
      <c r="F279" s="3" t="s">
        <v>1078</v>
      </c>
      <c r="G279" s="1" t="s">
        <v>1079</v>
      </c>
      <c r="H279" s="1" t="s">
        <v>1079</v>
      </c>
      <c r="I279" s="1"/>
    </row>
    <row r="280" spans="1:9" ht="18" customHeight="1" x14ac:dyDescent="0.3">
      <c r="A280" s="28">
        <v>84</v>
      </c>
      <c r="B280" s="26" t="str">
        <f>VLOOKUP(A280,Features!$A:$F,$B$1,FALSE)</f>
        <v>RadiationTherapy</v>
      </c>
      <c r="C280" s="26" t="str">
        <f>VLOOKUP(A280,Features!$A:$F,$C$1,FALSE)</f>
        <v>TargetArea</v>
      </c>
      <c r="D280" s="3" t="str">
        <f>VLOOKUP(A280,Features!$A:$J,$D$1,FALSE)</f>
        <v>Nominal</v>
      </c>
      <c r="E280" s="3" t="s">
        <v>1080</v>
      </c>
      <c r="F280" s="3" t="s">
        <v>1080</v>
      </c>
      <c r="G280" s="1" t="s">
        <v>1081</v>
      </c>
      <c r="H280" s="1" t="s">
        <v>1081</v>
      </c>
      <c r="I280" s="1"/>
    </row>
    <row r="281" spans="1:9" ht="18" customHeight="1" x14ac:dyDescent="0.3">
      <c r="A281" s="28">
        <v>84</v>
      </c>
      <c r="B281" s="26" t="str">
        <f>VLOOKUP(A281,Features!$A:$F,$B$1,FALSE)</f>
        <v>RadiationTherapy</v>
      </c>
      <c r="C281" s="26" t="str">
        <f>VLOOKUP(A281,Features!$A:$F,$C$1,FALSE)</f>
        <v>TargetArea</v>
      </c>
      <c r="D281" s="3" t="str">
        <f>VLOOKUP(A281,Features!$A:$J,$D$1,FALSE)</f>
        <v>Nominal</v>
      </c>
      <c r="E281" s="3" t="s">
        <v>1082</v>
      </c>
      <c r="F281" s="3" t="s">
        <v>1082</v>
      </c>
      <c r="G281" s="1" t="s">
        <v>1083</v>
      </c>
      <c r="H281" s="1" t="s">
        <v>1083</v>
      </c>
      <c r="I281" s="1"/>
    </row>
    <row r="282" spans="1:9" ht="18" customHeight="1" x14ac:dyDescent="0.3">
      <c r="A282" s="28">
        <v>84</v>
      </c>
      <c r="B282" s="26" t="str">
        <f>VLOOKUP(A282,Features!$A:$F,$B$1,FALSE)</f>
        <v>RadiationTherapy</v>
      </c>
      <c r="C282" s="26" t="str">
        <f>VLOOKUP(A282,Features!$A:$F,$C$1,FALSE)</f>
        <v>TargetArea</v>
      </c>
      <c r="D282" s="3" t="str">
        <f>VLOOKUP(A282,Features!$A:$J,$D$1,FALSE)</f>
        <v>Nominal</v>
      </c>
      <c r="E282" s="3" t="s">
        <v>1084</v>
      </c>
      <c r="F282" s="3" t="s">
        <v>1084</v>
      </c>
      <c r="G282" s="1" t="s">
        <v>1085</v>
      </c>
      <c r="H282" s="1" t="s">
        <v>1085</v>
      </c>
      <c r="I282" s="1"/>
    </row>
    <row r="283" spans="1:9" ht="18" customHeight="1" x14ac:dyDescent="0.3">
      <c r="A283" s="28">
        <v>84</v>
      </c>
      <c r="B283" s="26" t="str">
        <f>VLOOKUP(A283,Features!$A:$F,$B$1,FALSE)</f>
        <v>RadiationTherapy</v>
      </c>
      <c r="C283" s="26" t="str">
        <f>VLOOKUP(A283,Features!$A:$F,$C$1,FALSE)</f>
        <v>TargetArea</v>
      </c>
      <c r="D283" s="3" t="str">
        <f>VLOOKUP(A283,Features!$A:$J,$D$1,FALSE)</f>
        <v>Nominal</v>
      </c>
      <c r="E283" s="3" t="s">
        <v>1086</v>
      </c>
      <c r="F283" s="3" t="s">
        <v>1086</v>
      </c>
      <c r="G283" s="1" t="s">
        <v>1087</v>
      </c>
      <c r="H283" s="1" t="s">
        <v>1087</v>
      </c>
      <c r="I283" s="1"/>
    </row>
    <row r="284" spans="1:9" ht="18" customHeight="1" x14ac:dyDescent="0.3">
      <c r="A284" s="28">
        <v>84</v>
      </c>
      <c r="B284" s="26" t="str">
        <f>VLOOKUP(A284,Features!$A:$F,$B$1,FALSE)</f>
        <v>RadiationTherapy</v>
      </c>
      <c r="C284" s="26" t="str">
        <f>VLOOKUP(A284,Features!$A:$F,$C$1,FALSE)</f>
        <v>TargetArea</v>
      </c>
      <c r="D284" s="3" t="str">
        <f>VLOOKUP(A284,Features!$A:$J,$D$1,FALSE)</f>
        <v>Nominal</v>
      </c>
      <c r="E284" s="3" t="s">
        <v>1088</v>
      </c>
      <c r="F284" s="3" t="s">
        <v>1088</v>
      </c>
      <c r="G284" s="1" t="s">
        <v>1089</v>
      </c>
      <c r="H284" s="1" t="s">
        <v>1089</v>
      </c>
      <c r="I284" s="1"/>
    </row>
    <row r="285" spans="1:9" ht="18" customHeight="1" x14ac:dyDescent="0.3">
      <c r="A285" s="28">
        <v>84</v>
      </c>
      <c r="B285" s="26" t="str">
        <f>VLOOKUP(A285,Features!$A:$F,$B$1,FALSE)</f>
        <v>RadiationTherapy</v>
      </c>
      <c r="C285" s="26" t="str">
        <f>VLOOKUP(A285,Features!$A:$F,$C$1,FALSE)</f>
        <v>TargetArea</v>
      </c>
      <c r="D285" s="3" t="str">
        <f>VLOOKUP(A285,Features!$A:$J,$D$1,FALSE)</f>
        <v>Nominal</v>
      </c>
      <c r="E285" s="3" t="s">
        <v>1090</v>
      </c>
      <c r="F285" s="3" t="s">
        <v>1090</v>
      </c>
      <c r="G285" s="1" t="s">
        <v>1091</v>
      </c>
      <c r="H285" s="1" t="s">
        <v>1091</v>
      </c>
      <c r="I285" s="1"/>
    </row>
    <row r="286" spans="1:9" ht="18" customHeight="1" x14ac:dyDescent="0.3">
      <c r="A286" s="28">
        <v>84</v>
      </c>
      <c r="B286" s="26" t="str">
        <f>VLOOKUP(A286,Features!$A:$F,$B$1,FALSE)</f>
        <v>RadiationTherapy</v>
      </c>
      <c r="C286" s="26" t="str">
        <f>VLOOKUP(A286,Features!$A:$F,$C$1,FALSE)</f>
        <v>TargetArea</v>
      </c>
      <c r="D286" s="3" t="str">
        <f>VLOOKUP(A286,Features!$A:$J,$D$1,FALSE)</f>
        <v>Nominal</v>
      </c>
      <c r="E286" s="3" t="s">
        <v>1092</v>
      </c>
      <c r="F286" s="3" t="s">
        <v>1092</v>
      </c>
      <c r="G286" s="1" t="s">
        <v>1093</v>
      </c>
      <c r="H286" s="1" t="s">
        <v>1093</v>
      </c>
      <c r="I286" s="1"/>
    </row>
    <row r="287" spans="1:9" ht="18" customHeight="1" x14ac:dyDescent="0.3">
      <c r="A287" s="28">
        <v>84</v>
      </c>
      <c r="B287" s="26" t="str">
        <f>VLOOKUP(A287,Features!$A:$F,$B$1,FALSE)</f>
        <v>RadiationTherapy</v>
      </c>
      <c r="C287" s="26" t="str">
        <f>VLOOKUP(A287,Features!$A:$F,$C$1,FALSE)</f>
        <v>TargetArea</v>
      </c>
      <c r="D287" s="3" t="str">
        <f>VLOOKUP(A287,Features!$A:$J,$D$1,FALSE)</f>
        <v>Nominal</v>
      </c>
      <c r="E287" s="3" t="s">
        <v>1094</v>
      </c>
      <c r="F287" s="3" t="s">
        <v>1094</v>
      </c>
      <c r="G287" s="1" t="s">
        <v>1095</v>
      </c>
      <c r="H287" s="1" t="s">
        <v>1095</v>
      </c>
      <c r="I287" s="1"/>
    </row>
    <row r="288" spans="1:9" ht="18" customHeight="1" x14ac:dyDescent="0.3">
      <c r="A288" s="28">
        <v>84</v>
      </c>
      <c r="B288" s="26" t="str">
        <f>VLOOKUP(A288,Features!$A:$F,$B$1,FALSE)</f>
        <v>RadiationTherapy</v>
      </c>
      <c r="C288" s="26" t="str">
        <f>VLOOKUP(A288,Features!$A:$F,$C$1,FALSE)</f>
        <v>TargetArea</v>
      </c>
      <c r="D288" s="3" t="str">
        <f>VLOOKUP(A288,Features!$A:$J,$D$1,FALSE)</f>
        <v>Nominal</v>
      </c>
      <c r="E288" s="3" t="s">
        <v>1096</v>
      </c>
      <c r="F288" s="3" t="s">
        <v>1096</v>
      </c>
      <c r="G288" s="1" t="s">
        <v>1097</v>
      </c>
      <c r="H288" s="1" t="s">
        <v>1097</v>
      </c>
      <c r="I288" s="1"/>
    </row>
    <row r="289" spans="1:9" ht="18" customHeight="1" x14ac:dyDescent="0.3">
      <c r="A289" s="28">
        <v>84</v>
      </c>
      <c r="B289" s="26" t="str">
        <f>VLOOKUP(A289,Features!$A:$F,$B$1,FALSE)</f>
        <v>RadiationTherapy</v>
      </c>
      <c r="C289" s="26" t="str">
        <f>VLOOKUP(A289,Features!$A:$F,$C$1,FALSE)</f>
        <v>TargetArea</v>
      </c>
      <c r="D289" s="3" t="str">
        <f>VLOOKUP(A289,Features!$A:$J,$D$1,FALSE)</f>
        <v>Nominal</v>
      </c>
      <c r="E289" s="3" t="s">
        <v>1098</v>
      </c>
      <c r="F289" s="3" t="s">
        <v>1098</v>
      </c>
      <c r="G289" s="1" t="s">
        <v>1099</v>
      </c>
      <c r="H289" s="1" t="s">
        <v>1099</v>
      </c>
      <c r="I289" s="1"/>
    </row>
    <row r="290" spans="1:9" ht="18" customHeight="1" x14ac:dyDescent="0.3">
      <c r="A290" s="28">
        <v>84</v>
      </c>
      <c r="B290" s="26" t="str">
        <f>VLOOKUP(A290,Features!$A:$F,$B$1,FALSE)</f>
        <v>RadiationTherapy</v>
      </c>
      <c r="C290" s="26" t="str">
        <f>VLOOKUP(A290,Features!$A:$F,$C$1,FALSE)</f>
        <v>TargetArea</v>
      </c>
      <c r="D290" s="3" t="str">
        <f>VLOOKUP(A290,Features!$A:$J,$D$1,FALSE)</f>
        <v>Nominal</v>
      </c>
      <c r="E290" s="3" t="s">
        <v>1100</v>
      </c>
      <c r="F290" s="3" t="s">
        <v>1100</v>
      </c>
      <c r="G290" s="1" t="s">
        <v>1101</v>
      </c>
      <c r="H290" s="1" t="s">
        <v>1101</v>
      </c>
      <c r="I290" s="1"/>
    </row>
    <row r="291" spans="1:9" ht="18" customHeight="1" x14ac:dyDescent="0.3">
      <c r="A291" s="28">
        <v>84</v>
      </c>
      <c r="B291" s="26" t="str">
        <f>VLOOKUP(A291,Features!$A:$F,$B$1,FALSE)</f>
        <v>RadiationTherapy</v>
      </c>
      <c r="C291" s="26" t="str">
        <f>VLOOKUP(A291,Features!$A:$F,$C$1,FALSE)</f>
        <v>TargetArea</v>
      </c>
      <c r="D291" s="3" t="str">
        <f>VLOOKUP(A291,Features!$A:$J,$D$1,FALSE)</f>
        <v>Nominal</v>
      </c>
      <c r="E291" s="3" t="s">
        <v>1102</v>
      </c>
      <c r="F291" s="3" t="s">
        <v>1102</v>
      </c>
      <c r="G291" s="1" t="s">
        <v>1103</v>
      </c>
      <c r="H291" s="1" t="s">
        <v>1103</v>
      </c>
      <c r="I291" s="1"/>
    </row>
    <row r="292" spans="1:9" ht="18" customHeight="1" x14ac:dyDescent="0.3">
      <c r="A292" s="28">
        <v>84</v>
      </c>
      <c r="B292" s="26" t="str">
        <f>VLOOKUP(A292,Features!$A:$F,$B$1,FALSE)</f>
        <v>RadiationTherapy</v>
      </c>
      <c r="C292" s="26" t="str">
        <f>VLOOKUP(A292,Features!$A:$F,$C$1,FALSE)</f>
        <v>TargetArea</v>
      </c>
      <c r="D292" s="3" t="str">
        <f>VLOOKUP(A292,Features!$A:$J,$D$1,FALSE)</f>
        <v>Nominal</v>
      </c>
      <c r="E292" s="3" t="s">
        <v>1104</v>
      </c>
      <c r="F292" s="3" t="s">
        <v>1104</v>
      </c>
      <c r="G292" s="1" t="s">
        <v>1105</v>
      </c>
      <c r="H292" s="1" t="s">
        <v>1105</v>
      </c>
      <c r="I292" s="1"/>
    </row>
    <row r="293" spans="1:9" ht="18" customHeight="1" x14ac:dyDescent="0.3">
      <c r="A293" s="28">
        <v>84</v>
      </c>
      <c r="B293" s="26" t="str">
        <f>VLOOKUP(A293,Features!$A:$F,$B$1,FALSE)</f>
        <v>RadiationTherapy</v>
      </c>
      <c r="C293" s="26" t="str">
        <f>VLOOKUP(A293,Features!$A:$F,$C$1,FALSE)</f>
        <v>TargetArea</v>
      </c>
      <c r="D293" s="3" t="str">
        <f>VLOOKUP(A293,Features!$A:$J,$D$1,FALSE)</f>
        <v>Nominal</v>
      </c>
      <c r="E293" s="3" t="s">
        <v>1106</v>
      </c>
      <c r="F293" s="3" t="s">
        <v>1106</v>
      </c>
      <c r="G293" s="1" t="s">
        <v>1107</v>
      </c>
      <c r="H293" s="1" t="s">
        <v>1107</v>
      </c>
      <c r="I293" s="1"/>
    </row>
    <row r="294" spans="1:9" ht="18" customHeight="1" x14ac:dyDescent="0.3">
      <c r="A294" s="28">
        <v>84</v>
      </c>
      <c r="B294" s="26" t="str">
        <f>VLOOKUP(A294,Features!$A:$F,$B$1,FALSE)</f>
        <v>RadiationTherapy</v>
      </c>
      <c r="C294" s="26" t="str">
        <f>VLOOKUP(A294,Features!$A:$F,$C$1,FALSE)</f>
        <v>TargetArea</v>
      </c>
      <c r="D294" s="3" t="str">
        <f>VLOOKUP(A294,Features!$A:$J,$D$1,FALSE)</f>
        <v>Nominal</v>
      </c>
      <c r="E294" s="3" t="s">
        <v>1108</v>
      </c>
      <c r="F294" s="3" t="s">
        <v>1108</v>
      </c>
      <c r="G294" s="1" t="s">
        <v>1109</v>
      </c>
      <c r="H294" s="1" t="s">
        <v>1109</v>
      </c>
      <c r="I294" s="1"/>
    </row>
    <row r="295" spans="1:9" ht="18" customHeight="1" x14ac:dyDescent="0.3">
      <c r="A295" s="28">
        <v>84</v>
      </c>
      <c r="B295" s="26" t="str">
        <f>VLOOKUP(A295,Features!$A:$F,$B$1,FALSE)</f>
        <v>RadiationTherapy</v>
      </c>
      <c r="C295" s="26" t="str">
        <f>VLOOKUP(A295,Features!$A:$F,$C$1,FALSE)</f>
        <v>TargetArea</v>
      </c>
      <c r="D295" s="3" t="str">
        <f>VLOOKUP(A295,Features!$A:$J,$D$1,FALSE)</f>
        <v>Nominal</v>
      </c>
      <c r="E295" s="3" t="s">
        <v>1110</v>
      </c>
      <c r="F295" s="3" t="s">
        <v>1110</v>
      </c>
      <c r="G295" s="1" t="s">
        <v>1111</v>
      </c>
      <c r="H295" s="1" t="s">
        <v>1111</v>
      </c>
      <c r="I295" s="1"/>
    </row>
    <row r="296" spans="1:9" ht="18" customHeight="1" x14ac:dyDescent="0.3">
      <c r="A296" s="28">
        <v>84</v>
      </c>
      <c r="B296" s="26" t="str">
        <f>VLOOKUP(A296,Features!$A:$F,$B$1,FALSE)</f>
        <v>RadiationTherapy</v>
      </c>
      <c r="C296" s="26" t="str">
        <f>VLOOKUP(A296,Features!$A:$F,$C$1,FALSE)</f>
        <v>TargetArea</v>
      </c>
      <c r="D296" s="3" t="str">
        <f>VLOOKUP(A296,Features!$A:$J,$D$1,FALSE)</f>
        <v>Nominal</v>
      </c>
      <c r="E296" s="3" t="s">
        <v>1112</v>
      </c>
      <c r="F296" s="3" t="s">
        <v>1112</v>
      </c>
      <c r="G296" s="1" t="s">
        <v>1113</v>
      </c>
      <c r="H296" s="1" t="s">
        <v>1113</v>
      </c>
      <c r="I296" s="1"/>
    </row>
    <row r="297" spans="1:9" ht="18" customHeight="1" x14ac:dyDescent="0.3">
      <c r="A297" s="28">
        <v>84</v>
      </c>
      <c r="B297" s="26" t="str">
        <f>VLOOKUP(A297,Features!$A:$F,$B$1,FALSE)</f>
        <v>RadiationTherapy</v>
      </c>
      <c r="C297" s="26" t="str">
        <f>VLOOKUP(A297,Features!$A:$F,$C$1,FALSE)</f>
        <v>TargetArea</v>
      </c>
      <c r="D297" s="3" t="str">
        <f>VLOOKUP(A297,Features!$A:$J,$D$1,FALSE)</f>
        <v>Nominal</v>
      </c>
      <c r="E297" s="3" t="s">
        <v>1114</v>
      </c>
      <c r="F297" s="3" t="s">
        <v>1114</v>
      </c>
      <c r="G297" s="1" t="s">
        <v>1115</v>
      </c>
      <c r="H297" s="1" t="s">
        <v>1115</v>
      </c>
      <c r="I297" s="1"/>
    </row>
    <row r="298" spans="1:9" ht="18" customHeight="1" x14ac:dyDescent="0.3">
      <c r="A298" s="28">
        <v>84</v>
      </c>
      <c r="B298" s="26" t="str">
        <f>VLOOKUP(A298,Features!$A:$F,$B$1,FALSE)</f>
        <v>RadiationTherapy</v>
      </c>
      <c r="C298" s="26" t="str">
        <f>VLOOKUP(A298,Features!$A:$F,$C$1,FALSE)</f>
        <v>TargetArea</v>
      </c>
      <c r="D298" s="3" t="str">
        <f>VLOOKUP(A298,Features!$A:$J,$D$1,FALSE)</f>
        <v>Nominal</v>
      </c>
      <c r="E298" s="3" t="s">
        <v>1116</v>
      </c>
      <c r="F298" s="3" t="s">
        <v>1116</v>
      </c>
      <c r="G298" s="1" t="s">
        <v>1117</v>
      </c>
      <c r="H298" s="1" t="s">
        <v>1117</v>
      </c>
      <c r="I298" s="1"/>
    </row>
    <row r="299" spans="1:9" ht="18" customHeight="1" x14ac:dyDescent="0.3">
      <c r="A299" s="28">
        <v>84</v>
      </c>
      <c r="B299" s="26" t="str">
        <f>VLOOKUP(A299,Features!$A:$F,$B$1,FALSE)</f>
        <v>RadiationTherapy</v>
      </c>
      <c r="C299" s="26" t="str">
        <f>VLOOKUP(A299,Features!$A:$F,$C$1,FALSE)</f>
        <v>TargetArea</v>
      </c>
      <c r="D299" s="3" t="str">
        <f>VLOOKUP(A299,Features!$A:$J,$D$1,FALSE)</f>
        <v>Nominal</v>
      </c>
      <c r="E299" s="3" t="s">
        <v>1118</v>
      </c>
      <c r="F299" s="3" t="s">
        <v>1118</v>
      </c>
      <c r="G299" s="1" t="s">
        <v>1119</v>
      </c>
      <c r="H299" s="1" t="s">
        <v>1119</v>
      </c>
      <c r="I299" s="1"/>
    </row>
    <row r="300" spans="1:9" ht="18" customHeight="1" x14ac:dyDescent="0.3">
      <c r="A300" s="28">
        <v>84</v>
      </c>
      <c r="B300" s="26" t="str">
        <f>VLOOKUP(A300,Features!$A:$F,$B$1,FALSE)</f>
        <v>RadiationTherapy</v>
      </c>
      <c r="C300" s="26" t="str">
        <f>VLOOKUP(A300,Features!$A:$F,$C$1,FALSE)</f>
        <v>TargetArea</v>
      </c>
      <c r="D300" s="3" t="str">
        <f>VLOOKUP(A300,Features!$A:$J,$D$1,FALSE)</f>
        <v>Nominal</v>
      </c>
      <c r="E300" s="3" t="s">
        <v>1120</v>
      </c>
      <c r="F300" s="3" t="s">
        <v>1120</v>
      </c>
      <c r="G300" s="1" t="s">
        <v>1121</v>
      </c>
      <c r="H300" s="1" t="s">
        <v>1121</v>
      </c>
      <c r="I300" s="1"/>
    </row>
    <row r="301" spans="1:9" ht="18" customHeight="1" x14ac:dyDescent="0.3">
      <c r="A301" s="28">
        <v>84</v>
      </c>
      <c r="B301" s="26" t="str">
        <f>VLOOKUP(A301,Features!$A:$F,$B$1,FALSE)</f>
        <v>RadiationTherapy</v>
      </c>
      <c r="C301" s="26" t="str">
        <f>VLOOKUP(A301,Features!$A:$F,$C$1,FALSE)</f>
        <v>TargetArea</v>
      </c>
      <c r="D301" s="3" t="str">
        <f>VLOOKUP(A301,Features!$A:$J,$D$1,FALSE)</f>
        <v>Nominal</v>
      </c>
      <c r="E301" s="3" t="s">
        <v>1122</v>
      </c>
      <c r="F301" s="3" t="s">
        <v>1122</v>
      </c>
      <c r="G301" s="1" t="s">
        <v>1123</v>
      </c>
      <c r="H301" s="1" t="s">
        <v>1123</v>
      </c>
      <c r="I301" s="1"/>
    </row>
    <row r="302" spans="1:9" ht="18" customHeight="1" x14ac:dyDescent="0.3">
      <c r="A302" s="28">
        <v>84</v>
      </c>
      <c r="B302" s="26" t="str">
        <f>VLOOKUP(A302,Features!$A:$F,$B$1,FALSE)</f>
        <v>RadiationTherapy</v>
      </c>
      <c r="C302" s="26" t="str">
        <f>VLOOKUP(A302,Features!$A:$F,$C$1,FALSE)</f>
        <v>TargetArea</v>
      </c>
      <c r="D302" s="3" t="str">
        <f>VLOOKUP(A302,Features!$A:$J,$D$1,FALSE)</f>
        <v>Nominal</v>
      </c>
      <c r="E302" s="3" t="s">
        <v>1124</v>
      </c>
      <c r="F302" s="3" t="s">
        <v>1124</v>
      </c>
      <c r="G302" s="1" t="s">
        <v>1125</v>
      </c>
      <c r="H302" s="1" t="s">
        <v>1125</v>
      </c>
      <c r="I302" s="1"/>
    </row>
    <row r="303" spans="1:9" ht="18" customHeight="1" x14ac:dyDescent="0.3">
      <c r="A303" s="28">
        <v>84</v>
      </c>
      <c r="B303" s="26" t="str">
        <f>VLOOKUP(A303,Features!$A:$F,$B$1,FALSE)</f>
        <v>RadiationTherapy</v>
      </c>
      <c r="C303" s="26" t="str">
        <f>VLOOKUP(A303,Features!$A:$F,$C$1,FALSE)</f>
        <v>TargetArea</v>
      </c>
      <c r="D303" s="3" t="str">
        <f>VLOOKUP(A303,Features!$A:$J,$D$1,FALSE)</f>
        <v>Nominal</v>
      </c>
      <c r="E303" s="3" t="s">
        <v>1126</v>
      </c>
      <c r="F303" s="3" t="s">
        <v>1126</v>
      </c>
      <c r="G303" s="1" t="s">
        <v>1127</v>
      </c>
      <c r="H303" s="1" t="s">
        <v>1127</v>
      </c>
      <c r="I303" s="1"/>
    </row>
    <row r="304" spans="1:9" ht="18" customHeight="1" x14ac:dyDescent="0.3">
      <c r="A304" s="28">
        <v>84</v>
      </c>
      <c r="B304" s="26" t="str">
        <f>VLOOKUP(A304,Features!$A:$F,$B$1,FALSE)</f>
        <v>RadiationTherapy</v>
      </c>
      <c r="C304" s="26" t="str">
        <f>VLOOKUP(A304,Features!$A:$F,$C$1,FALSE)</f>
        <v>TargetArea</v>
      </c>
      <c r="D304" s="3" t="str">
        <f>VLOOKUP(A304,Features!$A:$J,$D$1,FALSE)</f>
        <v>Nominal</v>
      </c>
      <c r="E304" s="3" t="s">
        <v>1128</v>
      </c>
      <c r="F304" s="3" t="s">
        <v>1128</v>
      </c>
      <c r="G304" s="1" t="s">
        <v>1129</v>
      </c>
      <c r="H304" s="1" t="s">
        <v>1129</v>
      </c>
      <c r="I304" s="1"/>
    </row>
    <row r="305" spans="1:9" ht="18" customHeight="1" x14ac:dyDescent="0.3">
      <c r="A305" s="28">
        <v>84</v>
      </c>
      <c r="B305" s="26" t="str">
        <f>VLOOKUP(A305,Features!$A:$F,$B$1,FALSE)</f>
        <v>RadiationTherapy</v>
      </c>
      <c r="C305" s="26" t="str">
        <f>VLOOKUP(A305,Features!$A:$F,$C$1,FALSE)</f>
        <v>TargetArea</v>
      </c>
      <c r="D305" s="3" t="str">
        <f>VLOOKUP(A305,Features!$A:$J,$D$1,FALSE)</f>
        <v>Nominal</v>
      </c>
      <c r="E305" s="3" t="s">
        <v>1130</v>
      </c>
      <c r="F305" s="3" t="s">
        <v>1130</v>
      </c>
      <c r="G305" s="1" t="s">
        <v>1131</v>
      </c>
      <c r="H305" s="1" t="s">
        <v>1131</v>
      </c>
      <c r="I305" s="1"/>
    </row>
    <row r="306" spans="1:9" ht="18" customHeight="1" x14ac:dyDescent="0.3">
      <c r="A306" s="28">
        <v>84</v>
      </c>
      <c r="B306" s="26" t="str">
        <f>VLOOKUP(A306,Features!$A:$F,$B$1,FALSE)</f>
        <v>RadiationTherapy</v>
      </c>
      <c r="C306" s="26" t="str">
        <f>VLOOKUP(A306,Features!$A:$F,$C$1,FALSE)</f>
        <v>TargetArea</v>
      </c>
      <c r="D306" s="3" t="str">
        <f>VLOOKUP(A306,Features!$A:$J,$D$1,FALSE)</f>
        <v>Nominal</v>
      </c>
      <c r="E306" s="3" t="s">
        <v>1132</v>
      </c>
      <c r="F306" s="3" t="s">
        <v>1132</v>
      </c>
      <c r="G306" s="1" t="s">
        <v>1133</v>
      </c>
      <c r="H306" s="1" t="s">
        <v>1133</v>
      </c>
      <c r="I306" s="1"/>
    </row>
    <row r="307" spans="1:9" ht="18" customHeight="1" x14ac:dyDescent="0.3">
      <c r="A307" s="28">
        <v>84</v>
      </c>
      <c r="B307" s="26" t="str">
        <f>VLOOKUP(A307,Features!$A:$F,$B$1,FALSE)</f>
        <v>RadiationTherapy</v>
      </c>
      <c r="C307" s="26" t="str">
        <f>VLOOKUP(A307,Features!$A:$F,$C$1,FALSE)</f>
        <v>TargetArea</v>
      </c>
      <c r="D307" s="3" t="str">
        <f>VLOOKUP(A307,Features!$A:$J,$D$1,FALSE)</f>
        <v>Nominal</v>
      </c>
      <c r="E307" s="3" t="s">
        <v>1134</v>
      </c>
      <c r="F307" s="3" t="s">
        <v>1134</v>
      </c>
      <c r="G307" s="1" t="s">
        <v>1135</v>
      </c>
      <c r="H307" s="1" t="s">
        <v>1135</v>
      </c>
      <c r="I307" s="1"/>
    </row>
    <row r="308" spans="1:9" ht="18" customHeight="1" x14ac:dyDescent="0.3">
      <c r="A308" s="28">
        <v>84</v>
      </c>
      <c r="B308" s="26" t="str">
        <f>VLOOKUP(A308,Features!$A:$F,$B$1,FALSE)</f>
        <v>RadiationTherapy</v>
      </c>
      <c r="C308" s="26" t="str">
        <f>VLOOKUP(A308,Features!$A:$F,$C$1,FALSE)</f>
        <v>TargetArea</v>
      </c>
      <c r="D308" s="3" t="str">
        <f>VLOOKUP(A308,Features!$A:$J,$D$1,FALSE)</f>
        <v>Nominal</v>
      </c>
      <c r="E308" s="3" t="s">
        <v>1136</v>
      </c>
      <c r="F308" s="3" t="s">
        <v>1136</v>
      </c>
      <c r="G308" s="1" t="s">
        <v>1137</v>
      </c>
      <c r="H308" s="1" t="s">
        <v>1137</v>
      </c>
      <c r="I308" s="1"/>
    </row>
    <row r="309" spans="1:9" ht="18" customHeight="1" x14ac:dyDescent="0.3">
      <c r="A309" s="28">
        <v>84</v>
      </c>
      <c r="B309" s="26" t="str">
        <f>VLOOKUP(A309,Features!$A:$F,$B$1,FALSE)</f>
        <v>RadiationTherapy</v>
      </c>
      <c r="C309" s="26" t="str">
        <f>VLOOKUP(A309,Features!$A:$F,$C$1,FALSE)</f>
        <v>TargetArea</v>
      </c>
      <c r="D309" s="3" t="str">
        <f>VLOOKUP(A309,Features!$A:$J,$D$1,FALSE)</f>
        <v>Nominal</v>
      </c>
      <c r="E309" s="3" t="s">
        <v>1138</v>
      </c>
      <c r="F309" s="3" t="s">
        <v>1138</v>
      </c>
      <c r="G309" s="1" t="s">
        <v>1139</v>
      </c>
      <c r="H309" s="1" t="s">
        <v>1139</v>
      </c>
      <c r="I309" s="1"/>
    </row>
    <row r="310" spans="1:9" ht="18" customHeight="1" x14ac:dyDescent="0.3">
      <c r="A310" s="28">
        <v>84</v>
      </c>
      <c r="B310" s="26" t="str">
        <f>VLOOKUP(A310,Features!$A:$F,$B$1,FALSE)</f>
        <v>RadiationTherapy</v>
      </c>
      <c r="C310" s="26" t="str">
        <f>VLOOKUP(A310,Features!$A:$F,$C$1,FALSE)</f>
        <v>TargetArea</v>
      </c>
      <c r="D310" s="3" t="str">
        <f>VLOOKUP(A310,Features!$A:$J,$D$1,FALSE)</f>
        <v>Nominal</v>
      </c>
      <c r="E310" s="3" t="s">
        <v>1140</v>
      </c>
      <c r="F310" s="3" t="s">
        <v>1140</v>
      </c>
      <c r="G310" s="1" t="s">
        <v>1141</v>
      </c>
      <c r="H310" s="1" t="s">
        <v>1141</v>
      </c>
      <c r="I310" s="1"/>
    </row>
    <row r="311" spans="1:9" ht="18" customHeight="1" x14ac:dyDescent="0.3">
      <c r="A311" s="28">
        <v>84</v>
      </c>
      <c r="B311" s="26" t="str">
        <f>VLOOKUP(A311,Features!$A:$F,$B$1,FALSE)</f>
        <v>RadiationTherapy</v>
      </c>
      <c r="C311" s="26" t="str">
        <f>VLOOKUP(A311,Features!$A:$F,$C$1,FALSE)</f>
        <v>TargetArea</v>
      </c>
      <c r="D311" s="3" t="str">
        <f>VLOOKUP(A311,Features!$A:$J,$D$1,FALSE)</f>
        <v>Nominal</v>
      </c>
      <c r="E311" s="3" t="s">
        <v>1142</v>
      </c>
      <c r="F311" s="3" t="s">
        <v>1142</v>
      </c>
      <c r="G311" s="1" t="s">
        <v>1143</v>
      </c>
      <c r="H311" s="1" t="s">
        <v>1143</v>
      </c>
      <c r="I311" s="1"/>
    </row>
    <row r="312" spans="1:9" ht="18" customHeight="1" x14ac:dyDescent="0.3">
      <c r="A312" s="28">
        <v>84</v>
      </c>
      <c r="B312" s="26" t="str">
        <f>VLOOKUP(A312,Features!$A:$F,$B$1,FALSE)</f>
        <v>RadiationTherapy</v>
      </c>
      <c r="C312" s="26" t="str">
        <f>VLOOKUP(A312,Features!$A:$F,$C$1,FALSE)</f>
        <v>TargetArea</v>
      </c>
      <c r="D312" s="3" t="str">
        <f>VLOOKUP(A312,Features!$A:$J,$D$1,FALSE)</f>
        <v>Nominal</v>
      </c>
      <c r="E312" s="3" t="s">
        <v>1144</v>
      </c>
      <c r="F312" s="3" t="s">
        <v>1144</v>
      </c>
      <c r="G312" s="1" t="s">
        <v>1145</v>
      </c>
      <c r="H312" s="1" t="s">
        <v>1145</v>
      </c>
      <c r="I312" s="1"/>
    </row>
    <row r="313" spans="1:9" ht="18" customHeight="1" x14ac:dyDescent="0.3">
      <c r="A313" s="28">
        <v>84</v>
      </c>
      <c r="B313" s="26" t="str">
        <f>VLOOKUP(A313,Features!$A:$F,$B$1,FALSE)</f>
        <v>RadiationTherapy</v>
      </c>
      <c r="C313" s="26" t="str">
        <f>VLOOKUP(A313,Features!$A:$F,$C$1,FALSE)</f>
        <v>TargetArea</v>
      </c>
      <c r="D313" s="3" t="str">
        <f>VLOOKUP(A313,Features!$A:$J,$D$1,FALSE)</f>
        <v>Nominal</v>
      </c>
      <c r="E313" s="3" t="s">
        <v>1146</v>
      </c>
      <c r="F313" s="3" t="s">
        <v>1146</v>
      </c>
      <c r="G313" s="1" t="s">
        <v>1147</v>
      </c>
      <c r="H313" s="1" t="s">
        <v>1147</v>
      </c>
      <c r="I313" s="1"/>
    </row>
    <row r="314" spans="1:9" ht="18" customHeight="1" x14ac:dyDescent="0.3">
      <c r="A314" s="28">
        <v>84</v>
      </c>
      <c r="B314" s="26" t="str">
        <f>VLOOKUP(A314,Features!$A:$F,$B$1,FALSE)</f>
        <v>RadiationTherapy</v>
      </c>
      <c r="C314" s="26" t="str">
        <f>VLOOKUP(A314,Features!$A:$F,$C$1,FALSE)</f>
        <v>TargetArea</v>
      </c>
      <c r="D314" s="3" t="str">
        <f>VLOOKUP(A314,Features!$A:$J,$D$1,FALSE)</f>
        <v>Nominal</v>
      </c>
      <c r="E314" s="3" t="s">
        <v>1148</v>
      </c>
      <c r="F314" s="3" t="s">
        <v>1148</v>
      </c>
      <c r="G314" s="1" t="s">
        <v>1149</v>
      </c>
      <c r="H314" s="1" t="s">
        <v>1149</v>
      </c>
      <c r="I314" s="1"/>
    </row>
    <row r="315" spans="1:9" ht="18" customHeight="1" x14ac:dyDescent="0.3">
      <c r="A315" s="28">
        <v>84</v>
      </c>
      <c r="B315" s="26" t="str">
        <f>VLOOKUP(A315,Features!$A:$F,$B$1,FALSE)</f>
        <v>RadiationTherapy</v>
      </c>
      <c r="C315" s="26" t="str">
        <f>VLOOKUP(A315,Features!$A:$F,$C$1,FALSE)</f>
        <v>TargetArea</v>
      </c>
      <c r="D315" s="3" t="str">
        <f>VLOOKUP(A315,Features!$A:$J,$D$1,FALSE)</f>
        <v>Nominal</v>
      </c>
      <c r="E315" s="3" t="s">
        <v>1150</v>
      </c>
      <c r="F315" s="3" t="s">
        <v>1150</v>
      </c>
      <c r="G315" s="1" t="s">
        <v>1151</v>
      </c>
      <c r="H315" s="1" t="s">
        <v>1151</v>
      </c>
      <c r="I315" s="1"/>
    </row>
    <row r="316" spans="1:9" ht="18" customHeight="1" x14ac:dyDescent="0.3">
      <c r="A316" s="28">
        <v>84</v>
      </c>
      <c r="B316" s="26" t="str">
        <f>VLOOKUP(A316,Features!$A:$F,$B$1,FALSE)</f>
        <v>RadiationTherapy</v>
      </c>
      <c r="C316" s="26" t="str">
        <f>VLOOKUP(A316,Features!$A:$F,$C$1,FALSE)</f>
        <v>TargetArea</v>
      </c>
      <c r="D316" s="3" t="str">
        <f>VLOOKUP(A316,Features!$A:$J,$D$1,FALSE)</f>
        <v>Nominal</v>
      </c>
      <c r="E316" s="3" t="s">
        <v>1152</v>
      </c>
      <c r="F316" s="3" t="s">
        <v>1152</v>
      </c>
      <c r="G316" s="1" t="s">
        <v>1153</v>
      </c>
      <c r="H316" s="1" t="s">
        <v>1153</v>
      </c>
      <c r="I316" s="1"/>
    </row>
    <row r="317" spans="1:9" ht="18" customHeight="1" x14ac:dyDescent="0.3">
      <c r="A317" s="28">
        <v>84</v>
      </c>
      <c r="B317" s="26" t="str">
        <f>VLOOKUP(A317,Features!$A:$F,$B$1,FALSE)</f>
        <v>RadiationTherapy</v>
      </c>
      <c r="C317" s="26" t="str">
        <f>VLOOKUP(A317,Features!$A:$F,$C$1,FALSE)</f>
        <v>TargetArea</v>
      </c>
      <c r="D317" s="3" t="str">
        <f>VLOOKUP(A317,Features!$A:$J,$D$1,FALSE)</f>
        <v>Nominal</v>
      </c>
      <c r="E317" s="3" t="s">
        <v>1154</v>
      </c>
      <c r="F317" s="3" t="s">
        <v>1154</v>
      </c>
      <c r="G317" s="1" t="s">
        <v>1155</v>
      </c>
      <c r="H317" s="1" t="s">
        <v>1155</v>
      </c>
      <c r="I317" s="1"/>
    </row>
    <row r="318" spans="1:9" ht="18" customHeight="1" x14ac:dyDescent="0.3">
      <c r="A318" s="28">
        <v>84</v>
      </c>
      <c r="B318" s="26" t="str">
        <f>VLOOKUP(A318,Features!$A:$F,$B$1,FALSE)</f>
        <v>RadiationTherapy</v>
      </c>
      <c r="C318" s="26" t="str">
        <f>VLOOKUP(A318,Features!$A:$F,$C$1,FALSE)</f>
        <v>TargetArea</v>
      </c>
      <c r="D318" s="3" t="str">
        <f>VLOOKUP(A318,Features!$A:$J,$D$1,FALSE)</f>
        <v>Nominal</v>
      </c>
      <c r="E318" s="3" t="s">
        <v>1156</v>
      </c>
      <c r="F318" s="3" t="s">
        <v>1156</v>
      </c>
      <c r="G318" s="1" t="s">
        <v>1157</v>
      </c>
      <c r="H318" s="1" t="s">
        <v>1157</v>
      </c>
      <c r="I318" s="1"/>
    </row>
    <row r="319" spans="1:9" ht="18" customHeight="1" x14ac:dyDescent="0.3">
      <c r="A319" s="28">
        <v>84</v>
      </c>
      <c r="B319" s="26" t="str">
        <f>VLOOKUP(A319,Features!$A:$F,$B$1,FALSE)</f>
        <v>RadiationTherapy</v>
      </c>
      <c r="C319" s="26" t="str">
        <f>VLOOKUP(A319,Features!$A:$F,$C$1,FALSE)</f>
        <v>TargetArea</v>
      </c>
      <c r="D319" s="3" t="str">
        <f>VLOOKUP(A319,Features!$A:$J,$D$1,FALSE)</f>
        <v>Nominal</v>
      </c>
      <c r="E319" s="3" t="s">
        <v>1158</v>
      </c>
      <c r="F319" s="3" t="s">
        <v>1158</v>
      </c>
      <c r="G319" s="1" t="s">
        <v>1159</v>
      </c>
      <c r="H319" s="1" t="s">
        <v>1159</v>
      </c>
      <c r="I319" s="1"/>
    </row>
    <row r="320" spans="1:9" ht="18" customHeight="1" x14ac:dyDescent="0.3">
      <c r="A320" s="28">
        <v>84</v>
      </c>
      <c r="B320" s="26" t="str">
        <f>VLOOKUP(A320,Features!$A:$F,$B$1,FALSE)</f>
        <v>RadiationTherapy</v>
      </c>
      <c r="C320" s="26" t="str">
        <f>VLOOKUP(A320,Features!$A:$F,$C$1,FALSE)</f>
        <v>TargetArea</v>
      </c>
      <c r="D320" s="3" t="str">
        <f>VLOOKUP(A320,Features!$A:$J,$D$1,FALSE)</f>
        <v>Nominal</v>
      </c>
      <c r="E320" s="3" t="s">
        <v>1160</v>
      </c>
      <c r="F320" s="3" t="s">
        <v>1160</v>
      </c>
      <c r="G320" s="1" t="s">
        <v>1161</v>
      </c>
      <c r="H320" s="1" t="s">
        <v>1161</v>
      </c>
      <c r="I320" s="1"/>
    </row>
    <row r="321" spans="1:9" ht="18" customHeight="1" x14ac:dyDescent="0.3">
      <c r="A321" s="28">
        <v>84</v>
      </c>
      <c r="B321" s="26" t="str">
        <f>VLOOKUP(A321,Features!$A:$F,$B$1,FALSE)</f>
        <v>RadiationTherapy</v>
      </c>
      <c r="C321" s="26" t="str">
        <f>VLOOKUP(A321,Features!$A:$F,$C$1,FALSE)</f>
        <v>TargetArea</v>
      </c>
      <c r="D321" s="3" t="str">
        <f>VLOOKUP(A321,Features!$A:$J,$D$1,FALSE)</f>
        <v>Nominal</v>
      </c>
      <c r="E321" s="3" t="s">
        <v>1162</v>
      </c>
      <c r="F321" s="3" t="s">
        <v>1162</v>
      </c>
      <c r="G321" s="1" t="s">
        <v>1163</v>
      </c>
      <c r="H321" s="1" t="s">
        <v>1163</v>
      </c>
      <c r="I321" s="1"/>
    </row>
    <row r="322" spans="1:9" ht="18" customHeight="1" x14ac:dyDescent="0.3">
      <c r="A322" s="28">
        <v>84</v>
      </c>
      <c r="B322" s="26" t="str">
        <f>VLOOKUP(A322,Features!$A:$F,$B$1,FALSE)</f>
        <v>RadiationTherapy</v>
      </c>
      <c r="C322" s="26" t="str">
        <f>VLOOKUP(A322,Features!$A:$F,$C$1,FALSE)</f>
        <v>TargetArea</v>
      </c>
      <c r="D322" s="3" t="str">
        <f>VLOOKUP(A322,Features!$A:$J,$D$1,FALSE)</f>
        <v>Nominal</v>
      </c>
      <c r="E322" s="3" t="s">
        <v>1164</v>
      </c>
      <c r="F322" s="3" t="s">
        <v>1164</v>
      </c>
      <c r="G322" s="1" t="s">
        <v>1165</v>
      </c>
      <c r="H322" s="1" t="s">
        <v>1165</v>
      </c>
      <c r="I322" s="1"/>
    </row>
    <row r="323" spans="1:9" ht="18" customHeight="1" x14ac:dyDescent="0.3">
      <c r="A323" s="28">
        <v>84</v>
      </c>
      <c r="B323" s="26" t="str">
        <f>VLOOKUP(A323,Features!$A:$F,$B$1,FALSE)</f>
        <v>RadiationTherapy</v>
      </c>
      <c r="C323" s="26" t="str">
        <f>VLOOKUP(A323,Features!$A:$F,$C$1,FALSE)</f>
        <v>TargetArea</v>
      </c>
      <c r="D323" s="3" t="str">
        <f>VLOOKUP(A323,Features!$A:$J,$D$1,FALSE)</f>
        <v>Nominal</v>
      </c>
      <c r="E323" s="3" t="s">
        <v>1166</v>
      </c>
      <c r="F323" s="3" t="s">
        <v>1166</v>
      </c>
      <c r="G323" s="1" t="s">
        <v>1167</v>
      </c>
      <c r="H323" s="1" t="s">
        <v>1167</v>
      </c>
      <c r="I323" s="1"/>
    </row>
    <row r="324" spans="1:9" ht="18" customHeight="1" x14ac:dyDescent="0.3">
      <c r="A324" s="28">
        <v>84</v>
      </c>
      <c r="B324" s="26" t="str">
        <f>VLOOKUP(A324,Features!$A:$F,$B$1,FALSE)</f>
        <v>RadiationTherapy</v>
      </c>
      <c r="C324" s="26" t="str">
        <f>VLOOKUP(A324,Features!$A:$F,$C$1,FALSE)</f>
        <v>TargetArea</v>
      </c>
      <c r="D324" s="3" t="str">
        <f>VLOOKUP(A324,Features!$A:$J,$D$1,FALSE)</f>
        <v>Nominal</v>
      </c>
      <c r="E324" s="3" t="s">
        <v>1168</v>
      </c>
      <c r="F324" s="3" t="s">
        <v>1168</v>
      </c>
      <c r="G324" s="1" t="s">
        <v>1169</v>
      </c>
      <c r="H324" s="1" t="s">
        <v>1169</v>
      </c>
      <c r="I324" s="1"/>
    </row>
    <row r="325" spans="1:9" ht="18" customHeight="1" x14ac:dyDescent="0.3">
      <c r="A325" s="28">
        <v>84</v>
      </c>
      <c r="B325" s="26" t="str">
        <f>VLOOKUP(A325,Features!$A:$F,$B$1,FALSE)</f>
        <v>RadiationTherapy</v>
      </c>
      <c r="C325" s="26" t="str">
        <f>VLOOKUP(A325,Features!$A:$F,$C$1,FALSE)</f>
        <v>TargetArea</v>
      </c>
      <c r="D325" s="3" t="str">
        <f>VLOOKUP(A325,Features!$A:$J,$D$1,FALSE)</f>
        <v>Nominal</v>
      </c>
      <c r="E325" s="3" t="s">
        <v>1170</v>
      </c>
      <c r="F325" s="3" t="s">
        <v>1170</v>
      </c>
      <c r="G325" s="1" t="s">
        <v>1171</v>
      </c>
      <c r="H325" s="1" t="s">
        <v>1171</v>
      </c>
      <c r="I325" s="1"/>
    </row>
    <row r="326" spans="1:9" ht="18" customHeight="1" x14ac:dyDescent="0.3">
      <c r="A326" s="28">
        <v>84</v>
      </c>
      <c r="B326" s="26" t="str">
        <f>VLOOKUP(A326,Features!$A:$F,$B$1,FALSE)</f>
        <v>RadiationTherapy</v>
      </c>
      <c r="C326" s="26" t="str">
        <f>VLOOKUP(A326,Features!$A:$F,$C$1,FALSE)</f>
        <v>TargetArea</v>
      </c>
      <c r="D326" s="3" t="str">
        <f>VLOOKUP(A326,Features!$A:$J,$D$1,FALSE)</f>
        <v>Nominal</v>
      </c>
      <c r="E326" s="3" t="s">
        <v>1172</v>
      </c>
      <c r="F326" s="3" t="s">
        <v>1172</v>
      </c>
      <c r="G326" s="1" t="s">
        <v>1173</v>
      </c>
      <c r="H326" s="1" t="s">
        <v>1173</v>
      </c>
      <c r="I326" s="1"/>
    </row>
    <row r="327" spans="1:9" ht="18" customHeight="1" x14ac:dyDescent="0.3">
      <c r="A327" s="28">
        <v>84</v>
      </c>
      <c r="B327" s="26" t="str">
        <f>VLOOKUP(A327,Features!$A:$F,$B$1,FALSE)</f>
        <v>RadiationTherapy</v>
      </c>
      <c r="C327" s="26" t="str">
        <f>VLOOKUP(A327,Features!$A:$F,$C$1,FALSE)</f>
        <v>TargetArea</v>
      </c>
      <c r="D327" s="3" t="str">
        <f>VLOOKUP(A327,Features!$A:$J,$D$1,FALSE)</f>
        <v>Nominal</v>
      </c>
      <c r="E327" s="3" t="s">
        <v>1174</v>
      </c>
      <c r="F327" s="3" t="s">
        <v>1174</v>
      </c>
      <c r="G327" s="1" t="s">
        <v>1059</v>
      </c>
      <c r="H327" s="1" t="s">
        <v>1059</v>
      </c>
      <c r="I327" s="1"/>
    </row>
    <row r="328" spans="1:9" ht="18" customHeight="1" x14ac:dyDescent="0.3">
      <c r="A328" s="28">
        <v>84</v>
      </c>
      <c r="B328" s="26" t="str">
        <f>VLOOKUP(A328,Features!$A:$F,$B$1,FALSE)</f>
        <v>RadiationTherapy</v>
      </c>
      <c r="C328" s="26" t="str">
        <f>VLOOKUP(A328,Features!$A:$F,$C$1,FALSE)</f>
        <v>TargetArea</v>
      </c>
      <c r="D328" s="3" t="str">
        <f>VLOOKUP(A328,Features!$A:$J,$D$1,FALSE)</f>
        <v>Nominal</v>
      </c>
      <c r="E328" s="3" t="s">
        <v>1175</v>
      </c>
      <c r="F328" s="3" t="s">
        <v>1175</v>
      </c>
      <c r="G328" s="1" t="s">
        <v>1176</v>
      </c>
      <c r="H328" s="1" t="s">
        <v>1176</v>
      </c>
      <c r="I328" s="1"/>
    </row>
    <row r="329" spans="1:9" ht="18" customHeight="1" x14ac:dyDescent="0.3">
      <c r="A329" s="28">
        <v>84</v>
      </c>
      <c r="B329" s="26" t="str">
        <f>VLOOKUP(A329,Features!$A:$F,$B$1,FALSE)</f>
        <v>RadiationTherapy</v>
      </c>
      <c r="C329" s="26" t="str">
        <f>VLOOKUP(A329,Features!$A:$F,$C$1,FALSE)</f>
        <v>TargetArea</v>
      </c>
      <c r="D329" s="3" t="str">
        <f>VLOOKUP(A329,Features!$A:$J,$D$1,FALSE)</f>
        <v>Nominal</v>
      </c>
      <c r="E329" s="3" t="s">
        <v>1177</v>
      </c>
      <c r="F329" s="3" t="s">
        <v>1177</v>
      </c>
      <c r="G329" s="1" t="s">
        <v>1178</v>
      </c>
      <c r="H329" s="1" t="s">
        <v>1178</v>
      </c>
      <c r="I329" s="1"/>
    </row>
    <row r="330" spans="1:9" ht="18" customHeight="1" x14ac:dyDescent="0.3">
      <c r="A330" s="28">
        <v>84</v>
      </c>
      <c r="B330" s="26" t="str">
        <f>VLOOKUP(A330,Features!$A:$F,$B$1,FALSE)</f>
        <v>RadiationTherapy</v>
      </c>
      <c r="C330" s="26" t="str">
        <f>VLOOKUP(A330,Features!$A:$F,$C$1,FALSE)</f>
        <v>TargetArea</v>
      </c>
      <c r="D330" s="3" t="str">
        <f>VLOOKUP(A330,Features!$A:$J,$D$1,FALSE)</f>
        <v>Nominal</v>
      </c>
      <c r="E330" s="3" t="s">
        <v>1179</v>
      </c>
      <c r="F330" s="3" t="s">
        <v>1179</v>
      </c>
      <c r="G330" s="1" t="s">
        <v>1180</v>
      </c>
      <c r="H330" s="1" t="s">
        <v>1180</v>
      </c>
      <c r="I330" s="1"/>
    </row>
    <row r="331" spans="1:9" ht="18" customHeight="1" x14ac:dyDescent="0.3">
      <c r="A331" s="28">
        <v>84</v>
      </c>
      <c r="B331" s="26" t="str">
        <f>VLOOKUP(A331,Features!$A:$F,$B$1,FALSE)</f>
        <v>RadiationTherapy</v>
      </c>
      <c r="C331" s="26" t="str">
        <f>VLOOKUP(A331,Features!$A:$F,$C$1,FALSE)</f>
        <v>TargetArea</v>
      </c>
      <c r="D331" s="3" t="str">
        <f>VLOOKUP(A331,Features!$A:$J,$D$1,FALSE)</f>
        <v>Nominal</v>
      </c>
      <c r="E331" s="3" t="s">
        <v>1181</v>
      </c>
      <c r="F331" s="3" t="s">
        <v>1181</v>
      </c>
      <c r="G331" s="1" t="s">
        <v>1182</v>
      </c>
      <c r="H331" s="1" t="s">
        <v>1182</v>
      </c>
      <c r="I331" s="1"/>
    </row>
    <row r="332" spans="1:9" ht="18" customHeight="1" x14ac:dyDescent="0.3">
      <c r="A332" s="28">
        <v>84</v>
      </c>
      <c r="B332" s="26" t="str">
        <f>VLOOKUP(A332,Features!$A:$F,$B$1,FALSE)</f>
        <v>RadiationTherapy</v>
      </c>
      <c r="C332" s="26" t="str">
        <f>VLOOKUP(A332,Features!$A:$F,$C$1,FALSE)</f>
        <v>TargetArea</v>
      </c>
      <c r="D332" s="3" t="str">
        <f>VLOOKUP(A332,Features!$A:$J,$D$1,FALSE)</f>
        <v>Nominal</v>
      </c>
      <c r="E332" s="3" t="s">
        <v>1183</v>
      </c>
      <c r="F332" s="3" t="s">
        <v>1183</v>
      </c>
      <c r="G332" s="1" t="s">
        <v>1184</v>
      </c>
      <c r="H332" s="1" t="s">
        <v>1184</v>
      </c>
      <c r="I332" s="1"/>
    </row>
    <row r="333" spans="1:9" ht="18" customHeight="1" x14ac:dyDescent="0.3">
      <c r="A333" s="28">
        <v>84</v>
      </c>
      <c r="B333" s="26" t="str">
        <f>VLOOKUP(A333,Features!$A:$F,$B$1,FALSE)</f>
        <v>RadiationTherapy</v>
      </c>
      <c r="C333" s="26" t="str">
        <f>VLOOKUP(A333,Features!$A:$F,$C$1,FALSE)</f>
        <v>TargetArea</v>
      </c>
      <c r="D333" s="3" t="str">
        <f>VLOOKUP(A333,Features!$A:$J,$D$1,FALSE)</f>
        <v>Nominal</v>
      </c>
      <c r="E333" s="3" t="s">
        <v>1185</v>
      </c>
      <c r="F333" s="3" t="s">
        <v>1185</v>
      </c>
      <c r="G333" s="1" t="s">
        <v>1186</v>
      </c>
      <c r="H333" s="1" t="s">
        <v>1186</v>
      </c>
      <c r="I333" s="1"/>
    </row>
    <row r="334" spans="1:9" ht="18" customHeight="1" x14ac:dyDescent="0.3">
      <c r="A334" s="28">
        <v>84</v>
      </c>
      <c r="B334" s="26" t="str">
        <f>VLOOKUP(A334,Features!$A:$F,$B$1,FALSE)</f>
        <v>RadiationTherapy</v>
      </c>
      <c r="C334" s="26" t="str">
        <f>VLOOKUP(A334,Features!$A:$F,$C$1,FALSE)</f>
        <v>TargetArea</v>
      </c>
      <c r="D334" s="3" t="str">
        <f>VLOOKUP(A334,Features!$A:$J,$D$1,FALSE)</f>
        <v>Nominal</v>
      </c>
      <c r="E334" s="3" t="s">
        <v>1187</v>
      </c>
      <c r="F334" s="3" t="s">
        <v>1187</v>
      </c>
      <c r="G334" s="1" t="s">
        <v>1188</v>
      </c>
      <c r="H334" s="1" t="s">
        <v>1188</v>
      </c>
      <c r="I334" s="1"/>
    </row>
    <row r="335" spans="1:9" ht="18" customHeight="1" x14ac:dyDescent="0.3">
      <c r="A335" s="28">
        <v>84</v>
      </c>
      <c r="B335" s="26" t="str">
        <f>VLOOKUP(A335,Features!$A:$F,$B$1,FALSE)</f>
        <v>RadiationTherapy</v>
      </c>
      <c r="C335" s="26" t="str">
        <f>VLOOKUP(A335,Features!$A:$F,$C$1,FALSE)</f>
        <v>TargetArea</v>
      </c>
      <c r="D335" s="3" t="str">
        <f>VLOOKUP(A335,Features!$A:$J,$D$1,FALSE)</f>
        <v>Nominal</v>
      </c>
      <c r="E335" s="3" t="s">
        <v>1189</v>
      </c>
      <c r="F335" s="3" t="s">
        <v>1189</v>
      </c>
      <c r="G335" s="1" t="s">
        <v>1190</v>
      </c>
      <c r="H335" s="1" t="s">
        <v>1190</v>
      </c>
      <c r="I335" s="1"/>
    </row>
    <row r="336" spans="1:9" ht="18" customHeight="1" x14ac:dyDescent="0.3">
      <c r="A336" s="28">
        <v>84</v>
      </c>
      <c r="B336" s="26" t="str">
        <f>VLOOKUP(A336,Features!$A:$F,$B$1,FALSE)</f>
        <v>RadiationTherapy</v>
      </c>
      <c r="C336" s="26" t="str">
        <f>VLOOKUP(A336,Features!$A:$F,$C$1,FALSE)</f>
        <v>TargetArea</v>
      </c>
      <c r="D336" s="3" t="str">
        <f>VLOOKUP(A336,Features!$A:$J,$D$1,FALSE)</f>
        <v>Nominal</v>
      </c>
      <c r="E336" s="3" t="s">
        <v>1191</v>
      </c>
      <c r="F336" s="3" t="s">
        <v>1191</v>
      </c>
      <c r="G336" s="1" t="s">
        <v>1192</v>
      </c>
      <c r="H336" s="1" t="s">
        <v>1192</v>
      </c>
      <c r="I336" s="1"/>
    </row>
    <row r="337" spans="1:9" ht="18" customHeight="1" x14ac:dyDescent="0.3">
      <c r="A337" s="28">
        <v>84</v>
      </c>
      <c r="B337" s="26" t="str">
        <f>VLOOKUP(A337,Features!$A:$F,$B$1,FALSE)</f>
        <v>RadiationTherapy</v>
      </c>
      <c r="C337" s="26" t="str">
        <f>VLOOKUP(A337,Features!$A:$F,$C$1,FALSE)</f>
        <v>TargetArea</v>
      </c>
      <c r="D337" s="3" t="str">
        <f>VLOOKUP(A337,Features!$A:$J,$D$1,FALSE)</f>
        <v>Nominal</v>
      </c>
      <c r="E337" s="3" t="s">
        <v>1193</v>
      </c>
      <c r="F337" s="3" t="s">
        <v>1193</v>
      </c>
      <c r="G337" s="1" t="s">
        <v>1194</v>
      </c>
      <c r="H337" s="1" t="s">
        <v>1194</v>
      </c>
      <c r="I337" s="1"/>
    </row>
    <row r="338" spans="1:9" ht="18" customHeight="1" x14ac:dyDescent="0.3">
      <c r="A338" s="28">
        <v>84</v>
      </c>
      <c r="B338" s="26" t="str">
        <f>VLOOKUP(A338,Features!$A:$F,$B$1,FALSE)</f>
        <v>RadiationTherapy</v>
      </c>
      <c r="C338" s="26" t="str">
        <f>VLOOKUP(A338,Features!$A:$F,$C$1,FALSE)</f>
        <v>TargetArea</v>
      </c>
      <c r="D338" s="3" t="str">
        <f>VLOOKUP(A338,Features!$A:$J,$D$1,FALSE)</f>
        <v>Nominal</v>
      </c>
      <c r="E338" s="3" t="s">
        <v>1195</v>
      </c>
      <c r="F338" s="3" t="s">
        <v>1195</v>
      </c>
      <c r="G338" s="1" t="s">
        <v>1196</v>
      </c>
      <c r="H338" s="1" t="s">
        <v>1196</v>
      </c>
      <c r="I338" s="1"/>
    </row>
    <row r="339" spans="1:9" ht="18" customHeight="1" x14ac:dyDescent="0.3">
      <c r="A339" s="28">
        <v>84</v>
      </c>
      <c r="B339" s="26" t="str">
        <f>VLOOKUP(A339,Features!$A:$F,$B$1,FALSE)</f>
        <v>RadiationTherapy</v>
      </c>
      <c r="C339" s="26" t="str">
        <f>VLOOKUP(A339,Features!$A:$F,$C$1,FALSE)</f>
        <v>TargetArea</v>
      </c>
      <c r="D339" s="3" t="str">
        <f>VLOOKUP(A339,Features!$A:$J,$D$1,FALSE)</f>
        <v>Nominal</v>
      </c>
      <c r="E339" s="3" t="s">
        <v>1197</v>
      </c>
      <c r="F339" s="3" t="s">
        <v>1197</v>
      </c>
      <c r="G339" s="1" t="s">
        <v>1198</v>
      </c>
      <c r="H339" s="1" t="s">
        <v>1198</v>
      </c>
      <c r="I339" s="1"/>
    </row>
    <row r="340" spans="1:9" ht="18" customHeight="1" x14ac:dyDescent="0.3">
      <c r="A340" s="28">
        <v>84</v>
      </c>
      <c r="B340" s="26" t="str">
        <f>VLOOKUP(A340,Features!$A:$F,$B$1,FALSE)</f>
        <v>RadiationTherapy</v>
      </c>
      <c r="C340" s="26" t="str">
        <f>VLOOKUP(A340,Features!$A:$F,$C$1,FALSE)</f>
        <v>TargetArea</v>
      </c>
      <c r="D340" s="3" t="str">
        <f>VLOOKUP(A340,Features!$A:$J,$D$1,FALSE)</f>
        <v>Nominal</v>
      </c>
      <c r="E340" s="3" t="s">
        <v>1199</v>
      </c>
      <c r="F340" s="3" t="s">
        <v>1199</v>
      </c>
      <c r="G340" s="1" t="s">
        <v>1200</v>
      </c>
      <c r="H340" s="1" t="s">
        <v>1200</v>
      </c>
      <c r="I340" s="1"/>
    </row>
    <row r="341" spans="1:9" ht="18" customHeight="1" x14ac:dyDescent="0.3">
      <c r="A341" s="28">
        <v>84</v>
      </c>
      <c r="B341" s="26" t="str">
        <f>VLOOKUP(A341,Features!$A:$F,$B$1,FALSE)</f>
        <v>RadiationTherapy</v>
      </c>
      <c r="C341" s="26" t="str">
        <f>VLOOKUP(A341,Features!$A:$F,$C$1,FALSE)</f>
        <v>TargetArea</v>
      </c>
      <c r="D341" s="3" t="str">
        <f>VLOOKUP(A341,Features!$A:$J,$D$1,FALSE)</f>
        <v>Nominal</v>
      </c>
      <c r="E341" s="3" t="s">
        <v>1201</v>
      </c>
      <c r="F341" s="3" t="s">
        <v>1201</v>
      </c>
      <c r="G341" s="1" t="s">
        <v>1202</v>
      </c>
      <c r="H341" s="1" t="s">
        <v>1202</v>
      </c>
      <c r="I341" s="1"/>
    </row>
    <row r="342" spans="1:9" ht="18" customHeight="1" x14ac:dyDescent="0.3">
      <c r="A342" s="28">
        <v>84</v>
      </c>
      <c r="B342" s="26" t="str">
        <f>VLOOKUP(A342,Features!$A:$F,$B$1,FALSE)</f>
        <v>RadiationTherapy</v>
      </c>
      <c r="C342" s="26" t="str">
        <f>VLOOKUP(A342,Features!$A:$F,$C$1,FALSE)</f>
        <v>TargetArea</v>
      </c>
      <c r="D342" s="3" t="str">
        <f>VLOOKUP(A342,Features!$A:$J,$D$1,FALSE)</f>
        <v>Nominal</v>
      </c>
      <c r="E342" s="3" t="s">
        <v>1203</v>
      </c>
      <c r="F342" s="3" t="s">
        <v>1203</v>
      </c>
      <c r="G342" s="1" t="s">
        <v>1204</v>
      </c>
      <c r="H342" s="1" t="s">
        <v>1204</v>
      </c>
      <c r="I342" s="1"/>
    </row>
    <row r="343" spans="1:9" ht="18" customHeight="1" x14ac:dyDescent="0.3">
      <c r="A343" s="28">
        <v>84</v>
      </c>
      <c r="B343" s="26" t="str">
        <f>VLOOKUP(A343,Features!$A:$F,$B$1,FALSE)</f>
        <v>RadiationTherapy</v>
      </c>
      <c r="C343" s="26" t="str">
        <f>VLOOKUP(A343,Features!$A:$F,$C$1,FALSE)</f>
        <v>TargetArea</v>
      </c>
      <c r="D343" s="3" t="str">
        <f>VLOOKUP(A343,Features!$A:$J,$D$1,FALSE)</f>
        <v>Nominal</v>
      </c>
      <c r="E343" s="3" t="s">
        <v>1205</v>
      </c>
      <c r="F343" s="3" t="s">
        <v>1205</v>
      </c>
      <c r="G343" s="1" t="s">
        <v>1206</v>
      </c>
      <c r="H343" s="1" t="s">
        <v>1206</v>
      </c>
      <c r="I343" s="1"/>
    </row>
    <row r="344" spans="1:9" ht="18" customHeight="1" x14ac:dyDescent="0.3">
      <c r="A344" s="28">
        <v>84</v>
      </c>
      <c r="B344" s="26" t="str">
        <f>VLOOKUP(A344,Features!$A:$F,$B$1,FALSE)</f>
        <v>RadiationTherapy</v>
      </c>
      <c r="C344" s="26" t="str">
        <f>VLOOKUP(A344,Features!$A:$F,$C$1,FALSE)</f>
        <v>TargetArea</v>
      </c>
      <c r="D344" s="3" t="str">
        <f>VLOOKUP(A344,Features!$A:$J,$D$1,FALSE)</f>
        <v>Nominal</v>
      </c>
      <c r="E344" s="3" t="s">
        <v>1207</v>
      </c>
      <c r="F344" s="3" t="s">
        <v>1207</v>
      </c>
      <c r="G344" s="1" t="s">
        <v>1208</v>
      </c>
      <c r="H344" s="1" t="s">
        <v>1208</v>
      </c>
      <c r="I344" s="1"/>
    </row>
    <row r="345" spans="1:9" ht="18" customHeight="1" x14ac:dyDescent="0.3">
      <c r="A345" s="28">
        <v>84</v>
      </c>
      <c r="B345" s="26" t="str">
        <f>VLOOKUP(A345,Features!$A:$F,$B$1,FALSE)</f>
        <v>RadiationTherapy</v>
      </c>
      <c r="C345" s="26" t="str">
        <f>VLOOKUP(A345,Features!$A:$F,$C$1,FALSE)</f>
        <v>TargetArea</v>
      </c>
      <c r="D345" s="3" t="str">
        <f>VLOOKUP(A345,Features!$A:$J,$D$1,FALSE)</f>
        <v>Nominal</v>
      </c>
      <c r="E345" s="3" t="s">
        <v>1209</v>
      </c>
      <c r="F345" s="3" t="s">
        <v>1209</v>
      </c>
      <c r="G345" s="1" t="s">
        <v>1210</v>
      </c>
      <c r="H345" s="1" t="s">
        <v>1210</v>
      </c>
      <c r="I345" s="1"/>
    </row>
    <row r="346" spans="1:9" ht="18" customHeight="1" x14ac:dyDescent="0.3">
      <c r="A346" s="28">
        <v>84</v>
      </c>
      <c r="B346" s="26" t="str">
        <f>VLOOKUP(A346,Features!$A:$F,$B$1,FALSE)</f>
        <v>RadiationTherapy</v>
      </c>
      <c r="C346" s="26" t="str">
        <f>VLOOKUP(A346,Features!$A:$F,$C$1,FALSE)</f>
        <v>TargetArea</v>
      </c>
      <c r="D346" s="3" t="str">
        <f>VLOOKUP(A346,Features!$A:$J,$D$1,FALSE)</f>
        <v>Nominal</v>
      </c>
      <c r="E346" s="3" t="s">
        <v>1211</v>
      </c>
      <c r="F346" s="3" t="s">
        <v>1211</v>
      </c>
      <c r="G346" s="1" t="s">
        <v>1212</v>
      </c>
      <c r="H346" s="1" t="s">
        <v>1212</v>
      </c>
      <c r="I346" s="1"/>
    </row>
    <row r="347" spans="1:9" ht="18" customHeight="1" x14ac:dyDescent="0.3">
      <c r="A347" s="28">
        <v>84</v>
      </c>
      <c r="B347" s="26" t="str">
        <f>VLOOKUP(A347,Features!$A:$F,$B$1,FALSE)</f>
        <v>RadiationTherapy</v>
      </c>
      <c r="C347" s="26" t="str">
        <f>VLOOKUP(A347,Features!$A:$F,$C$1,FALSE)</f>
        <v>TargetArea</v>
      </c>
      <c r="D347" s="3" t="str">
        <f>VLOOKUP(A347,Features!$A:$J,$D$1,FALSE)</f>
        <v>Nominal</v>
      </c>
      <c r="E347" s="3" t="s">
        <v>1213</v>
      </c>
      <c r="F347" s="3" t="s">
        <v>1213</v>
      </c>
      <c r="G347" s="1" t="s">
        <v>1214</v>
      </c>
      <c r="H347" s="1" t="s">
        <v>1214</v>
      </c>
      <c r="I347" s="1"/>
    </row>
    <row r="348" spans="1:9" ht="18" customHeight="1" x14ac:dyDescent="0.3">
      <c r="A348" s="28">
        <v>84</v>
      </c>
      <c r="B348" s="26" t="str">
        <f>VLOOKUP(A348,Features!$A:$F,$B$1,FALSE)</f>
        <v>RadiationTherapy</v>
      </c>
      <c r="C348" s="26" t="str">
        <f>VLOOKUP(A348,Features!$A:$F,$C$1,FALSE)</f>
        <v>TargetArea</v>
      </c>
      <c r="D348" s="3" t="str">
        <f>VLOOKUP(A348,Features!$A:$J,$D$1,FALSE)</f>
        <v>Nominal</v>
      </c>
      <c r="E348" s="3" t="s">
        <v>1215</v>
      </c>
      <c r="F348" s="3" t="s">
        <v>1215</v>
      </c>
      <c r="G348" s="1" t="s">
        <v>1083</v>
      </c>
      <c r="H348" s="1" t="s">
        <v>1083</v>
      </c>
      <c r="I348" s="1"/>
    </row>
    <row r="349" spans="1:9" ht="18" customHeight="1" x14ac:dyDescent="0.3">
      <c r="A349" s="28">
        <v>84</v>
      </c>
      <c r="B349" s="26" t="str">
        <f>VLOOKUP(A349,Features!$A:$F,$B$1,FALSE)</f>
        <v>RadiationTherapy</v>
      </c>
      <c r="C349" s="26" t="str">
        <f>VLOOKUP(A349,Features!$A:$F,$C$1,FALSE)</f>
        <v>TargetArea</v>
      </c>
      <c r="D349" s="3" t="str">
        <f>VLOOKUP(A349,Features!$A:$J,$D$1,FALSE)</f>
        <v>Nominal</v>
      </c>
      <c r="E349" s="3" t="s">
        <v>1216</v>
      </c>
      <c r="F349" s="3" t="s">
        <v>1216</v>
      </c>
      <c r="G349" s="1" t="s">
        <v>1217</v>
      </c>
      <c r="H349" s="1" t="s">
        <v>1217</v>
      </c>
      <c r="I349" s="1"/>
    </row>
    <row r="350" spans="1:9" ht="18" customHeight="1" x14ac:dyDescent="0.3">
      <c r="A350" s="28">
        <v>84</v>
      </c>
      <c r="B350" s="26" t="str">
        <f>VLOOKUP(A350,Features!$A:$F,$B$1,FALSE)</f>
        <v>RadiationTherapy</v>
      </c>
      <c r="C350" s="26" t="str">
        <f>VLOOKUP(A350,Features!$A:$F,$C$1,FALSE)</f>
        <v>TargetArea</v>
      </c>
      <c r="D350" s="3" t="str">
        <f>VLOOKUP(A350,Features!$A:$J,$D$1,FALSE)</f>
        <v>Nominal</v>
      </c>
      <c r="E350" s="3" t="s">
        <v>1218</v>
      </c>
      <c r="F350" s="3" t="s">
        <v>1218</v>
      </c>
      <c r="G350" s="1" t="s">
        <v>1219</v>
      </c>
      <c r="H350" s="1" t="s">
        <v>1219</v>
      </c>
      <c r="I350" s="1"/>
    </row>
    <row r="351" spans="1:9" ht="18" customHeight="1" x14ac:dyDescent="0.3">
      <c r="A351" s="28">
        <v>84</v>
      </c>
      <c r="B351" s="26" t="str">
        <f>VLOOKUP(A351,Features!$A:$F,$B$1,FALSE)</f>
        <v>RadiationTherapy</v>
      </c>
      <c r="C351" s="26" t="str">
        <f>VLOOKUP(A351,Features!$A:$F,$C$1,FALSE)</f>
        <v>TargetArea</v>
      </c>
      <c r="D351" s="3" t="str">
        <f>VLOOKUP(A351,Features!$A:$J,$D$1,FALSE)</f>
        <v>Nominal</v>
      </c>
      <c r="E351" s="3" t="s">
        <v>1220</v>
      </c>
      <c r="F351" s="3" t="s">
        <v>1220</v>
      </c>
      <c r="G351" s="1" t="s">
        <v>1221</v>
      </c>
      <c r="H351" s="1" t="s">
        <v>1221</v>
      </c>
      <c r="I351" s="1"/>
    </row>
    <row r="352" spans="1:9" ht="18" customHeight="1" x14ac:dyDescent="0.3">
      <c r="A352" s="28">
        <v>84</v>
      </c>
      <c r="B352" s="26" t="str">
        <f>VLOOKUP(A352,Features!$A:$F,$B$1,FALSE)</f>
        <v>RadiationTherapy</v>
      </c>
      <c r="C352" s="26" t="str">
        <f>VLOOKUP(A352,Features!$A:$F,$C$1,FALSE)</f>
        <v>TargetArea</v>
      </c>
      <c r="D352" s="3" t="str">
        <f>VLOOKUP(A352,Features!$A:$J,$D$1,FALSE)</f>
        <v>Nominal</v>
      </c>
      <c r="E352" s="3" t="s">
        <v>1222</v>
      </c>
      <c r="F352" s="3" t="s">
        <v>1222</v>
      </c>
      <c r="G352" s="1" t="s">
        <v>1223</v>
      </c>
      <c r="H352" s="1" t="s">
        <v>1223</v>
      </c>
      <c r="I352" s="1"/>
    </row>
    <row r="353" spans="1:9" ht="18" customHeight="1" x14ac:dyDescent="0.3">
      <c r="A353" s="28">
        <v>84</v>
      </c>
      <c r="B353" s="26" t="str">
        <f>VLOOKUP(A353,Features!$A:$F,$B$1,FALSE)</f>
        <v>RadiationTherapy</v>
      </c>
      <c r="C353" s="26" t="str">
        <f>VLOOKUP(A353,Features!$A:$F,$C$1,FALSE)</f>
        <v>TargetArea</v>
      </c>
      <c r="D353" s="3" t="str">
        <f>VLOOKUP(A353,Features!$A:$J,$D$1,FALSE)</f>
        <v>Nominal</v>
      </c>
      <c r="E353" s="3" t="s">
        <v>1224</v>
      </c>
      <c r="F353" s="3" t="s">
        <v>1224</v>
      </c>
      <c r="G353" s="1" t="s">
        <v>1225</v>
      </c>
      <c r="H353" s="1" t="s">
        <v>1225</v>
      </c>
      <c r="I353" s="1"/>
    </row>
    <row r="354" spans="1:9" ht="18" customHeight="1" x14ac:dyDescent="0.3">
      <c r="A354" s="28">
        <v>84</v>
      </c>
      <c r="B354" s="26" t="str">
        <f>VLOOKUP(A354,Features!$A:$F,$B$1,FALSE)</f>
        <v>RadiationTherapy</v>
      </c>
      <c r="C354" s="26" t="str">
        <f>VLOOKUP(A354,Features!$A:$F,$C$1,FALSE)</f>
        <v>TargetArea</v>
      </c>
      <c r="D354" s="3" t="str">
        <f>VLOOKUP(A354,Features!$A:$J,$D$1,FALSE)</f>
        <v>Nominal</v>
      </c>
      <c r="E354" s="3" t="s">
        <v>1226</v>
      </c>
      <c r="F354" s="3" t="s">
        <v>1226</v>
      </c>
      <c r="G354" s="1" t="s">
        <v>1227</v>
      </c>
      <c r="H354" s="1" t="s">
        <v>1227</v>
      </c>
      <c r="I354" s="1"/>
    </row>
    <row r="355" spans="1:9" ht="18" customHeight="1" x14ac:dyDescent="0.3">
      <c r="A355" s="28">
        <v>84</v>
      </c>
      <c r="B355" s="26" t="str">
        <f>VLOOKUP(A355,Features!$A:$F,$B$1,FALSE)</f>
        <v>RadiationTherapy</v>
      </c>
      <c r="C355" s="26" t="str">
        <f>VLOOKUP(A355,Features!$A:$F,$C$1,FALSE)</f>
        <v>TargetArea</v>
      </c>
      <c r="D355" s="3" t="str">
        <f>VLOOKUP(A355,Features!$A:$J,$D$1,FALSE)</f>
        <v>Nominal</v>
      </c>
      <c r="E355" s="3" t="s">
        <v>1228</v>
      </c>
      <c r="F355" s="3" t="s">
        <v>1228</v>
      </c>
      <c r="G355" s="1" t="s">
        <v>1229</v>
      </c>
      <c r="H355" s="1" t="s">
        <v>1229</v>
      </c>
      <c r="I355" s="1"/>
    </row>
    <row r="356" spans="1:9" ht="18" customHeight="1" x14ac:dyDescent="0.3">
      <c r="A356" s="28">
        <v>84</v>
      </c>
      <c r="B356" s="26" t="str">
        <f>VLOOKUP(A356,Features!$A:$F,$B$1,FALSE)</f>
        <v>RadiationTherapy</v>
      </c>
      <c r="C356" s="26" t="str">
        <f>VLOOKUP(A356,Features!$A:$F,$C$1,FALSE)</f>
        <v>TargetArea</v>
      </c>
      <c r="D356" s="3" t="str">
        <f>VLOOKUP(A356,Features!$A:$J,$D$1,FALSE)</f>
        <v>Nominal</v>
      </c>
      <c r="E356" s="3" t="s">
        <v>1230</v>
      </c>
      <c r="F356" s="3" t="s">
        <v>1230</v>
      </c>
      <c r="G356" s="1" t="s">
        <v>1231</v>
      </c>
      <c r="H356" s="1" t="s">
        <v>1231</v>
      </c>
      <c r="I356" s="1"/>
    </row>
    <row r="357" spans="1:9" ht="18" customHeight="1" x14ac:dyDescent="0.3">
      <c r="A357" s="28">
        <v>84</v>
      </c>
      <c r="B357" s="26" t="str">
        <f>VLOOKUP(A357,Features!$A:$F,$B$1,FALSE)</f>
        <v>RadiationTherapy</v>
      </c>
      <c r="C357" s="26" t="str">
        <f>VLOOKUP(A357,Features!$A:$F,$C$1,FALSE)</f>
        <v>TargetArea</v>
      </c>
      <c r="D357" s="3" t="str">
        <f>VLOOKUP(A357,Features!$A:$J,$D$1,FALSE)</f>
        <v>Nominal</v>
      </c>
      <c r="E357" s="3" t="s">
        <v>1232</v>
      </c>
      <c r="F357" s="3" t="s">
        <v>1232</v>
      </c>
      <c r="G357" s="1" t="s">
        <v>1233</v>
      </c>
      <c r="H357" s="1" t="s">
        <v>1233</v>
      </c>
      <c r="I357" s="1"/>
    </row>
    <row r="358" spans="1:9" ht="18" customHeight="1" x14ac:dyDescent="0.3">
      <c r="A358" s="28">
        <v>84</v>
      </c>
      <c r="B358" s="26" t="str">
        <f>VLOOKUP(A358,Features!$A:$F,$B$1,FALSE)</f>
        <v>RadiationTherapy</v>
      </c>
      <c r="C358" s="26" t="str">
        <f>VLOOKUP(A358,Features!$A:$F,$C$1,FALSE)</f>
        <v>TargetArea</v>
      </c>
      <c r="D358" s="3" t="str">
        <f>VLOOKUP(A358,Features!$A:$J,$D$1,FALSE)</f>
        <v>Nominal</v>
      </c>
      <c r="E358" s="3" t="s">
        <v>1234</v>
      </c>
      <c r="F358" s="3" t="s">
        <v>1234</v>
      </c>
      <c r="G358" s="1" t="s">
        <v>1235</v>
      </c>
      <c r="H358" s="1" t="s">
        <v>1235</v>
      </c>
      <c r="I358" s="1"/>
    </row>
    <row r="359" spans="1:9" ht="18" customHeight="1" x14ac:dyDescent="0.3">
      <c r="A359" s="28">
        <v>84</v>
      </c>
      <c r="B359" s="26" t="str">
        <f>VLOOKUP(A359,Features!$A:$F,$B$1,FALSE)</f>
        <v>RadiationTherapy</v>
      </c>
      <c r="C359" s="26" t="str">
        <f>VLOOKUP(A359,Features!$A:$F,$C$1,FALSE)</f>
        <v>TargetArea</v>
      </c>
      <c r="D359" s="3" t="str">
        <f>VLOOKUP(A359,Features!$A:$J,$D$1,FALSE)</f>
        <v>Nominal</v>
      </c>
      <c r="E359" s="3" t="s">
        <v>1236</v>
      </c>
      <c r="F359" s="3" t="s">
        <v>1236</v>
      </c>
      <c r="G359" s="1" t="s">
        <v>1237</v>
      </c>
      <c r="H359" s="1" t="s">
        <v>1237</v>
      </c>
      <c r="I359" s="1"/>
    </row>
    <row r="360" spans="1:9" ht="18" customHeight="1" x14ac:dyDescent="0.3">
      <c r="A360" s="28">
        <v>84</v>
      </c>
      <c r="B360" s="26" t="str">
        <f>VLOOKUP(A360,Features!$A:$F,$B$1,FALSE)</f>
        <v>RadiationTherapy</v>
      </c>
      <c r="C360" s="26" t="str">
        <f>VLOOKUP(A360,Features!$A:$F,$C$1,FALSE)</f>
        <v>TargetArea</v>
      </c>
      <c r="D360" s="3" t="str">
        <f>VLOOKUP(A360,Features!$A:$J,$D$1,FALSE)</f>
        <v>Nominal</v>
      </c>
      <c r="E360" s="3" t="s">
        <v>1238</v>
      </c>
      <c r="F360" s="3" t="s">
        <v>1238</v>
      </c>
      <c r="G360" s="1" t="s">
        <v>1239</v>
      </c>
      <c r="H360" s="1" t="s">
        <v>1239</v>
      </c>
      <c r="I360" s="1"/>
    </row>
    <row r="361" spans="1:9" ht="18" customHeight="1" x14ac:dyDescent="0.3">
      <c r="A361" s="28">
        <v>84</v>
      </c>
      <c r="B361" s="26" t="str">
        <f>VLOOKUP(A361,Features!$A:$F,$B$1,FALSE)</f>
        <v>RadiationTherapy</v>
      </c>
      <c r="C361" s="26" t="str">
        <f>VLOOKUP(A361,Features!$A:$F,$C$1,FALSE)</f>
        <v>TargetArea</v>
      </c>
      <c r="D361" s="3" t="str">
        <f>VLOOKUP(A361,Features!$A:$J,$D$1,FALSE)</f>
        <v>Nominal</v>
      </c>
      <c r="E361" s="3" t="s">
        <v>1240</v>
      </c>
      <c r="F361" s="3" t="s">
        <v>1240</v>
      </c>
      <c r="G361" s="1" t="s">
        <v>1241</v>
      </c>
      <c r="H361" s="1" t="s">
        <v>1241</v>
      </c>
      <c r="I361" s="1"/>
    </row>
    <row r="362" spans="1:9" ht="18" customHeight="1" x14ac:dyDescent="0.3">
      <c r="A362" s="28">
        <v>84</v>
      </c>
      <c r="B362" s="26" t="str">
        <f>VLOOKUP(A362,Features!$A:$F,$B$1,FALSE)</f>
        <v>RadiationTherapy</v>
      </c>
      <c r="C362" s="26" t="str">
        <f>VLOOKUP(A362,Features!$A:$F,$C$1,FALSE)</f>
        <v>TargetArea</v>
      </c>
      <c r="D362" s="3" t="str">
        <f>VLOOKUP(A362,Features!$A:$J,$D$1,FALSE)</f>
        <v>Nominal</v>
      </c>
      <c r="E362" s="3" t="s">
        <v>1242</v>
      </c>
      <c r="F362" s="3" t="s">
        <v>1242</v>
      </c>
      <c r="G362" s="1" t="s">
        <v>1243</v>
      </c>
      <c r="H362" s="1" t="s">
        <v>1243</v>
      </c>
      <c r="I362" s="1"/>
    </row>
    <row r="363" spans="1:9" ht="18" customHeight="1" x14ac:dyDescent="0.3">
      <c r="A363" s="28">
        <v>84</v>
      </c>
      <c r="B363" s="26" t="str">
        <f>VLOOKUP(A363,Features!$A:$F,$B$1,FALSE)</f>
        <v>RadiationTherapy</v>
      </c>
      <c r="C363" s="26" t="str">
        <f>VLOOKUP(A363,Features!$A:$F,$C$1,FALSE)</f>
        <v>TargetArea</v>
      </c>
      <c r="D363" s="3" t="str">
        <f>VLOOKUP(A363,Features!$A:$J,$D$1,FALSE)</f>
        <v>Nominal</v>
      </c>
      <c r="E363" s="3" t="s">
        <v>1244</v>
      </c>
      <c r="F363" s="3" t="s">
        <v>1244</v>
      </c>
      <c r="G363" s="1" t="s">
        <v>1245</v>
      </c>
      <c r="H363" s="1" t="s">
        <v>1245</v>
      </c>
      <c r="I363" s="1"/>
    </row>
    <row r="364" spans="1:9" ht="18" customHeight="1" x14ac:dyDescent="0.3">
      <c r="A364" s="28">
        <v>84</v>
      </c>
      <c r="B364" s="26" t="str">
        <f>VLOOKUP(A364,Features!$A:$F,$B$1,FALSE)</f>
        <v>RadiationTherapy</v>
      </c>
      <c r="C364" s="26" t="str">
        <f>VLOOKUP(A364,Features!$A:$F,$C$1,FALSE)</f>
        <v>TargetArea</v>
      </c>
      <c r="D364" s="3" t="str">
        <f>VLOOKUP(A364,Features!$A:$J,$D$1,FALSE)</f>
        <v>Nominal</v>
      </c>
      <c r="E364" s="3" t="s">
        <v>1246</v>
      </c>
      <c r="F364" s="3" t="s">
        <v>1246</v>
      </c>
      <c r="G364" s="1" t="s">
        <v>1247</v>
      </c>
      <c r="H364" s="1" t="s">
        <v>1247</v>
      </c>
      <c r="I364" s="1"/>
    </row>
    <row r="365" spans="1:9" ht="18" customHeight="1" x14ac:dyDescent="0.3">
      <c r="A365" s="28">
        <v>84</v>
      </c>
      <c r="B365" s="26" t="str">
        <f>VLOOKUP(A365,Features!$A:$F,$B$1,FALSE)</f>
        <v>RadiationTherapy</v>
      </c>
      <c r="C365" s="26" t="str">
        <f>VLOOKUP(A365,Features!$A:$F,$C$1,FALSE)</f>
        <v>TargetArea</v>
      </c>
      <c r="D365" s="3" t="str">
        <f>VLOOKUP(A365,Features!$A:$J,$D$1,FALSE)</f>
        <v>Nominal</v>
      </c>
      <c r="E365" s="3" t="s">
        <v>1248</v>
      </c>
      <c r="F365" s="3" t="s">
        <v>1248</v>
      </c>
      <c r="G365" s="1" t="s">
        <v>1249</v>
      </c>
      <c r="H365" s="1" t="s">
        <v>1249</v>
      </c>
      <c r="I365" s="1"/>
    </row>
    <row r="366" spans="1:9" ht="18" customHeight="1" x14ac:dyDescent="0.3">
      <c r="A366" s="28">
        <v>84</v>
      </c>
      <c r="B366" s="26" t="str">
        <f>VLOOKUP(A366,Features!$A:$F,$B$1,FALSE)</f>
        <v>RadiationTherapy</v>
      </c>
      <c r="C366" s="26" t="str">
        <f>VLOOKUP(A366,Features!$A:$F,$C$1,FALSE)</f>
        <v>TargetArea</v>
      </c>
      <c r="D366" s="3" t="str">
        <f>VLOOKUP(A366,Features!$A:$J,$D$1,FALSE)</f>
        <v>Nominal</v>
      </c>
      <c r="E366" s="3" t="s">
        <v>1250</v>
      </c>
      <c r="F366" s="3" t="s">
        <v>1250</v>
      </c>
      <c r="G366" s="1" t="s">
        <v>1251</v>
      </c>
      <c r="H366" s="1" t="s">
        <v>1251</v>
      </c>
      <c r="I366" s="1"/>
    </row>
    <row r="367" spans="1:9" ht="18" customHeight="1" x14ac:dyDescent="0.3">
      <c r="A367" s="28">
        <v>84</v>
      </c>
      <c r="B367" s="26" t="str">
        <f>VLOOKUP(A367,Features!$A:$F,$B$1,FALSE)</f>
        <v>RadiationTherapy</v>
      </c>
      <c r="C367" s="26" t="str">
        <f>VLOOKUP(A367,Features!$A:$F,$C$1,FALSE)</f>
        <v>TargetArea</v>
      </c>
      <c r="D367" s="3" t="str">
        <f>VLOOKUP(A367,Features!$A:$J,$D$1,FALSE)</f>
        <v>Nominal</v>
      </c>
      <c r="E367" s="3" t="s">
        <v>1252</v>
      </c>
      <c r="F367" s="3" t="s">
        <v>1252</v>
      </c>
      <c r="G367" s="1" t="s">
        <v>1253</v>
      </c>
      <c r="H367" s="1" t="s">
        <v>1253</v>
      </c>
      <c r="I367" s="1"/>
    </row>
    <row r="368" spans="1:9" ht="18" customHeight="1" x14ac:dyDescent="0.3">
      <c r="A368" s="28">
        <v>84</v>
      </c>
      <c r="B368" s="26" t="str">
        <f>VLOOKUP(A368,Features!$A:$F,$B$1,FALSE)</f>
        <v>RadiationTherapy</v>
      </c>
      <c r="C368" s="26" t="str">
        <f>VLOOKUP(A368,Features!$A:$F,$C$1,FALSE)</f>
        <v>TargetArea</v>
      </c>
      <c r="D368" s="3" t="str">
        <f>VLOOKUP(A368,Features!$A:$J,$D$1,FALSE)</f>
        <v>Nominal</v>
      </c>
      <c r="E368" s="3" t="s">
        <v>1254</v>
      </c>
      <c r="F368" s="3" t="s">
        <v>1254</v>
      </c>
      <c r="G368" s="1" t="s">
        <v>1255</v>
      </c>
      <c r="H368" s="1" t="s">
        <v>1255</v>
      </c>
      <c r="I368" s="1"/>
    </row>
    <row r="369" spans="1:9" ht="18" customHeight="1" x14ac:dyDescent="0.3">
      <c r="A369" s="28">
        <v>84</v>
      </c>
      <c r="B369" s="26" t="str">
        <f>VLOOKUP(A369,Features!$A:$F,$B$1,FALSE)</f>
        <v>RadiationTherapy</v>
      </c>
      <c r="C369" s="26" t="str">
        <f>VLOOKUP(A369,Features!$A:$F,$C$1,FALSE)</f>
        <v>TargetArea</v>
      </c>
      <c r="D369" s="3" t="str">
        <f>VLOOKUP(A369,Features!$A:$J,$D$1,FALSE)</f>
        <v>Nominal</v>
      </c>
      <c r="E369" s="3" t="s">
        <v>1256</v>
      </c>
      <c r="F369" s="3" t="s">
        <v>1256</v>
      </c>
      <c r="G369" s="1" t="s">
        <v>1257</v>
      </c>
      <c r="H369" s="1" t="s">
        <v>1257</v>
      </c>
      <c r="I369" s="1"/>
    </row>
    <row r="370" spans="1:9" ht="18" customHeight="1" x14ac:dyDescent="0.3">
      <c r="A370" s="28">
        <v>84</v>
      </c>
      <c r="B370" s="26" t="str">
        <f>VLOOKUP(A370,Features!$A:$F,$B$1,FALSE)</f>
        <v>RadiationTherapy</v>
      </c>
      <c r="C370" s="26" t="str">
        <f>VLOOKUP(A370,Features!$A:$F,$C$1,FALSE)</f>
        <v>TargetArea</v>
      </c>
      <c r="D370" s="3" t="str">
        <f>VLOOKUP(A370,Features!$A:$J,$D$1,FALSE)</f>
        <v>Nominal</v>
      </c>
      <c r="E370" s="3" t="s">
        <v>1258</v>
      </c>
      <c r="F370" s="3" t="s">
        <v>1258</v>
      </c>
      <c r="G370" s="1" t="s">
        <v>1091</v>
      </c>
      <c r="H370" s="1" t="s">
        <v>1091</v>
      </c>
      <c r="I370" s="1"/>
    </row>
    <row r="371" spans="1:9" ht="18" customHeight="1" x14ac:dyDescent="0.3">
      <c r="A371" s="28">
        <v>84</v>
      </c>
      <c r="B371" s="26" t="str">
        <f>VLOOKUP(A371,Features!$A:$F,$B$1,FALSE)</f>
        <v>RadiationTherapy</v>
      </c>
      <c r="C371" s="26" t="str">
        <f>VLOOKUP(A371,Features!$A:$F,$C$1,FALSE)</f>
        <v>TargetArea</v>
      </c>
      <c r="D371" s="3" t="str">
        <f>VLOOKUP(A371,Features!$A:$J,$D$1,FALSE)</f>
        <v>Nominal</v>
      </c>
      <c r="E371" s="3" t="s">
        <v>1259</v>
      </c>
      <c r="F371" s="3" t="s">
        <v>1259</v>
      </c>
      <c r="G371" s="1" t="s">
        <v>1260</v>
      </c>
      <c r="H371" s="1" t="s">
        <v>1260</v>
      </c>
      <c r="I371" s="1"/>
    </row>
    <row r="372" spans="1:9" ht="18" customHeight="1" x14ac:dyDescent="0.3">
      <c r="A372" s="28">
        <v>84</v>
      </c>
      <c r="B372" s="26" t="str">
        <f>VLOOKUP(A372,Features!$A:$F,$B$1,FALSE)</f>
        <v>RadiationTherapy</v>
      </c>
      <c r="C372" s="26" t="str">
        <f>VLOOKUP(A372,Features!$A:$F,$C$1,FALSE)</f>
        <v>TargetArea</v>
      </c>
      <c r="D372" s="3" t="str">
        <f>VLOOKUP(A372,Features!$A:$J,$D$1,FALSE)</f>
        <v>Nominal</v>
      </c>
      <c r="E372" s="3" t="s">
        <v>1261</v>
      </c>
      <c r="F372" s="3" t="s">
        <v>1261</v>
      </c>
      <c r="G372" s="1" t="s">
        <v>1262</v>
      </c>
      <c r="H372" s="1" t="s">
        <v>1262</v>
      </c>
      <c r="I372" s="1"/>
    </row>
    <row r="373" spans="1:9" ht="18" customHeight="1" x14ac:dyDescent="0.3">
      <c r="A373" s="28">
        <v>84</v>
      </c>
      <c r="B373" s="26" t="str">
        <f>VLOOKUP(A373,Features!$A:$F,$B$1,FALSE)</f>
        <v>RadiationTherapy</v>
      </c>
      <c r="C373" s="26" t="str">
        <f>VLOOKUP(A373,Features!$A:$F,$C$1,FALSE)</f>
        <v>TargetArea</v>
      </c>
      <c r="D373" s="3" t="str">
        <f>VLOOKUP(A373,Features!$A:$J,$D$1,FALSE)</f>
        <v>Nominal</v>
      </c>
      <c r="E373" s="3" t="s">
        <v>1263</v>
      </c>
      <c r="F373" s="3" t="s">
        <v>1263</v>
      </c>
      <c r="G373" s="1" t="s">
        <v>1264</v>
      </c>
      <c r="H373" s="1" t="s">
        <v>1264</v>
      </c>
      <c r="I373" s="1"/>
    </row>
    <row r="374" spans="1:9" ht="18" customHeight="1" x14ac:dyDescent="0.3">
      <c r="A374" s="28">
        <v>84</v>
      </c>
      <c r="B374" s="26" t="str">
        <f>VLOOKUP(A374,Features!$A:$F,$B$1,FALSE)</f>
        <v>RadiationTherapy</v>
      </c>
      <c r="C374" s="26" t="str">
        <f>VLOOKUP(A374,Features!$A:$F,$C$1,FALSE)</f>
        <v>TargetArea</v>
      </c>
      <c r="D374" s="3" t="str">
        <f>VLOOKUP(A374,Features!$A:$J,$D$1,FALSE)</f>
        <v>Nominal</v>
      </c>
      <c r="E374" s="3" t="s">
        <v>1265</v>
      </c>
      <c r="F374" s="3" t="s">
        <v>1265</v>
      </c>
      <c r="G374" s="1" t="s">
        <v>1266</v>
      </c>
      <c r="H374" s="1" t="s">
        <v>1266</v>
      </c>
      <c r="I374" s="1"/>
    </row>
    <row r="375" spans="1:9" ht="18" customHeight="1" x14ac:dyDescent="0.3">
      <c r="A375" s="28">
        <v>84</v>
      </c>
      <c r="B375" s="26" t="str">
        <f>VLOOKUP(A375,Features!$A:$F,$B$1,FALSE)</f>
        <v>RadiationTherapy</v>
      </c>
      <c r="C375" s="26" t="str">
        <f>VLOOKUP(A375,Features!$A:$F,$C$1,FALSE)</f>
        <v>TargetArea</v>
      </c>
      <c r="D375" s="3" t="str">
        <f>VLOOKUP(A375,Features!$A:$J,$D$1,FALSE)</f>
        <v>Nominal</v>
      </c>
      <c r="E375" s="3" t="s">
        <v>1267</v>
      </c>
      <c r="F375" s="3" t="s">
        <v>1267</v>
      </c>
      <c r="G375" s="1" t="s">
        <v>1268</v>
      </c>
      <c r="H375" s="1" t="s">
        <v>1268</v>
      </c>
      <c r="I375" s="1"/>
    </row>
    <row r="376" spans="1:9" ht="18" customHeight="1" x14ac:dyDescent="0.3">
      <c r="A376" s="28">
        <v>84</v>
      </c>
      <c r="B376" s="26" t="str">
        <f>VLOOKUP(A376,Features!$A:$F,$B$1,FALSE)</f>
        <v>RadiationTherapy</v>
      </c>
      <c r="C376" s="26" t="str">
        <f>VLOOKUP(A376,Features!$A:$F,$C$1,FALSE)</f>
        <v>TargetArea</v>
      </c>
      <c r="D376" s="3" t="str">
        <f>VLOOKUP(A376,Features!$A:$J,$D$1,FALSE)</f>
        <v>Nominal</v>
      </c>
      <c r="E376" s="3" t="s">
        <v>1269</v>
      </c>
      <c r="F376" s="3" t="s">
        <v>1269</v>
      </c>
      <c r="G376" s="1" t="s">
        <v>1270</v>
      </c>
      <c r="H376" s="1" t="s">
        <v>1270</v>
      </c>
      <c r="I376" s="1"/>
    </row>
    <row r="377" spans="1:9" ht="18" customHeight="1" x14ac:dyDescent="0.3">
      <c r="A377" s="28">
        <v>84</v>
      </c>
      <c r="B377" s="26" t="str">
        <f>VLOOKUP(A377,Features!$A:$F,$B$1,FALSE)</f>
        <v>RadiationTherapy</v>
      </c>
      <c r="C377" s="26" t="str">
        <f>VLOOKUP(A377,Features!$A:$F,$C$1,FALSE)</f>
        <v>TargetArea</v>
      </c>
      <c r="D377" s="3" t="str">
        <f>VLOOKUP(A377,Features!$A:$J,$D$1,FALSE)</f>
        <v>Nominal</v>
      </c>
      <c r="E377" s="3" t="s">
        <v>1271</v>
      </c>
      <c r="F377" s="3" t="s">
        <v>1271</v>
      </c>
      <c r="G377" s="1" t="s">
        <v>1063</v>
      </c>
      <c r="H377" s="1" t="s">
        <v>1063</v>
      </c>
      <c r="I377" s="1"/>
    </row>
    <row r="378" spans="1:9" ht="18" customHeight="1" x14ac:dyDescent="0.3">
      <c r="A378" s="28">
        <v>84</v>
      </c>
      <c r="B378" s="26" t="str">
        <f>VLOOKUP(A378,Features!$A:$F,$B$1,FALSE)</f>
        <v>RadiationTherapy</v>
      </c>
      <c r="C378" s="26" t="str">
        <f>VLOOKUP(A378,Features!$A:$F,$C$1,FALSE)</f>
        <v>TargetArea</v>
      </c>
      <c r="D378" s="3" t="str">
        <f>VLOOKUP(A378,Features!$A:$J,$D$1,FALSE)</f>
        <v>Nominal</v>
      </c>
      <c r="E378" s="3" t="s">
        <v>1272</v>
      </c>
      <c r="F378" s="3" t="s">
        <v>1272</v>
      </c>
      <c r="G378" s="1" t="s">
        <v>1273</v>
      </c>
      <c r="H378" s="1" t="s">
        <v>1273</v>
      </c>
      <c r="I378" s="1"/>
    </row>
    <row r="379" spans="1:9" ht="18" customHeight="1" x14ac:dyDescent="0.3">
      <c r="A379" s="28">
        <v>84</v>
      </c>
      <c r="B379" s="26" t="str">
        <f>VLOOKUP(A379,Features!$A:$F,$B$1,FALSE)</f>
        <v>RadiationTherapy</v>
      </c>
      <c r="C379" s="26" t="str">
        <f>VLOOKUP(A379,Features!$A:$F,$C$1,FALSE)</f>
        <v>TargetArea</v>
      </c>
      <c r="D379" s="3" t="str">
        <f>VLOOKUP(A379,Features!$A:$J,$D$1,FALSE)</f>
        <v>Nominal</v>
      </c>
      <c r="E379" s="3" t="s">
        <v>1274</v>
      </c>
      <c r="F379" s="3" t="s">
        <v>1274</v>
      </c>
      <c r="G379" s="1" t="s">
        <v>1275</v>
      </c>
      <c r="H379" s="1" t="s">
        <v>1275</v>
      </c>
      <c r="I379" s="1"/>
    </row>
    <row r="380" spans="1:9" ht="18" customHeight="1" x14ac:dyDescent="0.3">
      <c r="A380" s="28">
        <v>84</v>
      </c>
      <c r="B380" s="26" t="str">
        <f>VLOOKUP(A380,Features!$A:$F,$B$1,FALSE)</f>
        <v>RadiationTherapy</v>
      </c>
      <c r="C380" s="26" t="str">
        <f>VLOOKUP(A380,Features!$A:$F,$C$1,FALSE)</f>
        <v>TargetArea</v>
      </c>
      <c r="D380" s="3" t="str">
        <f>VLOOKUP(A380,Features!$A:$J,$D$1,FALSE)</f>
        <v>Nominal</v>
      </c>
      <c r="E380" s="3" t="s">
        <v>1276</v>
      </c>
      <c r="F380" s="3" t="s">
        <v>1276</v>
      </c>
      <c r="G380" s="1" t="s">
        <v>1277</v>
      </c>
      <c r="H380" s="1" t="s">
        <v>1277</v>
      </c>
      <c r="I380" s="1"/>
    </row>
    <row r="381" spans="1:9" ht="18" customHeight="1" x14ac:dyDescent="0.3">
      <c r="A381" s="28">
        <v>84</v>
      </c>
      <c r="B381" s="26" t="str">
        <f>VLOOKUP(A381,Features!$A:$F,$B$1,FALSE)</f>
        <v>RadiationTherapy</v>
      </c>
      <c r="C381" s="26" t="str">
        <f>VLOOKUP(A381,Features!$A:$F,$C$1,FALSE)</f>
        <v>TargetArea</v>
      </c>
      <c r="D381" s="3" t="str">
        <f>VLOOKUP(A381,Features!$A:$J,$D$1,FALSE)</f>
        <v>Nominal</v>
      </c>
      <c r="E381" s="3" t="s">
        <v>1278</v>
      </c>
      <c r="F381" s="3" t="s">
        <v>1278</v>
      </c>
      <c r="G381" s="1" t="s">
        <v>1279</v>
      </c>
      <c r="H381" s="1" t="s">
        <v>1279</v>
      </c>
      <c r="I381" s="1"/>
    </row>
    <row r="382" spans="1:9" ht="18" customHeight="1" x14ac:dyDescent="0.3">
      <c r="A382" s="28">
        <v>84</v>
      </c>
      <c r="B382" s="26" t="str">
        <f>VLOOKUP(A382,Features!$A:$F,$B$1,FALSE)</f>
        <v>RadiationTherapy</v>
      </c>
      <c r="C382" s="26" t="str">
        <f>VLOOKUP(A382,Features!$A:$F,$C$1,FALSE)</f>
        <v>TargetArea</v>
      </c>
      <c r="D382" s="3" t="str">
        <f>VLOOKUP(A382,Features!$A:$J,$D$1,FALSE)</f>
        <v>Nominal</v>
      </c>
      <c r="E382" s="3" t="s">
        <v>1280</v>
      </c>
      <c r="F382" s="3" t="s">
        <v>1280</v>
      </c>
      <c r="G382" s="1" t="s">
        <v>1281</v>
      </c>
      <c r="H382" s="1" t="s">
        <v>1281</v>
      </c>
      <c r="I382" s="1"/>
    </row>
    <row r="383" spans="1:9" ht="18" customHeight="1" x14ac:dyDescent="0.3">
      <c r="A383" s="28">
        <v>84</v>
      </c>
      <c r="B383" s="26" t="str">
        <f>VLOOKUP(A383,Features!$A:$F,$B$1,FALSE)</f>
        <v>RadiationTherapy</v>
      </c>
      <c r="C383" s="26" t="str">
        <f>VLOOKUP(A383,Features!$A:$F,$C$1,FALSE)</f>
        <v>TargetArea</v>
      </c>
      <c r="D383" s="3" t="str">
        <f>VLOOKUP(A383,Features!$A:$J,$D$1,FALSE)</f>
        <v>Nominal</v>
      </c>
      <c r="E383" s="3" t="s">
        <v>1282</v>
      </c>
      <c r="F383" s="3" t="s">
        <v>1282</v>
      </c>
      <c r="G383" s="1" t="s">
        <v>1283</v>
      </c>
      <c r="H383" s="1" t="s">
        <v>1283</v>
      </c>
      <c r="I383" s="1"/>
    </row>
    <row r="384" spans="1:9" ht="18" customHeight="1" x14ac:dyDescent="0.3">
      <c r="A384" s="28">
        <v>84</v>
      </c>
      <c r="B384" s="26" t="str">
        <f>VLOOKUP(A384,Features!$A:$F,$B$1,FALSE)</f>
        <v>RadiationTherapy</v>
      </c>
      <c r="C384" s="26" t="str">
        <f>VLOOKUP(A384,Features!$A:$F,$C$1,FALSE)</f>
        <v>TargetArea</v>
      </c>
      <c r="D384" s="3" t="str">
        <f>VLOOKUP(A384,Features!$A:$J,$D$1,FALSE)</f>
        <v>Nominal</v>
      </c>
      <c r="E384" s="3" t="s">
        <v>1284</v>
      </c>
      <c r="F384" s="3" t="s">
        <v>1284</v>
      </c>
      <c r="G384" s="1" t="s">
        <v>1285</v>
      </c>
      <c r="H384" s="1" t="s">
        <v>1285</v>
      </c>
      <c r="I384" s="1"/>
    </row>
    <row r="385" spans="1:9" ht="18" customHeight="1" x14ac:dyDescent="0.3">
      <c r="A385" s="28">
        <v>84</v>
      </c>
      <c r="B385" s="26" t="str">
        <f>VLOOKUP(A385,Features!$A:$F,$B$1,FALSE)</f>
        <v>RadiationTherapy</v>
      </c>
      <c r="C385" s="26" t="str">
        <f>VLOOKUP(A385,Features!$A:$F,$C$1,FALSE)</f>
        <v>TargetArea</v>
      </c>
      <c r="D385" s="3" t="str">
        <f>VLOOKUP(A385,Features!$A:$J,$D$1,FALSE)</f>
        <v>Nominal</v>
      </c>
      <c r="E385" s="3" t="s">
        <v>1286</v>
      </c>
      <c r="F385" s="3" t="s">
        <v>1286</v>
      </c>
      <c r="G385" s="1" t="s">
        <v>1287</v>
      </c>
      <c r="H385" s="1" t="s">
        <v>1287</v>
      </c>
      <c r="I385" s="1"/>
    </row>
    <row r="386" spans="1:9" ht="18" customHeight="1" x14ac:dyDescent="0.3">
      <c r="A386" s="28">
        <v>84</v>
      </c>
      <c r="B386" s="26" t="str">
        <f>VLOOKUP(A386,Features!$A:$F,$B$1,FALSE)</f>
        <v>RadiationTherapy</v>
      </c>
      <c r="C386" s="26" t="str">
        <f>VLOOKUP(A386,Features!$A:$F,$C$1,FALSE)</f>
        <v>TargetArea</v>
      </c>
      <c r="D386" s="3" t="str">
        <f>VLOOKUP(A386,Features!$A:$J,$D$1,FALSE)</f>
        <v>Nominal</v>
      </c>
      <c r="E386" s="3" t="s">
        <v>1288</v>
      </c>
      <c r="F386" s="3" t="s">
        <v>1288</v>
      </c>
      <c r="G386" s="1" t="s">
        <v>1289</v>
      </c>
      <c r="H386" s="1" t="s">
        <v>1289</v>
      </c>
      <c r="I386" s="1"/>
    </row>
    <row r="387" spans="1:9" ht="18" customHeight="1" x14ac:dyDescent="0.3">
      <c r="A387" s="28">
        <v>84</v>
      </c>
      <c r="B387" s="26" t="str">
        <f>VLOOKUP(A387,Features!$A:$F,$B$1,FALSE)</f>
        <v>RadiationTherapy</v>
      </c>
      <c r="C387" s="26" t="str">
        <f>VLOOKUP(A387,Features!$A:$F,$C$1,FALSE)</f>
        <v>TargetArea</v>
      </c>
      <c r="D387" s="3" t="str">
        <f>VLOOKUP(A387,Features!$A:$J,$D$1,FALSE)</f>
        <v>Nominal</v>
      </c>
      <c r="E387" s="3" t="s">
        <v>1290</v>
      </c>
      <c r="F387" s="3" t="s">
        <v>1290</v>
      </c>
      <c r="G387" s="1" t="s">
        <v>1291</v>
      </c>
      <c r="H387" s="1" t="s">
        <v>1291</v>
      </c>
      <c r="I387" s="1"/>
    </row>
    <row r="388" spans="1:9" ht="18" customHeight="1" x14ac:dyDescent="0.3">
      <c r="A388" s="28">
        <v>84</v>
      </c>
      <c r="B388" s="26" t="str">
        <f>VLOOKUP(A388,Features!$A:$F,$B$1,FALSE)</f>
        <v>RadiationTherapy</v>
      </c>
      <c r="C388" s="26" t="str">
        <f>VLOOKUP(A388,Features!$A:$F,$C$1,FALSE)</f>
        <v>TargetArea</v>
      </c>
      <c r="D388" s="3" t="str">
        <f>VLOOKUP(A388,Features!$A:$J,$D$1,FALSE)</f>
        <v>Nominal</v>
      </c>
      <c r="E388" s="3" t="s">
        <v>1292</v>
      </c>
      <c r="F388" s="3" t="s">
        <v>1292</v>
      </c>
      <c r="G388" s="1" t="s">
        <v>1293</v>
      </c>
      <c r="H388" s="1" t="s">
        <v>1293</v>
      </c>
      <c r="I388" s="1"/>
    </row>
    <row r="389" spans="1:9" ht="18" customHeight="1" x14ac:dyDescent="0.3">
      <c r="A389" s="28">
        <v>84</v>
      </c>
      <c r="B389" s="26" t="str">
        <f>VLOOKUP(A389,Features!$A:$F,$B$1,FALSE)</f>
        <v>RadiationTherapy</v>
      </c>
      <c r="C389" s="26" t="str">
        <f>VLOOKUP(A389,Features!$A:$F,$C$1,FALSE)</f>
        <v>TargetArea</v>
      </c>
      <c r="D389" s="3" t="str">
        <f>VLOOKUP(A389,Features!$A:$J,$D$1,FALSE)</f>
        <v>Nominal</v>
      </c>
      <c r="E389" s="3" t="s">
        <v>1294</v>
      </c>
      <c r="F389" s="3" t="s">
        <v>1294</v>
      </c>
      <c r="G389" s="1" t="s">
        <v>1295</v>
      </c>
      <c r="H389" s="1" t="s">
        <v>1295</v>
      </c>
      <c r="I389" s="1"/>
    </row>
    <row r="390" spans="1:9" ht="18" customHeight="1" x14ac:dyDescent="0.3">
      <c r="A390" s="28">
        <v>84</v>
      </c>
      <c r="B390" s="26" t="str">
        <f>VLOOKUP(A390,Features!$A:$F,$B$1,FALSE)</f>
        <v>RadiationTherapy</v>
      </c>
      <c r="C390" s="26" t="str">
        <f>VLOOKUP(A390,Features!$A:$F,$C$1,FALSE)</f>
        <v>TargetArea</v>
      </c>
      <c r="D390" s="3" t="str">
        <f>VLOOKUP(A390,Features!$A:$J,$D$1,FALSE)</f>
        <v>Nominal</v>
      </c>
      <c r="E390" s="3" t="s">
        <v>1296</v>
      </c>
      <c r="F390" s="3" t="s">
        <v>1296</v>
      </c>
      <c r="G390" s="1" t="s">
        <v>1297</v>
      </c>
      <c r="H390" s="1" t="s">
        <v>1297</v>
      </c>
      <c r="I390" s="1"/>
    </row>
    <row r="391" spans="1:9" ht="18" customHeight="1" x14ac:dyDescent="0.3">
      <c r="A391" s="28">
        <v>84</v>
      </c>
      <c r="B391" s="26" t="str">
        <f>VLOOKUP(A391,Features!$A:$F,$B$1,FALSE)</f>
        <v>RadiationTherapy</v>
      </c>
      <c r="C391" s="26" t="str">
        <f>VLOOKUP(A391,Features!$A:$F,$C$1,FALSE)</f>
        <v>TargetArea</v>
      </c>
      <c r="D391" s="3" t="str">
        <f>VLOOKUP(A391,Features!$A:$J,$D$1,FALSE)</f>
        <v>Nominal</v>
      </c>
      <c r="E391" s="3" t="s">
        <v>1298</v>
      </c>
      <c r="F391" s="3" t="s">
        <v>1298</v>
      </c>
      <c r="G391" s="1" t="s">
        <v>1299</v>
      </c>
      <c r="H391" s="1" t="s">
        <v>1299</v>
      </c>
      <c r="I391" s="1"/>
    </row>
    <row r="392" spans="1:9" ht="18" customHeight="1" x14ac:dyDescent="0.3">
      <c r="A392" s="28">
        <v>84</v>
      </c>
      <c r="B392" s="26" t="str">
        <f>VLOOKUP(A392,Features!$A:$F,$B$1,FALSE)</f>
        <v>RadiationTherapy</v>
      </c>
      <c r="C392" s="26" t="str">
        <f>VLOOKUP(A392,Features!$A:$F,$C$1,FALSE)</f>
        <v>TargetArea</v>
      </c>
      <c r="D392" s="3" t="str">
        <f>VLOOKUP(A392,Features!$A:$J,$D$1,FALSE)</f>
        <v>Nominal</v>
      </c>
      <c r="E392" s="3" t="s">
        <v>1300</v>
      </c>
      <c r="F392" s="3" t="s">
        <v>1300</v>
      </c>
      <c r="G392" s="1" t="s">
        <v>1301</v>
      </c>
      <c r="H392" s="1" t="s">
        <v>1301</v>
      </c>
      <c r="I392" s="1"/>
    </row>
    <row r="393" spans="1:9" ht="18" customHeight="1" x14ac:dyDescent="0.3">
      <c r="A393" s="28">
        <v>84</v>
      </c>
      <c r="B393" s="26" t="str">
        <f>VLOOKUP(A393,Features!$A:$F,$B$1,FALSE)</f>
        <v>RadiationTherapy</v>
      </c>
      <c r="C393" s="26" t="str">
        <f>VLOOKUP(A393,Features!$A:$F,$C$1,FALSE)</f>
        <v>TargetArea</v>
      </c>
      <c r="D393" s="3" t="str">
        <f>VLOOKUP(A393,Features!$A:$J,$D$1,FALSE)</f>
        <v>Nominal</v>
      </c>
      <c r="E393" s="3" t="s">
        <v>1302</v>
      </c>
      <c r="F393" s="3" t="s">
        <v>1302</v>
      </c>
      <c r="G393" s="1" t="s">
        <v>1303</v>
      </c>
      <c r="H393" s="1" t="s">
        <v>1303</v>
      </c>
      <c r="I393" s="1"/>
    </row>
    <row r="394" spans="1:9" ht="18" customHeight="1" x14ac:dyDescent="0.3">
      <c r="A394" s="28">
        <v>84</v>
      </c>
      <c r="B394" s="26" t="str">
        <f>VLOOKUP(A394,Features!$A:$F,$B$1,FALSE)</f>
        <v>RadiationTherapy</v>
      </c>
      <c r="C394" s="26" t="str">
        <f>VLOOKUP(A394,Features!$A:$F,$C$1,FALSE)</f>
        <v>TargetArea</v>
      </c>
      <c r="D394" s="3" t="str">
        <f>VLOOKUP(A394,Features!$A:$J,$D$1,FALSE)</f>
        <v>Nominal</v>
      </c>
      <c r="E394" s="3" t="s">
        <v>1304</v>
      </c>
      <c r="F394" s="3" t="s">
        <v>1304</v>
      </c>
      <c r="G394" s="1" t="s">
        <v>1305</v>
      </c>
      <c r="H394" s="1" t="s">
        <v>1305</v>
      </c>
      <c r="I394" s="1"/>
    </row>
    <row r="395" spans="1:9" ht="18" customHeight="1" x14ac:dyDescent="0.3">
      <c r="A395" s="28">
        <v>84</v>
      </c>
      <c r="B395" s="26" t="str">
        <f>VLOOKUP(A395,Features!$A:$F,$B$1,FALSE)</f>
        <v>RadiationTherapy</v>
      </c>
      <c r="C395" s="26" t="str">
        <f>VLOOKUP(A395,Features!$A:$F,$C$1,FALSE)</f>
        <v>TargetArea</v>
      </c>
      <c r="D395" s="3" t="str">
        <f>VLOOKUP(A395,Features!$A:$J,$D$1,FALSE)</f>
        <v>Nominal</v>
      </c>
      <c r="E395" s="3" t="s">
        <v>1306</v>
      </c>
      <c r="F395" s="3" t="s">
        <v>1306</v>
      </c>
      <c r="G395" s="1" t="s">
        <v>1307</v>
      </c>
      <c r="H395" s="1" t="s">
        <v>1307</v>
      </c>
      <c r="I395" s="1"/>
    </row>
    <row r="396" spans="1:9" ht="18" customHeight="1" x14ac:dyDescent="0.3">
      <c r="A396" s="28">
        <v>84</v>
      </c>
      <c r="B396" s="26" t="str">
        <f>VLOOKUP(A396,Features!$A:$F,$B$1,FALSE)</f>
        <v>RadiationTherapy</v>
      </c>
      <c r="C396" s="26" t="str">
        <f>VLOOKUP(A396,Features!$A:$F,$C$1,FALSE)</f>
        <v>TargetArea</v>
      </c>
      <c r="D396" s="3" t="str">
        <f>VLOOKUP(A396,Features!$A:$J,$D$1,FALSE)</f>
        <v>Nominal</v>
      </c>
      <c r="E396" s="3" t="s">
        <v>1308</v>
      </c>
      <c r="F396" s="3" t="s">
        <v>1308</v>
      </c>
      <c r="G396" s="1" t="s">
        <v>1309</v>
      </c>
      <c r="H396" s="1" t="s">
        <v>1309</v>
      </c>
      <c r="I396" s="1"/>
    </row>
    <row r="397" spans="1:9" ht="18" customHeight="1" x14ac:dyDescent="0.3">
      <c r="A397" s="28">
        <v>84</v>
      </c>
      <c r="B397" s="26" t="str">
        <f>VLOOKUP(A397,Features!$A:$F,$B$1,FALSE)</f>
        <v>RadiationTherapy</v>
      </c>
      <c r="C397" s="26" t="str">
        <f>VLOOKUP(A397,Features!$A:$F,$C$1,FALSE)</f>
        <v>TargetArea</v>
      </c>
      <c r="D397" s="3" t="str">
        <f>VLOOKUP(A397,Features!$A:$J,$D$1,FALSE)</f>
        <v>Nominal</v>
      </c>
      <c r="E397" s="3" t="s">
        <v>1310</v>
      </c>
      <c r="F397" s="3" t="s">
        <v>1310</v>
      </c>
      <c r="G397" s="1" t="s">
        <v>1311</v>
      </c>
      <c r="H397" s="1" t="s">
        <v>1311</v>
      </c>
      <c r="I397" s="1"/>
    </row>
    <row r="398" spans="1:9" ht="18" customHeight="1" x14ac:dyDescent="0.3">
      <c r="A398" s="28">
        <v>84</v>
      </c>
      <c r="B398" s="26" t="str">
        <f>VLOOKUP(A398,Features!$A:$F,$B$1,FALSE)</f>
        <v>RadiationTherapy</v>
      </c>
      <c r="C398" s="26" t="str">
        <f>VLOOKUP(A398,Features!$A:$F,$C$1,FALSE)</f>
        <v>TargetArea</v>
      </c>
      <c r="D398" s="3" t="str">
        <f>VLOOKUP(A398,Features!$A:$J,$D$1,FALSE)</f>
        <v>Nominal</v>
      </c>
      <c r="E398" s="3" t="s">
        <v>1312</v>
      </c>
      <c r="F398" s="3" t="s">
        <v>1312</v>
      </c>
      <c r="G398" s="1" t="s">
        <v>1313</v>
      </c>
      <c r="H398" s="1" t="s">
        <v>1313</v>
      </c>
      <c r="I398" s="1"/>
    </row>
    <row r="399" spans="1:9" ht="18" customHeight="1" x14ac:dyDescent="0.3">
      <c r="A399" s="28">
        <v>84</v>
      </c>
      <c r="B399" s="26" t="str">
        <f>VLOOKUP(A399,Features!$A:$F,$B$1,FALSE)</f>
        <v>RadiationTherapy</v>
      </c>
      <c r="C399" s="26" t="str">
        <f>VLOOKUP(A399,Features!$A:$F,$C$1,FALSE)</f>
        <v>TargetArea</v>
      </c>
      <c r="D399" s="3" t="str">
        <f>VLOOKUP(A399,Features!$A:$J,$D$1,FALSE)</f>
        <v>Nominal</v>
      </c>
      <c r="E399" s="3" t="s">
        <v>1314</v>
      </c>
      <c r="F399" s="3" t="s">
        <v>1314</v>
      </c>
      <c r="G399" s="1" t="s">
        <v>1315</v>
      </c>
      <c r="H399" s="1" t="s">
        <v>1315</v>
      </c>
      <c r="I399" s="1"/>
    </row>
    <row r="400" spans="1:9" ht="18" customHeight="1" x14ac:dyDescent="0.3">
      <c r="A400" s="28">
        <v>84</v>
      </c>
      <c r="B400" s="26" t="str">
        <f>VLOOKUP(A400,Features!$A:$F,$B$1,FALSE)</f>
        <v>RadiationTherapy</v>
      </c>
      <c r="C400" s="26" t="str">
        <f>VLOOKUP(A400,Features!$A:$F,$C$1,FALSE)</f>
        <v>TargetArea</v>
      </c>
      <c r="D400" s="3" t="str">
        <f>VLOOKUP(A400,Features!$A:$J,$D$1,FALSE)</f>
        <v>Nominal</v>
      </c>
      <c r="E400" s="3" t="s">
        <v>1316</v>
      </c>
      <c r="F400" s="3" t="s">
        <v>1316</v>
      </c>
      <c r="G400" s="1" t="s">
        <v>1317</v>
      </c>
      <c r="H400" s="1" t="s">
        <v>1317</v>
      </c>
      <c r="I400" s="1"/>
    </row>
    <row r="401" spans="1:9" ht="18" customHeight="1" x14ac:dyDescent="0.3">
      <c r="A401" s="28">
        <v>84</v>
      </c>
      <c r="B401" s="26" t="str">
        <f>VLOOKUP(A401,Features!$A:$F,$B$1,FALSE)</f>
        <v>RadiationTherapy</v>
      </c>
      <c r="C401" s="26" t="str">
        <f>VLOOKUP(A401,Features!$A:$F,$C$1,FALSE)</f>
        <v>TargetArea</v>
      </c>
      <c r="D401" s="3" t="str">
        <f>VLOOKUP(A401,Features!$A:$J,$D$1,FALSE)</f>
        <v>Nominal</v>
      </c>
      <c r="E401" s="3" t="s">
        <v>1318</v>
      </c>
      <c r="F401" s="3" t="s">
        <v>1318</v>
      </c>
      <c r="G401" s="1" t="s">
        <v>1319</v>
      </c>
      <c r="H401" s="1" t="s">
        <v>1319</v>
      </c>
      <c r="I401" s="1"/>
    </row>
    <row r="402" spans="1:9" ht="18" customHeight="1" x14ac:dyDescent="0.3">
      <c r="A402" s="28">
        <v>84</v>
      </c>
      <c r="B402" s="26" t="str">
        <f>VLOOKUP(A402,Features!$A:$F,$B$1,FALSE)</f>
        <v>RadiationTherapy</v>
      </c>
      <c r="C402" s="26" t="str">
        <f>VLOOKUP(A402,Features!$A:$F,$C$1,FALSE)</f>
        <v>TargetArea</v>
      </c>
      <c r="D402" s="3" t="str">
        <f>VLOOKUP(A402,Features!$A:$J,$D$1,FALSE)</f>
        <v>Nominal</v>
      </c>
      <c r="E402" s="3" t="s">
        <v>1320</v>
      </c>
      <c r="F402" s="3" t="s">
        <v>1320</v>
      </c>
      <c r="G402" s="1" t="s">
        <v>1005</v>
      </c>
      <c r="H402" s="1" t="s">
        <v>1005</v>
      </c>
      <c r="I402" s="1"/>
    </row>
    <row r="403" spans="1:9" ht="18" customHeight="1" x14ac:dyDescent="0.3">
      <c r="A403" s="28">
        <v>84</v>
      </c>
      <c r="B403" s="26" t="str">
        <f>VLOOKUP(A403,Features!$A:$F,$B$1,FALSE)</f>
        <v>RadiationTherapy</v>
      </c>
      <c r="C403" s="26" t="str">
        <f>VLOOKUP(A403,Features!$A:$F,$C$1,FALSE)</f>
        <v>TargetArea</v>
      </c>
      <c r="D403" s="3" t="str">
        <f>VLOOKUP(A403,Features!$A:$J,$D$1,FALSE)</f>
        <v>Nominal</v>
      </c>
      <c r="E403" s="3" t="s">
        <v>1321</v>
      </c>
      <c r="F403" s="3" t="s">
        <v>1321</v>
      </c>
      <c r="G403" s="1" t="s">
        <v>1322</v>
      </c>
      <c r="H403" s="1" t="s">
        <v>1322</v>
      </c>
      <c r="I403" s="1"/>
    </row>
    <row r="404" spans="1:9" ht="18" customHeight="1" x14ac:dyDescent="0.3">
      <c r="A404" s="28">
        <v>84</v>
      </c>
      <c r="B404" s="26" t="str">
        <f>VLOOKUP(A404,Features!$A:$F,$B$1,FALSE)</f>
        <v>RadiationTherapy</v>
      </c>
      <c r="C404" s="26" t="str">
        <f>VLOOKUP(A404,Features!$A:$F,$C$1,FALSE)</f>
        <v>TargetArea</v>
      </c>
      <c r="D404" s="3" t="str">
        <f>VLOOKUP(A404,Features!$A:$J,$D$1,FALSE)</f>
        <v>Nominal</v>
      </c>
      <c r="E404" s="3" t="s">
        <v>1323</v>
      </c>
      <c r="F404" s="3" t="s">
        <v>1323</v>
      </c>
      <c r="G404" s="1" t="s">
        <v>1324</v>
      </c>
      <c r="H404" s="1" t="s">
        <v>1324</v>
      </c>
      <c r="I404" s="1"/>
    </row>
    <row r="405" spans="1:9" ht="18" customHeight="1" x14ac:dyDescent="0.3">
      <c r="A405" s="28">
        <v>84</v>
      </c>
      <c r="B405" s="26" t="str">
        <f>VLOOKUP(A405,Features!$A:$F,$B$1,FALSE)</f>
        <v>RadiationTherapy</v>
      </c>
      <c r="C405" s="26" t="str">
        <f>VLOOKUP(A405,Features!$A:$F,$C$1,FALSE)</f>
        <v>TargetArea</v>
      </c>
      <c r="D405" s="3" t="str">
        <f>VLOOKUP(A405,Features!$A:$J,$D$1,FALSE)</f>
        <v>Nominal</v>
      </c>
      <c r="E405" s="3" t="s">
        <v>1325</v>
      </c>
      <c r="F405" s="3" t="s">
        <v>1325</v>
      </c>
      <c r="G405" s="1" t="s">
        <v>1003</v>
      </c>
      <c r="H405" s="1" t="s">
        <v>1003</v>
      </c>
      <c r="I405" s="1"/>
    </row>
    <row r="406" spans="1:9" ht="18" customHeight="1" x14ac:dyDescent="0.3">
      <c r="A406" s="28">
        <v>84</v>
      </c>
      <c r="B406" s="26" t="str">
        <f>VLOOKUP(A406,Features!$A:$F,$B$1,FALSE)</f>
        <v>RadiationTherapy</v>
      </c>
      <c r="C406" s="26" t="str">
        <f>VLOOKUP(A406,Features!$A:$F,$C$1,FALSE)</f>
        <v>TargetArea</v>
      </c>
      <c r="D406" s="3" t="str">
        <f>VLOOKUP(A406,Features!$A:$J,$D$1,FALSE)</f>
        <v>Nominal</v>
      </c>
      <c r="E406" s="3" t="s">
        <v>1326</v>
      </c>
      <c r="F406" s="3" t="s">
        <v>1326</v>
      </c>
      <c r="G406" s="1" t="s">
        <v>1327</v>
      </c>
      <c r="H406" s="1" t="s">
        <v>1327</v>
      </c>
      <c r="I406" s="1"/>
    </row>
    <row r="407" spans="1:9" ht="18" customHeight="1" x14ac:dyDescent="0.3">
      <c r="A407" s="28">
        <v>84</v>
      </c>
      <c r="B407" s="26" t="str">
        <f>VLOOKUP(A407,Features!$A:$F,$B$1,FALSE)</f>
        <v>RadiationTherapy</v>
      </c>
      <c r="C407" s="26" t="str">
        <f>VLOOKUP(A407,Features!$A:$F,$C$1,FALSE)</f>
        <v>TargetArea</v>
      </c>
      <c r="D407" s="3" t="str">
        <f>VLOOKUP(A407,Features!$A:$J,$D$1,FALSE)</f>
        <v>Nominal</v>
      </c>
      <c r="E407" s="3" t="s">
        <v>1328</v>
      </c>
      <c r="F407" s="3" t="s">
        <v>1328</v>
      </c>
      <c r="G407" s="1" t="s">
        <v>1329</v>
      </c>
      <c r="H407" s="1" t="s">
        <v>1329</v>
      </c>
      <c r="I407" s="1"/>
    </row>
    <row r="408" spans="1:9" ht="18" customHeight="1" x14ac:dyDescent="0.3">
      <c r="A408" s="28">
        <v>84</v>
      </c>
      <c r="B408" s="26" t="str">
        <f>VLOOKUP(A408,Features!$A:$F,$B$1,FALSE)</f>
        <v>RadiationTherapy</v>
      </c>
      <c r="C408" s="26" t="str">
        <f>VLOOKUP(A408,Features!$A:$F,$C$1,FALSE)</f>
        <v>TargetArea</v>
      </c>
      <c r="D408" s="3" t="str">
        <f>VLOOKUP(A408,Features!$A:$J,$D$1,FALSE)</f>
        <v>Nominal</v>
      </c>
      <c r="E408" s="3" t="s">
        <v>1330</v>
      </c>
      <c r="F408" s="3" t="s">
        <v>1330</v>
      </c>
      <c r="G408" s="1" t="s">
        <v>1331</v>
      </c>
      <c r="H408" s="1" t="s">
        <v>1331</v>
      </c>
      <c r="I408" s="1"/>
    </row>
    <row r="409" spans="1:9" ht="18" customHeight="1" x14ac:dyDescent="0.3">
      <c r="A409" s="28">
        <v>84</v>
      </c>
      <c r="B409" s="26" t="str">
        <f>VLOOKUP(A409,Features!$A:$F,$B$1,FALSE)</f>
        <v>RadiationTherapy</v>
      </c>
      <c r="C409" s="26" t="str">
        <f>VLOOKUP(A409,Features!$A:$F,$C$1,FALSE)</f>
        <v>TargetArea</v>
      </c>
      <c r="D409" s="3" t="str">
        <f>VLOOKUP(A409,Features!$A:$J,$D$1,FALSE)</f>
        <v>Nominal</v>
      </c>
      <c r="E409" s="3" t="s">
        <v>1332</v>
      </c>
      <c r="F409" s="3" t="s">
        <v>1332</v>
      </c>
      <c r="G409" s="1" t="s">
        <v>1333</v>
      </c>
      <c r="H409" s="1" t="s">
        <v>1333</v>
      </c>
      <c r="I409" s="1"/>
    </row>
    <row r="410" spans="1:9" ht="18" customHeight="1" x14ac:dyDescent="0.3">
      <c r="A410" s="28">
        <v>84</v>
      </c>
      <c r="B410" s="26" t="str">
        <f>VLOOKUP(A410,Features!$A:$F,$B$1,FALSE)</f>
        <v>RadiationTherapy</v>
      </c>
      <c r="C410" s="26" t="str">
        <f>VLOOKUP(A410,Features!$A:$F,$C$1,FALSE)</f>
        <v>TargetArea</v>
      </c>
      <c r="D410" s="3" t="str">
        <f>VLOOKUP(A410,Features!$A:$J,$D$1,FALSE)</f>
        <v>Nominal</v>
      </c>
      <c r="E410" s="3" t="s">
        <v>1334</v>
      </c>
      <c r="F410" s="3" t="s">
        <v>1334</v>
      </c>
      <c r="G410" s="1" t="s">
        <v>1335</v>
      </c>
      <c r="H410" s="1" t="s">
        <v>1335</v>
      </c>
      <c r="I410" s="1"/>
    </row>
    <row r="411" spans="1:9" ht="18" customHeight="1" x14ac:dyDescent="0.3">
      <c r="A411" s="28">
        <v>84</v>
      </c>
      <c r="B411" s="26" t="str">
        <f>VLOOKUP(A411,Features!$A:$F,$B$1,FALSE)</f>
        <v>RadiationTherapy</v>
      </c>
      <c r="C411" s="26" t="str">
        <f>VLOOKUP(A411,Features!$A:$F,$C$1,FALSE)</f>
        <v>TargetArea</v>
      </c>
      <c r="D411" s="3" t="str">
        <f>VLOOKUP(A411,Features!$A:$J,$D$1,FALSE)</f>
        <v>Nominal</v>
      </c>
      <c r="E411" s="3" t="s">
        <v>1336</v>
      </c>
      <c r="F411" s="3" t="s">
        <v>1336</v>
      </c>
      <c r="G411" s="1" t="s">
        <v>1337</v>
      </c>
      <c r="H411" s="1" t="s">
        <v>1337</v>
      </c>
      <c r="I411" s="1"/>
    </row>
    <row r="412" spans="1:9" ht="18" customHeight="1" x14ac:dyDescent="0.3">
      <c r="A412" s="28">
        <v>84</v>
      </c>
      <c r="B412" s="26" t="str">
        <f>VLOOKUP(A412,Features!$A:$F,$B$1,FALSE)</f>
        <v>RadiationTherapy</v>
      </c>
      <c r="C412" s="26" t="str">
        <f>VLOOKUP(A412,Features!$A:$F,$C$1,FALSE)</f>
        <v>TargetArea</v>
      </c>
      <c r="D412" s="3" t="str">
        <f>VLOOKUP(A412,Features!$A:$J,$D$1,FALSE)</f>
        <v>Nominal</v>
      </c>
      <c r="E412" s="3" t="s">
        <v>1338</v>
      </c>
      <c r="F412" s="3" t="s">
        <v>1338</v>
      </c>
      <c r="G412" s="1" t="s">
        <v>1339</v>
      </c>
      <c r="H412" s="1" t="s">
        <v>1339</v>
      </c>
      <c r="I412" s="1"/>
    </row>
    <row r="413" spans="1:9" ht="18" customHeight="1" x14ac:dyDescent="0.3">
      <c r="A413" s="28">
        <v>84</v>
      </c>
      <c r="B413" s="26" t="str">
        <f>VLOOKUP(A413,Features!$A:$F,$B$1,FALSE)</f>
        <v>RadiationTherapy</v>
      </c>
      <c r="C413" s="26" t="str">
        <f>VLOOKUP(A413,Features!$A:$F,$C$1,FALSE)</f>
        <v>TargetArea</v>
      </c>
      <c r="D413" s="3" t="str">
        <f>VLOOKUP(A413,Features!$A:$J,$D$1,FALSE)</f>
        <v>Nominal</v>
      </c>
      <c r="E413" s="3" t="s">
        <v>1340</v>
      </c>
      <c r="F413" s="3" t="s">
        <v>1340</v>
      </c>
      <c r="G413" s="1" t="s">
        <v>1341</v>
      </c>
      <c r="H413" s="1" t="s">
        <v>1341</v>
      </c>
      <c r="I413" s="1"/>
    </row>
    <row r="414" spans="1:9" ht="18" customHeight="1" x14ac:dyDescent="0.3">
      <c r="A414" s="28">
        <v>84</v>
      </c>
      <c r="B414" s="26" t="str">
        <f>VLOOKUP(A414,Features!$A:$F,$B$1,FALSE)</f>
        <v>RadiationTherapy</v>
      </c>
      <c r="C414" s="26" t="str">
        <f>VLOOKUP(A414,Features!$A:$F,$C$1,FALSE)</f>
        <v>TargetArea</v>
      </c>
      <c r="D414" s="3" t="str">
        <f>VLOOKUP(A414,Features!$A:$J,$D$1,FALSE)</f>
        <v>Nominal</v>
      </c>
      <c r="E414" s="3" t="s">
        <v>1342</v>
      </c>
      <c r="F414" s="3" t="s">
        <v>1342</v>
      </c>
      <c r="G414" s="1" t="s">
        <v>1343</v>
      </c>
      <c r="H414" s="1" t="s">
        <v>1343</v>
      </c>
      <c r="I414" s="1"/>
    </row>
    <row r="415" spans="1:9" ht="18" customHeight="1" x14ac:dyDescent="0.3">
      <c r="A415" s="28">
        <v>84</v>
      </c>
      <c r="B415" s="26" t="str">
        <f>VLOOKUP(A415,Features!$A:$F,$B$1,FALSE)</f>
        <v>RadiationTherapy</v>
      </c>
      <c r="C415" s="26" t="str">
        <f>VLOOKUP(A415,Features!$A:$F,$C$1,FALSE)</f>
        <v>TargetArea</v>
      </c>
      <c r="D415" s="3" t="str">
        <f>VLOOKUP(A415,Features!$A:$J,$D$1,FALSE)</f>
        <v>Nominal</v>
      </c>
      <c r="E415" s="3" t="s">
        <v>1344</v>
      </c>
      <c r="F415" s="3" t="s">
        <v>1344</v>
      </c>
      <c r="G415" s="1" t="s">
        <v>1345</v>
      </c>
      <c r="H415" s="1" t="s">
        <v>1345</v>
      </c>
      <c r="I415" s="1"/>
    </row>
    <row r="416" spans="1:9" ht="18" customHeight="1" x14ac:dyDescent="0.3">
      <c r="A416" s="28">
        <v>84</v>
      </c>
      <c r="B416" s="26" t="str">
        <f>VLOOKUP(A416,Features!$A:$F,$B$1,FALSE)</f>
        <v>RadiationTherapy</v>
      </c>
      <c r="C416" s="26" t="str">
        <f>VLOOKUP(A416,Features!$A:$F,$C$1,FALSE)</f>
        <v>TargetArea</v>
      </c>
      <c r="D416" s="3" t="str">
        <f>VLOOKUP(A416,Features!$A:$J,$D$1,FALSE)</f>
        <v>Nominal</v>
      </c>
      <c r="E416" s="3" t="s">
        <v>1346</v>
      </c>
      <c r="F416" s="3" t="s">
        <v>1346</v>
      </c>
      <c r="G416" s="1" t="s">
        <v>1347</v>
      </c>
      <c r="H416" s="1" t="s">
        <v>1347</v>
      </c>
      <c r="I416" s="1"/>
    </row>
    <row r="417" spans="1:9" ht="18" customHeight="1" x14ac:dyDescent="0.3">
      <c r="A417" s="28">
        <v>84</v>
      </c>
      <c r="B417" s="26" t="str">
        <f>VLOOKUP(A417,Features!$A:$F,$B$1,FALSE)</f>
        <v>RadiationTherapy</v>
      </c>
      <c r="C417" s="26" t="str">
        <f>VLOOKUP(A417,Features!$A:$F,$C$1,FALSE)</f>
        <v>TargetArea</v>
      </c>
      <c r="D417" s="3" t="str">
        <f>VLOOKUP(A417,Features!$A:$J,$D$1,FALSE)</f>
        <v>Nominal</v>
      </c>
      <c r="E417" s="3" t="s">
        <v>1348</v>
      </c>
      <c r="F417" s="3" t="s">
        <v>1348</v>
      </c>
      <c r="G417" s="1" t="s">
        <v>1349</v>
      </c>
      <c r="H417" s="1" t="s">
        <v>1349</v>
      </c>
      <c r="I417" s="1"/>
    </row>
    <row r="418" spans="1:9" ht="18" customHeight="1" x14ac:dyDescent="0.3">
      <c r="A418" s="28">
        <v>84</v>
      </c>
      <c r="B418" s="26" t="str">
        <f>VLOOKUP(A418,Features!$A:$F,$B$1,FALSE)</f>
        <v>RadiationTherapy</v>
      </c>
      <c r="C418" s="26" t="str">
        <f>VLOOKUP(A418,Features!$A:$F,$C$1,FALSE)</f>
        <v>TargetArea</v>
      </c>
      <c r="D418" s="3" t="str">
        <f>VLOOKUP(A418,Features!$A:$J,$D$1,FALSE)</f>
        <v>Nominal</v>
      </c>
      <c r="E418" s="3" t="s">
        <v>1350</v>
      </c>
      <c r="F418" s="3" t="s">
        <v>1350</v>
      </c>
      <c r="G418" s="1" t="s">
        <v>1351</v>
      </c>
      <c r="H418" s="1" t="s">
        <v>1351</v>
      </c>
      <c r="I418" s="1"/>
    </row>
    <row r="419" spans="1:9" ht="18" customHeight="1" x14ac:dyDescent="0.3">
      <c r="A419" s="28">
        <v>84</v>
      </c>
      <c r="B419" s="26" t="str">
        <f>VLOOKUP(A419,Features!$A:$F,$B$1,FALSE)</f>
        <v>RadiationTherapy</v>
      </c>
      <c r="C419" s="26" t="str">
        <f>VLOOKUP(A419,Features!$A:$F,$C$1,FALSE)</f>
        <v>TargetArea</v>
      </c>
      <c r="D419" s="3" t="str">
        <f>VLOOKUP(A419,Features!$A:$J,$D$1,FALSE)</f>
        <v>Nominal</v>
      </c>
      <c r="E419" s="3" t="s">
        <v>1352</v>
      </c>
      <c r="F419" s="3" t="s">
        <v>1352</v>
      </c>
      <c r="G419" s="1" t="s">
        <v>1353</v>
      </c>
      <c r="H419" s="1" t="s">
        <v>1353</v>
      </c>
      <c r="I419" s="1"/>
    </row>
    <row r="420" spans="1:9" ht="18" customHeight="1" x14ac:dyDescent="0.3">
      <c r="A420" s="28">
        <v>84</v>
      </c>
      <c r="B420" s="26" t="str">
        <f>VLOOKUP(A420,Features!$A:$F,$B$1,FALSE)</f>
        <v>RadiationTherapy</v>
      </c>
      <c r="C420" s="26" t="str">
        <f>VLOOKUP(A420,Features!$A:$F,$C$1,FALSE)</f>
        <v>TargetArea</v>
      </c>
      <c r="D420" s="3" t="str">
        <f>VLOOKUP(A420,Features!$A:$J,$D$1,FALSE)</f>
        <v>Nominal</v>
      </c>
      <c r="E420" s="3" t="s">
        <v>1354</v>
      </c>
      <c r="F420" s="3" t="s">
        <v>1354</v>
      </c>
      <c r="G420" s="1" t="s">
        <v>1355</v>
      </c>
      <c r="H420" s="1" t="s">
        <v>1355</v>
      </c>
      <c r="I420" s="1"/>
    </row>
    <row r="421" spans="1:9" ht="18" customHeight="1" x14ac:dyDescent="0.3">
      <c r="A421" s="28">
        <v>84</v>
      </c>
      <c r="B421" s="26" t="str">
        <f>VLOOKUP(A421,Features!$A:$F,$B$1,FALSE)</f>
        <v>RadiationTherapy</v>
      </c>
      <c r="C421" s="26" t="str">
        <f>VLOOKUP(A421,Features!$A:$F,$C$1,FALSE)</f>
        <v>TargetArea</v>
      </c>
      <c r="D421" s="3" t="str">
        <f>VLOOKUP(A421,Features!$A:$J,$D$1,FALSE)</f>
        <v>Nominal</v>
      </c>
      <c r="E421" s="3" t="s">
        <v>1356</v>
      </c>
      <c r="F421" s="3" t="s">
        <v>1356</v>
      </c>
      <c r="G421" s="1" t="s">
        <v>1357</v>
      </c>
      <c r="H421" s="1" t="s">
        <v>1357</v>
      </c>
      <c r="I421" s="1"/>
    </row>
    <row r="422" spans="1:9" ht="18" customHeight="1" x14ac:dyDescent="0.3">
      <c r="A422" s="28">
        <v>84</v>
      </c>
      <c r="B422" s="26" t="str">
        <f>VLOOKUP(A422,Features!$A:$F,$B$1,FALSE)</f>
        <v>RadiationTherapy</v>
      </c>
      <c r="C422" s="26" t="str">
        <f>VLOOKUP(A422,Features!$A:$F,$C$1,FALSE)</f>
        <v>TargetArea</v>
      </c>
      <c r="D422" s="3" t="str">
        <f>VLOOKUP(A422,Features!$A:$J,$D$1,FALSE)</f>
        <v>Nominal</v>
      </c>
      <c r="E422" s="3" t="s">
        <v>1358</v>
      </c>
      <c r="F422" s="3" t="s">
        <v>1358</v>
      </c>
      <c r="G422" s="1" t="s">
        <v>1359</v>
      </c>
      <c r="H422" s="1" t="s">
        <v>1359</v>
      </c>
      <c r="I422" s="1"/>
    </row>
    <row r="423" spans="1:9" ht="18" customHeight="1" x14ac:dyDescent="0.3">
      <c r="A423" s="28">
        <v>84</v>
      </c>
      <c r="B423" s="26" t="str">
        <f>VLOOKUP(A423,Features!$A:$F,$B$1,FALSE)</f>
        <v>RadiationTherapy</v>
      </c>
      <c r="C423" s="26" t="str">
        <f>VLOOKUP(A423,Features!$A:$F,$C$1,FALSE)</f>
        <v>TargetArea</v>
      </c>
      <c r="D423" s="3" t="str">
        <f>VLOOKUP(A423,Features!$A:$J,$D$1,FALSE)</f>
        <v>Nominal</v>
      </c>
      <c r="E423" s="3" t="s">
        <v>1360</v>
      </c>
      <c r="F423" s="3" t="s">
        <v>1360</v>
      </c>
      <c r="G423" s="1" t="s">
        <v>1031</v>
      </c>
      <c r="H423" s="1" t="s">
        <v>1031</v>
      </c>
      <c r="I423" s="1"/>
    </row>
    <row r="424" spans="1:9" ht="18" customHeight="1" x14ac:dyDescent="0.3">
      <c r="A424" s="28">
        <v>84</v>
      </c>
      <c r="B424" s="26" t="str">
        <f>VLOOKUP(A424,Features!$A:$F,$B$1,FALSE)</f>
        <v>RadiationTherapy</v>
      </c>
      <c r="C424" s="26" t="str">
        <f>VLOOKUP(A424,Features!$A:$F,$C$1,FALSE)</f>
        <v>TargetArea</v>
      </c>
      <c r="D424" s="3" t="str">
        <f>VLOOKUP(A424,Features!$A:$J,$D$1,FALSE)</f>
        <v>Nominal</v>
      </c>
      <c r="E424" s="3" t="s">
        <v>1361</v>
      </c>
      <c r="F424" s="3" t="s">
        <v>1361</v>
      </c>
      <c r="G424" s="1" t="s">
        <v>1362</v>
      </c>
      <c r="H424" s="1" t="s">
        <v>1362</v>
      </c>
      <c r="I424" s="1"/>
    </row>
    <row r="425" spans="1:9" ht="18" customHeight="1" x14ac:dyDescent="0.3">
      <c r="A425" s="28">
        <v>84</v>
      </c>
      <c r="B425" s="26" t="str">
        <f>VLOOKUP(A425,Features!$A:$F,$B$1,FALSE)</f>
        <v>RadiationTherapy</v>
      </c>
      <c r="C425" s="26" t="str">
        <f>VLOOKUP(A425,Features!$A:$F,$C$1,FALSE)</f>
        <v>TargetArea</v>
      </c>
      <c r="D425" s="3" t="str">
        <f>VLOOKUP(A425,Features!$A:$J,$D$1,FALSE)</f>
        <v>Nominal</v>
      </c>
      <c r="E425" s="3" t="s">
        <v>1363</v>
      </c>
      <c r="F425" s="3" t="s">
        <v>1363</v>
      </c>
      <c r="G425" s="1" t="s">
        <v>1364</v>
      </c>
      <c r="H425" s="1" t="s">
        <v>1364</v>
      </c>
      <c r="I425" s="1"/>
    </row>
    <row r="426" spans="1:9" ht="18" customHeight="1" x14ac:dyDescent="0.3">
      <c r="A426" s="28">
        <v>84</v>
      </c>
      <c r="B426" s="26" t="str">
        <f>VLOOKUP(A426,Features!$A:$F,$B$1,FALSE)</f>
        <v>RadiationTherapy</v>
      </c>
      <c r="C426" s="26" t="str">
        <f>VLOOKUP(A426,Features!$A:$F,$C$1,FALSE)</f>
        <v>TargetArea</v>
      </c>
      <c r="D426" s="3" t="str">
        <f>VLOOKUP(A426,Features!$A:$J,$D$1,FALSE)</f>
        <v>Nominal</v>
      </c>
      <c r="E426" s="3" t="s">
        <v>1365</v>
      </c>
      <c r="F426" s="3" t="s">
        <v>1365</v>
      </c>
      <c r="G426" s="1" t="s">
        <v>1366</v>
      </c>
      <c r="H426" s="1" t="s">
        <v>1366</v>
      </c>
      <c r="I426" s="1"/>
    </row>
    <row r="427" spans="1:9" ht="18" customHeight="1" x14ac:dyDescent="0.3">
      <c r="A427" s="28">
        <v>84</v>
      </c>
      <c r="B427" s="26" t="str">
        <f>VLOOKUP(A427,Features!$A:$F,$B$1,FALSE)</f>
        <v>RadiationTherapy</v>
      </c>
      <c r="C427" s="26" t="str">
        <f>VLOOKUP(A427,Features!$A:$F,$C$1,FALSE)</f>
        <v>TargetArea</v>
      </c>
      <c r="D427" s="3" t="str">
        <f>VLOOKUP(A427,Features!$A:$J,$D$1,FALSE)</f>
        <v>Nominal</v>
      </c>
      <c r="E427" s="3" t="s">
        <v>1367</v>
      </c>
      <c r="F427" s="3" t="s">
        <v>1367</v>
      </c>
      <c r="G427" s="1" t="s">
        <v>1368</v>
      </c>
      <c r="H427" s="1" t="s">
        <v>1368</v>
      </c>
      <c r="I427" s="1"/>
    </row>
    <row r="428" spans="1:9" ht="18" customHeight="1" x14ac:dyDescent="0.3">
      <c r="A428" s="28">
        <v>84</v>
      </c>
      <c r="B428" s="26" t="str">
        <f>VLOOKUP(A428,Features!$A:$F,$B$1,FALSE)</f>
        <v>RadiationTherapy</v>
      </c>
      <c r="C428" s="26" t="str">
        <f>VLOOKUP(A428,Features!$A:$F,$C$1,FALSE)</f>
        <v>TargetArea</v>
      </c>
      <c r="D428" s="3" t="str">
        <f>VLOOKUP(A428,Features!$A:$J,$D$1,FALSE)</f>
        <v>Nominal</v>
      </c>
      <c r="E428" s="3" t="s">
        <v>1369</v>
      </c>
      <c r="F428" s="3" t="s">
        <v>1369</v>
      </c>
      <c r="G428" s="1" t="s">
        <v>1370</v>
      </c>
      <c r="H428" s="1" t="s">
        <v>1370</v>
      </c>
      <c r="I428" s="1"/>
    </row>
    <row r="429" spans="1:9" ht="18" customHeight="1" x14ac:dyDescent="0.3">
      <c r="A429" s="28">
        <v>84</v>
      </c>
      <c r="B429" s="26" t="str">
        <f>VLOOKUP(A429,Features!$A:$F,$B$1,FALSE)</f>
        <v>RadiationTherapy</v>
      </c>
      <c r="C429" s="26" t="str">
        <f>VLOOKUP(A429,Features!$A:$F,$C$1,FALSE)</f>
        <v>TargetArea</v>
      </c>
      <c r="D429" s="3" t="str">
        <f>VLOOKUP(A429,Features!$A:$J,$D$1,FALSE)</f>
        <v>Nominal</v>
      </c>
      <c r="E429" s="3" t="s">
        <v>1371</v>
      </c>
      <c r="F429" s="3" t="s">
        <v>1371</v>
      </c>
      <c r="G429" s="1" t="s">
        <v>1372</v>
      </c>
      <c r="H429" s="1" t="s">
        <v>1372</v>
      </c>
      <c r="I429" s="1"/>
    </row>
    <row r="430" spans="1:9" ht="18" customHeight="1" x14ac:dyDescent="0.3">
      <c r="A430" s="28">
        <v>84</v>
      </c>
      <c r="B430" s="26" t="str">
        <f>VLOOKUP(A430,Features!$A:$F,$B$1,FALSE)</f>
        <v>RadiationTherapy</v>
      </c>
      <c r="C430" s="26" t="str">
        <f>VLOOKUP(A430,Features!$A:$F,$C$1,FALSE)</f>
        <v>TargetArea</v>
      </c>
      <c r="D430" s="3" t="str">
        <f>VLOOKUP(A430,Features!$A:$J,$D$1,FALSE)</f>
        <v>Nominal</v>
      </c>
      <c r="E430" s="3" t="s">
        <v>1373</v>
      </c>
      <c r="F430" s="3" t="s">
        <v>1373</v>
      </c>
      <c r="G430" s="1" t="s">
        <v>1374</v>
      </c>
      <c r="H430" s="1" t="s">
        <v>1374</v>
      </c>
      <c r="I430" s="1"/>
    </row>
    <row r="431" spans="1:9" ht="18" customHeight="1" x14ac:dyDescent="0.3">
      <c r="A431" s="28">
        <v>84</v>
      </c>
      <c r="B431" s="26" t="str">
        <f>VLOOKUP(A431,Features!$A:$F,$B$1,FALSE)</f>
        <v>RadiationTherapy</v>
      </c>
      <c r="C431" s="26" t="str">
        <f>VLOOKUP(A431,Features!$A:$F,$C$1,FALSE)</f>
        <v>TargetArea</v>
      </c>
      <c r="D431" s="3" t="str">
        <f>VLOOKUP(A431,Features!$A:$J,$D$1,FALSE)</f>
        <v>Nominal</v>
      </c>
      <c r="E431" s="3" t="s">
        <v>1375</v>
      </c>
      <c r="F431" s="3" t="s">
        <v>1375</v>
      </c>
      <c r="G431" s="1" t="s">
        <v>1376</v>
      </c>
      <c r="H431" s="1" t="s">
        <v>1376</v>
      </c>
      <c r="I431" s="1"/>
    </row>
    <row r="432" spans="1:9" ht="18" customHeight="1" x14ac:dyDescent="0.3">
      <c r="A432" s="28">
        <v>84</v>
      </c>
      <c r="B432" s="26" t="str">
        <f>VLOOKUP(A432,Features!$A:$F,$B$1,FALSE)</f>
        <v>RadiationTherapy</v>
      </c>
      <c r="C432" s="26" t="str">
        <f>VLOOKUP(A432,Features!$A:$F,$C$1,FALSE)</f>
        <v>TargetArea</v>
      </c>
      <c r="D432" s="3" t="str">
        <f>VLOOKUP(A432,Features!$A:$J,$D$1,FALSE)</f>
        <v>Nominal</v>
      </c>
      <c r="E432" s="3" t="s">
        <v>1377</v>
      </c>
      <c r="F432" s="3" t="s">
        <v>1377</v>
      </c>
      <c r="G432" s="1" t="s">
        <v>1378</v>
      </c>
      <c r="H432" s="1" t="s">
        <v>1378</v>
      </c>
      <c r="I432" s="1"/>
    </row>
    <row r="433" spans="1:9" ht="18" customHeight="1" x14ac:dyDescent="0.3">
      <c r="A433" s="28">
        <v>84</v>
      </c>
      <c r="B433" s="26" t="str">
        <f>VLOOKUP(A433,Features!$A:$F,$B$1,FALSE)</f>
        <v>RadiationTherapy</v>
      </c>
      <c r="C433" s="26" t="str">
        <f>VLOOKUP(A433,Features!$A:$F,$C$1,FALSE)</f>
        <v>TargetArea</v>
      </c>
      <c r="D433" s="3" t="str">
        <f>VLOOKUP(A433,Features!$A:$J,$D$1,FALSE)</f>
        <v>Nominal</v>
      </c>
      <c r="E433" s="3" t="s">
        <v>1379</v>
      </c>
      <c r="F433" s="3" t="s">
        <v>1379</v>
      </c>
      <c r="G433" s="1" t="s">
        <v>1380</v>
      </c>
      <c r="H433" s="1" t="s">
        <v>1380</v>
      </c>
      <c r="I433" s="1"/>
    </row>
    <row r="434" spans="1:9" ht="18" customHeight="1" x14ac:dyDescent="0.3">
      <c r="A434" s="28">
        <v>84</v>
      </c>
      <c r="B434" s="26" t="str">
        <f>VLOOKUP(A434,Features!$A:$F,$B$1,FALSE)</f>
        <v>RadiationTherapy</v>
      </c>
      <c r="C434" s="26" t="str">
        <f>VLOOKUP(A434,Features!$A:$F,$C$1,FALSE)</f>
        <v>TargetArea</v>
      </c>
      <c r="D434" s="3" t="str">
        <f>VLOOKUP(A434,Features!$A:$J,$D$1,FALSE)</f>
        <v>Nominal</v>
      </c>
      <c r="E434" s="3" t="s">
        <v>1381</v>
      </c>
      <c r="F434" s="3" t="s">
        <v>1381</v>
      </c>
      <c r="G434" s="1" t="s">
        <v>1382</v>
      </c>
      <c r="H434" s="1" t="s">
        <v>1382</v>
      </c>
      <c r="I434" s="1"/>
    </row>
    <row r="435" spans="1:9" ht="18" customHeight="1" x14ac:dyDescent="0.3">
      <c r="A435" s="28">
        <v>84</v>
      </c>
      <c r="B435" s="26" t="str">
        <f>VLOOKUP(A435,Features!$A:$F,$B$1,FALSE)</f>
        <v>RadiationTherapy</v>
      </c>
      <c r="C435" s="26" t="str">
        <f>VLOOKUP(A435,Features!$A:$F,$C$1,FALSE)</f>
        <v>TargetArea</v>
      </c>
      <c r="D435" s="3" t="str">
        <f>VLOOKUP(A435,Features!$A:$J,$D$1,FALSE)</f>
        <v>Nominal</v>
      </c>
      <c r="E435" s="3" t="s">
        <v>1383</v>
      </c>
      <c r="F435" s="3" t="s">
        <v>1383</v>
      </c>
      <c r="G435" s="1" t="s">
        <v>1384</v>
      </c>
      <c r="H435" s="1" t="s">
        <v>1384</v>
      </c>
      <c r="I435" s="1"/>
    </row>
    <row r="436" spans="1:9" ht="18" customHeight="1" x14ac:dyDescent="0.3">
      <c r="A436" s="28">
        <v>84</v>
      </c>
      <c r="B436" s="26" t="str">
        <f>VLOOKUP(A436,Features!$A:$F,$B$1,FALSE)</f>
        <v>RadiationTherapy</v>
      </c>
      <c r="C436" s="26" t="str">
        <f>VLOOKUP(A436,Features!$A:$F,$C$1,FALSE)</f>
        <v>TargetArea</v>
      </c>
      <c r="D436" s="3" t="str">
        <f>VLOOKUP(A436,Features!$A:$J,$D$1,FALSE)</f>
        <v>Nominal</v>
      </c>
      <c r="E436" s="3" t="s">
        <v>1385</v>
      </c>
      <c r="F436" s="3" t="s">
        <v>1385</v>
      </c>
      <c r="G436" s="1" t="s">
        <v>1386</v>
      </c>
      <c r="H436" s="1" t="s">
        <v>1386</v>
      </c>
      <c r="I436" s="1"/>
    </row>
    <row r="437" spans="1:9" ht="18" customHeight="1" x14ac:dyDescent="0.3">
      <c r="A437" s="28">
        <v>84</v>
      </c>
      <c r="B437" s="26" t="str">
        <f>VLOOKUP(A437,Features!$A:$F,$B$1,FALSE)</f>
        <v>RadiationTherapy</v>
      </c>
      <c r="C437" s="26" t="str">
        <f>VLOOKUP(A437,Features!$A:$F,$C$1,FALSE)</f>
        <v>TargetArea</v>
      </c>
      <c r="D437" s="3" t="str">
        <f>VLOOKUP(A437,Features!$A:$J,$D$1,FALSE)</f>
        <v>Nominal</v>
      </c>
      <c r="E437" s="3" t="s">
        <v>1387</v>
      </c>
      <c r="F437" s="3" t="s">
        <v>1387</v>
      </c>
      <c r="G437" s="1" t="s">
        <v>646</v>
      </c>
      <c r="H437" s="1" t="s">
        <v>646</v>
      </c>
      <c r="I437" s="1"/>
    </row>
    <row r="438" spans="1:9" ht="18" customHeight="1" x14ac:dyDescent="0.3">
      <c r="A438" s="28">
        <v>84</v>
      </c>
      <c r="B438" s="26" t="str">
        <f>VLOOKUP(A438,Features!$A:$F,$B$1,FALSE)</f>
        <v>RadiationTherapy</v>
      </c>
      <c r="C438" s="26" t="str">
        <f>VLOOKUP(A438,Features!$A:$F,$C$1,FALSE)</f>
        <v>TargetArea</v>
      </c>
      <c r="D438" s="3" t="str">
        <f>VLOOKUP(A438,Features!$A:$J,$D$1,FALSE)</f>
        <v>Nominal</v>
      </c>
      <c r="E438" s="3" t="s">
        <v>1388</v>
      </c>
      <c r="F438" s="3" t="s">
        <v>1388</v>
      </c>
      <c r="G438" s="1" t="s">
        <v>1389</v>
      </c>
      <c r="H438" s="1" t="s">
        <v>1389</v>
      </c>
      <c r="I438" s="1"/>
    </row>
    <row r="439" spans="1:9" ht="18" customHeight="1" x14ac:dyDescent="0.3">
      <c r="A439" s="28">
        <v>84</v>
      </c>
      <c r="B439" s="26" t="str">
        <f>VLOOKUP(A439,Features!$A:$F,$B$1,FALSE)</f>
        <v>RadiationTherapy</v>
      </c>
      <c r="C439" s="26" t="str">
        <f>VLOOKUP(A439,Features!$A:$F,$C$1,FALSE)</f>
        <v>TargetArea</v>
      </c>
      <c r="D439" s="3" t="str">
        <f>VLOOKUP(A439,Features!$A:$J,$D$1,FALSE)</f>
        <v>Nominal</v>
      </c>
      <c r="E439" s="3" t="s">
        <v>1390</v>
      </c>
      <c r="F439" s="3" t="s">
        <v>1390</v>
      </c>
      <c r="G439" s="1" t="s">
        <v>1391</v>
      </c>
      <c r="H439" s="1" t="s">
        <v>1391</v>
      </c>
      <c r="I439" s="1"/>
    </row>
    <row r="440" spans="1:9" ht="18" customHeight="1" x14ac:dyDescent="0.3">
      <c r="A440" s="28">
        <v>84</v>
      </c>
      <c r="B440" s="26" t="str">
        <f>VLOOKUP(A440,Features!$A:$F,$B$1,FALSE)</f>
        <v>RadiationTherapy</v>
      </c>
      <c r="C440" s="26" t="str">
        <f>VLOOKUP(A440,Features!$A:$F,$C$1,FALSE)</f>
        <v>TargetArea</v>
      </c>
      <c r="D440" s="3" t="str">
        <f>VLOOKUP(A440,Features!$A:$J,$D$1,FALSE)</f>
        <v>Nominal</v>
      </c>
      <c r="E440" s="3" t="s">
        <v>1392</v>
      </c>
      <c r="F440" s="3" t="s">
        <v>1392</v>
      </c>
      <c r="G440" s="1" t="s">
        <v>1393</v>
      </c>
      <c r="H440" s="1" t="s">
        <v>1393</v>
      </c>
      <c r="I440" s="1"/>
    </row>
    <row r="441" spans="1:9" ht="18" customHeight="1" x14ac:dyDescent="0.3">
      <c r="A441" s="28">
        <v>84</v>
      </c>
      <c r="B441" s="26" t="str">
        <f>VLOOKUP(A441,Features!$A:$F,$B$1,FALSE)</f>
        <v>RadiationTherapy</v>
      </c>
      <c r="C441" s="26" t="str">
        <f>VLOOKUP(A441,Features!$A:$F,$C$1,FALSE)</f>
        <v>TargetArea</v>
      </c>
      <c r="D441" s="3" t="str">
        <f>VLOOKUP(A441,Features!$A:$J,$D$1,FALSE)</f>
        <v>Nominal</v>
      </c>
      <c r="E441" s="3" t="s">
        <v>1394</v>
      </c>
      <c r="F441" s="3" t="s">
        <v>1394</v>
      </c>
      <c r="G441" s="1" t="s">
        <v>1395</v>
      </c>
      <c r="H441" s="1" t="s">
        <v>1395</v>
      </c>
      <c r="I441" s="1"/>
    </row>
    <row r="442" spans="1:9" ht="18" customHeight="1" x14ac:dyDescent="0.3">
      <c r="A442" s="28">
        <v>84</v>
      </c>
      <c r="B442" s="26" t="str">
        <f>VLOOKUP(A442,Features!$A:$F,$B$1,FALSE)</f>
        <v>RadiationTherapy</v>
      </c>
      <c r="C442" s="26" t="str">
        <f>VLOOKUP(A442,Features!$A:$F,$C$1,FALSE)</f>
        <v>TargetArea</v>
      </c>
      <c r="D442" s="3" t="str">
        <f>VLOOKUP(A442,Features!$A:$J,$D$1,FALSE)</f>
        <v>Nominal</v>
      </c>
      <c r="E442" s="3" t="s">
        <v>1396</v>
      </c>
      <c r="F442" s="3" t="s">
        <v>1396</v>
      </c>
      <c r="G442" s="1" t="s">
        <v>584</v>
      </c>
      <c r="H442" s="1" t="s">
        <v>584</v>
      </c>
      <c r="I442" s="1"/>
    </row>
    <row r="443" spans="1:9" ht="18" customHeight="1" x14ac:dyDescent="0.3">
      <c r="A443" s="28">
        <v>84</v>
      </c>
      <c r="B443" s="26" t="str">
        <f>VLOOKUP(A443,Features!$A:$F,$B$1,FALSE)</f>
        <v>RadiationTherapy</v>
      </c>
      <c r="C443" s="26" t="str">
        <f>VLOOKUP(A443,Features!$A:$F,$C$1,FALSE)</f>
        <v>TargetArea</v>
      </c>
      <c r="D443" s="3" t="str">
        <f>VLOOKUP(A443,Features!$A:$J,$D$1,FALSE)</f>
        <v>Nominal</v>
      </c>
      <c r="E443" s="3" t="s">
        <v>1397</v>
      </c>
      <c r="F443" s="3" t="s">
        <v>1397</v>
      </c>
      <c r="G443" s="1" t="s">
        <v>1398</v>
      </c>
      <c r="H443" s="1" t="s">
        <v>1398</v>
      </c>
      <c r="I443" s="1"/>
    </row>
    <row r="444" spans="1:9" ht="18" customHeight="1" x14ac:dyDescent="0.3">
      <c r="A444" s="28">
        <v>84</v>
      </c>
      <c r="B444" s="26" t="str">
        <f>VLOOKUP(A444,Features!$A:$F,$B$1,FALSE)</f>
        <v>RadiationTherapy</v>
      </c>
      <c r="C444" s="26" t="str">
        <f>VLOOKUP(A444,Features!$A:$F,$C$1,FALSE)</f>
        <v>TargetArea</v>
      </c>
      <c r="D444" s="3" t="str">
        <f>VLOOKUP(A444,Features!$A:$J,$D$1,FALSE)</f>
        <v>Nominal</v>
      </c>
      <c r="E444" s="3" t="s">
        <v>1399</v>
      </c>
      <c r="F444" s="3" t="s">
        <v>1399</v>
      </c>
      <c r="G444" s="1" t="s">
        <v>1400</v>
      </c>
      <c r="H444" s="1" t="s">
        <v>1400</v>
      </c>
      <c r="I444" s="1"/>
    </row>
    <row r="445" spans="1:9" ht="18" customHeight="1" x14ac:dyDescent="0.3">
      <c r="A445" s="28">
        <v>87</v>
      </c>
      <c r="B445" s="26" t="str">
        <f>VLOOKUP(A445,Features!$A:$F,$B$1,FALSE)</f>
        <v>RadiationTherapy</v>
      </c>
      <c r="C445" s="26" t="str">
        <f>VLOOKUP(A445,Features!$A:$F,$C$1,FALSE)</f>
        <v>TotalDoseUnit</v>
      </c>
      <c r="D445" s="3" t="str">
        <f>VLOOKUP(A445,Features!$A:$J,$D$1,FALSE)</f>
        <v>Nominal</v>
      </c>
      <c r="E445" s="3" t="s">
        <v>842</v>
      </c>
      <c r="F445" s="3" t="s">
        <v>842</v>
      </c>
      <c r="G445" s="1" t="s">
        <v>843</v>
      </c>
      <c r="H445" s="1" t="s">
        <v>843</v>
      </c>
      <c r="I445" s="1"/>
    </row>
    <row r="446" spans="1:9" ht="18" customHeight="1" x14ac:dyDescent="0.3">
      <c r="A446" s="28">
        <v>87</v>
      </c>
      <c r="B446" s="26" t="str">
        <f>VLOOKUP(A446,Features!$A:$F,$B$1,FALSE)</f>
        <v>RadiationTherapy</v>
      </c>
      <c r="C446" s="26" t="str">
        <f>VLOOKUP(A446,Features!$A:$F,$C$1,FALSE)</f>
        <v>TotalDoseUnit</v>
      </c>
      <c r="D446" s="3" t="str">
        <f>VLOOKUP(A446,Features!$A:$J,$D$1,FALSE)</f>
        <v>Nominal</v>
      </c>
      <c r="E446" s="3" t="s">
        <v>844</v>
      </c>
      <c r="F446" s="3" t="s">
        <v>844</v>
      </c>
      <c r="G446" s="1" t="s">
        <v>845</v>
      </c>
      <c r="H446" s="1" t="s">
        <v>845</v>
      </c>
      <c r="I446" s="1"/>
    </row>
    <row r="447" spans="1:9" ht="18" customHeight="1" x14ac:dyDescent="0.3">
      <c r="A447" s="28">
        <v>89</v>
      </c>
      <c r="B447" s="26" t="str">
        <f>VLOOKUP(A447,Features!$A:$F,$B$1,FALSE)</f>
        <v>RadiationTherapy</v>
      </c>
      <c r="C447" s="26" t="str">
        <f>VLOOKUP(A447,Features!$A:$F,$C$1,FALSE)</f>
        <v>SingleDailyDoseUnit</v>
      </c>
      <c r="D447" s="3" t="str">
        <f>VLOOKUP(A447,Features!$A:$J,$D$1,FALSE)</f>
        <v>Nominal</v>
      </c>
      <c r="E447" s="3" t="s">
        <v>842</v>
      </c>
      <c r="F447" s="3" t="s">
        <v>842</v>
      </c>
      <c r="G447" s="1" t="s">
        <v>843</v>
      </c>
      <c r="H447" s="1" t="s">
        <v>843</v>
      </c>
      <c r="I447" s="1"/>
    </row>
    <row r="448" spans="1:9" ht="18" customHeight="1" x14ac:dyDescent="0.3">
      <c r="A448" s="28">
        <v>89</v>
      </c>
      <c r="B448" s="26" t="str">
        <f>VLOOKUP(A448,Features!$A:$F,$B$1,FALSE)</f>
        <v>RadiationTherapy</v>
      </c>
      <c r="C448" s="26" t="str">
        <f>VLOOKUP(A448,Features!$A:$F,$C$1,FALSE)</f>
        <v>SingleDailyDoseUnit</v>
      </c>
      <c r="D448" s="3" t="str">
        <f>VLOOKUP(A448,Features!$A:$J,$D$1,FALSE)</f>
        <v>Nominal</v>
      </c>
      <c r="E448" s="3" t="s">
        <v>844</v>
      </c>
      <c r="F448" s="3" t="s">
        <v>844</v>
      </c>
      <c r="G448" s="1" t="s">
        <v>845</v>
      </c>
      <c r="H448" s="1" t="s">
        <v>845</v>
      </c>
      <c r="I448" s="1"/>
    </row>
    <row r="449" spans="1:9" ht="18" customHeight="1" x14ac:dyDescent="0.3">
      <c r="A449" s="28">
        <v>90</v>
      </c>
      <c r="B449" s="26" t="str">
        <f>VLOOKUP(A449,Features!$A:$F,$B$1,FALSE)</f>
        <v>RadiationTherapy</v>
      </c>
      <c r="C449" s="26" t="str">
        <f>VLOOKUP(A449,Features!$A:$F,$C$1,FALSE)</f>
        <v>Boost</v>
      </c>
      <c r="D449" s="3" t="str">
        <f>VLOOKUP(A449,Features!$A:$J,$D$1,FALSE)</f>
        <v>Nominal</v>
      </c>
      <c r="E449" s="3" t="s">
        <v>609</v>
      </c>
      <c r="F449" s="3" t="s">
        <v>609</v>
      </c>
      <c r="G449" s="1" t="s">
        <v>610</v>
      </c>
      <c r="H449" s="1" t="s">
        <v>610</v>
      </c>
      <c r="I449" s="1"/>
    </row>
    <row r="450" spans="1:9" ht="18" customHeight="1" x14ac:dyDescent="0.3">
      <c r="A450" s="28">
        <v>90</v>
      </c>
      <c r="B450" s="26" t="str">
        <f>VLOOKUP(A450,Features!$A:$F,$B$1,FALSE)</f>
        <v>RadiationTherapy</v>
      </c>
      <c r="C450" s="26" t="str">
        <f>VLOOKUP(A450,Features!$A:$F,$C$1,FALSE)</f>
        <v>Boost</v>
      </c>
      <c r="D450" s="3" t="str">
        <f>VLOOKUP(A450,Features!$A:$J,$D$1,FALSE)</f>
        <v>Nominal</v>
      </c>
      <c r="E450" s="3" t="s">
        <v>611</v>
      </c>
      <c r="F450" s="3" t="s">
        <v>611</v>
      </c>
      <c r="G450" s="1" t="s">
        <v>612</v>
      </c>
      <c r="H450" s="1" t="s">
        <v>612</v>
      </c>
      <c r="I450" s="1"/>
    </row>
    <row r="451" spans="1:9" ht="18" customHeight="1" x14ac:dyDescent="0.3">
      <c r="A451" s="28">
        <v>90</v>
      </c>
      <c r="B451" s="26" t="str">
        <f>VLOOKUP(A451,Features!$A:$F,$B$1,FALSE)</f>
        <v>RadiationTherapy</v>
      </c>
      <c r="C451" s="26" t="str">
        <f>VLOOKUP(A451,Features!$A:$F,$C$1,FALSE)</f>
        <v>Boost</v>
      </c>
      <c r="D451" s="3" t="str">
        <f>VLOOKUP(A451,Features!$A:$J,$D$1,FALSE)</f>
        <v>Nominal</v>
      </c>
      <c r="E451" s="3" t="s">
        <v>613</v>
      </c>
      <c r="F451" s="3" t="s">
        <v>613</v>
      </c>
      <c r="G451" s="1" t="s">
        <v>614</v>
      </c>
      <c r="H451" s="1" t="s">
        <v>614</v>
      </c>
      <c r="I451" s="1"/>
    </row>
    <row r="452" spans="1:9" ht="18" customHeight="1" x14ac:dyDescent="0.3">
      <c r="A452" s="28">
        <v>90</v>
      </c>
      <c r="B452" s="26" t="str">
        <f>VLOOKUP(A452,Features!$A:$F,$B$1,FALSE)</f>
        <v>RadiationTherapy</v>
      </c>
      <c r="C452" s="26" t="str">
        <f>VLOOKUP(A452,Features!$A:$F,$C$1,FALSE)</f>
        <v>Boost</v>
      </c>
      <c r="D452" s="3" t="str">
        <f>VLOOKUP(A452,Features!$A:$J,$D$1,FALSE)</f>
        <v>Nominal</v>
      </c>
      <c r="E452" s="3" t="s">
        <v>615</v>
      </c>
      <c r="F452" s="3" t="s">
        <v>615</v>
      </c>
      <c r="G452" s="1" t="s">
        <v>616</v>
      </c>
      <c r="H452" s="1" t="s">
        <v>616</v>
      </c>
      <c r="I452" s="1"/>
    </row>
    <row r="453" spans="1:9" ht="18" customHeight="1" x14ac:dyDescent="0.3">
      <c r="A453" s="28">
        <v>90</v>
      </c>
      <c r="B453" s="26" t="str">
        <f>VLOOKUP(A453,Features!$A:$F,$B$1,FALSE)</f>
        <v>RadiationTherapy</v>
      </c>
      <c r="C453" s="26" t="str">
        <f>VLOOKUP(A453,Features!$A:$F,$C$1,FALSE)</f>
        <v>Boost</v>
      </c>
      <c r="D453" s="3" t="str">
        <f>VLOOKUP(A453,Features!$A:$J,$D$1,FALSE)</f>
        <v>Nominal</v>
      </c>
      <c r="E453" s="3" t="s">
        <v>187</v>
      </c>
      <c r="F453" s="3" t="s">
        <v>187</v>
      </c>
      <c r="G453" s="1" t="s">
        <v>617</v>
      </c>
      <c r="H453" s="1" t="s">
        <v>617</v>
      </c>
      <c r="I453" s="1"/>
    </row>
    <row r="454" spans="1:9" ht="18" customHeight="1" x14ac:dyDescent="0.3">
      <c r="A454" s="28">
        <v>91</v>
      </c>
      <c r="B454" s="26" t="str">
        <f>VLOOKUP(A454,Features!$A:$F,$B$1,FALSE)</f>
        <v>RadiationTherapy</v>
      </c>
      <c r="C454" s="26" t="str">
        <f>VLOOKUP(A454,Features!$A:$F,$C$1,FALSE)</f>
        <v>EndReason</v>
      </c>
      <c r="D454" s="3" t="str">
        <f>VLOOKUP(A454,Features!$A:$J,$D$1,FALSE)</f>
        <v>Nominal</v>
      </c>
      <c r="E454" s="3" t="s">
        <v>638</v>
      </c>
      <c r="F454" s="3" t="s">
        <v>638</v>
      </c>
      <c r="G454" s="1" t="s">
        <v>639</v>
      </c>
      <c r="H454" s="1" t="s">
        <v>639</v>
      </c>
      <c r="I454" s="1"/>
    </row>
    <row r="455" spans="1:9" ht="18" customHeight="1" x14ac:dyDescent="0.3">
      <c r="A455" s="28">
        <v>91</v>
      </c>
      <c r="B455" s="26" t="str">
        <f>VLOOKUP(A455,Features!$A:$F,$B$1,FALSE)</f>
        <v>RadiationTherapy</v>
      </c>
      <c r="C455" s="26" t="str">
        <f>VLOOKUP(A455,Features!$A:$F,$C$1,FALSE)</f>
        <v>EndReason</v>
      </c>
      <c r="D455" s="3" t="str">
        <f>VLOOKUP(A455,Features!$A:$J,$D$1,FALSE)</f>
        <v>Nominal</v>
      </c>
      <c r="E455" s="3" t="s">
        <v>1</v>
      </c>
      <c r="F455" s="3" t="s">
        <v>1</v>
      </c>
      <c r="G455" s="1" t="s">
        <v>640</v>
      </c>
      <c r="H455" s="1" t="s">
        <v>640</v>
      </c>
      <c r="I455" s="1"/>
    </row>
    <row r="456" spans="1:9" ht="18" customHeight="1" x14ac:dyDescent="0.3">
      <c r="A456" s="28">
        <v>91</v>
      </c>
      <c r="B456" s="26" t="str">
        <f>VLOOKUP(A456,Features!$A:$F,$B$1,FALSE)</f>
        <v>RadiationTherapy</v>
      </c>
      <c r="C456" s="26" t="str">
        <f>VLOOKUP(A456,Features!$A:$F,$C$1,FALSE)</f>
        <v>EndReason</v>
      </c>
      <c r="D456" s="3" t="str">
        <f>VLOOKUP(A456,Features!$A:$J,$D$1,FALSE)</f>
        <v>Nominal</v>
      </c>
      <c r="E456" s="3" t="s">
        <v>186</v>
      </c>
      <c r="F456" s="3" t="s">
        <v>186</v>
      </c>
      <c r="G456" s="1" t="s">
        <v>641</v>
      </c>
      <c r="H456" s="1" t="s">
        <v>641</v>
      </c>
      <c r="I456" s="1"/>
    </row>
    <row r="457" spans="1:9" ht="18" customHeight="1" x14ac:dyDescent="0.3">
      <c r="A457" s="28">
        <v>91</v>
      </c>
      <c r="B457" s="26" t="str">
        <f>VLOOKUP(A457,Features!$A:$F,$B$1,FALSE)</f>
        <v>RadiationTherapy</v>
      </c>
      <c r="C457" s="26" t="str">
        <f>VLOOKUP(A457,Features!$A:$F,$C$1,FALSE)</f>
        <v>EndReason</v>
      </c>
      <c r="D457" s="3" t="str">
        <f>VLOOKUP(A457,Features!$A:$J,$D$1,FALSE)</f>
        <v>Nominal</v>
      </c>
      <c r="E457" s="3" t="s">
        <v>175</v>
      </c>
      <c r="F457" s="3" t="s">
        <v>175</v>
      </c>
      <c r="G457" s="1" t="s">
        <v>642</v>
      </c>
      <c r="H457" s="1" t="s">
        <v>642</v>
      </c>
      <c r="I457" s="1"/>
    </row>
    <row r="458" spans="1:9" ht="18" customHeight="1" x14ac:dyDescent="0.3">
      <c r="A458" s="28">
        <v>91</v>
      </c>
      <c r="B458" s="26" t="str">
        <f>VLOOKUP(A458,Features!$A:$F,$B$1,FALSE)</f>
        <v>RadiationTherapy</v>
      </c>
      <c r="C458" s="26" t="str">
        <f>VLOOKUP(A458,Features!$A:$F,$C$1,FALSE)</f>
        <v>EndReason</v>
      </c>
      <c r="D458" s="3" t="str">
        <f>VLOOKUP(A458,Features!$A:$J,$D$1,FALSE)</f>
        <v>Nominal</v>
      </c>
      <c r="E458" s="3" t="s">
        <v>176</v>
      </c>
      <c r="F458" s="3" t="s">
        <v>176</v>
      </c>
      <c r="G458" s="1" t="s">
        <v>643</v>
      </c>
      <c r="H458" s="1" t="s">
        <v>643</v>
      </c>
      <c r="I458" s="1"/>
    </row>
    <row r="459" spans="1:9" ht="18" customHeight="1" x14ac:dyDescent="0.3">
      <c r="A459" s="28">
        <v>91</v>
      </c>
      <c r="B459" s="26" t="str">
        <f>VLOOKUP(A459,Features!$A:$F,$B$1,FALSE)</f>
        <v>RadiationTherapy</v>
      </c>
      <c r="C459" s="26" t="str">
        <f>VLOOKUP(A459,Features!$A:$F,$C$1,FALSE)</f>
        <v>EndReason</v>
      </c>
      <c r="D459" s="3" t="str">
        <f>VLOOKUP(A459,Features!$A:$J,$D$1,FALSE)</f>
        <v>Nominal</v>
      </c>
      <c r="E459" s="3" t="s">
        <v>193</v>
      </c>
      <c r="F459" s="3" t="s">
        <v>193</v>
      </c>
      <c r="G459" s="1" t="s">
        <v>644</v>
      </c>
      <c r="H459" s="1" t="s">
        <v>644</v>
      </c>
      <c r="I459" s="1"/>
    </row>
    <row r="460" spans="1:9" ht="18" customHeight="1" x14ac:dyDescent="0.3">
      <c r="A460" s="28">
        <v>91</v>
      </c>
      <c r="B460" s="26" t="str">
        <f>VLOOKUP(A460,Features!$A:$F,$B$1,FALSE)</f>
        <v>RadiationTherapy</v>
      </c>
      <c r="C460" s="26" t="str">
        <f>VLOOKUP(A460,Features!$A:$F,$C$1,FALSE)</f>
        <v>EndReason</v>
      </c>
      <c r="D460" s="3" t="str">
        <f>VLOOKUP(A460,Features!$A:$J,$D$1,FALSE)</f>
        <v>Nominal</v>
      </c>
      <c r="E460" s="3" t="s">
        <v>17</v>
      </c>
      <c r="F460" s="3" t="s">
        <v>17</v>
      </c>
      <c r="G460" s="1" t="s">
        <v>645</v>
      </c>
      <c r="H460" s="1" t="s">
        <v>645</v>
      </c>
      <c r="I460" s="1"/>
    </row>
    <row r="461" spans="1:9" ht="18" customHeight="1" x14ac:dyDescent="0.3">
      <c r="A461" s="28">
        <v>109</v>
      </c>
      <c r="B461" s="26" t="str">
        <f>VLOOKUP(A461,Features!$A:$F,$B$1,FALSE)</f>
        <v>Staging</v>
      </c>
      <c r="C461" s="26" t="str">
        <f>VLOOKUP(A461,Features!$A:$F,$C$1,FALSE)</f>
        <v>TNMVersion</v>
      </c>
      <c r="D461" s="3" t="str">
        <f>VLOOKUP(A461,Features!$A:$J,$D$1,FALSE)</f>
        <v>Nominal</v>
      </c>
      <c r="E461" s="3" t="s">
        <v>626</v>
      </c>
      <c r="F461" s="3" t="s">
        <v>626</v>
      </c>
      <c r="G461" s="1" t="s">
        <v>903</v>
      </c>
      <c r="H461" s="1" t="s">
        <v>903</v>
      </c>
      <c r="I461" s="1"/>
    </row>
    <row r="462" spans="1:9" ht="18" customHeight="1" x14ac:dyDescent="0.3">
      <c r="A462" s="28">
        <v>109</v>
      </c>
      <c r="B462" s="26" t="str">
        <f>VLOOKUP(A462,Features!$A:$F,$B$1,FALSE)</f>
        <v>Staging</v>
      </c>
      <c r="C462" s="26" t="str">
        <f>VLOOKUP(A462,Features!$A:$F,$C$1,FALSE)</f>
        <v>TNMVersion</v>
      </c>
      <c r="D462" s="3" t="str">
        <f>VLOOKUP(A462,Features!$A:$J,$D$1,FALSE)</f>
        <v>Nominal</v>
      </c>
      <c r="E462" s="3" t="s">
        <v>628</v>
      </c>
      <c r="F462" s="3" t="s">
        <v>628</v>
      </c>
      <c r="G462" s="1" t="s">
        <v>904</v>
      </c>
      <c r="H462" s="1" t="s">
        <v>904</v>
      </c>
      <c r="I462" s="1"/>
    </row>
    <row r="463" spans="1:9" ht="18" customHeight="1" x14ac:dyDescent="0.3">
      <c r="A463" s="28">
        <v>109</v>
      </c>
      <c r="B463" s="26" t="str">
        <f>VLOOKUP(A463,Features!$A:$F,$B$1,FALSE)</f>
        <v>Staging</v>
      </c>
      <c r="C463" s="26" t="str">
        <f>VLOOKUP(A463,Features!$A:$F,$C$1,FALSE)</f>
        <v>TNMVersion</v>
      </c>
      <c r="D463" s="3" t="str">
        <f>VLOOKUP(A463,Features!$A:$J,$D$1,FALSE)</f>
        <v>Nominal</v>
      </c>
      <c r="E463" s="3" t="s">
        <v>888</v>
      </c>
      <c r="F463" s="3" t="s">
        <v>888</v>
      </c>
      <c r="G463" s="1" t="s">
        <v>905</v>
      </c>
      <c r="H463" s="1" t="s">
        <v>905</v>
      </c>
      <c r="I463" s="1"/>
    </row>
    <row r="464" spans="1:9" ht="18" customHeight="1" x14ac:dyDescent="0.3">
      <c r="A464" s="28">
        <v>102</v>
      </c>
      <c r="B464" s="26" t="str">
        <f>VLOOKUP(A464,Features!$A:$F,$B$1,FALSE)</f>
        <v>Staging</v>
      </c>
      <c r="C464" s="26" t="str">
        <f>VLOOKUP(A464,Features!$A:$F,$C$1,FALSE)</f>
        <v>TNM_M</v>
      </c>
      <c r="D464" s="3" t="str">
        <f>VLOOKUP(A464,Features!$A:$J,$D$1,FALSE)</f>
        <v>Nominal</v>
      </c>
      <c r="E464" s="3" t="s">
        <v>18</v>
      </c>
      <c r="F464" s="3" t="s">
        <v>18</v>
      </c>
      <c r="I464" s="3">
        <v>1</v>
      </c>
    </row>
    <row r="465" spans="1:10" ht="18" customHeight="1" x14ac:dyDescent="0.3">
      <c r="A465" s="28">
        <v>102</v>
      </c>
      <c r="B465" s="26" t="str">
        <f>VLOOKUP(A465,Features!$A:$F,$B$1,FALSE)</f>
        <v>Staging</v>
      </c>
      <c r="C465" s="26" t="str">
        <f>VLOOKUP(A465,Features!$A:$F,$C$1,FALSE)</f>
        <v>TNM_M</v>
      </c>
      <c r="D465" s="3" t="str">
        <f>VLOOKUP(A465,Features!$A:$J,$D$1,FALSE)</f>
        <v>Nominal</v>
      </c>
      <c r="E465" s="3" t="s">
        <v>105</v>
      </c>
      <c r="F465" s="3" t="s">
        <v>105</v>
      </c>
      <c r="I465" s="3">
        <v>2</v>
      </c>
      <c r="J465" s="3">
        <v>0</v>
      </c>
    </row>
    <row r="466" spans="1:10" ht="18" customHeight="1" x14ac:dyDescent="0.3">
      <c r="A466" s="28">
        <v>102</v>
      </c>
      <c r="B466" s="26" t="str">
        <f>VLOOKUP(A466,Features!$A:$F,$B$1,FALSE)</f>
        <v>Staging</v>
      </c>
      <c r="C466" s="26" t="str">
        <f>VLOOKUP(A466,Features!$A:$F,$C$1,FALSE)</f>
        <v>TNM_M</v>
      </c>
      <c r="D466" s="3" t="str">
        <f>VLOOKUP(A466,Features!$A:$J,$D$1,FALSE)</f>
        <v>Nominal</v>
      </c>
      <c r="E466" s="3" t="s">
        <v>113</v>
      </c>
      <c r="F466" s="3" t="s">
        <v>113</v>
      </c>
      <c r="I466" s="3">
        <v>3</v>
      </c>
      <c r="J466" s="3">
        <v>0</v>
      </c>
    </row>
    <row r="467" spans="1:10" ht="18" customHeight="1" x14ac:dyDescent="0.3">
      <c r="A467" s="28">
        <v>102</v>
      </c>
      <c r="B467" s="26" t="str">
        <f>VLOOKUP(A467,Features!$A:$F,$B$1,FALSE)</f>
        <v>Staging</v>
      </c>
      <c r="C467" s="26" t="str">
        <f>VLOOKUP(A467,Features!$A:$F,$C$1,FALSE)</f>
        <v>TNM_M</v>
      </c>
      <c r="D467" s="3" t="str">
        <f>VLOOKUP(A467,Features!$A:$J,$D$1,FALSE)</f>
        <v>Nominal</v>
      </c>
      <c r="E467" s="3" t="s">
        <v>114</v>
      </c>
      <c r="F467" s="3" t="s">
        <v>114</v>
      </c>
      <c r="I467" s="3">
        <v>4</v>
      </c>
      <c r="J467" s="3">
        <v>0</v>
      </c>
    </row>
    <row r="468" spans="1:10" ht="18" customHeight="1" x14ac:dyDescent="0.3">
      <c r="A468" s="28">
        <v>102</v>
      </c>
      <c r="B468" s="26" t="str">
        <f>VLOOKUP(A468,Features!$A:$F,$B$1,FALSE)</f>
        <v>Staging</v>
      </c>
      <c r="C468" s="26" t="str">
        <f>VLOOKUP(A468,Features!$A:$F,$C$1,FALSE)</f>
        <v>TNM_M</v>
      </c>
      <c r="D468" s="3" t="str">
        <f>VLOOKUP(A468,Features!$A:$J,$D$1,FALSE)</f>
        <v>Nominal</v>
      </c>
      <c r="E468" s="3" t="s">
        <v>115</v>
      </c>
      <c r="F468" s="3" t="s">
        <v>115</v>
      </c>
      <c r="I468" s="3">
        <v>5</v>
      </c>
      <c r="J468" s="3">
        <v>0</v>
      </c>
    </row>
    <row r="469" spans="1:10" ht="18" customHeight="1" x14ac:dyDescent="0.3">
      <c r="A469" s="28">
        <v>102</v>
      </c>
      <c r="B469" s="26" t="str">
        <f>VLOOKUP(A469,Features!$A:$F,$B$1,FALSE)</f>
        <v>Staging</v>
      </c>
      <c r="C469" s="26" t="str">
        <f>VLOOKUP(A469,Features!$A:$F,$C$1,FALSE)</f>
        <v>TNM_M</v>
      </c>
      <c r="D469" s="3" t="str">
        <f>VLOOKUP(A469,Features!$A:$J,$D$1,FALSE)</f>
        <v>Nominal</v>
      </c>
      <c r="E469" s="3" t="s">
        <v>116</v>
      </c>
      <c r="F469" s="3" t="s">
        <v>116</v>
      </c>
      <c r="I469" s="3">
        <v>6</v>
      </c>
      <c r="J469" s="3">
        <v>0</v>
      </c>
    </row>
    <row r="470" spans="1:10" ht="18" customHeight="1" x14ac:dyDescent="0.3">
      <c r="A470" s="28">
        <v>102</v>
      </c>
      <c r="B470" s="26" t="str">
        <f>VLOOKUP(A470,Features!$A:$F,$B$1,FALSE)</f>
        <v>Staging</v>
      </c>
      <c r="C470" s="26" t="str">
        <f>VLOOKUP(A470,Features!$A:$F,$C$1,FALSE)</f>
        <v>TNM_M</v>
      </c>
      <c r="D470" s="3" t="str">
        <f>VLOOKUP(A470,Features!$A:$J,$D$1,FALSE)</f>
        <v>Nominal</v>
      </c>
      <c r="E470" s="3" t="s">
        <v>117</v>
      </c>
      <c r="F470" s="3" t="s">
        <v>117</v>
      </c>
      <c r="I470" s="3">
        <v>7</v>
      </c>
      <c r="J470" s="3">
        <v>0</v>
      </c>
    </row>
    <row r="471" spans="1:10" ht="18" customHeight="1" x14ac:dyDescent="0.3">
      <c r="A471" s="28">
        <v>102</v>
      </c>
      <c r="B471" s="26" t="str">
        <f>VLOOKUP(A471,Features!$A:$F,$B$1,FALSE)</f>
        <v>Staging</v>
      </c>
      <c r="C471" s="26" t="str">
        <f>VLOOKUP(A471,Features!$A:$F,$C$1,FALSE)</f>
        <v>TNM_M</v>
      </c>
      <c r="D471" s="3" t="str">
        <f>VLOOKUP(A471,Features!$A:$J,$D$1,FALSE)</f>
        <v>Nominal</v>
      </c>
      <c r="E471" s="3">
        <v>0</v>
      </c>
      <c r="F471" s="3">
        <v>0</v>
      </c>
      <c r="I471" s="3">
        <v>8</v>
      </c>
      <c r="J471" s="3">
        <v>0</v>
      </c>
    </row>
    <row r="472" spans="1:10" ht="18" customHeight="1" x14ac:dyDescent="0.3">
      <c r="A472" s="28">
        <v>102</v>
      </c>
      <c r="B472" s="26" t="str">
        <f>VLOOKUP(A472,Features!$A:$F,$B$1,FALSE)</f>
        <v>Staging</v>
      </c>
      <c r="C472" s="26" t="str">
        <f>VLOOKUP(A472,Features!$A:$F,$C$1,FALSE)</f>
        <v>TNM_M</v>
      </c>
      <c r="D472" s="3" t="str">
        <f>VLOOKUP(A472,Features!$A:$J,$D$1,FALSE)</f>
        <v>Nominal</v>
      </c>
      <c r="E472" s="3" t="s">
        <v>73</v>
      </c>
      <c r="F472" s="3" t="s">
        <v>73</v>
      </c>
      <c r="I472" s="3">
        <v>9</v>
      </c>
      <c r="J472" s="3">
        <v>1</v>
      </c>
    </row>
    <row r="473" spans="1:10" ht="18" customHeight="1" x14ac:dyDescent="0.3">
      <c r="A473" s="28">
        <v>102</v>
      </c>
      <c r="B473" s="26" t="str">
        <f>VLOOKUP(A473,Features!$A:$F,$B$1,FALSE)</f>
        <v>Staging</v>
      </c>
      <c r="C473" s="26" t="str">
        <f>VLOOKUP(A473,Features!$A:$F,$C$1,FALSE)</f>
        <v>TNM_M</v>
      </c>
      <c r="D473" s="3" t="str">
        <f>VLOOKUP(A473,Features!$A:$J,$D$1,FALSE)</f>
        <v>Nominal</v>
      </c>
      <c r="E473" s="3" t="s">
        <v>76</v>
      </c>
      <c r="F473" s="3" t="s">
        <v>76</v>
      </c>
      <c r="I473" s="3">
        <v>10</v>
      </c>
      <c r="J473" s="3">
        <v>1.1000000000000001</v>
      </c>
    </row>
    <row r="474" spans="1:10" ht="18" customHeight="1" x14ac:dyDescent="0.3">
      <c r="A474" s="28">
        <v>102</v>
      </c>
      <c r="B474" s="26" t="str">
        <f>VLOOKUP(A474,Features!$A:$F,$B$1,FALSE)</f>
        <v>Staging</v>
      </c>
      <c r="C474" s="26" t="str">
        <f>VLOOKUP(A474,Features!$A:$F,$C$1,FALSE)</f>
        <v>TNM_M</v>
      </c>
      <c r="D474" s="3" t="str">
        <f>VLOOKUP(A474,Features!$A:$J,$D$1,FALSE)</f>
        <v>Nominal</v>
      </c>
      <c r="E474" s="3" t="s">
        <v>79</v>
      </c>
      <c r="F474" s="3" t="s">
        <v>79</v>
      </c>
      <c r="I474" s="3">
        <v>11</v>
      </c>
      <c r="J474" s="3">
        <v>1.2</v>
      </c>
    </row>
    <row r="475" spans="1:10" ht="18" customHeight="1" x14ac:dyDescent="0.3">
      <c r="A475" s="28">
        <v>102</v>
      </c>
      <c r="B475" s="26" t="str">
        <f>VLOOKUP(A475,Features!$A:$F,$B$1,FALSE)</f>
        <v>Staging</v>
      </c>
      <c r="C475" s="26" t="str">
        <f>VLOOKUP(A475,Features!$A:$F,$C$1,FALSE)</f>
        <v>TNM_M</v>
      </c>
      <c r="D475" s="3" t="str">
        <f>VLOOKUP(A475,Features!$A:$J,$D$1,FALSE)</f>
        <v>Nominal</v>
      </c>
      <c r="E475" s="3" t="s">
        <v>80</v>
      </c>
      <c r="F475" s="3" t="s">
        <v>80</v>
      </c>
      <c r="I475" s="3">
        <v>12</v>
      </c>
      <c r="J475" s="3">
        <v>1.3</v>
      </c>
    </row>
    <row r="476" spans="1:10" ht="18" customHeight="1" x14ac:dyDescent="0.3">
      <c r="A476" s="28">
        <v>102</v>
      </c>
      <c r="B476" s="26" t="str">
        <f>VLOOKUP(A476,Features!$A:$F,$B$1,FALSE)</f>
        <v>Staging</v>
      </c>
      <c r="C476" s="26" t="str">
        <f>VLOOKUP(A476,Features!$A:$F,$C$1,FALSE)</f>
        <v>TNM_M</v>
      </c>
      <c r="D476" s="3" t="str">
        <f>VLOOKUP(A476,Features!$A:$J,$D$1,FALSE)</f>
        <v>Nominal</v>
      </c>
      <c r="E476" s="3" t="s">
        <v>118</v>
      </c>
      <c r="F476" s="3" t="s">
        <v>118</v>
      </c>
      <c r="I476" s="3">
        <v>13</v>
      </c>
      <c r="J476" s="3">
        <v>1.4</v>
      </c>
    </row>
    <row r="477" spans="1:10" ht="18" customHeight="1" x14ac:dyDescent="0.3">
      <c r="A477" s="28">
        <v>102</v>
      </c>
      <c r="B477" s="26" t="str">
        <f>VLOOKUP(A477,Features!$A:$F,$B$1,FALSE)</f>
        <v>Staging</v>
      </c>
      <c r="C477" s="26" t="str">
        <f>VLOOKUP(A477,Features!$A:$F,$C$1,FALSE)</f>
        <v>TNM_M</v>
      </c>
      <c r="D477" s="3" t="str">
        <f>VLOOKUP(A477,Features!$A:$J,$D$1,FALSE)</f>
        <v>Nominal</v>
      </c>
      <c r="E477" s="3" t="s">
        <v>119</v>
      </c>
      <c r="F477" s="3" t="s">
        <v>119</v>
      </c>
      <c r="I477" s="3">
        <v>14</v>
      </c>
      <c r="J477" s="3">
        <v>1</v>
      </c>
    </row>
    <row r="478" spans="1:10" ht="18" customHeight="1" x14ac:dyDescent="0.3">
      <c r="A478" s="28">
        <v>102</v>
      </c>
      <c r="B478" s="26" t="str">
        <f>VLOOKUP(A478,Features!$A:$F,$B$1,FALSE)</f>
        <v>Staging</v>
      </c>
      <c r="C478" s="26" t="str">
        <f>VLOOKUP(A478,Features!$A:$F,$C$1,FALSE)</f>
        <v>TNM_M</v>
      </c>
      <c r="D478" s="3" t="str">
        <f>VLOOKUP(A478,Features!$A:$J,$D$1,FALSE)</f>
        <v>Nominal</v>
      </c>
      <c r="E478" s="3" t="s">
        <v>120</v>
      </c>
      <c r="F478" s="3" t="s">
        <v>120</v>
      </c>
      <c r="I478" s="3">
        <v>15</v>
      </c>
      <c r="J478" s="3">
        <v>1</v>
      </c>
    </row>
    <row r="479" spans="1:10" ht="18" customHeight="1" x14ac:dyDescent="0.3">
      <c r="A479" s="28">
        <v>102</v>
      </c>
      <c r="B479" s="26" t="str">
        <f>VLOOKUP(A479,Features!$A:$F,$B$1,FALSE)</f>
        <v>Staging</v>
      </c>
      <c r="C479" s="26" t="str">
        <f>VLOOKUP(A479,Features!$A:$F,$C$1,FALSE)</f>
        <v>TNM_M</v>
      </c>
      <c r="D479" s="3" t="str">
        <f>VLOOKUP(A479,Features!$A:$J,$D$1,FALSE)</f>
        <v>Nominal</v>
      </c>
      <c r="E479" s="3" t="s">
        <v>121</v>
      </c>
      <c r="F479" s="3" t="s">
        <v>121</v>
      </c>
      <c r="I479" s="3">
        <v>16</v>
      </c>
      <c r="J479" s="3">
        <v>1</v>
      </c>
    </row>
    <row r="480" spans="1:10" ht="18" customHeight="1" x14ac:dyDescent="0.3">
      <c r="A480" s="28">
        <v>102</v>
      </c>
      <c r="B480" s="26" t="str">
        <f>VLOOKUP(A480,Features!$A:$F,$B$1,FALSE)</f>
        <v>Staging</v>
      </c>
      <c r="C480" s="26" t="str">
        <f>VLOOKUP(A480,Features!$A:$F,$C$1,FALSE)</f>
        <v>TNM_M</v>
      </c>
      <c r="D480" s="3" t="str">
        <f>VLOOKUP(A480,Features!$A:$J,$D$1,FALSE)</f>
        <v>Nominal</v>
      </c>
      <c r="E480" s="3" t="s">
        <v>122</v>
      </c>
      <c r="F480" s="3" t="s">
        <v>122</v>
      </c>
      <c r="I480" s="3">
        <v>17</v>
      </c>
      <c r="J480" s="3">
        <v>1</v>
      </c>
    </row>
    <row r="481" spans="1:10" ht="18" customHeight="1" x14ac:dyDescent="0.3">
      <c r="A481" s="28">
        <v>102</v>
      </c>
      <c r="B481" s="26" t="str">
        <f>VLOOKUP(A481,Features!$A:$F,$B$1,FALSE)</f>
        <v>Staging</v>
      </c>
      <c r="C481" s="26" t="str">
        <f>VLOOKUP(A481,Features!$A:$F,$C$1,FALSE)</f>
        <v>TNM_M</v>
      </c>
      <c r="D481" s="3" t="str">
        <f>VLOOKUP(A481,Features!$A:$J,$D$1,FALSE)</f>
        <v>Nominal</v>
      </c>
      <c r="E481" s="3" t="s">
        <v>123</v>
      </c>
      <c r="F481" s="3" t="s">
        <v>123</v>
      </c>
      <c r="I481" s="3">
        <v>18</v>
      </c>
      <c r="J481" s="3">
        <v>1</v>
      </c>
    </row>
    <row r="482" spans="1:10" ht="18" customHeight="1" x14ac:dyDescent="0.3">
      <c r="A482" s="28">
        <v>102</v>
      </c>
      <c r="B482" s="26" t="str">
        <f>VLOOKUP(A482,Features!$A:$F,$B$1,FALSE)</f>
        <v>Staging</v>
      </c>
      <c r="C482" s="26" t="str">
        <f>VLOOKUP(A482,Features!$A:$F,$C$1,FALSE)</f>
        <v>TNM_M</v>
      </c>
      <c r="D482" s="3" t="str">
        <f>VLOOKUP(A482,Features!$A:$J,$D$1,FALSE)</f>
        <v>Nominal</v>
      </c>
      <c r="E482" s="3" t="s">
        <v>124</v>
      </c>
      <c r="F482" s="3" t="s">
        <v>124</v>
      </c>
      <c r="I482" s="3">
        <v>19</v>
      </c>
      <c r="J482" s="3">
        <v>1</v>
      </c>
    </row>
    <row r="483" spans="1:10" ht="18" customHeight="1" x14ac:dyDescent="0.3">
      <c r="A483" s="28">
        <v>102</v>
      </c>
      <c r="B483" s="26" t="str">
        <f>VLOOKUP(A483,Features!$A:$F,$B$1,FALSE)</f>
        <v>Staging</v>
      </c>
      <c r="C483" s="26" t="str">
        <f>VLOOKUP(A483,Features!$A:$F,$C$1,FALSE)</f>
        <v>TNM_M</v>
      </c>
      <c r="D483" s="3" t="str">
        <f>VLOOKUP(A483,Features!$A:$J,$D$1,FALSE)</f>
        <v>Nominal</v>
      </c>
      <c r="E483" s="3">
        <v>1</v>
      </c>
      <c r="F483" s="3">
        <v>1</v>
      </c>
      <c r="I483" s="3">
        <v>20</v>
      </c>
      <c r="J483" s="3">
        <v>1</v>
      </c>
    </row>
    <row r="484" spans="1:10" ht="18" customHeight="1" x14ac:dyDescent="0.3">
      <c r="A484" s="28">
        <v>102</v>
      </c>
      <c r="B484" s="26" t="str">
        <f>VLOOKUP(A484,Features!$A:$F,$B$1,FALSE)</f>
        <v>Staging</v>
      </c>
      <c r="C484" s="26" t="str">
        <f>VLOOKUP(A484,Features!$A:$F,$C$1,FALSE)</f>
        <v>TNM_M</v>
      </c>
      <c r="D484" s="3" t="str">
        <f>VLOOKUP(A484,Features!$A:$J,$D$1,FALSE)</f>
        <v>Nominal</v>
      </c>
      <c r="E484" s="3" t="s">
        <v>81</v>
      </c>
      <c r="F484" s="3" t="s">
        <v>81</v>
      </c>
      <c r="I484" s="3">
        <v>21</v>
      </c>
      <c r="J484" s="3">
        <v>2</v>
      </c>
    </row>
    <row r="485" spans="1:10" ht="18" customHeight="1" x14ac:dyDescent="0.3">
      <c r="A485" s="28">
        <v>102</v>
      </c>
      <c r="B485" s="26" t="str">
        <f>VLOOKUP(A485,Features!$A:$F,$B$1,FALSE)</f>
        <v>Staging</v>
      </c>
      <c r="C485" s="26" t="str">
        <f>VLOOKUP(A485,Features!$A:$F,$C$1,FALSE)</f>
        <v>TNM_M</v>
      </c>
      <c r="D485" s="3" t="str">
        <f>VLOOKUP(A485,Features!$A:$J,$D$1,FALSE)</f>
        <v>Nominal</v>
      </c>
      <c r="E485" s="3" t="s">
        <v>84</v>
      </c>
      <c r="F485" s="3" t="s">
        <v>84</v>
      </c>
      <c r="I485" s="3">
        <v>22</v>
      </c>
      <c r="J485" s="3">
        <v>2.1</v>
      </c>
    </row>
    <row r="486" spans="1:10" ht="18" customHeight="1" x14ac:dyDescent="0.3">
      <c r="A486" s="28">
        <v>102</v>
      </c>
      <c r="B486" s="26" t="str">
        <f>VLOOKUP(A486,Features!$A:$F,$B$1,FALSE)</f>
        <v>Staging</v>
      </c>
      <c r="C486" s="26" t="str">
        <f>VLOOKUP(A486,Features!$A:$F,$C$1,FALSE)</f>
        <v>TNM_M</v>
      </c>
      <c r="D486" s="3" t="str">
        <f>VLOOKUP(A486,Features!$A:$J,$D$1,FALSE)</f>
        <v>Nominal</v>
      </c>
      <c r="E486" s="3" t="s">
        <v>85</v>
      </c>
      <c r="F486" s="3" t="s">
        <v>85</v>
      </c>
      <c r="I486" s="3">
        <v>23</v>
      </c>
      <c r="J486" s="3">
        <v>2.2000000000000002</v>
      </c>
    </row>
    <row r="487" spans="1:10" ht="18" customHeight="1" x14ac:dyDescent="0.3">
      <c r="A487" s="28">
        <v>102</v>
      </c>
      <c r="B487" s="26" t="str">
        <f>VLOOKUP(A487,Features!$A:$F,$B$1,FALSE)</f>
        <v>Staging</v>
      </c>
      <c r="C487" s="26" t="str">
        <f>VLOOKUP(A487,Features!$A:$F,$C$1,FALSE)</f>
        <v>TNM_M</v>
      </c>
      <c r="D487" s="3" t="str">
        <f>VLOOKUP(A487,Features!$A:$J,$D$1,FALSE)</f>
        <v>Nominal</v>
      </c>
      <c r="E487" s="3" t="s">
        <v>125</v>
      </c>
      <c r="F487" s="3" t="s">
        <v>125</v>
      </c>
      <c r="I487" s="3">
        <v>24</v>
      </c>
      <c r="J487" s="3">
        <v>2</v>
      </c>
    </row>
    <row r="488" spans="1:10" ht="18" customHeight="1" x14ac:dyDescent="0.3">
      <c r="A488" s="28">
        <v>102</v>
      </c>
      <c r="B488" s="26" t="str">
        <f>VLOOKUP(A488,Features!$A:$F,$B$1,FALSE)</f>
        <v>Staging</v>
      </c>
      <c r="C488" s="26" t="str">
        <f>VLOOKUP(A488,Features!$A:$F,$C$1,FALSE)</f>
        <v>TNM_M</v>
      </c>
      <c r="D488" s="3" t="str">
        <f>VLOOKUP(A488,Features!$A:$J,$D$1,FALSE)</f>
        <v>Nominal</v>
      </c>
      <c r="E488" s="3" t="s">
        <v>126</v>
      </c>
      <c r="F488" s="3" t="s">
        <v>126</v>
      </c>
      <c r="I488" s="3">
        <v>25</v>
      </c>
      <c r="J488" s="3">
        <v>2</v>
      </c>
    </row>
    <row r="489" spans="1:10" ht="18" customHeight="1" x14ac:dyDescent="0.3">
      <c r="A489" s="28">
        <v>102</v>
      </c>
      <c r="B489" s="26" t="str">
        <f>VLOOKUP(A489,Features!$A:$F,$B$1,FALSE)</f>
        <v>Staging</v>
      </c>
      <c r="C489" s="26" t="str">
        <f>VLOOKUP(A489,Features!$A:$F,$C$1,FALSE)</f>
        <v>TNM_M</v>
      </c>
      <c r="D489" s="3" t="str">
        <f>VLOOKUP(A489,Features!$A:$J,$D$1,FALSE)</f>
        <v>Nominal</v>
      </c>
      <c r="E489" s="3" t="s">
        <v>127</v>
      </c>
      <c r="F489" s="3" t="s">
        <v>127</v>
      </c>
      <c r="I489" s="3">
        <v>26</v>
      </c>
      <c r="J489" s="3">
        <v>2</v>
      </c>
    </row>
    <row r="490" spans="1:10" ht="18" customHeight="1" x14ac:dyDescent="0.3">
      <c r="A490" s="28">
        <v>102</v>
      </c>
      <c r="B490" s="26" t="str">
        <f>VLOOKUP(A490,Features!$A:$F,$B$1,FALSE)</f>
        <v>Staging</v>
      </c>
      <c r="C490" s="26" t="str">
        <f>VLOOKUP(A490,Features!$A:$F,$C$1,FALSE)</f>
        <v>TNM_M</v>
      </c>
      <c r="D490" s="3" t="str">
        <f>VLOOKUP(A490,Features!$A:$J,$D$1,FALSE)</f>
        <v>Nominal</v>
      </c>
      <c r="E490" s="3" t="s">
        <v>128</v>
      </c>
      <c r="F490" s="3" t="s">
        <v>128</v>
      </c>
      <c r="I490" s="3">
        <v>27</v>
      </c>
      <c r="J490" s="3">
        <v>2</v>
      </c>
    </row>
    <row r="491" spans="1:10" ht="18" customHeight="1" x14ac:dyDescent="0.3">
      <c r="A491" s="28">
        <v>102</v>
      </c>
      <c r="B491" s="26" t="str">
        <f>VLOOKUP(A491,Features!$A:$F,$B$1,FALSE)</f>
        <v>Staging</v>
      </c>
      <c r="C491" s="26" t="str">
        <f>VLOOKUP(A491,Features!$A:$F,$C$1,FALSE)</f>
        <v>TNM_M</v>
      </c>
      <c r="D491" s="3" t="str">
        <f>VLOOKUP(A491,Features!$A:$J,$D$1,FALSE)</f>
        <v>Nominal</v>
      </c>
      <c r="E491" s="3" t="s">
        <v>129</v>
      </c>
      <c r="F491" s="3" t="s">
        <v>129</v>
      </c>
      <c r="I491" s="3">
        <v>28</v>
      </c>
      <c r="J491" s="3">
        <v>2</v>
      </c>
    </row>
    <row r="492" spans="1:10" ht="18" customHeight="1" x14ac:dyDescent="0.3">
      <c r="A492" s="28">
        <v>102</v>
      </c>
      <c r="B492" s="26" t="str">
        <f>VLOOKUP(A492,Features!$A:$F,$B$1,FALSE)</f>
        <v>Staging</v>
      </c>
      <c r="C492" s="26" t="str">
        <f>VLOOKUP(A492,Features!$A:$F,$C$1,FALSE)</f>
        <v>TNM_M</v>
      </c>
      <c r="D492" s="3" t="str">
        <f>VLOOKUP(A492,Features!$A:$J,$D$1,FALSE)</f>
        <v>Nominal</v>
      </c>
      <c r="E492" s="3" t="s">
        <v>130</v>
      </c>
      <c r="F492" s="3" t="s">
        <v>130</v>
      </c>
      <c r="I492" s="3">
        <v>29</v>
      </c>
      <c r="J492" s="3">
        <v>2</v>
      </c>
    </row>
    <row r="493" spans="1:10" ht="18" customHeight="1" x14ac:dyDescent="0.3">
      <c r="A493" s="28">
        <v>102</v>
      </c>
      <c r="B493" s="26" t="str">
        <f>VLOOKUP(A493,Features!$A:$F,$B$1,FALSE)</f>
        <v>Staging</v>
      </c>
      <c r="C493" s="26" t="str">
        <f>VLOOKUP(A493,Features!$A:$F,$C$1,FALSE)</f>
        <v>TNM_M</v>
      </c>
      <c r="D493" s="3" t="str">
        <f>VLOOKUP(A493,Features!$A:$J,$D$1,FALSE)</f>
        <v>Nominal</v>
      </c>
      <c r="E493" s="3">
        <v>2</v>
      </c>
      <c r="F493" s="3">
        <v>2</v>
      </c>
      <c r="I493" s="3">
        <v>30</v>
      </c>
      <c r="J493" s="3">
        <v>2</v>
      </c>
    </row>
    <row r="494" spans="1:10" ht="18" customHeight="1" x14ac:dyDescent="0.3">
      <c r="A494" s="28">
        <v>105</v>
      </c>
      <c r="B494" s="26" t="str">
        <f>VLOOKUP(A494,Features!$A:$F,$B$1,FALSE)</f>
        <v>Staging</v>
      </c>
      <c r="C494" s="26" t="str">
        <f>VLOOKUP(A494,Features!$A:$F,$C$1,FALSE)</f>
        <v>TNM_M_Prefix</v>
      </c>
      <c r="D494" s="3" t="str">
        <f>VLOOKUP(A494,Features!$A:$J,$D$1,FALSE)</f>
        <v>Nominal</v>
      </c>
      <c r="E494" s="3" t="s">
        <v>133</v>
      </c>
      <c r="F494" s="3" t="s">
        <v>133</v>
      </c>
      <c r="G494" s="6" t="s">
        <v>136</v>
      </c>
      <c r="I494" s="3">
        <v>1</v>
      </c>
    </row>
    <row r="495" spans="1:10" ht="18" customHeight="1" x14ac:dyDescent="0.3">
      <c r="A495" s="28">
        <v>105</v>
      </c>
      <c r="B495" s="26" t="str">
        <f>VLOOKUP(A495,Features!$A:$F,$B$1,FALSE)</f>
        <v>Staging</v>
      </c>
      <c r="C495" s="26" t="str">
        <f>VLOOKUP(A495,Features!$A:$F,$C$1,FALSE)</f>
        <v>TNM_M_Prefix</v>
      </c>
      <c r="D495" s="3" t="str">
        <f>VLOOKUP(A495,Features!$A:$J,$D$1,FALSE)</f>
        <v>Nominal</v>
      </c>
      <c r="E495" s="3" t="s">
        <v>131</v>
      </c>
      <c r="F495" s="3" t="s">
        <v>131</v>
      </c>
      <c r="G495" s="6" t="s">
        <v>134</v>
      </c>
      <c r="I495" s="3">
        <v>2</v>
      </c>
    </row>
    <row r="496" spans="1:10" ht="18" customHeight="1" x14ac:dyDescent="0.3">
      <c r="A496" s="28">
        <v>105</v>
      </c>
      <c r="B496" s="26" t="str">
        <f>VLOOKUP(A496,Features!$A:$F,$B$1,FALSE)</f>
        <v>Staging</v>
      </c>
      <c r="C496" s="26" t="str">
        <f>VLOOKUP(A496,Features!$A:$F,$C$1,FALSE)</f>
        <v>TNM_M_Prefix</v>
      </c>
      <c r="D496" s="3" t="str">
        <f>VLOOKUP(A496,Features!$A:$J,$D$1,FALSE)</f>
        <v>Nominal</v>
      </c>
      <c r="E496" s="3" t="s">
        <v>132</v>
      </c>
      <c r="F496" s="3" t="s">
        <v>132</v>
      </c>
      <c r="G496" s="6" t="s">
        <v>135</v>
      </c>
      <c r="I496" s="3">
        <v>3</v>
      </c>
    </row>
    <row r="497" spans="1:10" ht="18" customHeight="1" x14ac:dyDescent="0.3">
      <c r="A497" s="28">
        <v>101</v>
      </c>
      <c r="B497" s="26" t="str">
        <f>VLOOKUP(A497,Features!$A:$F,$B$1,FALSE)</f>
        <v>Staging</v>
      </c>
      <c r="C497" s="26" t="str">
        <f>VLOOKUP(A497,Features!$A:$F,$C$1,FALSE)</f>
        <v>TNM_N</v>
      </c>
      <c r="D497" s="3" t="str">
        <f>VLOOKUP(A497,Features!$A:$J,$D$1,FALSE)</f>
        <v>Nominal</v>
      </c>
      <c r="E497" s="3" t="s">
        <v>18</v>
      </c>
      <c r="F497" s="3" t="s">
        <v>18</v>
      </c>
      <c r="I497" s="3">
        <v>1</v>
      </c>
    </row>
    <row r="498" spans="1:10" ht="18" customHeight="1" x14ac:dyDescent="0.3">
      <c r="A498" s="28">
        <v>101</v>
      </c>
      <c r="B498" s="26" t="str">
        <f>VLOOKUP(A498,Features!$A:$F,$B$1,FALSE)</f>
        <v>Staging</v>
      </c>
      <c r="C498" s="26" t="str">
        <f>VLOOKUP(A498,Features!$A:$F,$C$1,FALSE)</f>
        <v>TNM_N</v>
      </c>
      <c r="D498" s="3" t="str">
        <f>VLOOKUP(A498,Features!$A:$J,$D$1,FALSE)</f>
        <v>Nominal</v>
      </c>
      <c r="E498" s="3" t="s">
        <v>96</v>
      </c>
      <c r="F498" s="3" t="s">
        <v>96</v>
      </c>
      <c r="I498" s="3">
        <v>2</v>
      </c>
    </row>
    <row r="499" spans="1:10" ht="18" customHeight="1" x14ac:dyDescent="0.3">
      <c r="A499" s="28">
        <v>101</v>
      </c>
      <c r="B499" s="26" t="str">
        <f>VLOOKUP(A499,Features!$A:$F,$B$1,FALSE)</f>
        <v>Staging</v>
      </c>
      <c r="C499" s="26" t="str">
        <f>VLOOKUP(A499,Features!$A:$F,$C$1,FALSE)</f>
        <v>TNM_N</v>
      </c>
      <c r="D499" s="3" t="str">
        <f>VLOOKUP(A499,Features!$A:$J,$D$1,FALSE)</f>
        <v>Nominal</v>
      </c>
      <c r="E499" s="3" t="s">
        <v>97</v>
      </c>
      <c r="F499" s="3" t="s">
        <v>97</v>
      </c>
      <c r="I499" s="3">
        <v>3</v>
      </c>
    </row>
    <row r="500" spans="1:10" ht="18" customHeight="1" x14ac:dyDescent="0.3">
      <c r="A500" s="28">
        <v>101</v>
      </c>
      <c r="B500" s="26" t="str">
        <f>VLOOKUP(A500,Features!$A:$F,$B$1,FALSE)</f>
        <v>Staging</v>
      </c>
      <c r="C500" s="26" t="str">
        <f>VLOOKUP(A500,Features!$A:$F,$C$1,FALSE)</f>
        <v>TNM_N</v>
      </c>
      <c r="D500" s="3" t="str">
        <f>VLOOKUP(A500,Features!$A:$J,$D$1,FALSE)</f>
        <v>Nominal</v>
      </c>
      <c r="E500" s="3" t="s">
        <v>98</v>
      </c>
      <c r="F500" s="3" t="s">
        <v>98</v>
      </c>
      <c r="I500" s="3">
        <v>4</v>
      </c>
    </row>
    <row r="501" spans="1:10" ht="18" customHeight="1" x14ac:dyDescent="0.3">
      <c r="A501" s="28">
        <v>101</v>
      </c>
      <c r="B501" s="26" t="str">
        <f>VLOOKUP(A501,Features!$A:$F,$B$1,FALSE)</f>
        <v>Staging</v>
      </c>
      <c r="C501" s="26" t="str">
        <f>VLOOKUP(A501,Features!$A:$F,$C$1,FALSE)</f>
        <v>TNM_N</v>
      </c>
      <c r="D501" s="3" t="str">
        <f>VLOOKUP(A501,Features!$A:$J,$D$1,FALSE)</f>
        <v>Nominal</v>
      </c>
      <c r="E501" s="3" t="s">
        <v>99</v>
      </c>
      <c r="F501" s="3" t="s">
        <v>99</v>
      </c>
      <c r="I501" s="3">
        <v>5</v>
      </c>
    </row>
    <row r="502" spans="1:10" ht="18" customHeight="1" x14ac:dyDescent="0.3">
      <c r="A502" s="28">
        <v>101</v>
      </c>
      <c r="B502" s="26" t="str">
        <f>VLOOKUP(A502,Features!$A:$F,$B$1,FALSE)</f>
        <v>Staging</v>
      </c>
      <c r="C502" s="26" t="str">
        <f>VLOOKUP(A502,Features!$A:$F,$C$1,FALSE)</f>
        <v>TNM_N</v>
      </c>
      <c r="D502" s="3" t="str">
        <f>VLOOKUP(A502,Features!$A:$J,$D$1,FALSE)</f>
        <v>Nominal</v>
      </c>
      <c r="E502" s="3" t="s">
        <v>100</v>
      </c>
      <c r="F502" s="3" t="s">
        <v>100</v>
      </c>
      <c r="I502" s="3">
        <v>6</v>
      </c>
    </row>
    <row r="503" spans="1:10" ht="18" customHeight="1" x14ac:dyDescent="0.3">
      <c r="A503" s="28">
        <v>101</v>
      </c>
      <c r="B503" s="26" t="str">
        <f>VLOOKUP(A503,Features!$A:$F,$B$1,FALSE)</f>
        <v>Staging</v>
      </c>
      <c r="C503" s="26" t="str">
        <f>VLOOKUP(A503,Features!$A:$F,$C$1,FALSE)</f>
        <v>TNM_N</v>
      </c>
      <c r="D503" s="3" t="str">
        <f>VLOOKUP(A503,Features!$A:$J,$D$1,FALSE)</f>
        <v>Nominal</v>
      </c>
      <c r="E503" s="3" t="s">
        <v>101</v>
      </c>
      <c r="F503" s="3" t="s">
        <v>101</v>
      </c>
      <c r="I503" s="3">
        <v>7</v>
      </c>
    </row>
    <row r="504" spans="1:10" ht="18" customHeight="1" x14ac:dyDescent="0.3">
      <c r="A504" s="28">
        <v>101</v>
      </c>
      <c r="B504" s="26" t="str">
        <f>VLOOKUP(A504,Features!$A:$F,$B$1,FALSE)</f>
        <v>Staging</v>
      </c>
      <c r="C504" s="26" t="str">
        <f>VLOOKUP(A504,Features!$A:$F,$C$1,FALSE)</f>
        <v>TNM_N</v>
      </c>
      <c r="D504" s="3" t="str">
        <f>VLOOKUP(A504,Features!$A:$J,$D$1,FALSE)</f>
        <v>Nominal</v>
      </c>
      <c r="E504" s="3" t="s">
        <v>102</v>
      </c>
      <c r="F504" s="3" t="s">
        <v>102</v>
      </c>
      <c r="I504" s="3">
        <v>8</v>
      </c>
    </row>
    <row r="505" spans="1:10" ht="18" customHeight="1" x14ac:dyDescent="0.3">
      <c r="A505" s="28">
        <v>101</v>
      </c>
      <c r="B505" s="26" t="str">
        <f>VLOOKUP(A505,Features!$A:$F,$B$1,FALSE)</f>
        <v>Staging</v>
      </c>
      <c r="C505" s="26" t="str">
        <f>VLOOKUP(A505,Features!$A:$F,$C$1,FALSE)</f>
        <v>TNM_N</v>
      </c>
      <c r="D505" s="3" t="str">
        <f>VLOOKUP(A505,Features!$A:$J,$D$1,FALSE)</f>
        <v>Nominal</v>
      </c>
      <c r="E505" s="3" t="s">
        <v>103</v>
      </c>
      <c r="F505" s="3" t="s">
        <v>103</v>
      </c>
      <c r="I505" s="3">
        <v>9</v>
      </c>
    </row>
    <row r="506" spans="1:10" ht="18" customHeight="1" x14ac:dyDescent="0.3">
      <c r="A506" s="28">
        <v>101</v>
      </c>
      <c r="B506" s="26" t="str">
        <f>VLOOKUP(A506,Features!$A:$F,$B$1,FALSE)</f>
        <v>Staging</v>
      </c>
      <c r="C506" s="26" t="str">
        <f>VLOOKUP(A506,Features!$A:$F,$C$1,FALSE)</f>
        <v>TNM_N</v>
      </c>
      <c r="D506" s="3" t="str">
        <f>VLOOKUP(A506,Features!$A:$J,$D$1,FALSE)</f>
        <v>Nominal</v>
      </c>
      <c r="E506" s="3" t="s">
        <v>104</v>
      </c>
      <c r="F506" s="3" t="s">
        <v>104</v>
      </c>
      <c r="I506" s="3">
        <v>10</v>
      </c>
    </row>
    <row r="507" spans="1:10" ht="18" customHeight="1" x14ac:dyDescent="0.3">
      <c r="A507" s="28">
        <v>101</v>
      </c>
      <c r="B507" s="26" t="str">
        <f>VLOOKUP(A507,Features!$A:$F,$B$1,FALSE)</f>
        <v>Staging</v>
      </c>
      <c r="C507" s="26" t="str">
        <f>VLOOKUP(A507,Features!$A:$F,$C$1,FALSE)</f>
        <v>TNM_N</v>
      </c>
      <c r="D507" s="3" t="str">
        <f>VLOOKUP(A507,Features!$A:$J,$D$1,FALSE)</f>
        <v>Nominal</v>
      </c>
      <c r="E507" s="3" t="s">
        <v>105</v>
      </c>
      <c r="F507" s="3" t="s">
        <v>105</v>
      </c>
      <c r="I507" s="3">
        <v>11</v>
      </c>
      <c r="J507" s="3">
        <v>0</v>
      </c>
    </row>
    <row r="508" spans="1:10" ht="18" customHeight="1" x14ac:dyDescent="0.3">
      <c r="A508" s="28">
        <v>101</v>
      </c>
      <c r="B508" s="26" t="str">
        <f>VLOOKUP(A508,Features!$A:$F,$B$1,FALSE)</f>
        <v>Staging</v>
      </c>
      <c r="C508" s="26" t="str">
        <f>VLOOKUP(A508,Features!$A:$F,$C$1,FALSE)</f>
        <v>TNM_N</v>
      </c>
      <c r="D508" s="3" t="str">
        <f>VLOOKUP(A508,Features!$A:$J,$D$1,FALSE)</f>
        <v>Nominal</v>
      </c>
      <c r="E508" s="3" t="s">
        <v>106</v>
      </c>
      <c r="F508" s="3" t="s">
        <v>106</v>
      </c>
      <c r="I508" s="3">
        <v>12</v>
      </c>
      <c r="J508" s="3">
        <v>0</v>
      </c>
    </row>
    <row r="509" spans="1:10" ht="18" customHeight="1" x14ac:dyDescent="0.3">
      <c r="A509" s="28">
        <v>101</v>
      </c>
      <c r="B509" s="26" t="str">
        <f>VLOOKUP(A509,Features!$A:$F,$B$1,FALSE)</f>
        <v>Staging</v>
      </c>
      <c r="C509" s="26" t="str">
        <f>VLOOKUP(A509,Features!$A:$F,$C$1,FALSE)</f>
        <v>TNM_N</v>
      </c>
      <c r="D509" s="3" t="str">
        <f>VLOOKUP(A509,Features!$A:$J,$D$1,FALSE)</f>
        <v>Nominal</v>
      </c>
      <c r="E509" s="3">
        <v>0</v>
      </c>
      <c r="F509" s="3">
        <v>0</v>
      </c>
      <c r="I509" s="3">
        <v>13</v>
      </c>
      <c r="J509" s="3">
        <v>0</v>
      </c>
    </row>
    <row r="510" spans="1:10" ht="18" customHeight="1" x14ac:dyDescent="0.3">
      <c r="A510" s="28">
        <v>101</v>
      </c>
      <c r="B510" s="26" t="str">
        <f>VLOOKUP(A510,Features!$A:$F,$B$1,FALSE)</f>
        <v>Staging</v>
      </c>
      <c r="C510" s="26" t="str">
        <f>VLOOKUP(A510,Features!$A:$F,$C$1,FALSE)</f>
        <v>TNM_N</v>
      </c>
      <c r="D510" s="3" t="str">
        <f>VLOOKUP(A510,Features!$A:$J,$D$1,FALSE)</f>
        <v>Nominal</v>
      </c>
      <c r="E510" s="3" t="s">
        <v>73</v>
      </c>
      <c r="F510" s="3" t="s">
        <v>73</v>
      </c>
      <c r="I510" s="3">
        <v>14</v>
      </c>
      <c r="J510" s="3">
        <v>1</v>
      </c>
    </row>
    <row r="511" spans="1:10" ht="18" customHeight="1" x14ac:dyDescent="0.3">
      <c r="A511" s="28">
        <v>101</v>
      </c>
      <c r="B511" s="26" t="str">
        <f>VLOOKUP(A511,Features!$A:$F,$B$1,FALSE)</f>
        <v>Staging</v>
      </c>
      <c r="C511" s="26" t="str">
        <f>VLOOKUP(A511,Features!$A:$F,$C$1,FALSE)</f>
        <v>TNM_N</v>
      </c>
      <c r="D511" s="3" t="str">
        <f>VLOOKUP(A511,Features!$A:$J,$D$1,FALSE)</f>
        <v>Nominal</v>
      </c>
      <c r="E511" s="3" t="s">
        <v>107</v>
      </c>
      <c r="F511" s="3" t="s">
        <v>107</v>
      </c>
      <c r="I511" s="3">
        <v>15</v>
      </c>
      <c r="J511" s="3">
        <v>1</v>
      </c>
    </row>
    <row r="512" spans="1:10" ht="18" customHeight="1" x14ac:dyDescent="0.3">
      <c r="A512" s="28">
        <v>101</v>
      </c>
      <c r="B512" s="26" t="str">
        <f>VLOOKUP(A512,Features!$A:$F,$B$1,FALSE)</f>
        <v>Staging</v>
      </c>
      <c r="C512" s="26" t="str">
        <f>VLOOKUP(A512,Features!$A:$F,$C$1,FALSE)</f>
        <v>TNM_N</v>
      </c>
      <c r="D512" s="3" t="str">
        <f>VLOOKUP(A512,Features!$A:$J,$D$1,FALSE)</f>
        <v>Nominal</v>
      </c>
      <c r="E512" s="3" t="s">
        <v>76</v>
      </c>
      <c r="F512" s="3" t="s">
        <v>76</v>
      </c>
      <c r="I512" s="3">
        <v>16</v>
      </c>
      <c r="J512" s="3">
        <v>1.1000000000000001</v>
      </c>
    </row>
    <row r="513" spans="1:10" ht="18" customHeight="1" x14ac:dyDescent="0.3">
      <c r="A513" s="28">
        <v>101</v>
      </c>
      <c r="B513" s="26" t="str">
        <f>VLOOKUP(A513,Features!$A:$F,$B$1,FALSE)</f>
        <v>Staging</v>
      </c>
      <c r="C513" s="26" t="str">
        <f>VLOOKUP(A513,Features!$A:$F,$C$1,FALSE)</f>
        <v>TNM_N</v>
      </c>
      <c r="D513" s="3" t="str">
        <f>VLOOKUP(A513,Features!$A:$J,$D$1,FALSE)</f>
        <v>Nominal</v>
      </c>
      <c r="E513" s="3" t="s">
        <v>108</v>
      </c>
      <c r="F513" s="3" t="s">
        <v>108</v>
      </c>
      <c r="I513" s="3">
        <v>17</v>
      </c>
      <c r="J513" s="3">
        <v>1.1000000000000001</v>
      </c>
    </row>
    <row r="514" spans="1:10" ht="18" customHeight="1" x14ac:dyDescent="0.3">
      <c r="A514" s="28">
        <v>101</v>
      </c>
      <c r="B514" s="26" t="str">
        <f>VLOOKUP(A514,Features!$A:$F,$B$1,FALSE)</f>
        <v>Staging</v>
      </c>
      <c r="C514" s="26" t="str">
        <f>VLOOKUP(A514,Features!$A:$F,$C$1,FALSE)</f>
        <v>TNM_N</v>
      </c>
      <c r="D514" s="3" t="str">
        <f>VLOOKUP(A514,Features!$A:$J,$D$1,FALSE)</f>
        <v>Nominal</v>
      </c>
      <c r="E514" s="3" t="s">
        <v>79</v>
      </c>
      <c r="F514" s="3" t="s">
        <v>79</v>
      </c>
      <c r="I514" s="3">
        <v>18</v>
      </c>
      <c r="J514" s="3">
        <v>1.2</v>
      </c>
    </row>
    <row r="515" spans="1:10" ht="18" customHeight="1" x14ac:dyDescent="0.3">
      <c r="A515" s="28">
        <v>101</v>
      </c>
      <c r="B515" s="26" t="str">
        <f>VLOOKUP(A515,Features!$A:$F,$B$1,FALSE)</f>
        <v>Staging</v>
      </c>
      <c r="C515" s="26" t="str">
        <f>VLOOKUP(A515,Features!$A:$F,$C$1,FALSE)</f>
        <v>TNM_N</v>
      </c>
      <c r="D515" s="3" t="str">
        <f>VLOOKUP(A515,Features!$A:$J,$D$1,FALSE)</f>
        <v>Nominal</v>
      </c>
      <c r="E515" s="3" t="s">
        <v>109</v>
      </c>
      <c r="F515" s="3" t="s">
        <v>109</v>
      </c>
      <c r="I515" s="3">
        <v>19</v>
      </c>
      <c r="J515" s="3">
        <v>1</v>
      </c>
    </row>
    <row r="516" spans="1:10" ht="18" customHeight="1" x14ac:dyDescent="0.3">
      <c r="A516" s="28">
        <v>101</v>
      </c>
      <c r="B516" s="26" t="str">
        <f>VLOOKUP(A516,Features!$A:$F,$B$1,FALSE)</f>
        <v>Staging</v>
      </c>
      <c r="C516" s="26" t="str">
        <f>VLOOKUP(A516,Features!$A:$F,$C$1,FALSE)</f>
        <v>TNM_N</v>
      </c>
      <c r="D516" s="3" t="str">
        <f>VLOOKUP(A516,Features!$A:$J,$D$1,FALSE)</f>
        <v>Nominal</v>
      </c>
      <c r="E516" s="3" t="s">
        <v>110</v>
      </c>
      <c r="F516" s="3" t="s">
        <v>110</v>
      </c>
      <c r="I516" s="3">
        <v>20</v>
      </c>
      <c r="J516" s="3">
        <v>1</v>
      </c>
    </row>
    <row r="517" spans="1:10" ht="18" customHeight="1" x14ac:dyDescent="0.3">
      <c r="A517" s="28">
        <v>101</v>
      </c>
      <c r="B517" s="26" t="str">
        <f>VLOOKUP(A517,Features!$A:$F,$B$1,FALSE)</f>
        <v>Staging</v>
      </c>
      <c r="C517" s="26" t="str">
        <f>VLOOKUP(A517,Features!$A:$F,$C$1,FALSE)</f>
        <v>TNM_N</v>
      </c>
      <c r="D517" s="3" t="str">
        <f>VLOOKUP(A517,Features!$A:$J,$D$1,FALSE)</f>
        <v>Nominal</v>
      </c>
      <c r="E517" s="3">
        <v>1</v>
      </c>
      <c r="F517" s="3">
        <v>1</v>
      </c>
      <c r="I517" s="3">
        <v>21</v>
      </c>
      <c r="J517" s="3">
        <v>1</v>
      </c>
    </row>
    <row r="518" spans="1:10" ht="18" customHeight="1" x14ac:dyDescent="0.3">
      <c r="A518" s="28">
        <v>101</v>
      </c>
      <c r="B518" s="26" t="str">
        <f>VLOOKUP(A518,Features!$A:$F,$B$1,FALSE)</f>
        <v>Staging</v>
      </c>
      <c r="C518" s="26" t="str">
        <f>VLOOKUP(A518,Features!$A:$F,$C$1,FALSE)</f>
        <v>TNM_N</v>
      </c>
      <c r="D518" s="3" t="str">
        <f>VLOOKUP(A518,Features!$A:$J,$D$1,FALSE)</f>
        <v>Nominal</v>
      </c>
      <c r="E518" s="3" t="s">
        <v>81</v>
      </c>
      <c r="F518" s="3" t="s">
        <v>81</v>
      </c>
      <c r="I518" s="3">
        <v>22</v>
      </c>
      <c r="J518" s="3">
        <v>2</v>
      </c>
    </row>
    <row r="519" spans="1:10" ht="18" customHeight="1" x14ac:dyDescent="0.3">
      <c r="A519" s="28">
        <v>101</v>
      </c>
      <c r="B519" s="26" t="str">
        <f>VLOOKUP(A519,Features!$A:$F,$B$1,FALSE)</f>
        <v>Staging</v>
      </c>
      <c r="C519" s="26" t="str">
        <f>VLOOKUP(A519,Features!$A:$F,$C$1,FALSE)</f>
        <v>TNM_N</v>
      </c>
      <c r="D519" s="3" t="str">
        <f>VLOOKUP(A519,Features!$A:$J,$D$1,FALSE)</f>
        <v>Nominal</v>
      </c>
      <c r="E519" s="3" t="s">
        <v>111</v>
      </c>
      <c r="F519" s="3" t="s">
        <v>111</v>
      </c>
      <c r="I519" s="3">
        <v>23</v>
      </c>
      <c r="J519" s="3">
        <v>2</v>
      </c>
    </row>
    <row r="520" spans="1:10" ht="18" customHeight="1" x14ac:dyDescent="0.3">
      <c r="A520" s="28">
        <v>101</v>
      </c>
      <c r="B520" s="26" t="str">
        <f>VLOOKUP(A520,Features!$A:$F,$B$1,FALSE)</f>
        <v>Staging</v>
      </c>
      <c r="C520" s="26" t="str">
        <f>VLOOKUP(A520,Features!$A:$F,$C$1,FALSE)</f>
        <v>TNM_N</v>
      </c>
      <c r="D520" s="3" t="str">
        <f>VLOOKUP(A520,Features!$A:$J,$D$1,FALSE)</f>
        <v>Nominal</v>
      </c>
      <c r="E520" s="3" t="s">
        <v>84</v>
      </c>
      <c r="F520" s="3" t="s">
        <v>84</v>
      </c>
      <c r="I520" s="3">
        <v>24</v>
      </c>
      <c r="J520" s="3">
        <v>2.1</v>
      </c>
    </row>
    <row r="521" spans="1:10" ht="18" customHeight="1" x14ac:dyDescent="0.3">
      <c r="A521" s="28">
        <v>101</v>
      </c>
      <c r="B521" s="26" t="str">
        <f>VLOOKUP(A521,Features!$A:$F,$B$1,FALSE)</f>
        <v>Staging</v>
      </c>
      <c r="C521" s="26" t="str">
        <f>VLOOKUP(A521,Features!$A:$F,$C$1,FALSE)</f>
        <v>TNM_N</v>
      </c>
      <c r="D521" s="3" t="str">
        <f>VLOOKUP(A521,Features!$A:$J,$D$1,FALSE)</f>
        <v>Nominal</v>
      </c>
      <c r="E521" s="3" t="s">
        <v>112</v>
      </c>
      <c r="F521" s="3" t="s">
        <v>112</v>
      </c>
      <c r="I521" s="3">
        <v>25</v>
      </c>
      <c r="J521" s="3">
        <v>2.2000000000000002</v>
      </c>
    </row>
    <row r="522" spans="1:10" ht="18" customHeight="1" x14ac:dyDescent="0.3">
      <c r="A522" s="28">
        <v>101</v>
      </c>
      <c r="B522" s="26" t="str">
        <f>VLOOKUP(A522,Features!$A:$F,$B$1,FALSE)</f>
        <v>Staging</v>
      </c>
      <c r="C522" s="26" t="str">
        <f>VLOOKUP(A522,Features!$A:$F,$C$1,FALSE)</f>
        <v>TNM_N</v>
      </c>
      <c r="D522" s="3" t="str">
        <f>VLOOKUP(A522,Features!$A:$J,$D$1,FALSE)</f>
        <v>Nominal</v>
      </c>
      <c r="E522" s="3" t="s">
        <v>85</v>
      </c>
      <c r="F522" s="3" t="s">
        <v>85</v>
      </c>
      <c r="I522" s="3">
        <v>26</v>
      </c>
      <c r="J522" s="3">
        <v>2.2999999999999998</v>
      </c>
    </row>
    <row r="523" spans="1:10" ht="18" customHeight="1" x14ac:dyDescent="0.3">
      <c r="A523" s="28">
        <v>101</v>
      </c>
      <c r="B523" s="26" t="str">
        <f>VLOOKUP(A523,Features!$A:$F,$B$1,FALSE)</f>
        <v>Staging</v>
      </c>
      <c r="C523" s="26" t="str">
        <f>VLOOKUP(A523,Features!$A:$F,$C$1,FALSE)</f>
        <v>TNM_N</v>
      </c>
      <c r="D523" s="3" t="str">
        <f>VLOOKUP(A523,Features!$A:$J,$D$1,FALSE)</f>
        <v>Nominal</v>
      </c>
      <c r="E523" s="3">
        <v>2</v>
      </c>
      <c r="F523" s="3">
        <v>2</v>
      </c>
      <c r="I523" s="3">
        <v>27</v>
      </c>
      <c r="J523" s="3">
        <v>2</v>
      </c>
    </row>
    <row r="524" spans="1:10" ht="18" customHeight="1" x14ac:dyDescent="0.3">
      <c r="A524" s="28">
        <v>101</v>
      </c>
      <c r="B524" s="26" t="str">
        <f>VLOOKUP(A524,Features!$A:$F,$B$1,FALSE)</f>
        <v>Staging</v>
      </c>
      <c r="C524" s="26" t="str">
        <f>VLOOKUP(A524,Features!$A:$F,$C$1,FALSE)</f>
        <v>TNM_N</v>
      </c>
      <c r="D524" s="3" t="str">
        <f>VLOOKUP(A524,Features!$A:$J,$D$1,FALSE)</f>
        <v>Nominal</v>
      </c>
      <c r="E524" s="3" t="s">
        <v>87</v>
      </c>
      <c r="F524" s="3" t="s">
        <v>87</v>
      </c>
      <c r="I524" s="3">
        <v>28</v>
      </c>
      <c r="J524" s="3">
        <v>3</v>
      </c>
    </row>
    <row r="525" spans="1:10" ht="18" customHeight="1" x14ac:dyDescent="0.3">
      <c r="A525" s="28">
        <v>101</v>
      </c>
      <c r="B525" s="26" t="str">
        <f>VLOOKUP(A525,Features!$A:$F,$B$1,FALSE)</f>
        <v>Staging</v>
      </c>
      <c r="C525" s="26" t="str">
        <f>VLOOKUP(A525,Features!$A:$F,$C$1,FALSE)</f>
        <v>TNM_N</v>
      </c>
      <c r="D525" s="3" t="str">
        <f>VLOOKUP(A525,Features!$A:$J,$D$1,FALSE)</f>
        <v>Nominal</v>
      </c>
      <c r="E525" s="3" t="s">
        <v>88</v>
      </c>
      <c r="F525" s="3" t="s">
        <v>88</v>
      </c>
      <c r="I525" s="3">
        <v>29</v>
      </c>
      <c r="J525" s="3">
        <v>3.1</v>
      </c>
    </row>
    <row r="526" spans="1:10" ht="18" customHeight="1" x14ac:dyDescent="0.3">
      <c r="A526" s="28">
        <v>101</v>
      </c>
      <c r="B526" s="26" t="str">
        <f>VLOOKUP(A526,Features!$A:$F,$B$1,FALSE)</f>
        <v>Staging</v>
      </c>
      <c r="C526" s="26" t="str">
        <f>VLOOKUP(A526,Features!$A:$F,$C$1,FALSE)</f>
        <v>TNM_N</v>
      </c>
      <c r="D526" s="3" t="str">
        <f>VLOOKUP(A526,Features!$A:$J,$D$1,FALSE)</f>
        <v>Nominal</v>
      </c>
      <c r="E526" s="3" t="s">
        <v>89</v>
      </c>
      <c r="F526" s="3" t="s">
        <v>89</v>
      </c>
      <c r="I526" s="3">
        <v>30</v>
      </c>
      <c r="J526" s="3">
        <v>3.2</v>
      </c>
    </row>
    <row r="527" spans="1:10" ht="18" customHeight="1" x14ac:dyDescent="0.3">
      <c r="A527" s="28">
        <v>101</v>
      </c>
      <c r="B527" s="26" t="str">
        <f>VLOOKUP(A527,Features!$A:$F,$B$1,FALSE)</f>
        <v>Staging</v>
      </c>
      <c r="C527" s="26" t="str">
        <f>VLOOKUP(A527,Features!$A:$F,$C$1,FALSE)</f>
        <v>TNM_N</v>
      </c>
      <c r="D527" s="3" t="str">
        <f>VLOOKUP(A527,Features!$A:$J,$D$1,FALSE)</f>
        <v>Nominal</v>
      </c>
      <c r="E527" s="3">
        <v>3</v>
      </c>
      <c r="F527" s="3">
        <v>3</v>
      </c>
      <c r="I527" s="3">
        <v>31</v>
      </c>
      <c r="J527" s="3">
        <v>3</v>
      </c>
    </row>
    <row r="528" spans="1:10" ht="18" customHeight="1" x14ac:dyDescent="0.3">
      <c r="A528" s="28">
        <v>104</v>
      </c>
      <c r="B528" s="26" t="str">
        <f>VLOOKUP(A528,Features!$A:$F,$B$1,FALSE)</f>
        <v>Staging</v>
      </c>
      <c r="C528" s="26" t="str">
        <f>VLOOKUP(A528,Features!$A:$F,$C$1,FALSE)</f>
        <v>TNM_N_Prefix</v>
      </c>
      <c r="D528" s="3" t="str">
        <f>VLOOKUP(A528,Features!$A:$J,$D$1,FALSE)</f>
        <v>Nominal</v>
      </c>
      <c r="E528" s="3" t="s">
        <v>133</v>
      </c>
      <c r="F528" s="3" t="s">
        <v>133</v>
      </c>
      <c r="G528" s="6" t="s">
        <v>136</v>
      </c>
      <c r="I528" s="3">
        <v>1</v>
      </c>
    </row>
    <row r="529" spans="1:10" ht="18" customHeight="1" x14ac:dyDescent="0.3">
      <c r="A529" s="28">
        <v>104</v>
      </c>
      <c r="B529" s="26" t="str">
        <f>VLOOKUP(A529,Features!$A:$F,$B$1,FALSE)</f>
        <v>Staging</v>
      </c>
      <c r="C529" s="26" t="str">
        <f>VLOOKUP(A529,Features!$A:$F,$C$1,FALSE)</f>
        <v>TNM_N_Prefix</v>
      </c>
      <c r="D529" s="3" t="str">
        <f>VLOOKUP(A529,Features!$A:$J,$D$1,FALSE)</f>
        <v>Nominal</v>
      </c>
      <c r="E529" s="3" t="s">
        <v>131</v>
      </c>
      <c r="F529" s="3" t="s">
        <v>131</v>
      </c>
      <c r="G529" s="6" t="s">
        <v>134</v>
      </c>
      <c r="I529" s="3">
        <v>2</v>
      </c>
    </row>
    <row r="530" spans="1:10" ht="18" customHeight="1" x14ac:dyDescent="0.3">
      <c r="A530" s="28">
        <v>104</v>
      </c>
      <c r="B530" s="26" t="str">
        <f>VLOOKUP(A530,Features!$A:$F,$B$1,FALSE)</f>
        <v>Staging</v>
      </c>
      <c r="C530" s="26" t="str">
        <f>VLOOKUP(A530,Features!$A:$F,$C$1,FALSE)</f>
        <v>TNM_N_Prefix</v>
      </c>
      <c r="D530" s="3" t="str">
        <f>VLOOKUP(A530,Features!$A:$J,$D$1,FALSE)</f>
        <v>Nominal</v>
      </c>
      <c r="E530" s="3" t="s">
        <v>132</v>
      </c>
      <c r="F530" s="3" t="s">
        <v>132</v>
      </c>
      <c r="G530" s="6" t="s">
        <v>135</v>
      </c>
      <c r="I530" s="3">
        <v>3</v>
      </c>
    </row>
    <row r="531" spans="1:10" ht="18" customHeight="1" x14ac:dyDescent="0.3">
      <c r="A531" s="28">
        <v>107</v>
      </c>
      <c r="B531" s="26" t="str">
        <f>VLOOKUP(A531,Features!$A:$F,$B$1,FALSE)</f>
        <v>Staging</v>
      </c>
      <c r="C531" s="26" t="str">
        <f>VLOOKUP(A531,Features!$A:$F,$C$1,FALSE)</f>
        <v>TNM_rSymbol</v>
      </c>
      <c r="D531" s="3" t="str">
        <f>VLOOKUP(A531,Features!$A:$J,$D$1,FALSE)</f>
        <v>Nominal</v>
      </c>
      <c r="E531" s="3" t="s">
        <v>451</v>
      </c>
      <c r="F531" s="3" t="s">
        <v>451</v>
      </c>
      <c r="G531" s="6" t="s">
        <v>452</v>
      </c>
    </row>
    <row r="532" spans="1:10" ht="18" customHeight="1" x14ac:dyDescent="0.3">
      <c r="A532" s="28">
        <v>100</v>
      </c>
      <c r="B532" s="26" t="str">
        <f>VLOOKUP(A532,Features!$A:$F,$B$1,FALSE)</f>
        <v>Staging</v>
      </c>
      <c r="C532" s="26" t="str">
        <f>VLOOKUP(A532,Features!$A:$F,$C$1,FALSE)</f>
        <v>TNM_T</v>
      </c>
      <c r="D532" s="3" t="str">
        <f>VLOOKUP(A532,Features!$A:$J,$D$1,FALSE)</f>
        <v>Nominal</v>
      </c>
      <c r="E532" s="3" t="s">
        <v>64</v>
      </c>
      <c r="F532" s="3" t="s">
        <v>64</v>
      </c>
      <c r="I532" s="3">
        <v>1</v>
      </c>
      <c r="J532" s="3">
        <v>0.5</v>
      </c>
    </row>
    <row r="533" spans="1:10" ht="18" customHeight="1" x14ac:dyDescent="0.3">
      <c r="A533" s="28">
        <v>100</v>
      </c>
      <c r="B533" s="26" t="str">
        <f>VLOOKUP(A533,Features!$A:$F,$B$1,FALSE)</f>
        <v>Staging</v>
      </c>
      <c r="C533" s="26" t="str">
        <f>VLOOKUP(A533,Features!$A:$F,$C$1,FALSE)</f>
        <v>TNM_T</v>
      </c>
      <c r="D533" s="3" t="str">
        <f>VLOOKUP(A533,Features!$A:$J,$D$1,FALSE)</f>
        <v>Nominal</v>
      </c>
      <c r="E533" s="3" t="s">
        <v>65</v>
      </c>
      <c r="F533" s="3" t="s">
        <v>65</v>
      </c>
      <c r="I533" s="3">
        <v>2</v>
      </c>
      <c r="J533" s="3">
        <v>0.5</v>
      </c>
    </row>
    <row r="534" spans="1:10" ht="18" customHeight="1" x14ac:dyDescent="0.3">
      <c r="A534" s="28">
        <v>100</v>
      </c>
      <c r="B534" s="26" t="str">
        <f>VLOOKUP(A534,Features!$A:$F,$B$1,FALSE)</f>
        <v>Staging</v>
      </c>
      <c r="C534" s="26" t="str">
        <f>VLOOKUP(A534,Features!$A:$F,$C$1,FALSE)</f>
        <v>TNM_T</v>
      </c>
      <c r="D534" s="3" t="str">
        <f>VLOOKUP(A534,Features!$A:$J,$D$1,FALSE)</f>
        <v>Nominal</v>
      </c>
      <c r="E534" s="3" t="s">
        <v>66</v>
      </c>
      <c r="F534" s="3" t="s">
        <v>66</v>
      </c>
      <c r="I534" s="3">
        <v>3</v>
      </c>
      <c r="J534" s="3">
        <v>0.5</v>
      </c>
    </row>
    <row r="535" spans="1:10" ht="18" customHeight="1" x14ac:dyDescent="0.3">
      <c r="A535" s="28">
        <v>100</v>
      </c>
      <c r="B535" s="26" t="str">
        <f>VLOOKUP(A535,Features!$A:$F,$B$1,FALSE)</f>
        <v>Staging</v>
      </c>
      <c r="C535" s="26" t="str">
        <f>VLOOKUP(A535,Features!$A:$F,$C$1,FALSE)</f>
        <v>TNM_T</v>
      </c>
      <c r="D535" s="3" t="str">
        <f>VLOOKUP(A535,Features!$A:$J,$D$1,FALSE)</f>
        <v>Nominal</v>
      </c>
      <c r="E535" s="3" t="s">
        <v>67</v>
      </c>
      <c r="F535" s="3" t="s">
        <v>67</v>
      </c>
      <c r="I535" s="3">
        <v>4</v>
      </c>
      <c r="J535" s="3">
        <v>0.5</v>
      </c>
    </row>
    <row r="536" spans="1:10" ht="18" customHeight="1" x14ac:dyDescent="0.3">
      <c r="A536" s="28">
        <v>100</v>
      </c>
      <c r="B536" s="26" t="str">
        <f>VLOOKUP(A536,Features!$A:$F,$B$1,FALSE)</f>
        <v>Staging</v>
      </c>
      <c r="C536" s="26" t="str">
        <f>VLOOKUP(A536,Features!$A:$F,$C$1,FALSE)</f>
        <v>TNM_T</v>
      </c>
      <c r="D536" s="3" t="str">
        <f>VLOOKUP(A536,Features!$A:$J,$D$1,FALSE)</f>
        <v>Nominal</v>
      </c>
      <c r="E536" s="3" t="s">
        <v>68</v>
      </c>
      <c r="F536" s="3" t="s">
        <v>68</v>
      </c>
      <c r="I536" s="3">
        <v>5</v>
      </c>
      <c r="J536" s="3">
        <v>0.5</v>
      </c>
    </row>
    <row r="537" spans="1:10" ht="18" customHeight="1" x14ac:dyDescent="0.3">
      <c r="A537" s="28">
        <v>100</v>
      </c>
      <c r="B537" s="26" t="str">
        <f>VLOOKUP(A537,Features!$A:$F,$B$1,FALSE)</f>
        <v>Staging</v>
      </c>
      <c r="C537" s="26" t="str">
        <f>VLOOKUP(A537,Features!$A:$F,$C$1,FALSE)</f>
        <v>TNM_T</v>
      </c>
      <c r="D537" s="3" t="str">
        <f>VLOOKUP(A537,Features!$A:$J,$D$1,FALSE)</f>
        <v>Nominal</v>
      </c>
      <c r="E537" s="3" t="s">
        <v>69</v>
      </c>
      <c r="F537" s="3" t="s">
        <v>69</v>
      </c>
      <c r="I537" s="3">
        <v>6</v>
      </c>
      <c r="J537" s="3">
        <v>0.5</v>
      </c>
    </row>
    <row r="538" spans="1:10" ht="18" customHeight="1" x14ac:dyDescent="0.3">
      <c r="A538" s="28">
        <v>100</v>
      </c>
      <c r="B538" s="26" t="str">
        <f>VLOOKUP(A538,Features!$A:$F,$B$1,FALSE)</f>
        <v>Staging</v>
      </c>
      <c r="C538" s="26" t="str">
        <f>VLOOKUP(A538,Features!$A:$F,$C$1,FALSE)</f>
        <v>TNM_T</v>
      </c>
      <c r="D538" s="3" t="str">
        <f>VLOOKUP(A538,Features!$A:$J,$D$1,FALSE)</f>
        <v>Nominal</v>
      </c>
      <c r="E538" s="3" t="s">
        <v>18</v>
      </c>
      <c r="F538" s="3" t="s">
        <v>18</v>
      </c>
      <c r="I538" s="3">
        <v>7</v>
      </c>
    </row>
    <row r="539" spans="1:10" ht="18" customHeight="1" x14ac:dyDescent="0.3">
      <c r="A539" s="28">
        <v>100</v>
      </c>
      <c r="B539" s="26" t="str">
        <f>VLOOKUP(A539,Features!$A:$F,$B$1,FALSE)</f>
        <v>Staging</v>
      </c>
      <c r="C539" s="26" t="str">
        <f>VLOOKUP(A539,Features!$A:$F,$C$1,FALSE)</f>
        <v>TNM_T</v>
      </c>
      <c r="D539" s="3" t="str">
        <f>VLOOKUP(A539,Features!$A:$J,$D$1,FALSE)</f>
        <v>Nominal</v>
      </c>
      <c r="E539" s="3" t="s">
        <v>70</v>
      </c>
      <c r="F539" s="3" t="s">
        <v>70</v>
      </c>
      <c r="I539" s="3">
        <v>8</v>
      </c>
      <c r="J539" s="3">
        <v>0.5</v>
      </c>
    </row>
    <row r="540" spans="1:10" ht="18" customHeight="1" x14ac:dyDescent="0.3">
      <c r="A540" s="28">
        <v>100</v>
      </c>
      <c r="B540" s="26" t="str">
        <f>VLOOKUP(A540,Features!$A:$F,$B$1,FALSE)</f>
        <v>Staging</v>
      </c>
      <c r="C540" s="26" t="str">
        <f>VLOOKUP(A540,Features!$A:$F,$C$1,FALSE)</f>
        <v>TNM_T</v>
      </c>
      <c r="D540" s="3" t="str">
        <f>VLOOKUP(A540,Features!$A:$J,$D$1,FALSE)</f>
        <v>Nominal</v>
      </c>
      <c r="E540" s="3" t="s">
        <v>71</v>
      </c>
      <c r="F540" s="3" t="s">
        <v>71</v>
      </c>
      <c r="I540" s="3">
        <v>9</v>
      </c>
    </row>
    <row r="541" spans="1:10" ht="18" customHeight="1" x14ac:dyDescent="0.3">
      <c r="A541" s="28">
        <v>100</v>
      </c>
      <c r="B541" s="26" t="str">
        <f>VLOOKUP(A541,Features!$A:$F,$B$1,FALSE)</f>
        <v>Staging</v>
      </c>
      <c r="C541" s="26" t="str">
        <f>VLOOKUP(A541,Features!$A:$F,$C$1,FALSE)</f>
        <v>TNM_T</v>
      </c>
      <c r="D541" s="3" t="str">
        <f>VLOOKUP(A541,Features!$A:$J,$D$1,FALSE)</f>
        <v>Nominal</v>
      </c>
      <c r="E541" s="3">
        <v>0</v>
      </c>
      <c r="F541" s="3">
        <v>0</v>
      </c>
      <c r="I541" s="3">
        <v>10</v>
      </c>
      <c r="J541" s="3">
        <v>0</v>
      </c>
    </row>
    <row r="542" spans="1:10" ht="18" customHeight="1" x14ac:dyDescent="0.3">
      <c r="A542" s="28">
        <v>100</v>
      </c>
      <c r="B542" s="26" t="str">
        <f>VLOOKUP(A542,Features!$A:$F,$B$1,FALSE)</f>
        <v>Staging</v>
      </c>
      <c r="C542" s="26" t="str">
        <f>VLOOKUP(A542,Features!$A:$F,$C$1,FALSE)</f>
        <v>TNM_T</v>
      </c>
      <c r="D542" s="3" t="str">
        <f>VLOOKUP(A542,Features!$A:$J,$D$1,FALSE)</f>
        <v>Nominal</v>
      </c>
      <c r="E542" s="3" t="s">
        <v>72</v>
      </c>
      <c r="F542" s="3" t="s">
        <v>72</v>
      </c>
      <c r="I542" s="3">
        <v>11</v>
      </c>
      <c r="J542" s="3">
        <v>1</v>
      </c>
    </row>
    <row r="543" spans="1:10" ht="18" customHeight="1" x14ac:dyDescent="0.3">
      <c r="A543" s="28">
        <v>100</v>
      </c>
      <c r="B543" s="26" t="str">
        <f>VLOOKUP(A543,Features!$A:$F,$B$1,FALSE)</f>
        <v>Staging</v>
      </c>
      <c r="C543" s="26" t="str">
        <f>VLOOKUP(A543,Features!$A:$F,$C$1,FALSE)</f>
        <v>TNM_T</v>
      </c>
      <c r="D543" s="3" t="str">
        <f>VLOOKUP(A543,Features!$A:$J,$D$1,FALSE)</f>
        <v>Nominal</v>
      </c>
      <c r="E543" s="3" t="s">
        <v>73</v>
      </c>
      <c r="F543" s="3" t="s">
        <v>73</v>
      </c>
      <c r="I543" s="3">
        <v>12</v>
      </c>
      <c r="J543" s="3">
        <v>1</v>
      </c>
    </row>
    <row r="544" spans="1:10" ht="18" customHeight="1" x14ac:dyDescent="0.3">
      <c r="A544" s="28">
        <v>100</v>
      </c>
      <c r="B544" s="26" t="str">
        <f>VLOOKUP(A544,Features!$A:$F,$B$1,FALSE)</f>
        <v>Staging</v>
      </c>
      <c r="C544" s="26" t="str">
        <f>VLOOKUP(A544,Features!$A:$F,$C$1,FALSE)</f>
        <v>TNM_T</v>
      </c>
      <c r="D544" s="3" t="str">
        <f>VLOOKUP(A544,Features!$A:$J,$D$1,FALSE)</f>
        <v>Nominal</v>
      </c>
      <c r="E544" s="3" t="s">
        <v>74</v>
      </c>
      <c r="F544" s="3" t="s">
        <v>74</v>
      </c>
      <c r="I544" s="3">
        <v>13</v>
      </c>
      <c r="J544" s="3">
        <v>1</v>
      </c>
    </row>
    <row r="545" spans="1:13" ht="18" customHeight="1" x14ac:dyDescent="0.3">
      <c r="A545" s="28">
        <v>100</v>
      </c>
      <c r="B545" s="26" t="str">
        <f>VLOOKUP(A545,Features!$A:$F,$B$1,FALSE)</f>
        <v>Staging</v>
      </c>
      <c r="C545" s="26" t="str">
        <f>VLOOKUP(A545,Features!$A:$F,$C$1,FALSE)</f>
        <v>TNM_T</v>
      </c>
      <c r="D545" s="3" t="str">
        <f>VLOOKUP(A545,Features!$A:$J,$D$1,FALSE)</f>
        <v>Nominal</v>
      </c>
      <c r="E545" s="3" t="s">
        <v>75</v>
      </c>
      <c r="F545" s="3" t="s">
        <v>75</v>
      </c>
      <c r="I545" s="3">
        <v>14</v>
      </c>
      <c r="J545" s="3">
        <v>1.01</v>
      </c>
    </row>
    <row r="546" spans="1:13" ht="18" customHeight="1" x14ac:dyDescent="0.3">
      <c r="A546" s="28">
        <v>100</v>
      </c>
      <c r="B546" s="26" t="str">
        <f>VLOOKUP(A546,Features!$A:$F,$B$1,FALSE)</f>
        <v>Staging</v>
      </c>
      <c r="C546" s="26" t="str">
        <f>VLOOKUP(A546,Features!$A:$F,$C$1,FALSE)</f>
        <v>TNM_T</v>
      </c>
      <c r="D546" s="3" t="str">
        <f>VLOOKUP(A546,Features!$A:$J,$D$1,FALSE)</f>
        <v>Nominal</v>
      </c>
      <c r="E546" s="3" t="s">
        <v>76</v>
      </c>
      <c r="F546" s="3" t="s">
        <v>76</v>
      </c>
      <c r="I546" s="3">
        <v>15</v>
      </c>
      <c r="J546" s="3">
        <v>1.1000000000000001</v>
      </c>
      <c r="K546" s="4"/>
      <c r="L546" s="4"/>
      <c r="M546" s="4"/>
    </row>
    <row r="547" spans="1:13" ht="18" customHeight="1" x14ac:dyDescent="0.3">
      <c r="A547" s="28">
        <v>100</v>
      </c>
      <c r="B547" s="26" t="str">
        <f>VLOOKUP(A547,Features!$A:$F,$B$1,FALSE)</f>
        <v>Staging</v>
      </c>
      <c r="C547" s="26" t="str">
        <f>VLOOKUP(A547,Features!$A:$F,$C$1,FALSE)</f>
        <v>TNM_T</v>
      </c>
      <c r="D547" s="3" t="str">
        <f>VLOOKUP(A547,Features!$A:$J,$D$1,FALSE)</f>
        <v>Nominal</v>
      </c>
      <c r="E547" s="3" t="s">
        <v>77</v>
      </c>
      <c r="F547" s="3" t="s">
        <v>77</v>
      </c>
      <c r="I547" s="3">
        <v>16</v>
      </c>
      <c r="J547" s="3">
        <v>1.1000000000000001</v>
      </c>
      <c r="K547" s="4"/>
      <c r="L547" s="4"/>
      <c r="M547" s="4"/>
    </row>
    <row r="548" spans="1:13" ht="18" customHeight="1" x14ac:dyDescent="0.3">
      <c r="A548" s="28">
        <v>100</v>
      </c>
      <c r="B548" s="26" t="str">
        <f>VLOOKUP(A548,Features!$A:$F,$B$1,FALSE)</f>
        <v>Staging</v>
      </c>
      <c r="C548" s="26" t="str">
        <f>VLOOKUP(A548,Features!$A:$F,$C$1,FALSE)</f>
        <v>TNM_T</v>
      </c>
      <c r="D548" s="3" t="str">
        <f>VLOOKUP(A548,Features!$A:$J,$D$1,FALSE)</f>
        <v>Nominal</v>
      </c>
      <c r="E548" s="3" t="s">
        <v>78</v>
      </c>
      <c r="F548" s="3" t="s">
        <v>78</v>
      </c>
      <c r="I548" s="3">
        <v>17</v>
      </c>
      <c r="J548" s="3">
        <v>1.1200000000000001</v>
      </c>
      <c r="K548" s="4"/>
      <c r="L548" s="4"/>
      <c r="M548" s="4"/>
    </row>
    <row r="549" spans="1:13" ht="18" customHeight="1" x14ac:dyDescent="0.3">
      <c r="A549" s="28">
        <v>100</v>
      </c>
      <c r="B549" s="26" t="str">
        <f>VLOOKUP(A549,Features!$A:$F,$B$1,FALSE)</f>
        <v>Staging</v>
      </c>
      <c r="C549" s="26" t="str">
        <f>VLOOKUP(A549,Features!$A:$F,$C$1,FALSE)</f>
        <v>TNM_T</v>
      </c>
      <c r="D549" s="3" t="str">
        <f>VLOOKUP(A549,Features!$A:$J,$D$1,FALSE)</f>
        <v>Nominal</v>
      </c>
      <c r="E549" s="3" t="s">
        <v>79</v>
      </c>
      <c r="F549" s="3" t="s">
        <v>79</v>
      </c>
      <c r="I549" s="3">
        <v>18</v>
      </c>
      <c r="J549" s="3">
        <v>1.2</v>
      </c>
      <c r="K549" s="4"/>
      <c r="L549" s="4"/>
      <c r="M549" s="4"/>
    </row>
    <row r="550" spans="1:13" ht="18" customHeight="1" x14ac:dyDescent="0.3">
      <c r="A550" s="28">
        <v>100</v>
      </c>
      <c r="B550" s="26" t="str">
        <f>VLOOKUP(A550,Features!$A:$F,$B$1,FALSE)</f>
        <v>Staging</v>
      </c>
      <c r="C550" s="26" t="str">
        <f>VLOOKUP(A550,Features!$A:$F,$C$1,FALSE)</f>
        <v>TNM_T</v>
      </c>
      <c r="D550" s="3" t="str">
        <f>VLOOKUP(A550,Features!$A:$J,$D$1,FALSE)</f>
        <v>Nominal</v>
      </c>
      <c r="E550" s="3" t="s">
        <v>80</v>
      </c>
      <c r="F550" s="3" t="s">
        <v>80</v>
      </c>
      <c r="I550" s="3">
        <v>19</v>
      </c>
      <c r="J550" s="3">
        <v>1.3</v>
      </c>
      <c r="K550" s="4"/>
      <c r="L550" s="4"/>
      <c r="M550" s="4"/>
    </row>
    <row r="551" spans="1:13" ht="18" customHeight="1" x14ac:dyDescent="0.3">
      <c r="A551" s="28">
        <v>100</v>
      </c>
      <c r="B551" s="26" t="str">
        <f>VLOOKUP(A551,Features!$A:$F,$B$1,FALSE)</f>
        <v>Staging</v>
      </c>
      <c r="C551" s="26" t="str">
        <f>VLOOKUP(A551,Features!$A:$F,$C$1,FALSE)</f>
        <v>TNM_T</v>
      </c>
      <c r="D551" s="3" t="str">
        <f>VLOOKUP(A551,Features!$A:$J,$D$1,FALSE)</f>
        <v>Nominal</v>
      </c>
      <c r="E551" s="3">
        <v>1</v>
      </c>
      <c r="F551" s="3">
        <v>1</v>
      </c>
      <c r="I551" s="3">
        <v>20</v>
      </c>
      <c r="J551" s="3">
        <v>1</v>
      </c>
      <c r="K551" s="4"/>
      <c r="L551" s="4"/>
      <c r="M551" s="4"/>
    </row>
    <row r="552" spans="1:13" ht="18" customHeight="1" x14ac:dyDescent="0.3">
      <c r="A552" s="28">
        <v>100</v>
      </c>
      <c r="B552" s="26" t="str">
        <f>VLOOKUP(A552,Features!$A:$F,$B$1,FALSE)</f>
        <v>Staging</v>
      </c>
      <c r="C552" s="26" t="str">
        <f>VLOOKUP(A552,Features!$A:$F,$C$1,FALSE)</f>
        <v>TNM_T</v>
      </c>
      <c r="D552" s="3" t="str">
        <f>VLOOKUP(A552,Features!$A:$J,$D$1,FALSE)</f>
        <v>Nominal</v>
      </c>
      <c r="E552" s="3" t="s">
        <v>81</v>
      </c>
      <c r="F552" s="3" t="s">
        <v>81</v>
      </c>
      <c r="I552" s="3">
        <v>21</v>
      </c>
      <c r="J552" s="3">
        <v>2</v>
      </c>
      <c r="K552" s="4"/>
      <c r="L552" s="4"/>
      <c r="M552" s="4"/>
    </row>
    <row r="553" spans="1:13" ht="18" customHeight="1" x14ac:dyDescent="0.3">
      <c r="A553" s="28">
        <v>100</v>
      </c>
      <c r="B553" s="26" t="str">
        <f>VLOOKUP(A553,Features!$A:$F,$B$1,FALSE)</f>
        <v>Staging</v>
      </c>
      <c r="C553" s="26" t="str">
        <f>VLOOKUP(A553,Features!$A:$F,$C$1,FALSE)</f>
        <v>TNM_T</v>
      </c>
      <c r="D553" s="3" t="str">
        <f>VLOOKUP(A553,Features!$A:$J,$D$1,FALSE)</f>
        <v>Nominal</v>
      </c>
      <c r="E553" s="3" t="s">
        <v>82</v>
      </c>
      <c r="F553" s="3" t="s">
        <v>82</v>
      </c>
      <c r="I553" s="3">
        <v>22</v>
      </c>
      <c r="J553" s="3">
        <v>2</v>
      </c>
      <c r="K553" s="4"/>
      <c r="L553" s="4"/>
      <c r="M553" s="4"/>
    </row>
    <row r="554" spans="1:13" ht="18" customHeight="1" x14ac:dyDescent="0.3">
      <c r="A554" s="28">
        <v>100</v>
      </c>
      <c r="B554" s="26" t="str">
        <f>VLOOKUP(A554,Features!$A:$F,$B$1,FALSE)</f>
        <v>Staging</v>
      </c>
      <c r="C554" s="26" t="str">
        <f>VLOOKUP(A554,Features!$A:$F,$C$1,FALSE)</f>
        <v>TNM_T</v>
      </c>
      <c r="D554" s="3" t="str">
        <f>VLOOKUP(A554,Features!$A:$J,$D$1,FALSE)</f>
        <v>Nominal</v>
      </c>
      <c r="E554" s="3" t="s">
        <v>83</v>
      </c>
      <c r="F554" s="3" t="s">
        <v>83</v>
      </c>
      <c r="I554" s="3">
        <v>23</v>
      </c>
      <c r="J554" s="3">
        <v>2.0099999999999998</v>
      </c>
      <c r="K554" s="4"/>
      <c r="L554" s="4"/>
      <c r="M554" s="4"/>
    </row>
    <row r="555" spans="1:13" ht="18" customHeight="1" x14ac:dyDescent="0.3">
      <c r="A555" s="28">
        <v>100</v>
      </c>
      <c r="B555" s="26" t="str">
        <f>VLOOKUP(A555,Features!$A:$F,$B$1,FALSE)</f>
        <v>Staging</v>
      </c>
      <c r="C555" s="26" t="str">
        <f>VLOOKUP(A555,Features!$A:$F,$C$1,FALSE)</f>
        <v>TNM_T</v>
      </c>
      <c r="D555" s="3" t="str">
        <f>VLOOKUP(A555,Features!$A:$J,$D$1,FALSE)</f>
        <v>Nominal</v>
      </c>
      <c r="E555" s="3" t="s">
        <v>84</v>
      </c>
      <c r="F555" s="3" t="s">
        <v>84</v>
      </c>
      <c r="I555" s="3">
        <v>24</v>
      </c>
      <c r="J555" s="5">
        <v>2.1</v>
      </c>
      <c r="K555" s="4"/>
    </row>
    <row r="556" spans="1:13" ht="18" customHeight="1" x14ac:dyDescent="0.3">
      <c r="A556" s="28">
        <v>100</v>
      </c>
      <c r="B556" s="26" t="str">
        <f>VLOOKUP(A556,Features!$A:$F,$B$1,FALSE)</f>
        <v>Staging</v>
      </c>
      <c r="C556" s="26" t="str">
        <f>VLOOKUP(A556,Features!$A:$F,$C$1,FALSE)</f>
        <v>TNM_T</v>
      </c>
      <c r="D556" s="3" t="str">
        <f>VLOOKUP(A556,Features!$A:$J,$D$1,FALSE)</f>
        <v>Nominal</v>
      </c>
      <c r="E556" s="3" t="s">
        <v>85</v>
      </c>
      <c r="F556" s="3" t="s">
        <v>85</v>
      </c>
      <c r="I556" s="3">
        <v>25</v>
      </c>
      <c r="J556" s="5">
        <v>2.2000000000000002</v>
      </c>
      <c r="K556" s="4"/>
    </row>
    <row r="557" spans="1:13" ht="18" customHeight="1" x14ac:dyDescent="0.3">
      <c r="A557" s="28">
        <v>100</v>
      </c>
      <c r="B557" s="26" t="str">
        <f>VLOOKUP(A557,Features!$A:$F,$B$1,FALSE)</f>
        <v>Staging</v>
      </c>
      <c r="C557" s="26" t="str">
        <f>VLOOKUP(A557,Features!$A:$F,$C$1,FALSE)</f>
        <v>TNM_T</v>
      </c>
      <c r="D557" s="3" t="str">
        <f>VLOOKUP(A557,Features!$A:$J,$D$1,FALSE)</f>
        <v>Nominal</v>
      </c>
      <c r="E557" s="3" t="s">
        <v>86</v>
      </c>
      <c r="F557" s="3" t="s">
        <v>86</v>
      </c>
      <c r="I557" s="3">
        <v>26</v>
      </c>
      <c r="J557" s="5">
        <v>2.2999999999999998</v>
      </c>
      <c r="K557" s="4"/>
    </row>
    <row r="558" spans="1:13" ht="18" customHeight="1" x14ac:dyDescent="0.3">
      <c r="A558" s="28">
        <v>100</v>
      </c>
      <c r="B558" s="26" t="str">
        <f>VLOOKUP(A558,Features!$A:$F,$B$1,FALSE)</f>
        <v>Staging</v>
      </c>
      <c r="C558" s="26" t="str">
        <f>VLOOKUP(A558,Features!$A:$F,$C$1,FALSE)</f>
        <v>TNM_T</v>
      </c>
      <c r="D558" s="3" t="str">
        <f>VLOOKUP(A558,Features!$A:$J,$D$1,FALSE)</f>
        <v>Nominal</v>
      </c>
      <c r="E558" s="3">
        <v>2</v>
      </c>
      <c r="F558" s="3">
        <v>2</v>
      </c>
      <c r="I558" s="3">
        <v>27</v>
      </c>
      <c r="J558" s="5">
        <v>2</v>
      </c>
      <c r="K558" s="4"/>
    </row>
    <row r="559" spans="1:13" ht="18" customHeight="1" x14ac:dyDescent="0.3">
      <c r="A559" s="28">
        <v>100</v>
      </c>
      <c r="B559" s="26" t="str">
        <f>VLOOKUP(A559,Features!$A:$F,$B$1,FALSE)</f>
        <v>Staging</v>
      </c>
      <c r="C559" s="26" t="str">
        <f>VLOOKUP(A559,Features!$A:$F,$C$1,FALSE)</f>
        <v>TNM_T</v>
      </c>
      <c r="D559" s="3" t="str">
        <f>VLOOKUP(A559,Features!$A:$J,$D$1,FALSE)</f>
        <v>Nominal</v>
      </c>
      <c r="E559" s="3" t="s">
        <v>87</v>
      </c>
      <c r="F559" s="3" t="s">
        <v>87</v>
      </c>
      <c r="I559" s="3">
        <v>28</v>
      </c>
      <c r="J559" s="5">
        <v>3</v>
      </c>
      <c r="K559" s="4"/>
    </row>
    <row r="560" spans="1:13" ht="18" customHeight="1" x14ac:dyDescent="0.3">
      <c r="A560" s="28">
        <v>100</v>
      </c>
      <c r="B560" s="26" t="str">
        <f>VLOOKUP(A560,Features!$A:$F,$B$1,FALSE)</f>
        <v>Staging</v>
      </c>
      <c r="C560" s="26" t="str">
        <f>VLOOKUP(A560,Features!$A:$F,$C$1,FALSE)</f>
        <v>TNM_T</v>
      </c>
      <c r="D560" s="3" t="str">
        <f>VLOOKUP(A560,Features!$A:$J,$D$1,FALSE)</f>
        <v>Nominal</v>
      </c>
      <c r="E560" s="3" t="s">
        <v>88</v>
      </c>
      <c r="F560" s="3" t="s">
        <v>88</v>
      </c>
      <c r="I560" s="3">
        <v>29</v>
      </c>
      <c r="J560" s="5">
        <v>3.1</v>
      </c>
      <c r="K560" s="4"/>
    </row>
    <row r="561" spans="1:12" ht="18" customHeight="1" x14ac:dyDescent="0.3">
      <c r="A561" s="28">
        <v>100</v>
      </c>
      <c r="B561" s="26" t="str">
        <f>VLOOKUP(A561,Features!$A:$F,$B$1,FALSE)</f>
        <v>Staging</v>
      </c>
      <c r="C561" s="26" t="str">
        <f>VLOOKUP(A561,Features!$A:$F,$C$1,FALSE)</f>
        <v>TNM_T</v>
      </c>
      <c r="D561" s="3" t="str">
        <f>VLOOKUP(A561,Features!$A:$J,$D$1,FALSE)</f>
        <v>Nominal</v>
      </c>
      <c r="E561" s="3" t="s">
        <v>89</v>
      </c>
      <c r="F561" s="3" t="s">
        <v>89</v>
      </c>
      <c r="I561" s="3">
        <v>30</v>
      </c>
      <c r="J561" s="5">
        <v>3.2</v>
      </c>
      <c r="K561" s="4"/>
    </row>
    <row r="562" spans="1:12" ht="18" customHeight="1" x14ac:dyDescent="0.3">
      <c r="A562" s="28">
        <v>100</v>
      </c>
      <c r="B562" s="26" t="str">
        <f>VLOOKUP(A562,Features!$A:$F,$B$1,FALSE)</f>
        <v>Staging</v>
      </c>
      <c r="C562" s="26" t="str">
        <f>VLOOKUP(A562,Features!$A:$F,$C$1,FALSE)</f>
        <v>TNM_T</v>
      </c>
      <c r="D562" s="3" t="str">
        <f>VLOOKUP(A562,Features!$A:$J,$D$1,FALSE)</f>
        <v>Nominal</v>
      </c>
      <c r="E562" s="3" t="s">
        <v>90</v>
      </c>
      <c r="F562" s="3" t="s">
        <v>90</v>
      </c>
      <c r="I562" s="3">
        <v>31</v>
      </c>
      <c r="J562" s="5">
        <v>3.3</v>
      </c>
      <c r="K562" s="4"/>
    </row>
    <row r="563" spans="1:12" ht="18" customHeight="1" x14ac:dyDescent="0.3">
      <c r="A563" s="28">
        <v>100</v>
      </c>
      <c r="B563" s="26" t="str">
        <f>VLOOKUP(A563,Features!$A:$F,$B$1,FALSE)</f>
        <v>Staging</v>
      </c>
      <c r="C563" s="26" t="str">
        <f>VLOOKUP(A563,Features!$A:$F,$C$1,FALSE)</f>
        <v>TNM_T</v>
      </c>
      <c r="D563" s="3" t="str">
        <f>VLOOKUP(A563,Features!$A:$J,$D$1,FALSE)</f>
        <v>Nominal</v>
      </c>
      <c r="E563" s="3">
        <v>3</v>
      </c>
      <c r="F563" s="3">
        <v>3</v>
      </c>
      <c r="I563" s="3">
        <v>32</v>
      </c>
      <c r="J563" s="5">
        <v>3</v>
      </c>
      <c r="K563" s="4"/>
      <c r="L563" s="4"/>
    </row>
    <row r="564" spans="1:12" ht="18" customHeight="1" x14ac:dyDescent="0.3">
      <c r="A564" s="28">
        <v>100</v>
      </c>
      <c r="B564" s="26" t="str">
        <f>VLOOKUP(A564,Features!$A:$F,$B$1,FALSE)</f>
        <v>Staging</v>
      </c>
      <c r="C564" s="26" t="str">
        <f>VLOOKUP(A564,Features!$A:$F,$C$1,FALSE)</f>
        <v>TNM_T</v>
      </c>
      <c r="D564" s="3" t="str">
        <f>VLOOKUP(A564,Features!$A:$J,$D$1,FALSE)</f>
        <v>Nominal</v>
      </c>
      <c r="E564" s="3" t="s">
        <v>91</v>
      </c>
      <c r="F564" s="3" t="s">
        <v>91</v>
      </c>
      <c r="I564" s="3">
        <v>33</v>
      </c>
      <c r="J564" s="5">
        <v>4</v>
      </c>
      <c r="K564" s="4"/>
      <c r="L564" s="4"/>
    </row>
    <row r="565" spans="1:12" ht="18" customHeight="1" x14ac:dyDescent="0.3">
      <c r="A565" s="28">
        <v>100</v>
      </c>
      <c r="B565" s="26" t="str">
        <f>VLOOKUP(A565,Features!$A:$F,$B$1,FALSE)</f>
        <v>Staging</v>
      </c>
      <c r="C565" s="26" t="str">
        <f>VLOOKUP(A565,Features!$A:$F,$C$1,FALSE)</f>
        <v>TNM_T</v>
      </c>
      <c r="D565" s="3" t="str">
        <f>VLOOKUP(A565,Features!$A:$J,$D$1,FALSE)</f>
        <v>Nominal</v>
      </c>
      <c r="E565" s="3" t="s">
        <v>92</v>
      </c>
      <c r="F565" s="3" t="s">
        <v>92</v>
      </c>
      <c r="I565" s="3">
        <v>34</v>
      </c>
      <c r="J565" s="5">
        <v>4.0999999999999996</v>
      </c>
      <c r="K565" s="4"/>
      <c r="L565" s="4"/>
    </row>
    <row r="566" spans="1:12" ht="18" customHeight="1" x14ac:dyDescent="0.3">
      <c r="A566" s="28">
        <v>100</v>
      </c>
      <c r="B566" s="26" t="str">
        <f>VLOOKUP(A566,Features!$A:$F,$B$1,FALSE)</f>
        <v>Staging</v>
      </c>
      <c r="C566" s="26" t="str">
        <f>VLOOKUP(A566,Features!$A:$F,$C$1,FALSE)</f>
        <v>TNM_T</v>
      </c>
      <c r="D566" s="3" t="str">
        <f>VLOOKUP(A566,Features!$A:$J,$D$1,FALSE)</f>
        <v>Nominal</v>
      </c>
      <c r="E566" s="3" t="s">
        <v>93</v>
      </c>
      <c r="F566" s="3" t="s">
        <v>93</v>
      </c>
      <c r="I566" s="3">
        <v>35</v>
      </c>
      <c r="J566" s="5">
        <v>4.2</v>
      </c>
      <c r="K566" s="4"/>
      <c r="L566" s="4"/>
    </row>
    <row r="567" spans="1:12" ht="18" customHeight="1" x14ac:dyDescent="0.3">
      <c r="A567" s="28">
        <v>100</v>
      </c>
      <c r="B567" s="26" t="str">
        <f>VLOOKUP(A567,Features!$A:$F,$B$1,FALSE)</f>
        <v>Staging</v>
      </c>
      <c r="C567" s="26" t="str">
        <f>VLOOKUP(A567,Features!$A:$F,$C$1,FALSE)</f>
        <v>TNM_T</v>
      </c>
      <c r="D567" s="3" t="str">
        <f>VLOOKUP(A567,Features!$A:$J,$D$1,FALSE)</f>
        <v>Nominal</v>
      </c>
      <c r="E567" s="3" t="s">
        <v>94</v>
      </c>
      <c r="F567" s="3" t="s">
        <v>94</v>
      </c>
      <c r="I567" s="3">
        <v>36</v>
      </c>
      <c r="J567" s="5">
        <v>4.3</v>
      </c>
      <c r="K567" s="4"/>
      <c r="L567" s="4"/>
    </row>
    <row r="568" spans="1:12" ht="18" customHeight="1" x14ac:dyDescent="0.3">
      <c r="A568" s="28">
        <v>100</v>
      </c>
      <c r="B568" s="26" t="str">
        <f>VLOOKUP(A568,Features!$A:$F,$B$1,FALSE)</f>
        <v>Staging</v>
      </c>
      <c r="C568" s="26" t="str">
        <f>VLOOKUP(A568,Features!$A:$F,$C$1,FALSE)</f>
        <v>TNM_T</v>
      </c>
      <c r="D568" s="3" t="str">
        <f>VLOOKUP(A568,Features!$A:$J,$D$1,FALSE)</f>
        <v>Nominal</v>
      </c>
      <c r="E568" s="3" t="s">
        <v>95</v>
      </c>
      <c r="F568" s="3" t="s">
        <v>95</v>
      </c>
      <c r="I568" s="3">
        <v>37</v>
      </c>
      <c r="J568" s="5">
        <v>4.4000000000000004</v>
      </c>
      <c r="K568" s="4"/>
      <c r="L568" s="4"/>
    </row>
    <row r="569" spans="1:12" ht="18" customHeight="1" x14ac:dyDescent="0.3">
      <c r="A569" s="28">
        <v>100</v>
      </c>
      <c r="B569" s="26" t="str">
        <f>VLOOKUP(A569,Features!$A:$F,$B$1,FALSE)</f>
        <v>Staging</v>
      </c>
      <c r="C569" s="26" t="str">
        <f>VLOOKUP(A569,Features!$A:$F,$C$1,FALSE)</f>
        <v>TNM_T</v>
      </c>
      <c r="D569" s="3" t="str">
        <f>VLOOKUP(A569,Features!$A:$J,$D$1,FALSE)</f>
        <v>Nominal</v>
      </c>
      <c r="E569" s="3">
        <v>4</v>
      </c>
      <c r="F569" s="3">
        <v>4</v>
      </c>
      <c r="I569" s="3">
        <v>38</v>
      </c>
      <c r="J569" s="5">
        <v>4</v>
      </c>
      <c r="K569" s="4"/>
      <c r="L569" s="4"/>
    </row>
    <row r="570" spans="1:12" ht="18" customHeight="1" x14ac:dyDescent="0.3">
      <c r="A570" s="28">
        <v>103</v>
      </c>
      <c r="B570" s="26" t="str">
        <f>VLOOKUP(A570,Features!$A:$F,$B$1,FALSE)</f>
        <v>Staging</v>
      </c>
      <c r="C570" s="26" t="str">
        <f>VLOOKUP(A570,Features!$A:$F,$C$1,FALSE)</f>
        <v>TNM_T_Prefix</v>
      </c>
      <c r="D570" s="3" t="str">
        <f>VLOOKUP(A570,Features!$A:$J,$D$1,FALSE)</f>
        <v>Nominal</v>
      </c>
      <c r="E570" s="3" t="s">
        <v>133</v>
      </c>
      <c r="F570" s="3" t="s">
        <v>133</v>
      </c>
      <c r="G570" s="6" t="s">
        <v>136</v>
      </c>
      <c r="I570" s="3">
        <v>1</v>
      </c>
      <c r="J570" s="5"/>
      <c r="K570" s="4"/>
      <c r="L570" s="4"/>
    </row>
    <row r="571" spans="1:12" ht="18" customHeight="1" x14ac:dyDescent="0.3">
      <c r="A571" s="28">
        <v>103</v>
      </c>
      <c r="B571" s="26" t="str">
        <f>VLOOKUP(A571,Features!$A:$F,$B$1,FALSE)</f>
        <v>Staging</v>
      </c>
      <c r="C571" s="26" t="str">
        <f>VLOOKUP(A571,Features!$A:$F,$C$1,FALSE)</f>
        <v>TNM_T_Prefix</v>
      </c>
      <c r="D571" s="3" t="str">
        <f>VLOOKUP(A571,Features!$A:$J,$D$1,FALSE)</f>
        <v>Nominal</v>
      </c>
      <c r="E571" s="3" t="s">
        <v>131</v>
      </c>
      <c r="F571" s="3" t="s">
        <v>131</v>
      </c>
      <c r="G571" s="6" t="s">
        <v>134</v>
      </c>
      <c r="I571" s="3">
        <v>2</v>
      </c>
      <c r="K571" s="4"/>
    </row>
    <row r="572" spans="1:12" ht="18" customHeight="1" x14ac:dyDescent="0.3">
      <c r="A572" s="28">
        <v>103</v>
      </c>
      <c r="B572" s="26" t="str">
        <f>VLOOKUP(A572,Features!$A:$F,$B$1,FALSE)</f>
        <v>Staging</v>
      </c>
      <c r="C572" s="26" t="str">
        <f>VLOOKUP(A572,Features!$A:$F,$C$1,FALSE)</f>
        <v>TNM_T_Prefix</v>
      </c>
      <c r="D572" s="3" t="str">
        <f>VLOOKUP(A572,Features!$A:$J,$D$1,FALSE)</f>
        <v>Nominal</v>
      </c>
      <c r="E572" s="3" t="s">
        <v>132</v>
      </c>
      <c r="F572" s="3" t="s">
        <v>132</v>
      </c>
      <c r="G572" s="6" t="s">
        <v>135</v>
      </c>
      <c r="I572" s="3">
        <v>3</v>
      </c>
      <c r="K572" s="4"/>
    </row>
    <row r="573" spans="1:12" ht="18" customHeight="1" x14ac:dyDescent="0.3">
      <c r="A573" s="28">
        <v>106</v>
      </c>
      <c r="B573" s="26" t="str">
        <f>VLOOKUP(A573,Features!$A:$F,$B$1,FALSE)</f>
        <v>Staging</v>
      </c>
      <c r="C573" s="26" t="str">
        <f>VLOOKUP(A573,Features!$A:$F,$C$1,FALSE)</f>
        <v>TNM_ySymbol</v>
      </c>
      <c r="D573" s="3" t="str">
        <f>VLOOKUP(A573,Features!$A:$J,$D$1,FALSE)</f>
        <v>Nominal</v>
      </c>
      <c r="E573" s="3" t="s">
        <v>449</v>
      </c>
      <c r="F573" s="3" t="s">
        <v>449</v>
      </c>
      <c r="G573" s="6" t="s">
        <v>450</v>
      </c>
      <c r="K573" s="4"/>
    </row>
    <row r="574" spans="1:12" ht="18" customHeight="1" x14ac:dyDescent="0.3">
      <c r="A574" s="28">
        <v>110</v>
      </c>
      <c r="B574" s="26" t="str">
        <f>VLOOKUP(A574,Features!$A:$F,$B$1,FALSE)</f>
        <v>Staging</v>
      </c>
      <c r="C574" s="26" t="str">
        <f>VLOOKUP(A574,Features!$A:$F,$C$1,FALSE)</f>
        <v>TNM_L</v>
      </c>
      <c r="D574" s="3" t="str">
        <f>VLOOKUP(A574,Features!$A:$J,$D$1,FALSE)</f>
        <v>Nominal</v>
      </c>
      <c r="E574" s="3" t="s">
        <v>876</v>
      </c>
      <c r="F574" s="3" t="s">
        <v>876</v>
      </c>
      <c r="G574" s="1" t="s">
        <v>877</v>
      </c>
      <c r="I574" s="1"/>
    </row>
    <row r="575" spans="1:12" ht="18" customHeight="1" x14ac:dyDescent="0.3">
      <c r="A575" s="28">
        <v>110</v>
      </c>
      <c r="B575" s="26" t="str">
        <f>VLOOKUP(A575,Features!$A:$F,$B$1,FALSE)</f>
        <v>Staging</v>
      </c>
      <c r="C575" s="26" t="str">
        <f>VLOOKUP(A575,Features!$A:$F,$C$1,FALSE)</f>
        <v>TNM_L</v>
      </c>
      <c r="D575" s="3" t="str">
        <f>VLOOKUP(A575,Features!$A:$J,$D$1,FALSE)</f>
        <v>Nominal</v>
      </c>
      <c r="E575" s="3" t="s">
        <v>878</v>
      </c>
      <c r="F575" s="3" t="s">
        <v>878</v>
      </c>
      <c r="G575" s="1" t="s">
        <v>879</v>
      </c>
      <c r="I575" s="1"/>
      <c r="J575" s="3">
        <v>0</v>
      </c>
    </row>
    <row r="576" spans="1:12" ht="18" customHeight="1" x14ac:dyDescent="0.3">
      <c r="A576" s="28">
        <v>110</v>
      </c>
      <c r="B576" s="26" t="str">
        <f>VLOOKUP(A576,Features!$A:$F,$B$1,FALSE)</f>
        <v>Staging</v>
      </c>
      <c r="C576" s="26" t="str">
        <f>VLOOKUP(A576,Features!$A:$F,$C$1,FALSE)</f>
        <v>TNM_L</v>
      </c>
      <c r="D576" s="3" t="str">
        <f>VLOOKUP(A576,Features!$A:$J,$D$1,FALSE)</f>
        <v>Nominal</v>
      </c>
      <c r="E576" s="3" t="s">
        <v>880</v>
      </c>
      <c r="F576" s="3" t="s">
        <v>880</v>
      </c>
      <c r="G576" s="1" t="s">
        <v>881</v>
      </c>
      <c r="I576" s="1"/>
      <c r="J576" s="3">
        <v>1</v>
      </c>
    </row>
    <row r="577" spans="1:10" ht="18" customHeight="1" x14ac:dyDescent="0.3">
      <c r="A577" s="28">
        <v>112</v>
      </c>
      <c r="B577" s="26" t="str">
        <f>VLOOKUP(A577,Features!$A:$F,$B$1,FALSE)</f>
        <v>Staging</v>
      </c>
      <c r="C577" s="26" t="str">
        <f>VLOOKUP(A577,Features!$A:$F,$C$1,FALSE)</f>
        <v>TNM_Pn</v>
      </c>
      <c r="D577" s="3" t="str">
        <f>VLOOKUP(A577,Features!$A:$J,$D$1,FALSE)</f>
        <v>Nominal</v>
      </c>
      <c r="E577" s="3" t="s">
        <v>892</v>
      </c>
      <c r="F577" s="3" t="s">
        <v>892</v>
      </c>
      <c r="G577" s="1" t="s">
        <v>893</v>
      </c>
      <c r="I577" s="1"/>
    </row>
    <row r="578" spans="1:10" ht="18" customHeight="1" x14ac:dyDescent="0.3">
      <c r="A578" s="28">
        <v>112</v>
      </c>
      <c r="B578" s="26" t="str">
        <f>VLOOKUP(A578,Features!$A:$F,$B$1,FALSE)</f>
        <v>Staging</v>
      </c>
      <c r="C578" s="26" t="str">
        <f>VLOOKUP(A578,Features!$A:$F,$C$1,FALSE)</f>
        <v>TNM_Pn</v>
      </c>
      <c r="D578" s="3" t="str">
        <f>VLOOKUP(A578,Features!$A:$J,$D$1,FALSE)</f>
        <v>Nominal</v>
      </c>
      <c r="E578" s="3" t="s">
        <v>894</v>
      </c>
      <c r="F578" s="3" t="s">
        <v>894</v>
      </c>
      <c r="G578" s="1" t="s">
        <v>895</v>
      </c>
      <c r="I578" s="1"/>
      <c r="J578" s="3">
        <v>0</v>
      </c>
    </row>
    <row r="579" spans="1:10" ht="18" customHeight="1" x14ac:dyDescent="0.3">
      <c r="A579" s="28">
        <v>112</v>
      </c>
      <c r="B579" s="26" t="str">
        <f>VLOOKUP(A579,Features!$A:$F,$B$1,FALSE)</f>
        <v>Staging</v>
      </c>
      <c r="C579" s="26" t="str">
        <f>VLOOKUP(A579,Features!$A:$F,$C$1,FALSE)</f>
        <v>TNM_Pn</v>
      </c>
      <c r="D579" s="3" t="str">
        <f>VLOOKUP(A579,Features!$A:$J,$D$1,FALSE)</f>
        <v>Nominal</v>
      </c>
      <c r="E579" s="3" t="s">
        <v>896</v>
      </c>
      <c r="F579" s="3" t="s">
        <v>896</v>
      </c>
      <c r="G579" s="1" t="s">
        <v>897</v>
      </c>
      <c r="I579" s="1"/>
      <c r="J579" s="3">
        <v>1</v>
      </c>
    </row>
    <row r="580" spans="1:10" ht="18" customHeight="1" x14ac:dyDescent="0.3">
      <c r="A580" s="28">
        <v>113</v>
      </c>
      <c r="B580" s="26" t="str">
        <f>VLOOKUP(A580,Features!$A:$F,$B$1,FALSE)</f>
        <v>Staging</v>
      </c>
      <c r="C580" s="26" t="str">
        <f>VLOOKUP(A580,Features!$A:$F,$C$1,FALSE)</f>
        <v>TNM_S</v>
      </c>
      <c r="D580" s="3" t="str">
        <f>VLOOKUP(A580,Features!$A:$J,$D$1,FALSE)</f>
        <v>Nominal</v>
      </c>
      <c r="E580" s="3" t="s">
        <v>898</v>
      </c>
      <c r="F580" s="3" t="s">
        <v>898</v>
      </c>
      <c r="G580" s="1"/>
      <c r="I580" s="1"/>
    </row>
    <row r="581" spans="1:10" ht="18" customHeight="1" x14ac:dyDescent="0.3">
      <c r="A581" s="28">
        <v>113</v>
      </c>
      <c r="B581" s="26" t="str">
        <f>VLOOKUP(A581,Features!$A:$F,$B$1,FALSE)</f>
        <v>Staging</v>
      </c>
      <c r="C581" s="26" t="str">
        <f>VLOOKUP(A581,Features!$A:$F,$C$1,FALSE)</f>
        <v>TNM_S</v>
      </c>
      <c r="D581" s="3" t="str">
        <f>VLOOKUP(A581,Features!$A:$J,$D$1,FALSE)</f>
        <v>Nominal</v>
      </c>
      <c r="E581" s="3" t="s">
        <v>899</v>
      </c>
      <c r="F581" s="3" t="s">
        <v>899</v>
      </c>
      <c r="G581" s="1"/>
      <c r="I581" s="1"/>
      <c r="J581" s="3">
        <v>0</v>
      </c>
    </row>
    <row r="582" spans="1:10" ht="18" customHeight="1" x14ac:dyDescent="0.3">
      <c r="A582" s="28">
        <v>113</v>
      </c>
      <c r="B582" s="26" t="str">
        <f>VLOOKUP(A582,Features!$A:$F,$B$1,FALSE)</f>
        <v>Staging</v>
      </c>
      <c r="C582" s="26" t="str">
        <f>VLOOKUP(A582,Features!$A:$F,$C$1,FALSE)</f>
        <v>TNM_S</v>
      </c>
      <c r="D582" s="3" t="str">
        <f>VLOOKUP(A582,Features!$A:$J,$D$1,FALSE)</f>
        <v>Nominal</v>
      </c>
      <c r="E582" s="3" t="s">
        <v>900</v>
      </c>
      <c r="F582" s="3" t="s">
        <v>900</v>
      </c>
      <c r="G582" s="1"/>
      <c r="I582" s="1"/>
      <c r="J582" s="3">
        <v>1</v>
      </c>
    </row>
    <row r="583" spans="1:10" ht="18" customHeight="1" x14ac:dyDescent="0.3">
      <c r="A583" s="28">
        <v>113</v>
      </c>
      <c r="B583" s="26" t="str">
        <f>VLOOKUP(A583,Features!$A:$F,$B$1,FALSE)</f>
        <v>Staging</v>
      </c>
      <c r="C583" s="26" t="str">
        <f>VLOOKUP(A583,Features!$A:$F,$C$1,FALSE)</f>
        <v>TNM_S</v>
      </c>
      <c r="D583" s="3" t="str">
        <f>VLOOKUP(A583,Features!$A:$J,$D$1,FALSE)</f>
        <v>Nominal</v>
      </c>
      <c r="E583" s="3" t="s">
        <v>901</v>
      </c>
      <c r="F583" s="3" t="s">
        <v>901</v>
      </c>
      <c r="G583" s="1"/>
      <c r="I583" s="1"/>
      <c r="J583" s="3">
        <v>2</v>
      </c>
    </row>
    <row r="584" spans="1:10" ht="18" customHeight="1" x14ac:dyDescent="0.3">
      <c r="A584" s="28">
        <v>113</v>
      </c>
      <c r="B584" s="26" t="str">
        <f>VLOOKUP(A584,Features!$A:$F,$B$1,FALSE)</f>
        <v>Staging</v>
      </c>
      <c r="C584" s="26" t="str">
        <f>VLOOKUP(A584,Features!$A:$F,$C$1,FALSE)</f>
        <v>TNM_S</v>
      </c>
      <c r="D584" s="3" t="str">
        <f>VLOOKUP(A584,Features!$A:$J,$D$1,FALSE)</f>
        <v>Nominal</v>
      </c>
      <c r="E584" s="3" t="s">
        <v>902</v>
      </c>
      <c r="F584" s="3" t="s">
        <v>902</v>
      </c>
      <c r="G584" s="1"/>
      <c r="I584" s="1"/>
      <c r="J584" s="3">
        <v>3</v>
      </c>
    </row>
    <row r="585" spans="1:10" ht="18" customHeight="1" x14ac:dyDescent="0.3">
      <c r="A585" s="28">
        <v>111</v>
      </c>
      <c r="B585" s="26" t="str">
        <f>VLOOKUP(A585,Features!$A:$F,$B$1,FALSE)</f>
        <v>Staging</v>
      </c>
      <c r="C585" s="26" t="str">
        <f>VLOOKUP(A585,Features!$A:$F,$C$1,FALSE)</f>
        <v>TNM_V</v>
      </c>
      <c r="D585" s="3" t="str">
        <f>VLOOKUP(A585,Features!$A:$J,$D$1,FALSE)</f>
        <v>Nominal</v>
      </c>
      <c r="E585" s="3" t="s">
        <v>906</v>
      </c>
      <c r="F585" s="3" t="s">
        <v>906</v>
      </c>
      <c r="G585" s="1" t="s">
        <v>907</v>
      </c>
      <c r="H585" s="1" t="s">
        <v>907</v>
      </c>
      <c r="I585" s="1"/>
    </row>
    <row r="586" spans="1:10" ht="18" customHeight="1" x14ac:dyDescent="0.3">
      <c r="A586" s="28">
        <v>111</v>
      </c>
      <c r="B586" s="26" t="str">
        <f>VLOOKUP(A586,Features!$A:$F,$B$1,FALSE)</f>
        <v>Staging</v>
      </c>
      <c r="C586" s="26" t="str">
        <f>VLOOKUP(A586,Features!$A:$F,$C$1,FALSE)</f>
        <v>TNM_V</v>
      </c>
      <c r="D586" s="3" t="str">
        <f>VLOOKUP(A586,Features!$A:$J,$D$1,FALSE)</f>
        <v>Nominal</v>
      </c>
      <c r="E586" s="3" t="s">
        <v>908</v>
      </c>
      <c r="F586" s="3" t="s">
        <v>908</v>
      </c>
      <c r="G586" s="1" t="s">
        <v>909</v>
      </c>
      <c r="H586" s="1" t="s">
        <v>909</v>
      </c>
      <c r="I586" s="1"/>
      <c r="J586" s="3">
        <v>0</v>
      </c>
    </row>
    <row r="587" spans="1:10" ht="18" customHeight="1" x14ac:dyDescent="0.3">
      <c r="A587" s="28">
        <v>111</v>
      </c>
      <c r="B587" s="26" t="str">
        <f>VLOOKUP(A587,Features!$A:$F,$B$1,FALSE)</f>
        <v>Staging</v>
      </c>
      <c r="C587" s="26" t="str">
        <f>VLOOKUP(A587,Features!$A:$F,$C$1,FALSE)</f>
        <v>TNM_V</v>
      </c>
      <c r="D587" s="3" t="str">
        <f>VLOOKUP(A587,Features!$A:$J,$D$1,FALSE)</f>
        <v>Nominal</v>
      </c>
      <c r="E587" s="3" t="s">
        <v>910</v>
      </c>
      <c r="F587" s="3" t="s">
        <v>910</v>
      </c>
      <c r="G587" s="1" t="s">
        <v>911</v>
      </c>
      <c r="H587" s="1" t="s">
        <v>911</v>
      </c>
      <c r="I587" s="1"/>
      <c r="J587" s="3">
        <v>1</v>
      </c>
    </row>
    <row r="588" spans="1:10" ht="18" customHeight="1" x14ac:dyDescent="0.3">
      <c r="A588" s="28">
        <v>111</v>
      </c>
      <c r="B588" s="26" t="str">
        <f>VLOOKUP(A588,Features!$A:$F,$B$1,FALSE)</f>
        <v>Staging</v>
      </c>
      <c r="C588" s="26" t="str">
        <f>VLOOKUP(A588,Features!$A:$F,$C$1,FALSE)</f>
        <v>TNM_V</v>
      </c>
      <c r="D588" s="3" t="str">
        <f>VLOOKUP(A588,Features!$A:$J,$D$1,FALSE)</f>
        <v>Nominal</v>
      </c>
      <c r="E588" s="3" t="s">
        <v>912</v>
      </c>
      <c r="F588" s="3" t="s">
        <v>912</v>
      </c>
      <c r="G588" s="1" t="s">
        <v>913</v>
      </c>
      <c r="H588" s="1" t="s">
        <v>913</v>
      </c>
      <c r="I588" s="1"/>
      <c r="J588" s="3">
        <v>2</v>
      </c>
    </row>
    <row r="589" spans="1:10" ht="18" customHeight="1" x14ac:dyDescent="0.3">
      <c r="A589" s="28">
        <v>108</v>
      </c>
      <c r="B589" s="26" t="str">
        <f>VLOOKUP(A589,Features!$A:$F,$B$1,FALSE)</f>
        <v>Staging</v>
      </c>
      <c r="C589" s="26" t="str">
        <f>VLOOKUP(A589,Features!$A:$F,$C$1,FALSE)</f>
        <v>TNM_mSymbol</v>
      </c>
      <c r="D589" s="3" t="str">
        <f>VLOOKUP(A589,Features!$A:$J,$D$1,FALSE)</f>
        <v>Nominal</v>
      </c>
      <c r="E589" s="3" t="s">
        <v>891</v>
      </c>
      <c r="F589" s="3" t="s">
        <v>891</v>
      </c>
      <c r="G589" s="1"/>
      <c r="I589" s="1"/>
    </row>
    <row r="590" spans="1:10" ht="18" customHeight="1" x14ac:dyDescent="0.3">
      <c r="A590" s="28">
        <v>108</v>
      </c>
      <c r="B590" s="26" t="str">
        <f>VLOOKUP(A590,Features!$A:$F,$B$1,FALSE)</f>
        <v>Staging</v>
      </c>
      <c r="C590" s="26" t="str">
        <f>VLOOKUP(A590,Features!$A:$F,$C$1,FALSE)</f>
        <v>TNM_mSymbol</v>
      </c>
      <c r="D590" s="3" t="str">
        <f>VLOOKUP(A590,Features!$A:$J,$D$1,FALSE)</f>
        <v>Nominal</v>
      </c>
      <c r="E590" s="3" t="s">
        <v>620</v>
      </c>
      <c r="F590" s="3">
        <v>2</v>
      </c>
      <c r="G590" s="1" t="s">
        <v>882</v>
      </c>
      <c r="I590" s="1"/>
    </row>
    <row r="591" spans="1:10" ht="18" customHeight="1" x14ac:dyDescent="0.3">
      <c r="A591" s="28">
        <v>108</v>
      </c>
      <c r="B591" s="26" t="str">
        <f>VLOOKUP(A591,Features!$A:$F,$B$1,FALSE)</f>
        <v>Staging</v>
      </c>
      <c r="C591" s="26" t="str">
        <f>VLOOKUP(A591,Features!$A:$F,$C$1,FALSE)</f>
        <v>TNM_mSymbol</v>
      </c>
      <c r="D591" s="3" t="str">
        <f>VLOOKUP(A591,Features!$A:$J,$D$1,FALSE)</f>
        <v>Nominal</v>
      </c>
      <c r="E591" s="3" t="s">
        <v>635</v>
      </c>
      <c r="F591" s="3">
        <v>3</v>
      </c>
      <c r="G591" s="1" t="s">
        <v>883</v>
      </c>
      <c r="I591" s="1"/>
    </row>
    <row r="592" spans="1:10" ht="18" customHeight="1" x14ac:dyDescent="0.3">
      <c r="A592" s="28">
        <v>108</v>
      </c>
      <c r="B592" s="26" t="str">
        <f>VLOOKUP(A592,Features!$A:$F,$B$1,FALSE)</f>
        <v>Staging</v>
      </c>
      <c r="C592" s="26" t="str">
        <f>VLOOKUP(A592,Features!$A:$F,$C$1,FALSE)</f>
        <v>TNM_mSymbol</v>
      </c>
      <c r="D592" s="3" t="str">
        <f>VLOOKUP(A592,Features!$A:$J,$D$1,FALSE)</f>
        <v>Nominal</v>
      </c>
      <c r="E592" s="3" t="s">
        <v>622</v>
      </c>
      <c r="F592" s="3">
        <v>4</v>
      </c>
      <c r="G592" s="1" t="s">
        <v>884</v>
      </c>
      <c r="I592" s="1"/>
    </row>
    <row r="593" spans="1:13" ht="18" customHeight="1" x14ac:dyDescent="0.3">
      <c r="A593" s="28">
        <v>108</v>
      </c>
      <c r="B593" s="26" t="str">
        <f>VLOOKUP(A593,Features!$A:$F,$B$1,FALSE)</f>
        <v>Staging</v>
      </c>
      <c r="C593" s="26" t="str">
        <f>VLOOKUP(A593,Features!$A:$F,$C$1,FALSE)</f>
        <v>TNM_mSymbol</v>
      </c>
      <c r="D593" s="3" t="str">
        <f>VLOOKUP(A593,Features!$A:$J,$D$1,FALSE)</f>
        <v>Nominal</v>
      </c>
      <c r="E593" s="3" t="s">
        <v>624</v>
      </c>
      <c r="F593" s="3">
        <v>5</v>
      </c>
      <c r="G593" s="1" t="s">
        <v>885</v>
      </c>
      <c r="I593" s="1"/>
    </row>
    <row r="594" spans="1:13" ht="18" customHeight="1" x14ac:dyDescent="0.3">
      <c r="A594" s="28">
        <v>108</v>
      </c>
      <c r="B594" s="26" t="str">
        <f>VLOOKUP(A594,Features!$A:$F,$B$1,FALSE)</f>
        <v>Staging</v>
      </c>
      <c r="C594" s="26" t="str">
        <f>VLOOKUP(A594,Features!$A:$F,$C$1,FALSE)</f>
        <v>TNM_mSymbol</v>
      </c>
      <c r="D594" s="3" t="str">
        <f>VLOOKUP(A594,Features!$A:$J,$D$1,FALSE)</f>
        <v>Nominal</v>
      </c>
      <c r="E594" s="3" t="s">
        <v>626</v>
      </c>
      <c r="F594" s="3">
        <v>6</v>
      </c>
      <c r="G594" s="1" t="s">
        <v>886</v>
      </c>
      <c r="I594" s="1"/>
    </row>
    <row r="595" spans="1:13" ht="18" customHeight="1" x14ac:dyDescent="0.3">
      <c r="A595" s="28">
        <v>108</v>
      </c>
      <c r="B595" s="26" t="str">
        <f>VLOOKUP(A595,Features!$A:$F,$B$1,FALSE)</f>
        <v>Staging</v>
      </c>
      <c r="C595" s="26" t="str">
        <f>VLOOKUP(A595,Features!$A:$F,$C$1,FALSE)</f>
        <v>TNM_mSymbol</v>
      </c>
      <c r="D595" s="3" t="str">
        <f>VLOOKUP(A595,Features!$A:$J,$D$1,FALSE)</f>
        <v>Nominal</v>
      </c>
      <c r="E595" s="3" t="s">
        <v>628</v>
      </c>
      <c r="F595" s="3">
        <v>7</v>
      </c>
      <c r="G595" s="1" t="s">
        <v>887</v>
      </c>
      <c r="I595" s="1"/>
    </row>
    <row r="596" spans="1:13" ht="18" customHeight="1" x14ac:dyDescent="0.3">
      <c r="A596" s="28">
        <v>108</v>
      </c>
      <c r="B596" s="26" t="str">
        <f>VLOOKUP(A596,Features!$A:$F,$B$1,FALSE)</f>
        <v>Staging</v>
      </c>
      <c r="C596" s="26" t="str">
        <f>VLOOKUP(A596,Features!$A:$F,$C$1,FALSE)</f>
        <v>TNM_mSymbol</v>
      </c>
      <c r="D596" s="3" t="str">
        <f>VLOOKUP(A596,Features!$A:$J,$D$1,FALSE)</f>
        <v>Nominal</v>
      </c>
      <c r="E596" s="3" t="s">
        <v>888</v>
      </c>
      <c r="F596" s="3">
        <v>8</v>
      </c>
      <c r="G596" s="1" t="s">
        <v>889</v>
      </c>
      <c r="I596" s="1"/>
    </row>
    <row r="597" spans="1:13" ht="18" customHeight="1" x14ac:dyDescent="0.3">
      <c r="A597" s="28">
        <v>108</v>
      </c>
      <c r="B597" s="26" t="str">
        <f>VLOOKUP(A597,Features!$A:$F,$B$1,FALSE)</f>
        <v>Staging</v>
      </c>
      <c r="C597" s="26" t="str">
        <f>VLOOKUP(A597,Features!$A:$F,$C$1,FALSE)</f>
        <v>TNM_mSymbol</v>
      </c>
      <c r="D597" s="3" t="str">
        <f>VLOOKUP(A597,Features!$A:$J,$D$1,FALSE)</f>
        <v>Nominal</v>
      </c>
      <c r="E597" s="3" t="s">
        <v>630</v>
      </c>
      <c r="F597" s="3">
        <v>9</v>
      </c>
      <c r="G597" s="1" t="s">
        <v>890</v>
      </c>
      <c r="I597" s="1"/>
    </row>
    <row r="598" spans="1:13" ht="18" customHeight="1" x14ac:dyDescent="0.3">
      <c r="A598" s="28">
        <v>99</v>
      </c>
      <c r="B598" s="26" t="str">
        <f>VLOOKUP(A598,Features!$A:$F,$B$1,FALSE)</f>
        <v>Staging</v>
      </c>
      <c r="C598" s="26" t="str">
        <f>VLOOKUP(A598,Features!$A:$F,$C$1,FALSE)</f>
        <v>UICCStage</v>
      </c>
      <c r="D598" s="3" t="str">
        <f>VLOOKUP(A598,Features!$A:$J,$D$1,FALSE)</f>
        <v>Nominal</v>
      </c>
      <c r="E598" s="3">
        <v>0</v>
      </c>
      <c r="F598" s="3">
        <v>0</v>
      </c>
      <c r="I598" s="3">
        <v>1</v>
      </c>
      <c r="J598" s="3">
        <v>0</v>
      </c>
      <c r="K598" s="4"/>
    </row>
    <row r="599" spans="1:13" ht="18" customHeight="1" x14ac:dyDescent="0.3">
      <c r="A599" s="28">
        <v>99</v>
      </c>
      <c r="B599" s="26" t="str">
        <f>VLOOKUP(A599,Features!$A:$F,$B$1,FALSE)</f>
        <v>Staging</v>
      </c>
      <c r="C599" s="26" t="str">
        <f>VLOOKUP(A599,Features!$A:$F,$C$1,FALSE)</f>
        <v>UICCStage</v>
      </c>
      <c r="D599" s="3" t="str">
        <f>VLOOKUP(A599,Features!$A:$J,$D$1,FALSE)</f>
        <v>Nominal</v>
      </c>
      <c r="E599" s="3" t="s">
        <v>35</v>
      </c>
      <c r="F599" s="3" t="s">
        <v>35</v>
      </c>
      <c r="I599" s="3">
        <v>2</v>
      </c>
      <c r="J599" s="3">
        <v>0.5</v>
      </c>
      <c r="K599" s="4"/>
    </row>
    <row r="600" spans="1:13" ht="18" customHeight="1" x14ac:dyDescent="0.3">
      <c r="A600" s="28">
        <v>99</v>
      </c>
      <c r="B600" s="26" t="str">
        <f>VLOOKUP(A600,Features!$A:$F,$B$1,FALSE)</f>
        <v>Staging</v>
      </c>
      <c r="C600" s="26" t="str">
        <f>VLOOKUP(A600,Features!$A:$F,$C$1,FALSE)</f>
        <v>UICCStage</v>
      </c>
      <c r="D600" s="3" t="str">
        <f>VLOOKUP(A600,Features!$A:$J,$D$1,FALSE)</f>
        <v>Nominal</v>
      </c>
      <c r="E600" s="3" t="s">
        <v>36</v>
      </c>
      <c r="F600" s="3" t="s">
        <v>36</v>
      </c>
      <c r="I600" s="3">
        <v>3</v>
      </c>
      <c r="J600" s="3">
        <v>0.5</v>
      </c>
      <c r="K600" s="4"/>
    </row>
    <row r="601" spans="1:13" ht="18" customHeight="1" x14ac:dyDescent="0.3">
      <c r="A601" s="28">
        <v>99</v>
      </c>
      <c r="B601" s="26" t="str">
        <f>VLOOKUP(A601,Features!$A:$F,$B$1,FALSE)</f>
        <v>Staging</v>
      </c>
      <c r="C601" s="26" t="str">
        <f>VLOOKUP(A601,Features!$A:$F,$C$1,FALSE)</f>
        <v>UICCStage</v>
      </c>
      <c r="D601" s="3" t="str">
        <f>VLOOKUP(A601,Features!$A:$J,$D$1,FALSE)</f>
        <v>Nominal</v>
      </c>
      <c r="E601" s="3" t="s">
        <v>37</v>
      </c>
      <c r="F601" s="3" t="s">
        <v>37</v>
      </c>
      <c r="I601" s="3">
        <v>4</v>
      </c>
      <c r="J601" s="3">
        <v>1</v>
      </c>
      <c r="K601" s="4"/>
    </row>
    <row r="602" spans="1:13" ht="18" customHeight="1" x14ac:dyDescent="0.3">
      <c r="A602" s="28">
        <v>99</v>
      </c>
      <c r="B602" s="26" t="str">
        <f>VLOOKUP(A602,Features!$A:$F,$B$1,FALSE)</f>
        <v>Staging</v>
      </c>
      <c r="C602" s="26" t="str">
        <f>VLOOKUP(A602,Features!$A:$F,$C$1,FALSE)</f>
        <v>UICCStage</v>
      </c>
      <c r="D602" s="3" t="str">
        <f>VLOOKUP(A602,Features!$A:$J,$D$1,FALSE)</f>
        <v>Nominal</v>
      </c>
      <c r="E602" s="3" t="s">
        <v>38</v>
      </c>
      <c r="F602" s="3" t="s">
        <v>38</v>
      </c>
      <c r="I602" s="3">
        <v>5</v>
      </c>
      <c r="J602" s="3">
        <v>1.1100000000000001</v>
      </c>
      <c r="K602" s="4"/>
    </row>
    <row r="603" spans="1:13" ht="18" customHeight="1" x14ac:dyDescent="0.3">
      <c r="A603" s="28">
        <v>99</v>
      </c>
      <c r="B603" s="26" t="str">
        <f>VLOOKUP(A603,Features!$A:$F,$B$1,FALSE)</f>
        <v>Staging</v>
      </c>
      <c r="C603" s="26" t="str">
        <f>VLOOKUP(A603,Features!$A:$F,$C$1,FALSE)</f>
        <v>UICCStage</v>
      </c>
      <c r="D603" s="3" t="str">
        <f>VLOOKUP(A603,Features!$A:$J,$D$1,FALSE)</f>
        <v>Nominal</v>
      </c>
      <c r="E603" s="3" t="s">
        <v>39</v>
      </c>
      <c r="F603" s="3" t="s">
        <v>39</v>
      </c>
      <c r="I603" s="3">
        <v>6</v>
      </c>
      <c r="J603" s="3">
        <v>1.1200000000000001</v>
      </c>
      <c r="K603" s="4"/>
    </row>
    <row r="604" spans="1:13" ht="18" customHeight="1" x14ac:dyDescent="0.3">
      <c r="A604" s="28">
        <v>99</v>
      </c>
      <c r="B604" s="26" t="str">
        <f>VLOOKUP(A604,Features!$A:$F,$B$1,FALSE)</f>
        <v>Staging</v>
      </c>
      <c r="C604" s="26" t="str">
        <f>VLOOKUP(A604,Features!$A:$F,$C$1,FALSE)</f>
        <v>UICCStage</v>
      </c>
      <c r="D604" s="3" t="str">
        <f>VLOOKUP(A604,Features!$A:$J,$D$1,FALSE)</f>
        <v>Nominal</v>
      </c>
      <c r="E604" s="3" t="s">
        <v>40</v>
      </c>
      <c r="F604" s="3" t="s">
        <v>40</v>
      </c>
      <c r="I604" s="3">
        <v>7</v>
      </c>
      <c r="J604" s="3">
        <v>1</v>
      </c>
    </row>
    <row r="605" spans="1:13" ht="18" customHeight="1" x14ac:dyDescent="0.3">
      <c r="A605" s="28">
        <v>99</v>
      </c>
      <c r="B605" s="26" t="str">
        <f>VLOOKUP(A605,Features!$A:$F,$B$1,FALSE)</f>
        <v>Staging</v>
      </c>
      <c r="C605" s="26" t="str">
        <f>VLOOKUP(A605,Features!$A:$F,$C$1,FALSE)</f>
        <v>UICCStage</v>
      </c>
      <c r="D605" s="3" t="str">
        <f>VLOOKUP(A605,Features!$A:$J,$D$1,FALSE)</f>
        <v>Nominal</v>
      </c>
      <c r="E605" s="3" t="s">
        <v>41</v>
      </c>
      <c r="F605" s="3" t="s">
        <v>41</v>
      </c>
      <c r="I605" s="3">
        <v>8</v>
      </c>
      <c r="J605" s="3">
        <v>1.2</v>
      </c>
      <c r="K605" s="4"/>
      <c r="M605" s="4"/>
    </row>
    <row r="606" spans="1:13" ht="18" customHeight="1" x14ac:dyDescent="0.3">
      <c r="A606" s="28">
        <v>99</v>
      </c>
      <c r="B606" s="26" t="str">
        <f>VLOOKUP(A606,Features!$A:$F,$B$1,FALSE)</f>
        <v>Staging</v>
      </c>
      <c r="C606" s="26" t="str">
        <f>VLOOKUP(A606,Features!$A:$F,$C$1,FALSE)</f>
        <v>UICCStage</v>
      </c>
      <c r="D606" s="3" t="str">
        <f>VLOOKUP(A606,Features!$A:$J,$D$1,FALSE)</f>
        <v>Nominal</v>
      </c>
      <c r="E606" s="3" t="s">
        <v>42</v>
      </c>
      <c r="F606" s="3" t="s">
        <v>42</v>
      </c>
      <c r="I606" s="3">
        <v>9</v>
      </c>
      <c r="J606" s="3">
        <v>1.21</v>
      </c>
      <c r="K606" s="4"/>
      <c r="L606" s="4"/>
      <c r="M606" s="4"/>
    </row>
    <row r="607" spans="1:13" ht="18" customHeight="1" x14ac:dyDescent="0.3">
      <c r="A607" s="28">
        <v>99</v>
      </c>
      <c r="B607" s="26" t="str">
        <f>VLOOKUP(A607,Features!$A:$F,$B$1,FALSE)</f>
        <v>Staging</v>
      </c>
      <c r="C607" s="26" t="str">
        <f>VLOOKUP(A607,Features!$A:$F,$C$1,FALSE)</f>
        <v>UICCStage</v>
      </c>
      <c r="D607" s="3" t="str">
        <f>VLOOKUP(A607,Features!$A:$J,$D$1,FALSE)</f>
        <v>Nominal</v>
      </c>
      <c r="E607" s="3" t="s">
        <v>43</v>
      </c>
      <c r="F607" s="3" t="s">
        <v>43</v>
      </c>
      <c r="I607" s="3">
        <v>10</v>
      </c>
      <c r="J607" s="3">
        <v>1.2</v>
      </c>
      <c r="K607" s="4"/>
      <c r="L607" s="4"/>
      <c r="M607" s="4"/>
    </row>
    <row r="608" spans="1:13" ht="18" customHeight="1" x14ac:dyDescent="0.3">
      <c r="A608" s="28">
        <v>99</v>
      </c>
      <c r="B608" s="26" t="str">
        <f>VLOOKUP(A608,Features!$A:$F,$B$1,FALSE)</f>
        <v>Staging</v>
      </c>
      <c r="C608" s="26" t="str">
        <f>VLOOKUP(A608,Features!$A:$F,$C$1,FALSE)</f>
        <v>UICCStage</v>
      </c>
      <c r="D608" s="3" t="str">
        <f>VLOOKUP(A608,Features!$A:$J,$D$1,FALSE)</f>
        <v>Nominal</v>
      </c>
      <c r="E608" s="3" t="s">
        <v>44</v>
      </c>
      <c r="F608" s="3" t="s">
        <v>44</v>
      </c>
      <c r="I608" s="3">
        <v>11</v>
      </c>
      <c r="J608" s="3">
        <v>1.3</v>
      </c>
      <c r="K608" s="4"/>
      <c r="L608" s="4"/>
      <c r="M608" s="4"/>
    </row>
    <row r="609" spans="1:13" ht="18" customHeight="1" x14ac:dyDescent="0.3">
      <c r="A609" s="28">
        <v>99</v>
      </c>
      <c r="B609" s="26" t="str">
        <f>VLOOKUP(A609,Features!$A:$F,$B$1,FALSE)</f>
        <v>Staging</v>
      </c>
      <c r="C609" s="26" t="str">
        <f>VLOOKUP(A609,Features!$A:$F,$C$1,FALSE)</f>
        <v>UICCStage</v>
      </c>
      <c r="D609" s="3" t="str">
        <f>VLOOKUP(A609,Features!$A:$J,$D$1,FALSE)</f>
        <v>Nominal</v>
      </c>
      <c r="E609" s="3" t="s">
        <v>45</v>
      </c>
      <c r="F609" s="3" t="s">
        <v>45</v>
      </c>
      <c r="I609" s="3">
        <v>12</v>
      </c>
      <c r="J609" s="3">
        <v>1.3</v>
      </c>
      <c r="K609" s="4"/>
      <c r="L609" s="4"/>
      <c r="M609" s="4"/>
    </row>
    <row r="610" spans="1:13" ht="18" customHeight="1" x14ac:dyDescent="0.3">
      <c r="A610" s="28">
        <v>99</v>
      </c>
      <c r="B610" s="26" t="str">
        <f>VLOOKUP(A610,Features!$A:$F,$B$1,FALSE)</f>
        <v>Staging</v>
      </c>
      <c r="C610" s="26" t="str">
        <f>VLOOKUP(A610,Features!$A:$F,$C$1,FALSE)</f>
        <v>UICCStage</v>
      </c>
      <c r="D610" s="3" t="str">
        <f>VLOOKUP(A610,Features!$A:$J,$D$1,FALSE)</f>
        <v>Nominal</v>
      </c>
      <c r="E610" s="3" t="s">
        <v>46</v>
      </c>
      <c r="F610" s="3" t="s">
        <v>46</v>
      </c>
      <c r="I610" s="3">
        <v>13</v>
      </c>
      <c r="J610" s="3">
        <v>1</v>
      </c>
      <c r="K610" s="4"/>
    </row>
    <row r="611" spans="1:13" ht="18" customHeight="1" x14ac:dyDescent="0.3">
      <c r="A611" s="28">
        <v>99</v>
      </c>
      <c r="B611" s="26" t="str">
        <f>VLOOKUP(A611,Features!$A:$F,$B$1,FALSE)</f>
        <v>Staging</v>
      </c>
      <c r="C611" s="26" t="str">
        <f>VLOOKUP(A611,Features!$A:$F,$C$1,FALSE)</f>
        <v>UICCStage</v>
      </c>
      <c r="D611" s="3" t="str">
        <f>VLOOKUP(A611,Features!$A:$J,$D$1,FALSE)</f>
        <v>Nominal</v>
      </c>
      <c r="E611" s="3" t="s">
        <v>47</v>
      </c>
      <c r="F611" s="3" t="s">
        <v>47</v>
      </c>
      <c r="I611" s="3">
        <v>14</v>
      </c>
      <c r="J611" s="3">
        <v>2</v>
      </c>
      <c r="K611" s="4"/>
    </row>
    <row r="612" spans="1:13" ht="18" customHeight="1" x14ac:dyDescent="0.3">
      <c r="A612" s="28">
        <v>99</v>
      </c>
      <c r="B612" s="26" t="str">
        <f>VLOOKUP(A612,Features!$A:$F,$B$1,FALSE)</f>
        <v>Staging</v>
      </c>
      <c r="C612" s="26" t="str">
        <f>VLOOKUP(A612,Features!$A:$F,$C$1,FALSE)</f>
        <v>UICCStage</v>
      </c>
      <c r="D612" s="3" t="str">
        <f>VLOOKUP(A612,Features!$A:$J,$D$1,FALSE)</f>
        <v>Nominal</v>
      </c>
      <c r="E612" s="3" t="s">
        <v>48</v>
      </c>
      <c r="F612" s="3" t="s">
        <v>48</v>
      </c>
      <c r="I612" s="3">
        <v>15</v>
      </c>
      <c r="J612" s="3">
        <v>2.0099999999999998</v>
      </c>
      <c r="K612" s="4"/>
    </row>
    <row r="613" spans="1:13" ht="18" customHeight="1" x14ac:dyDescent="0.3">
      <c r="A613" s="28">
        <v>99</v>
      </c>
      <c r="B613" s="26" t="str">
        <f>VLOOKUP(A613,Features!$A:$F,$B$1,FALSE)</f>
        <v>Staging</v>
      </c>
      <c r="C613" s="26" t="str">
        <f>VLOOKUP(A613,Features!$A:$F,$C$1,FALSE)</f>
        <v>UICCStage</v>
      </c>
      <c r="D613" s="3" t="str">
        <f>VLOOKUP(A613,Features!$A:$J,$D$1,FALSE)</f>
        <v>Nominal</v>
      </c>
      <c r="E613" s="3" t="s">
        <v>49</v>
      </c>
      <c r="F613" s="3" t="s">
        <v>49</v>
      </c>
      <c r="I613" s="3">
        <v>16</v>
      </c>
      <c r="J613" s="3">
        <v>2</v>
      </c>
      <c r="K613" s="4"/>
    </row>
    <row r="614" spans="1:13" ht="18" customHeight="1" x14ac:dyDescent="0.3">
      <c r="A614" s="28">
        <v>99</v>
      </c>
      <c r="B614" s="26" t="str">
        <f>VLOOKUP(A614,Features!$A:$F,$B$1,FALSE)</f>
        <v>Staging</v>
      </c>
      <c r="C614" s="26" t="str">
        <f>VLOOKUP(A614,Features!$A:$F,$C$1,FALSE)</f>
        <v>UICCStage</v>
      </c>
      <c r="D614" s="3" t="str">
        <f>VLOOKUP(A614,Features!$A:$J,$D$1,FALSE)</f>
        <v>Nominal</v>
      </c>
      <c r="E614" s="3" t="s">
        <v>50</v>
      </c>
      <c r="F614" s="3" t="s">
        <v>50</v>
      </c>
      <c r="I614" s="3">
        <v>17</v>
      </c>
      <c r="J614" s="3">
        <v>2.1</v>
      </c>
      <c r="K614" s="4"/>
    </row>
    <row r="615" spans="1:13" ht="18" customHeight="1" x14ac:dyDescent="0.3">
      <c r="A615" s="28">
        <v>99</v>
      </c>
      <c r="B615" s="26" t="str">
        <f>VLOOKUP(A615,Features!$A:$F,$B$1,FALSE)</f>
        <v>Staging</v>
      </c>
      <c r="C615" s="26" t="str">
        <f>VLOOKUP(A615,Features!$A:$F,$C$1,FALSE)</f>
        <v>UICCStage</v>
      </c>
      <c r="D615" s="3" t="str">
        <f>VLOOKUP(A615,Features!$A:$J,$D$1,FALSE)</f>
        <v>Nominal</v>
      </c>
      <c r="E615" s="3" t="s">
        <v>51</v>
      </c>
      <c r="F615" s="3" t="s">
        <v>51</v>
      </c>
      <c r="I615" s="3">
        <v>18</v>
      </c>
      <c r="J615" s="3">
        <v>2.2000000000000002</v>
      </c>
      <c r="K615" s="4"/>
    </row>
    <row r="616" spans="1:13" ht="18" customHeight="1" x14ac:dyDescent="0.3">
      <c r="A616" s="28">
        <v>99</v>
      </c>
      <c r="B616" s="26" t="str">
        <f>VLOOKUP(A616,Features!$A:$F,$B$1,FALSE)</f>
        <v>Staging</v>
      </c>
      <c r="C616" s="26" t="str">
        <f>VLOOKUP(A616,Features!$A:$F,$C$1,FALSE)</f>
        <v>UICCStage</v>
      </c>
      <c r="D616" s="3" t="str">
        <f>VLOOKUP(A616,Features!$A:$J,$D$1,FALSE)</f>
        <v>Nominal</v>
      </c>
      <c r="E616" s="3" t="s">
        <v>52</v>
      </c>
      <c r="F616" s="3" t="s">
        <v>52</v>
      </c>
      <c r="I616" s="3">
        <v>19</v>
      </c>
      <c r="J616" s="3">
        <v>2</v>
      </c>
    </row>
    <row r="617" spans="1:13" ht="18" customHeight="1" x14ac:dyDescent="0.3">
      <c r="A617" s="28">
        <v>99</v>
      </c>
      <c r="B617" s="26" t="str">
        <f>VLOOKUP(A617,Features!$A:$F,$B$1,FALSE)</f>
        <v>Staging</v>
      </c>
      <c r="C617" s="26" t="str">
        <f>VLOOKUP(A617,Features!$A:$F,$C$1,FALSE)</f>
        <v>UICCStage</v>
      </c>
      <c r="D617" s="3" t="str">
        <f>VLOOKUP(A617,Features!$A:$J,$D$1,FALSE)</f>
        <v>Nominal</v>
      </c>
      <c r="E617" s="3" t="s">
        <v>53</v>
      </c>
      <c r="F617" s="3" t="s">
        <v>53</v>
      </c>
      <c r="I617" s="3">
        <v>20</v>
      </c>
      <c r="J617" s="3">
        <v>3</v>
      </c>
    </row>
    <row r="618" spans="1:13" ht="18" customHeight="1" x14ac:dyDescent="0.3">
      <c r="A618" s="28">
        <v>99</v>
      </c>
      <c r="B618" s="26" t="str">
        <f>VLOOKUP(A618,Features!$A:$F,$B$1,FALSE)</f>
        <v>Staging</v>
      </c>
      <c r="C618" s="26" t="str">
        <f>VLOOKUP(A618,Features!$A:$F,$C$1,FALSE)</f>
        <v>UICCStage</v>
      </c>
      <c r="D618" s="3" t="str">
        <f>VLOOKUP(A618,Features!$A:$J,$D$1,FALSE)</f>
        <v>Nominal</v>
      </c>
      <c r="E618" s="3" t="s">
        <v>54</v>
      </c>
      <c r="F618" s="3" t="s">
        <v>54</v>
      </c>
      <c r="I618" s="3">
        <v>21</v>
      </c>
      <c r="J618" s="3">
        <v>3.1</v>
      </c>
    </row>
    <row r="619" spans="1:13" ht="18" customHeight="1" x14ac:dyDescent="0.3">
      <c r="A619" s="28">
        <v>99</v>
      </c>
      <c r="B619" s="26" t="str">
        <f>VLOOKUP(A619,Features!$A:$F,$B$1,FALSE)</f>
        <v>Staging</v>
      </c>
      <c r="C619" s="26" t="str">
        <f>VLOOKUP(A619,Features!$A:$F,$C$1,FALSE)</f>
        <v>UICCStage</v>
      </c>
      <c r="D619" s="3" t="str">
        <f>VLOOKUP(A619,Features!$A:$J,$D$1,FALSE)</f>
        <v>Nominal</v>
      </c>
      <c r="E619" s="3" t="s">
        <v>55</v>
      </c>
      <c r="F619" s="3" t="s">
        <v>55</v>
      </c>
      <c r="I619" s="3">
        <v>22</v>
      </c>
      <c r="J619" s="3">
        <v>3.2</v>
      </c>
    </row>
    <row r="620" spans="1:13" ht="18" customHeight="1" x14ac:dyDescent="0.3">
      <c r="A620" s="28">
        <v>99</v>
      </c>
      <c r="B620" s="26" t="str">
        <f>VLOOKUP(A620,Features!$A:$F,$B$1,FALSE)</f>
        <v>Staging</v>
      </c>
      <c r="C620" s="26" t="str">
        <f>VLOOKUP(A620,Features!$A:$F,$C$1,FALSE)</f>
        <v>UICCStage</v>
      </c>
      <c r="D620" s="3" t="str">
        <f>VLOOKUP(A620,Features!$A:$J,$D$1,FALSE)</f>
        <v>Nominal</v>
      </c>
      <c r="E620" s="3" t="s">
        <v>56</v>
      </c>
      <c r="F620" s="3" t="s">
        <v>56</v>
      </c>
      <c r="I620" s="3">
        <v>23</v>
      </c>
      <c r="J620" s="3">
        <v>3.21</v>
      </c>
    </row>
    <row r="621" spans="1:13" ht="18" customHeight="1" x14ac:dyDescent="0.3">
      <c r="A621" s="28">
        <v>99</v>
      </c>
      <c r="B621" s="26" t="str">
        <f>VLOOKUP(A621,Features!$A:$F,$B$1,FALSE)</f>
        <v>Staging</v>
      </c>
      <c r="C621" s="26" t="str">
        <f>VLOOKUP(A621,Features!$A:$F,$C$1,FALSE)</f>
        <v>UICCStage</v>
      </c>
      <c r="D621" s="3" t="str">
        <f>VLOOKUP(A621,Features!$A:$J,$D$1,FALSE)</f>
        <v>Nominal</v>
      </c>
      <c r="E621" s="3" t="s">
        <v>57</v>
      </c>
      <c r="F621" s="3" t="s">
        <v>57</v>
      </c>
      <c r="I621" s="3">
        <v>24</v>
      </c>
      <c r="J621" s="3">
        <v>3.2</v>
      </c>
    </row>
    <row r="622" spans="1:13" ht="18" customHeight="1" x14ac:dyDescent="0.3">
      <c r="A622" s="28">
        <v>99</v>
      </c>
      <c r="B622" s="26" t="str">
        <f>VLOOKUP(A622,Features!$A:$F,$B$1,FALSE)</f>
        <v>Staging</v>
      </c>
      <c r="C622" s="26" t="str">
        <f>VLOOKUP(A622,Features!$A:$F,$C$1,FALSE)</f>
        <v>UICCStage</v>
      </c>
      <c r="D622" s="3" t="str">
        <f>VLOOKUP(A622,Features!$A:$J,$D$1,FALSE)</f>
        <v>Nominal</v>
      </c>
      <c r="E622" s="3" t="s">
        <v>58</v>
      </c>
      <c r="F622" s="3" t="s">
        <v>58</v>
      </c>
      <c r="I622" s="3">
        <v>25</v>
      </c>
      <c r="J622" s="3">
        <v>3.3</v>
      </c>
    </row>
    <row r="623" spans="1:13" ht="18" customHeight="1" x14ac:dyDescent="0.3">
      <c r="A623" s="28">
        <v>99</v>
      </c>
      <c r="B623" s="26" t="str">
        <f>VLOOKUP(A623,Features!$A:$F,$B$1,FALSE)</f>
        <v>Staging</v>
      </c>
      <c r="C623" s="26" t="str">
        <f>VLOOKUP(A623,Features!$A:$F,$C$1,FALSE)</f>
        <v>UICCStage</v>
      </c>
      <c r="D623" s="3" t="str">
        <f>VLOOKUP(A623,Features!$A:$J,$D$1,FALSE)</f>
        <v>Nominal</v>
      </c>
      <c r="E623" s="3" t="s">
        <v>59</v>
      </c>
      <c r="F623" s="3" t="s">
        <v>59</v>
      </c>
      <c r="I623" s="3">
        <v>26</v>
      </c>
      <c r="J623" s="3">
        <v>3</v>
      </c>
    </row>
    <row r="624" spans="1:13" ht="18" customHeight="1" x14ac:dyDescent="0.3">
      <c r="A624" s="28">
        <v>99</v>
      </c>
      <c r="B624" s="26" t="str">
        <f>VLOOKUP(A624,Features!$A:$F,$B$1,FALSE)</f>
        <v>Staging</v>
      </c>
      <c r="C624" s="26" t="str">
        <f>VLOOKUP(A624,Features!$A:$F,$C$1,FALSE)</f>
        <v>UICCStage</v>
      </c>
      <c r="D624" s="3" t="str">
        <f>VLOOKUP(A624,Features!$A:$J,$D$1,FALSE)</f>
        <v>Nominal</v>
      </c>
      <c r="E624" s="3" t="s">
        <v>60</v>
      </c>
      <c r="F624" s="3" t="s">
        <v>60</v>
      </c>
      <c r="I624" s="3">
        <v>27</v>
      </c>
      <c r="J624" s="3">
        <v>4</v>
      </c>
    </row>
    <row r="625" spans="1:13" ht="18" customHeight="1" x14ac:dyDescent="0.3">
      <c r="A625" s="28">
        <v>99</v>
      </c>
      <c r="B625" s="26" t="str">
        <f>VLOOKUP(A625,Features!$A:$F,$B$1,FALSE)</f>
        <v>Staging</v>
      </c>
      <c r="C625" s="26" t="str">
        <f>VLOOKUP(A625,Features!$A:$F,$C$1,FALSE)</f>
        <v>UICCStage</v>
      </c>
      <c r="D625" s="3" t="str">
        <f>VLOOKUP(A625,Features!$A:$J,$D$1,FALSE)</f>
        <v>Nominal</v>
      </c>
      <c r="E625" s="3" t="s">
        <v>61</v>
      </c>
      <c r="F625" s="3" t="s">
        <v>61</v>
      </c>
      <c r="I625" s="3">
        <v>28</v>
      </c>
      <c r="J625" s="3">
        <v>4.0999999999999996</v>
      </c>
    </row>
    <row r="626" spans="1:13" ht="18" customHeight="1" x14ac:dyDescent="0.3">
      <c r="A626" s="28">
        <v>99</v>
      </c>
      <c r="B626" s="26" t="str">
        <f>VLOOKUP(A626,Features!$A:$F,$B$1,FALSE)</f>
        <v>Staging</v>
      </c>
      <c r="C626" s="26" t="str">
        <f>VLOOKUP(A626,Features!$A:$F,$C$1,FALSE)</f>
        <v>UICCStage</v>
      </c>
      <c r="D626" s="3" t="str">
        <f>VLOOKUP(A626,Features!$A:$J,$D$1,FALSE)</f>
        <v>Nominal</v>
      </c>
      <c r="E626" s="3" t="s">
        <v>62</v>
      </c>
      <c r="F626" s="3" t="s">
        <v>62</v>
      </c>
      <c r="I626" s="3">
        <v>29</v>
      </c>
      <c r="J626" s="3">
        <v>4.2</v>
      </c>
    </row>
    <row r="627" spans="1:13" ht="18" customHeight="1" x14ac:dyDescent="0.3">
      <c r="A627" s="28">
        <v>99</v>
      </c>
      <c r="B627" s="26" t="str">
        <f>VLOOKUP(A627,Features!$A:$F,$B$1,FALSE)</f>
        <v>Staging</v>
      </c>
      <c r="C627" s="26" t="str">
        <f>VLOOKUP(A627,Features!$A:$F,$C$1,FALSE)</f>
        <v>UICCStage</v>
      </c>
      <c r="D627" s="3" t="str">
        <f>VLOOKUP(A627,Features!$A:$J,$D$1,FALSE)</f>
        <v>Nominal</v>
      </c>
      <c r="E627" s="3" t="s">
        <v>63</v>
      </c>
      <c r="F627" s="3" t="s">
        <v>63</v>
      </c>
      <c r="I627" s="3">
        <v>30</v>
      </c>
      <c r="J627" s="3">
        <v>4</v>
      </c>
    </row>
    <row r="628" spans="1:13" ht="18" customHeight="1" x14ac:dyDescent="0.3">
      <c r="A628" s="28">
        <v>121</v>
      </c>
      <c r="B628" s="26" t="str">
        <f>VLOOKUP(A628,Features!$A:$F,$B$1,FALSE)</f>
        <v>Surgery</v>
      </c>
      <c r="C628" s="26" t="str">
        <f>VLOOKUP(A628,Features!$A:$F,$C$1,FALSE)</f>
        <v>ResidualAssessmentLocal</v>
      </c>
      <c r="D628" s="3" t="str">
        <f>VLOOKUP(A628,Features!$A:$J,$D$1,FALSE)</f>
        <v>Nominal</v>
      </c>
      <c r="E628" s="5" t="s">
        <v>251</v>
      </c>
      <c r="F628" s="5" t="s">
        <v>251</v>
      </c>
      <c r="G628" s="6" t="s">
        <v>263</v>
      </c>
      <c r="H628" s="4" t="s">
        <v>252</v>
      </c>
      <c r="I628" s="5">
        <v>1</v>
      </c>
    </row>
    <row r="629" spans="1:13" ht="18" customHeight="1" x14ac:dyDescent="0.3">
      <c r="A629" s="28">
        <v>121</v>
      </c>
      <c r="B629" s="26" t="str">
        <f>VLOOKUP(A629,Features!$A:$F,$B$1,FALSE)</f>
        <v>Surgery</v>
      </c>
      <c r="C629" s="26" t="str">
        <f>VLOOKUP(A629,Features!$A:$F,$C$1,FALSE)</f>
        <v>ResidualAssessmentLocal</v>
      </c>
      <c r="D629" s="3" t="str">
        <f>VLOOKUP(A629,Features!$A:$J,$D$1,FALSE)</f>
        <v>Nominal</v>
      </c>
      <c r="E629" s="5" t="s">
        <v>257</v>
      </c>
      <c r="F629" s="5" t="s">
        <v>257</v>
      </c>
      <c r="G629" s="6" t="s">
        <v>266</v>
      </c>
      <c r="H629" s="4" t="s">
        <v>258</v>
      </c>
      <c r="I629" s="5">
        <v>2</v>
      </c>
    </row>
    <row r="630" spans="1:13" ht="18" customHeight="1" x14ac:dyDescent="0.3">
      <c r="A630" s="28">
        <v>121</v>
      </c>
      <c r="B630" s="26" t="str">
        <f>VLOOKUP(A630,Features!$A:$F,$B$1,FALSE)</f>
        <v>Surgery</v>
      </c>
      <c r="C630" s="26" t="str">
        <f>VLOOKUP(A630,Features!$A:$F,$C$1,FALSE)</f>
        <v>ResidualAssessmentLocal</v>
      </c>
      <c r="D630" s="3" t="str">
        <f>VLOOKUP(A630,Features!$A:$J,$D$1,FALSE)</f>
        <v>Nominal</v>
      </c>
      <c r="E630" s="5" t="s">
        <v>259</v>
      </c>
      <c r="F630" s="5" t="s">
        <v>259</v>
      </c>
      <c r="G630" s="6" t="s">
        <v>267</v>
      </c>
      <c r="H630" s="4" t="s">
        <v>260</v>
      </c>
      <c r="I630" s="5">
        <v>3</v>
      </c>
    </row>
    <row r="631" spans="1:13" ht="18" customHeight="1" x14ac:dyDescent="0.3">
      <c r="A631" s="28">
        <v>121</v>
      </c>
      <c r="B631" s="26" t="str">
        <f>VLOOKUP(A631,Features!$A:$F,$B$1,FALSE)</f>
        <v>Surgery</v>
      </c>
      <c r="C631" s="26" t="str">
        <f>VLOOKUP(A631,Features!$A:$F,$C$1,FALSE)</f>
        <v>ResidualAssessmentLocal</v>
      </c>
      <c r="D631" s="3" t="str">
        <f>VLOOKUP(A631,Features!$A:$J,$D$1,FALSE)</f>
        <v>Nominal</v>
      </c>
      <c r="E631" s="5" t="s">
        <v>253</v>
      </c>
      <c r="F631" s="5" t="s">
        <v>253</v>
      </c>
      <c r="G631" s="6" t="s">
        <v>264</v>
      </c>
      <c r="H631" s="4" t="s">
        <v>254</v>
      </c>
      <c r="I631" s="5">
        <v>4</v>
      </c>
      <c r="K631" s="4"/>
      <c r="M631" s="4"/>
    </row>
    <row r="632" spans="1:13" ht="18" customHeight="1" x14ac:dyDescent="0.3">
      <c r="A632" s="28">
        <v>121</v>
      </c>
      <c r="B632" s="26" t="str">
        <f>VLOOKUP(A632,Features!$A:$F,$B$1,FALSE)</f>
        <v>Surgery</v>
      </c>
      <c r="C632" s="26" t="str">
        <f>VLOOKUP(A632,Features!$A:$F,$C$1,FALSE)</f>
        <v>ResidualAssessmentLocal</v>
      </c>
      <c r="D632" s="3" t="str">
        <f>VLOOKUP(A632,Features!$A:$J,$D$1,FALSE)</f>
        <v>Nominal</v>
      </c>
      <c r="E632" s="5" t="s">
        <v>255</v>
      </c>
      <c r="F632" s="5" t="s">
        <v>255</v>
      </c>
      <c r="G632" s="6" t="s">
        <v>463</v>
      </c>
      <c r="H632" s="4" t="s">
        <v>256</v>
      </c>
      <c r="I632" s="5">
        <v>5</v>
      </c>
    </row>
    <row r="633" spans="1:13" ht="18" customHeight="1" x14ac:dyDescent="0.3">
      <c r="A633" s="28">
        <v>121</v>
      </c>
      <c r="B633" s="26" t="str">
        <f>VLOOKUP(A633,Features!$A:$F,$B$1,FALSE)</f>
        <v>Surgery</v>
      </c>
      <c r="C633" s="26" t="str">
        <f>VLOOKUP(A633,Features!$A:$F,$C$1,FALSE)</f>
        <v>ResidualAssessmentLocal</v>
      </c>
      <c r="D633" s="3" t="str">
        <f>VLOOKUP(A633,Features!$A:$J,$D$1,FALSE)</f>
        <v>Nominal</v>
      </c>
      <c r="E633" s="5" t="s">
        <v>261</v>
      </c>
      <c r="F633" s="5" t="s">
        <v>261</v>
      </c>
      <c r="G633" s="6" t="s">
        <v>204</v>
      </c>
      <c r="H633" s="4" t="s">
        <v>262</v>
      </c>
      <c r="I633" s="5">
        <v>6</v>
      </c>
    </row>
    <row r="634" spans="1:13" ht="18" customHeight="1" x14ac:dyDescent="0.3">
      <c r="A634" s="28">
        <v>122</v>
      </c>
      <c r="B634" s="26" t="str">
        <f>VLOOKUP(A634,Features!$A:$F,$B$1,FALSE)</f>
        <v>Surgery</v>
      </c>
      <c r="C634" s="26" t="str">
        <f>VLOOKUP(A634,Features!$A:$F,$C$1,FALSE)</f>
        <v>ResidualAssessmentTotal</v>
      </c>
      <c r="D634" s="3" t="str">
        <f>VLOOKUP(A634,Features!$A:$J,$D$1,FALSE)</f>
        <v>Nominal</v>
      </c>
      <c r="E634" s="5" t="s">
        <v>251</v>
      </c>
      <c r="F634" s="5" t="s">
        <v>251</v>
      </c>
      <c r="G634" s="6" t="s">
        <v>263</v>
      </c>
      <c r="H634" s="4" t="s">
        <v>252</v>
      </c>
      <c r="I634" s="5">
        <v>1</v>
      </c>
    </row>
    <row r="635" spans="1:13" ht="18" customHeight="1" x14ac:dyDescent="0.3">
      <c r="A635" s="28">
        <v>122</v>
      </c>
      <c r="B635" s="26" t="str">
        <f>VLOOKUP(A635,Features!$A:$F,$B$1,FALSE)</f>
        <v>Surgery</v>
      </c>
      <c r="C635" s="26" t="str">
        <f>VLOOKUP(A635,Features!$A:$F,$C$1,FALSE)</f>
        <v>ResidualAssessmentTotal</v>
      </c>
      <c r="D635" s="3" t="str">
        <f>VLOOKUP(A635,Features!$A:$J,$D$1,FALSE)</f>
        <v>Nominal</v>
      </c>
      <c r="E635" s="5" t="s">
        <v>257</v>
      </c>
      <c r="F635" s="5" t="s">
        <v>257</v>
      </c>
      <c r="G635" s="6" t="s">
        <v>266</v>
      </c>
      <c r="H635" s="4" t="s">
        <v>258</v>
      </c>
      <c r="I635" s="5">
        <v>2</v>
      </c>
      <c r="K635" s="4"/>
      <c r="M635" s="4"/>
    </row>
    <row r="636" spans="1:13" ht="18" customHeight="1" x14ac:dyDescent="0.3">
      <c r="A636" s="28">
        <v>122</v>
      </c>
      <c r="B636" s="26" t="str">
        <f>VLOOKUP(A636,Features!$A:$F,$B$1,FALSE)</f>
        <v>Surgery</v>
      </c>
      <c r="C636" s="26" t="str">
        <f>VLOOKUP(A636,Features!$A:$F,$C$1,FALSE)</f>
        <v>ResidualAssessmentTotal</v>
      </c>
      <c r="D636" s="3" t="str">
        <f>VLOOKUP(A636,Features!$A:$J,$D$1,FALSE)</f>
        <v>Nominal</v>
      </c>
      <c r="E636" s="5" t="s">
        <v>259</v>
      </c>
      <c r="F636" s="5" t="s">
        <v>259</v>
      </c>
      <c r="G636" s="6" t="s">
        <v>267</v>
      </c>
      <c r="H636" s="4" t="s">
        <v>260</v>
      </c>
      <c r="I636" s="5">
        <v>3</v>
      </c>
      <c r="K636" s="4"/>
      <c r="M636" s="4"/>
    </row>
    <row r="637" spans="1:13" ht="18" customHeight="1" x14ac:dyDescent="0.3">
      <c r="A637" s="28">
        <v>122</v>
      </c>
      <c r="B637" s="26" t="str">
        <f>VLOOKUP(A637,Features!$A:$F,$B$1,FALSE)</f>
        <v>Surgery</v>
      </c>
      <c r="C637" s="26" t="str">
        <f>VLOOKUP(A637,Features!$A:$F,$C$1,FALSE)</f>
        <v>ResidualAssessmentTotal</v>
      </c>
      <c r="D637" s="3" t="str">
        <f>VLOOKUP(A637,Features!$A:$J,$D$1,FALSE)</f>
        <v>Nominal</v>
      </c>
      <c r="E637" s="5" t="s">
        <v>253</v>
      </c>
      <c r="F637" s="5" t="s">
        <v>253</v>
      </c>
      <c r="G637" s="6" t="s">
        <v>264</v>
      </c>
      <c r="H637" s="4" t="s">
        <v>254</v>
      </c>
      <c r="I637" s="5">
        <v>4</v>
      </c>
      <c r="K637" s="4"/>
      <c r="M637" s="4"/>
    </row>
    <row r="638" spans="1:13" ht="18" customHeight="1" x14ac:dyDescent="0.3">
      <c r="A638" s="28">
        <v>122</v>
      </c>
      <c r="B638" s="26" t="str">
        <f>VLOOKUP(A638,Features!$A:$F,$B$1,FALSE)</f>
        <v>Surgery</v>
      </c>
      <c r="C638" s="26" t="str">
        <f>VLOOKUP(A638,Features!$A:$F,$C$1,FALSE)</f>
        <v>ResidualAssessmentTotal</v>
      </c>
      <c r="D638" s="3" t="str">
        <f>VLOOKUP(A638,Features!$A:$J,$D$1,FALSE)</f>
        <v>Nominal</v>
      </c>
      <c r="E638" s="5" t="s">
        <v>255</v>
      </c>
      <c r="F638" s="5" t="s">
        <v>255</v>
      </c>
      <c r="G638" s="6" t="s">
        <v>265</v>
      </c>
      <c r="H638" s="4" t="s">
        <v>256</v>
      </c>
      <c r="I638" s="5">
        <v>5</v>
      </c>
      <c r="K638" s="4"/>
      <c r="M638" s="4"/>
    </row>
    <row r="639" spans="1:13" ht="18" customHeight="1" x14ac:dyDescent="0.3">
      <c r="A639" s="28">
        <v>122</v>
      </c>
      <c r="B639" s="26" t="str">
        <f>VLOOKUP(A639,Features!$A:$F,$B$1,FALSE)</f>
        <v>Surgery</v>
      </c>
      <c r="C639" s="26" t="str">
        <f>VLOOKUP(A639,Features!$A:$F,$C$1,FALSE)</f>
        <v>ResidualAssessmentTotal</v>
      </c>
      <c r="D639" s="3" t="str">
        <f>VLOOKUP(A639,Features!$A:$J,$D$1,FALSE)</f>
        <v>Nominal</v>
      </c>
      <c r="E639" s="5" t="s">
        <v>261</v>
      </c>
      <c r="F639" s="5" t="s">
        <v>261</v>
      </c>
      <c r="G639" s="6" t="s">
        <v>204</v>
      </c>
      <c r="H639" s="4" t="s">
        <v>262</v>
      </c>
      <c r="I639" s="5">
        <v>6</v>
      </c>
      <c r="K639" s="4"/>
      <c r="M639" s="4"/>
    </row>
    <row r="640" spans="1:13" ht="18" customHeight="1" x14ac:dyDescent="0.3">
      <c r="A640" s="28">
        <v>120</v>
      </c>
      <c r="B640" s="26" t="str">
        <f>VLOOKUP(A640,Features!$A:$F,$B$1,FALSE)</f>
        <v>Surgery</v>
      </c>
      <c r="C640" s="26" t="str">
        <f>VLOOKUP(A640,Features!$A:$F,$C$1,FALSE)</f>
        <v>Intention</v>
      </c>
      <c r="D640" s="3" t="str">
        <f>VLOOKUP(A640,Features!$A:$J,$D$1,FALSE)</f>
        <v>Nominal</v>
      </c>
      <c r="E640" s="3" t="s">
        <v>174</v>
      </c>
      <c r="F640" s="5" t="s">
        <v>177</v>
      </c>
      <c r="G640" s="7" t="s">
        <v>177</v>
      </c>
      <c r="H640" s="4"/>
      <c r="J640" s="5"/>
      <c r="K640" s="4"/>
    </row>
    <row r="641" spans="1:11" ht="18" customHeight="1" x14ac:dyDescent="0.3">
      <c r="A641" s="28">
        <v>120</v>
      </c>
      <c r="B641" s="26" t="str">
        <f>VLOOKUP(A641,Features!$A:$F,$B$1,FALSE)</f>
        <v>Surgery</v>
      </c>
      <c r="C641" s="26" t="str">
        <f>VLOOKUP(A641,Features!$A:$F,$C$1,FALSE)</f>
        <v>Intention</v>
      </c>
      <c r="D641" s="3" t="str">
        <f>VLOOKUP(A641,Features!$A:$J,$D$1,FALSE)</f>
        <v>Nominal</v>
      </c>
      <c r="E641" s="5" t="s">
        <v>0</v>
      </c>
      <c r="F641" s="5" t="s">
        <v>179</v>
      </c>
      <c r="G641" s="7" t="s">
        <v>179</v>
      </c>
      <c r="H641" s="4"/>
      <c r="J641" s="5"/>
      <c r="K641" s="4"/>
    </row>
    <row r="642" spans="1:11" ht="18" customHeight="1" x14ac:dyDescent="0.3">
      <c r="A642" s="28">
        <v>120</v>
      </c>
      <c r="B642" s="26" t="str">
        <f>VLOOKUP(A642,Features!$A:$F,$B$1,FALSE)</f>
        <v>Surgery</v>
      </c>
      <c r="C642" s="26" t="str">
        <f>VLOOKUP(A642,Features!$A:$F,$C$1,FALSE)</f>
        <v>Intention</v>
      </c>
      <c r="D642" s="3" t="str">
        <f>VLOOKUP(A642,Features!$A:$J,$D$1,FALSE)</f>
        <v>Nominal</v>
      </c>
      <c r="E642" s="3" t="s">
        <v>176</v>
      </c>
      <c r="F642" s="5" t="s">
        <v>180</v>
      </c>
      <c r="G642" s="7" t="s">
        <v>180</v>
      </c>
      <c r="H642" s="4"/>
      <c r="K642" s="4"/>
    </row>
    <row r="643" spans="1:11" ht="18" customHeight="1" x14ac:dyDescent="0.3">
      <c r="A643" s="28">
        <v>120</v>
      </c>
      <c r="B643" s="26" t="str">
        <f>VLOOKUP(A643,Features!$A:$F,$B$1,FALSE)</f>
        <v>Surgery</v>
      </c>
      <c r="C643" s="26" t="str">
        <f>VLOOKUP(A643,Features!$A:$F,$C$1,FALSE)</f>
        <v>Intention</v>
      </c>
      <c r="D643" s="3" t="str">
        <f>VLOOKUP(A643,Features!$A:$J,$D$1,FALSE)</f>
        <v>Nominal</v>
      </c>
      <c r="E643" s="5" t="s">
        <v>175</v>
      </c>
      <c r="F643" s="5" t="s">
        <v>178</v>
      </c>
      <c r="G643" s="7" t="s">
        <v>178</v>
      </c>
      <c r="H643" s="4"/>
      <c r="K643" s="4"/>
    </row>
    <row r="644" spans="1:11" ht="18" customHeight="1" x14ac:dyDescent="0.3">
      <c r="A644" s="28">
        <v>120</v>
      </c>
      <c r="B644" s="26" t="str">
        <f>VLOOKUP(A644,Features!$A:$F,$B$1,FALSE)</f>
        <v>Surgery</v>
      </c>
      <c r="C644" s="26" t="str">
        <f>VLOOKUP(A644,Features!$A:$F,$C$1,FALSE)</f>
        <v>Intention</v>
      </c>
      <c r="D644" s="3" t="str">
        <f>VLOOKUP(A644,Features!$A:$J,$D$1,FALSE)</f>
        <v>Nominal</v>
      </c>
      <c r="E644" s="5" t="s">
        <v>163</v>
      </c>
      <c r="F644" s="5" t="s">
        <v>185</v>
      </c>
      <c r="G644" s="7" t="s">
        <v>185</v>
      </c>
      <c r="H644" s="4"/>
      <c r="K644" s="4"/>
    </row>
    <row r="645" spans="1:11" ht="18" customHeight="1" x14ac:dyDescent="0.3">
      <c r="A645" s="28">
        <v>118</v>
      </c>
      <c r="B645" s="26" t="str">
        <f>VLOOKUP(A645,Features!$A:$F,$B$1,FALSE)</f>
        <v>Surgery</v>
      </c>
      <c r="C645" s="26" t="str">
        <f>VLOOKUP(A645,Features!$A:$F,$C$1,FALSE)</f>
        <v>OPSVersion</v>
      </c>
      <c r="D645" s="3" t="str">
        <f>VLOOKUP(A645,Features!$A:$J,$D$1,FALSE)</f>
        <v>Nominal</v>
      </c>
      <c r="E645" s="3" t="s">
        <v>647</v>
      </c>
      <c r="F645" s="3" t="s">
        <v>647</v>
      </c>
      <c r="G645" s="1" t="s">
        <v>648</v>
      </c>
      <c r="I645" s="1"/>
    </row>
    <row r="646" spans="1:11" ht="18" customHeight="1" x14ac:dyDescent="0.3">
      <c r="A646" s="28">
        <v>118</v>
      </c>
      <c r="B646" s="26" t="str">
        <f>VLOOKUP(A646,Features!$A:$F,$B$1,FALSE)</f>
        <v>Surgery</v>
      </c>
      <c r="C646" s="26" t="str">
        <f>VLOOKUP(A646,Features!$A:$F,$C$1,FALSE)</f>
        <v>OPSVersion</v>
      </c>
      <c r="D646" s="3" t="str">
        <f>VLOOKUP(A646,Features!$A:$J,$D$1,FALSE)</f>
        <v>Nominal</v>
      </c>
      <c r="E646" s="3" t="s">
        <v>649</v>
      </c>
      <c r="F646" s="3" t="s">
        <v>649</v>
      </c>
      <c r="G646" s="1" t="s">
        <v>650</v>
      </c>
      <c r="I646" s="1"/>
    </row>
    <row r="647" spans="1:11" ht="18" customHeight="1" x14ac:dyDescent="0.3">
      <c r="A647" s="28">
        <v>118</v>
      </c>
      <c r="B647" s="26" t="str">
        <f>VLOOKUP(A647,Features!$A:$F,$B$1,FALSE)</f>
        <v>Surgery</v>
      </c>
      <c r="C647" s="26" t="str">
        <f>VLOOKUP(A647,Features!$A:$F,$C$1,FALSE)</f>
        <v>OPSVersion</v>
      </c>
      <c r="D647" s="3" t="str">
        <f>VLOOKUP(A647,Features!$A:$J,$D$1,FALSE)</f>
        <v>Nominal</v>
      </c>
      <c r="E647" s="3" t="s">
        <v>651</v>
      </c>
      <c r="F647" s="3" t="s">
        <v>651</v>
      </c>
      <c r="G647" s="1" t="s">
        <v>652</v>
      </c>
      <c r="I647" s="1"/>
    </row>
    <row r="648" spans="1:11" ht="18" customHeight="1" x14ac:dyDescent="0.3">
      <c r="A648" s="28">
        <v>124</v>
      </c>
      <c r="B648" s="26" t="str">
        <f>VLOOKUP(A648,Features!$A:$F,$B$1,FALSE)</f>
        <v>Surgery</v>
      </c>
      <c r="C648" s="26" t="str">
        <f>VLOOKUP(A648,Features!$A:$F,$C$1,FALSE)</f>
        <v>SurgeryComplicationsADT</v>
      </c>
      <c r="D648" s="3" t="str">
        <f>VLOOKUP(A648,Features!$A:$J,$D$1,FALSE)</f>
        <v>Nominal</v>
      </c>
      <c r="E648" s="3" t="s">
        <v>187</v>
      </c>
      <c r="F648" s="3" t="s">
        <v>663</v>
      </c>
      <c r="G648" s="1" t="s">
        <v>664</v>
      </c>
      <c r="I648" s="1"/>
    </row>
    <row r="649" spans="1:11" ht="18" customHeight="1" x14ac:dyDescent="0.3">
      <c r="A649" s="28">
        <v>124</v>
      </c>
      <c r="B649" s="26" t="str">
        <f>VLOOKUP(A649,Features!$A:$F,$B$1,FALSE)</f>
        <v>Surgery</v>
      </c>
      <c r="C649" s="26" t="str">
        <f>VLOOKUP(A649,Features!$A:$F,$C$1,FALSE)</f>
        <v>SurgeryComplicationsADT</v>
      </c>
      <c r="D649" s="3" t="str">
        <f>VLOOKUP(A649,Features!$A:$J,$D$1,FALSE)</f>
        <v>Nominal</v>
      </c>
      <c r="E649" s="3" t="s">
        <v>665</v>
      </c>
      <c r="F649" s="3" t="s">
        <v>665</v>
      </c>
      <c r="G649" s="1" t="s">
        <v>666</v>
      </c>
      <c r="I649" s="1"/>
    </row>
    <row r="650" spans="1:11" ht="18" customHeight="1" x14ac:dyDescent="0.3">
      <c r="A650" s="28">
        <v>124</v>
      </c>
      <c r="B650" s="26" t="str">
        <f>VLOOKUP(A650,Features!$A:$F,$B$1,FALSE)</f>
        <v>Surgery</v>
      </c>
      <c r="C650" s="26" t="str">
        <f>VLOOKUP(A650,Features!$A:$F,$C$1,FALSE)</f>
        <v>SurgeryComplicationsADT</v>
      </c>
      <c r="D650" s="3" t="str">
        <f>VLOOKUP(A650,Features!$A:$J,$D$1,FALSE)</f>
        <v>Nominal</v>
      </c>
      <c r="E650" s="3" t="s">
        <v>667</v>
      </c>
      <c r="F650" s="3" t="s">
        <v>667</v>
      </c>
      <c r="G650" s="1" t="s">
        <v>668</v>
      </c>
      <c r="I650" s="1"/>
    </row>
    <row r="651" spans="1:11" ht="18" customHeight="1" x14ac:dyDescent="0.3">
      <c r="A651" s="28">
        <v>124</v>
      </c>
      <c r="B651" s="26" t="str">
        <f>VLOOKUP(A651,Features!$A:$F,$B$1,FALSE)</f>
        <v>Surgery</v>
      </c>
      <c r="C651" s="26" t="str">
        <f>VLOOKUP(A651,Features!$A:$F,$C$1,FALSE)</f>
        <v>SurgeryComplicationsADT</v>
      </c>
      <c r="D651" s="3" t="str">
        <f>VLOOKUP(A651,Features!$A:$J,$D$1,FALSE)</f>
        <v>Nominal</v>
      </c>
      <c r="E651" s="3" t="s">
        <v>669</v>
      </c>
      <c r="F651" s="3" t="s">
        <v>669</v>
      </c>
      <c r="G651" s="1" t="s">
        <v>670</v>
      </c>
      <c r="I651" s="1"/>
    </row>
    <row r="652" spans="1:11" ht="18" customHeight="1" x14ac:dyDescent="0.3">
      <c r="A652" s="28">
        <v>124</v>
      </c>
      <c r="B652" s="26" t="str">
        <f>VLOOKUP(A652,Features!$A:$F,$B$1,FALSE)</f>
        <v>Surgery</v>
      </c>
      <c r="C652" s="26" t="str">
        <f>VLOOKUP(A652,Features!$A:$F,$C$1,FALSE)</f>
        <v>SurgeryComplicationsADT</v>
      </c>
      <c r="D652" s="3" t="str">
        <f>VLOOKUP(A652,Features!$A:$J,$D$1,FALSE)</f>
        <v>Nominal</v>
      </c>
      <c r="E652" s="3" t="s">
        <v>671</v>
      </c>
      <c r="F652" s="3" t="s">
        <v>671</v>
      </c>
      <c r="G652" s="1" t="s">
        <v>672</v>
      </c>
      <c r="I652" s="1"/>
    </row>
    <row r="653" spans="1:11" ht="18" customHeight="1" x14ac:dyDescent="0.3">
      <c r="A653" s="28">
        <v>124</v>
      </c>
      <c r="B653" s="26" t="str">
        <f>VLOOKUP(A653,Features!$A:$F,$B$1,FALSE)</f>
        <v>Surgery</v>
      </c>
      <c r="C653" s="26" t="str">
        <f>VLOOKUP(A653,Features!$A:$F,$C$1,FALSE)</f>
        <v>SurgeryComplicationsADT</v>
      </c>
      <c r="D653" s="3" t="str">
        <f>VLOOKUP(A653,Features!$A:$J,$D$1,FALSE)</f>
        <v>Nominal</v>
      </c>
      <c r="E653" s="3" t="s">
        <v>673</v>
      </c>
      <c r="F653" s="3" t="s">
        <v>673</v>
      </c>
      <c r="G653" s="1" t="s">
        <v>674</v>
      </c>
      <c r="I653" s="1"/>
    </row>
    <row r="654" spans="1:11" ht="18" customHeight="1" x14ac:dyDescent="0.3">
      <c r="A654" s="28">
        <v>124</v>
      </c>
      <c r="B654" s="26" t="str">
        <f>VLOOKUP(A654,Features!$A:$F,$B$1,FALSE)</f>
        <v>Surgery</v>
      </c>
      <c r="C654" s="26" t="str">
        <f>VLOOKUP(A654,Features!$A:$F,$C$1,FALSE)</f>
        <v>SurgeryComplicationsADT</v>
      </c>
      <c r="D654" s="3" t="str">
        <f>VLOOKUP(A654,Features!$A:$J,$D$1,FALSE)</f>
        <v>Nominal</v>
      </c>
      <c r="E654" s="3" t="s">
        <v>675</v>
      </c>
      <c r="F654" s="3" t="s">
        <v>675</v>
      </c>
      <c r="G654" s="1" t="s">
        <v>676</v>
      </c>
      <c r="I654" s="1"/>
    </row>
    <row r="655" spans="1:11" ht="18" customHeight="1" x14ac:dyDescent="0.3">
      <c r="A655" s="28">
        <v>124</v>
      </c>
      <c r="B655" s="26" t="str">
        <f>VLOOKUP(A655,Features!$A:$F,$B$1,FALSE)</f>
        <v>Surgery</v>
      </c>
      <c r="C655" s="26" t="str">
        <f>VLOOKUP(A655,Features!$A:$F,$C$1,FALSE)</f>
        <v>SurgeryComplicationsADT</v>
      </c>
      <c r="D655" s="3" t="str">
        <f>VLOOKUP(A655,Features!$A:$J,$D$1,FALSE)</f>
        <v>Nominal</v>
      </c>
      <c r="E655" s="3" t="s">
        <v>677</v>
      </c>
      <c r="F655" s="3" t="s">
        <v>677</v>
      </c>
      <c r="G655" s="1" t="s">
        <v>678</v>
      </c>
      <c r="I655" s="1"/>
    </row>
    <row r="656" spans="1:11" ht="18" customHeight="1" x14ac:dyDescent="0.3">
      <c r="A656" s="28">
        <v>124</v>
      </c>
      <c r="B656" s="26" t="str">
        <f>VLOOKUP(A656,Features!$A:$F,$B$1,FALSE)</f>
        <v>Surgery</v>
      </c>
      <c r="C656" s="26" t="str">
        <f>VLOOKUP(A656,Features!$A:$F,$C$1,FALSE)</f>
        <v>SurgeryComplicationsADT</v>
      </c>
      <c r="D656" s="3" t="str">
        <f>VLOOKUP(A656,Features!$A:$J,$D$1,FALSE)</f>
        <v>Nominal</v>
      </c>
      <c r="E656" s="3" t="s">
        <v>679</v>
      </c>
      <c r="F656" s="3" t="s">
        <v>679</v>
      </c>
      <c r="G656" s="1" t="s">
        <v>680</v>
      </c>
      <c r="I656" s="1"/>
    </row>
    <row r="657" spans="1:9" ht="18" customHeight="1" x14ac:dyDescent="0.3">
      <c r="A657" s="28">
        <v>124</v>
      </c>
      <c r="B657" s="26" t="str">
        <f>VLOOKUP(A657,Features!$A:$F,$B$1,FALSE)</f>
        <v>Surgery</v>
      </c>
      <c r="C657" s="26" t="str">
        <f>VLOOKUP(A657,Features!$A:$F,$C$1,FALSE)</f>
        <v>SurgeryComplicationsADT</v>
      </c>
      <c r="D657" s="3" t="str">
        <f>VLOOKUP(A657,Features!$A:$J,$D$1,FALSE)</f>
        <v>Nominal</v>
      </c>
      <c r="E657" s="3" t="s">
        <v>681</v>
      </c>
      <c r="F657" s="3" t="s">
        <v>681</v>
      </c>
      <c r="G657" s="1" t="s">
        <v>682</v>
      </c>
      <c r="I657" s="1"/>
    </row>
    <row r="658" spans="1:9" ht="18" customHeight="1" x14ac:dyDescent="0.3">
      <c r="A658" s="28">
        <v>124</v>
      </c>
      <c r="B658" s="26" t="str">
        <f>VLOOKUP(A658,Features!$A:$F,$B$1,FALSE)</f>
        <v>Surgery</v>
      </c>
      <c r="C658" s="26" t="str">
        <f>VLOOKUP(A658,Features!$A:$F,$C$1,FALSE)</f>
        <v>SurgeryComplicationsADT</v>
      </c>
      <c r="D658" s="3" t="str">
        <f>VLOOKUP(A658,Features!$A:$J,$D$1,FALSE)</f>
        <v>Nominal</v>
      </c>
      <c r="E658" s="3" t="s">
        <v>683</v>
      </c>
      <c r="F658" s="3" t="s">
        <v>683</v>
      </c>
      <c r="G658" s="1" t="s">
        <v>684</v>
      </c>
      <c r="I658" s="1"/>
    </row>
    <row r="659" spans="1:9" ht="18" customHeight="1" x14ac:dyDescent="0.3">
      <c r="A659" s="28">
        <v>124</v>
      </c>
      <c r="B659" s="26" t="str">
        <f>VLOOKUP(A659,Features!$A:$F,$B$1,FALSE)</f>
        <v>Surgery</v>
      </c>
      <c r="C659" s="26" t="str">
        <f>VLOOKUP(A659,Features!$A:$F,$C$1,FALSE)</f>
        <v>SurgeryComplicationsADT</v>
      </c>
      <c r="D659" s="3" t="str">
        <f>VLOOKUP(A659,Features!$A:$J,$D$1,FALSE)</f>
        <v>Nominal</v>
      </c>
      <c r="E659" s="3" t="s">
        <v>685</v>
      </c>
      <c r="F659" s="3" t="s">
        <v>685</v>
      </c>
      <c r="G659" s="1" t="s">
        <v>686</v>
      </c>
      <c r="I659" s="1"/>
    </row>
    <row r="660" spans="1:9" ht="18" customHeight="1" x14ac:dyDescent="0.3">
      <c r="A660" s="28">
        <v>124</v>
      </c>
      <c r="B660" s="26" t="str">
        <f>VLOOKUP(A660,Features!$A:$F,$B$1,FALSE)</f>
        <v>Surgery</v>
      </c>
      <c r="C660" s="26" t="str">
        <f>VLOOKUP(A660,Features!$A:$F,$C$1,FALSE)</f>
        <v>SurgeryComplicationsADT</v>
      </c>
      <c r="D660" s="3" t="str">
        <f>VLOOKUP(A660,Features!$A:$J,$D$1,FALSE)</f>
        <v>Nominal</v>
      </c>
      <c r="E660" s="3" t="s">
        <v>687</v>
      </c>
      <c r="F660" s="3" t="s">
        <v>687</v>
      </c>
      <c r="G660" s="1" t="s">
        <v>688</v>
      </c>
      <c r="I660" s="1"/>
    </row>
    <row r="661" spans="1:9" ht="18" customHeight="1" x14ac:dyDescent="0.3">
      <c r="A661" s="28">
        <v>124</v>
      </c>
      <c r="B661" s="26" t="str">
        <f>VLOOKUP(A661,Features!$A:$F,$B$1,FALSE)</f>
        <v>Surgery</v>
      </c>
      <c r="C661" s="26" t="str">
        <f>VLOOKUP(A661,Features!$A:$F,$C$1,FALSE)</f>
        <v>SurgeryComplicationsADT</v>
      </c>
      <c r="D661" s="3" t="str">
        <f>VLOOKUP(A661,Features!$A:$J,$D$1,FALSE)</f>
        <v>Nominal</v>
      </c>
      <c r="E661" s="3" t="s">
        <v>689</v>
      </c>
      <c r="F661" s="3" t="s">
        <v>689</v>
      </c>
      <c r="G661" s="1" t="s">
        <v>690</v>
      </c>
      <c r="I661" s="1"/>
    </row>
    <row r="662" spans="1:9" ht="18" customHeight="1" x14ac:dyDescent="0.3">
      <c r="A662" s="28">
        <v>124</v>
      </c>
      <c r="B662" s="26" t="str">
        <f>VLOOKUP(A662,Features!$A:$F,$B$1,FALSE)</f>
        <v>Surgery</v>
      </c>
      <c r="C662" s="26" t="str">
        <f>VLOOKUP(A662,Features!$A:$F,$C$1,FALSE)</f>
        <v>SurgeryComplicationsADT</v>
      </c>
      <c r="D662" s="3" t="str">
        <f>VLOOKUP(A662,Features!$A:$J,$D$1,FALSE)</f>
        <v>Nominal</v>
      </c>
      <c r="E662" s="3" t="s">
        <v>691</v>
      </c>
      <c r="F662" s="3" t="s">
        <v>691</v>
      </c>
      <c r="G662" s="1" t="s">
        <v>692</v>
      </c>
      <c r="I662" s="1"/>
    </row>
    <row r="663" spans="1:9" ht="18" customHeight="1" x14ac:dyDescent="0.3">
      <c r="A663" s="28">
        <v>124</v>
      </c>
      <c r="B663" s="26" t="str">
        <f>VLOOKUP(A663,Features!$A:$F,$B$1,FALSE)</f>
        <v>Surgery</v>
      </c>
      <c r="C663" s="26" t="str">
        <f>VLOOKUP(A663,Features!$A:$F,$C$1,FALSE)</f>
        <v>SurgeryComplicationsADT</v>
      </c>
      <c r="D663" s="3" t="str">
        <f>VLOOKUP(A663,Features!$A:$J,$D$1,FALSE)</f>
        <v>Nominal</v>
      </c>
      <c r="E663" s="3" t="s">
        <v>693</v>
      </c>
      <c r="F663" s="3" t="s">
        <v>693</v>
      </c>
      <c r="G663" s="1" t="s">
        <v>694</v>
      </c>
      <c r="I663" s="1"/>
    </row>
    <row r="664" spans="1:9" ht="18" customHeight="1" x14ac:dyDescent="0.3">
      <c r="A664" s="28">
        <v>124</v>
      </c>
      <c r="B664" s="26" t="str">
        <f>VLOOKUP(A664,Features!$A:$F,$B$1,FALSE)</f>
        <v>Surgery</v>
      </c>
      <c r="C664" s="26" t="str">
        <f>VLOOKUP(A664,Features!$A:$F,$C$1,FALSE)</f>
        <v>SurgeryComplicationsADT</v>
      </c>
      <c r="D664" s="3" t="str">
        <f>VLOOKUP(A664,Features!$A:$J,$D$1,FALSE)</f>
        <v>Nominal</v>
      </c>
      <c r="E664" s="3" t="s">
        <v>695</v>
      </c>
      <c r="F664" s="3" t="s">
        <v>695</v>
      </c>
      <c r="G664" s="1" t="s">
        <v>696</v>
      </c>
      <c r="I664" s="1"/>
    </row>
    <row r="665" spans="1:9" ht="18" customHeight="1" x14ac:dyDescent="0.3">
      <c r="A665" s="28">
        <v>124</v>
      </c>
      <c r="B665" s="26" t="str">
        <f>VLOOKUP(A665,Features!$A:$F,$B$1,FALSE)</f>
        <v>Surgery</v>
      </c>
      <c r="C665" s="26" t="str">
        <f>VLOOKUP(A665,Features!$A:$F,$C$1,FALSE)</f>
        <v>SurgeryComplicationsADT</v>
      </c>
      <c r="D665" s="3" t="str">
        <f>VLOOKUP(A665,Features!$A:$J,$D$1,FALSE)</f>
        <v>Nominal</v>
      </c>
      <c r="E665" s="3" t="s">
        <v>697</v>
      </c>
      <c r="F665" s="3" t="s">
        <v>697</v>
      </c>
      <c r="G665" s="1" t="s">
        <v>698</v>
      </c>
      <c r="I665" s="1"/>
    </row>
    <row r="666" spans="1:9" ht="18" customHeight="1" x14ac:dyDescent="0.3">
      <c r="A666" s="28">
        <v>124</v>
      </c>
      <c r="B666" s="26" t="str">
        <f>VLOOKUP(A666,Features!$A:$F,$B$1,FALSE)</f>
        <v>Surgery</v>
      </c>
      <c r="C666" s="26" t="str">
        <f>VLOOKUP(A666,Features!$A:$F,$C$1,FALSE)</f>
        <v>SurgeryComplicationsADT</v>
      </c>
      <c r="D666" s="3" t="str">
        <f>VLOOKUP(A666,Features!$A:$J,$D$1,FALSE)</f>
        <v>Nominal</v>
      </c>
      <c r="E666" s="3" t="s">
        <v>699</v>
      </c>
      <c r="F666" s="3" t="s">
        <v>699</v>
      </c>
      <c r="G666" s="1" t="s">
        <v>700</v>
      </c>
      <c r="I666" s="1"/>
    </row>
    <row r="667" spans="1:9" ht="18" customHeight="1" x14ac:dyDescent="0.3">
      <c r="A667" s="28">
        <v>124</v>
      </c>
      <c r="B667" s="26" t="str">
        <f>VLOOKUP(A667,Features!$A:$F,$B$1,FALSE)</f>
        <v>Surgery</v>
      </c>
      <c r="C667" s="26" t="str">
        <f>VLOOKUP(A667,Features!$A:$F,$C$1,FALSE)</f>
        <v>SurgeryComplicationsADT</v>
      </c>
      <c r="D667" s="3" t="str">
        <f>VLOOKUP(A667,Features!$A:$J,$D$1,FALSE)</f>
        <v>Nominal</v>
      </c>
      <c r="E667" s="3" t="s">
        <v>701</v>
      </c>
      <c r="F667" s="3" t="s">
        <v>701</v>
      </c>
      <c r="G667" s="1" t="s">
        <v>702</v>
      </c>
      <c r="I667" s="1"/>
    </row>
    <row r="668" spans="1:9" ht="18" customHeight="1" x14ac:dyDescent="0.3">
      <c r="A668" s="28">
        <v>124</v>
      </c>
      <c r="B668" s="26" t="str">
        <f>VLOOKUP(A668,Features!$A:$F,$B$1,FALSE)</f>
        <v>Surgery</v>
      </c>
      <c r="C668" s="26" t="str">
        <f>VLOOKUP(A668,Features!$A:$F,$C$1,FALSE)</f>
        <v>SurgeryComplicationsADT</v>
      </c>
      <c r="D668" s="3" t="str">
        <f>VLOOKUP(A668,Features!$A:$J,$D$1,FALSE)</f>
        <v>Nominal</v>
      </c>
      <c r="E668" s="3" t="s">
        <v>703</v>
      </c>
      <c r="F668" s="3" t="s">
        <v>703</v>
      </c>
      <c r="G668" s="1" t="s">
        <v>704</v>
      </c>
      <c r="I668" s="1"/>
    </row>
    <row r="669" spans="1:9" ht="18" customHeight="1" x14ac:dyDescent="0.3">
      <c r="A669" s="28">
        <v>124</v>
      </c>
      <c r="B669" s="26" t="str">
        <f>VLOOKUP(A669,Features!$A:$F,$B$1,FALSE)</f>
        <v>Surgery</v>
      </c>
      <c r="C669" s="26" t="str">
        <f>VLOOKUP(A669,Features!$A:$F,$C$1,FALSE)</f>
        <v>SurgeryComplicationsADT</v>
      </c>
      <c r="D669" s="3" t="str">
        <f>VLOOKUP(A669,Features!$A:$J,$D$1,FALSE)</f>
        <v>Nominal</v>
      </c>
      <c r="E669" s="3" t="s">
        <v>705</v>
      </c>
      <c r="F669" s="3" t="s">
        <v>705</v>
      </c>
      <c r="G669" s="1" t="s">
        <v>706</v>
      </c>
      <c r="I669" s="1"/>
    </row>
    <row r="670" spans="1:9" ht="18" customHeight="1" x14ac:dyDescent="0.3">
      <c r="A670" s="28">
        <v>124</v>
      </c>
      <c r="B670" s="26" t="str">
        <f>VLOOKUP(A670,Features!$A:$F,$B$1,FALSE)</f>
        <v>Surgery</v>
      </c>
      <c r="C670" s="26" t="str">
        <f>VLOOKUP(A670,Features!$A:$F,$C$1,FALSE)</f>
        <v>SurgeryComplicationsADT</v>
      </c>
      <c r="D670" s="3" t="str">
        <f>VLOOKUP(A670,Features!$A:$J,$D$1,FALSE)</f>
        <v>Nominal</v>
      </c>
      <c r="E670" s="3" t="s">
        <v>707</v>
      </c>
      <c r="F670" s="3" t="s">
        <v>707</v>
      </c>
      <c r="G670" s="1" t="s">
        <v>708</v>
      </c>
      <c r="I670" s="1"/>
    </row>
    <row r="671" spans="1:9" ht="18" customHeight="1" x14ac:dyDescent="0.3">
      <c r="A671" s="28">
        <v>124</v>
      </c>
      <c r="B671" s="26" t="str">
        <f>VLOOKUP(A671,Features!$A:$F,$B$1,FALSE)</f>
        <v>Surgery</v>
      </c>
      <c r="C671" s="26" t="str">
        <f>VLOOKUP(A671,Features!$A:$F,$C$1,FALSE)</f>
        <v>SurgeryComplicationsADT</v>
      </c>
      <c r="D671" s="3" t="str">
        <f>VLOOKUP(A671,Features!$A:$J,$D$1,FALSE)</f>
        <v>Nominal</v>
      </c>
      <c r="E671" s="3" t="s">
        <v>709</v>
      </c>
      <c r="F671" s="3" t="s">
        <v>709</v>
      </c>
      <c r="G671" s="1" t="s">
        <v>710</v>
      </c>
      <c r="I671" s="1"/>
    </row>
    <row r="672" spans="1:9" ht="18" customHeight="1" x14ac:dyDescent="0.3">
      <c r="A672" s="28">
        <v>124</v>
      </c>
      <c r="B672" s="26" t="str">
        <f>VLOOKUP(A672,Features!$A:$F,$B$1,FALSE)</f>
        <v>Surgery</v>
      </c>
      <c r="C672" s="26" t="str">
        <f>VLOOKUP(A672,Features!$A:$F,$C$1,FALSE)</f>
        <v>SurgeryComplicationsADT</v>
      </c>
      <c r="D672" s="3" t="str">
        <f>VLOOKUP(A672,Features!$A:$J,$D$1,FALSE)</f>
        <v>Nominal</v>
      </c>
      <c r="E672" s="3" t="s">
        <v>711</v>
      </c>
      <c r="F672" s="3" t="s">
        <v>711</v>
      </c>
      <c r="G672" s="1" t="s">
        <v>712</v>
      </c>
      <c r="I672" s="1"/>
    </row>
    <row r="673" spans="1:9" ht="18" customHeight="1" x14ac:dyDescent="0.3">
      <c r="A673" s="28">
        <v>124</v>
      </c>
      <c r="B673" s="26" t="str">
        <f>VLOOKUP(A673,Features!$A:$F,$B$1,FALSE)</f>
        <v>Surgery</v>
      </c>
      <c r="C673" s="26" t="str">
        <f>VLOOKUP(A673,Features!$A:$F,$C$1,FALSE)</f>
        <v>SurgeryComplicationsADT</v>
      </c>
      <c r="D673" s="3" t="str">
        <f>VLOOKUP(A673,Features!$A:$J,$D$1,FALSE)</f>
        <v>Nominal</v>
      </c>
      <c r="E673" s="3" t="s">
        <v>713</v>
      </c>
      <c r="F673" s="3" t="s">
        <v>713</v>
      </c>
      <c r="G673" s="1" t="s">
        <v>714</v>
      </c>
      <c r="I673" s="1"/>
    </row>
    <row r="674" spans="1:9" ht="18" customHeight="1" x14ac:dyDescent="0.3">
      <c r="A674" s="28">
        <v>124</v>
      </c>
      <c r="B674" s="26" t="str">
        <f>VLOOKUP(A674,Features!$A:$F,$B$1,FALSE)</f>
        <v>Surgery</v>
      </c>
      <c r="C674" s="26" t="str">
        <f>VLOOKUP(A674,Features!$A:$F,$C$1,FALSE)</f>
        <v>SurgeryComplicationsADT</v>
      </c>
      <c r="D674" s="3" t="str">
        <f>VLOOKUP(A674,Features!$A:$J,$D$1,FALSE)</f>
        <v>Nominal</v>
      </c>
      <c r="E674" s="3" t="s">
        <v>715</v>
      </c>
      <c r="F674" s="3" t="s">
        <v>715</v>
      </c>
      <c r="G674" s="1" t="s">
        <v>716</v>
      </c>
      <c r="I674" s="1"/>
    </row>
    <row r="675" spans="1:9" ht="18" customHeight="1" x14ac:dyDescent="0.3">
      <c r="A675" s="28">
        <v>124</v>
      </c>
      <c r="B675" s="26" t="str">
        <f>VLOOKUP(A675,Features!$A:$F,$B$1,FALSE)</f>
        <v>Surgery</v>
      </c>
      <c r="C675" s="26" t="str">
        <f>VLOOKUP(A675,Features!$A:$F,$C$1,FALSE)</f>
        <v>SurgeryComplicationsADT</v>
      </c>
      <c r="D675" s="3" t="str">
        <f>VLOOKUP(A675,Features!$A:$J,$D$1,FALSE)</f>
        <v>Nominal</v>
      </c>
      <c r="E675" s="3" t="s">
        <v>717</v>
      </c>
      <c r="F675" s="3" t="s">
        <v>717</v>
      </c>
      <c r="G675" s="1" t="s">
        <v>718</v>
      </c>
      <c r="I675" s="1"/>
    </row>
    <row r="676" spans="1:9" ht="18" customHeight="1" x14ac:dyDescent="0.3">
      <c r="A676" s="28">
        <v>124</v>
      </c>
      <c r="B676" s="26" t="str">
        <f>VLOOKUP(A676,Features!$A:$F,$B$1,FALSE)</f>
        <v>Surgery</v>
      </c>
      <c r="C676" s="26" t="str">
        <f>VLOOKUP(A676,Features!$A:$F,$C$1,FALSE)</f>
        <v>SurgeryComplicationsADT</v>
      </c>
      <c r="D676" s="3" t="str">
        <f>VLOOKUP(A676,Features!$A:$J,$D$1,FALSE)</f>
        <v>Nominal</v>
      </c>
      <c r="E676" s="3" t="s">
        <v>719</v>
      </c>
      <c r="F676" s="3" t="s">
        <v>719</v>
      </c>
      <c r="G676" s="1" t="s">
        <v>720</v>
      </c>
      <c r="I676" s="1"/>
    </row>
    <row r="677" spans="1:9" ht="18" customHeight="1" x14ac:dyDescent="0.3">
      <c r="A677" s="28">
        <v>124</v>
      </c>
      <c r="B677" s="26" t="str">
        <f>VLOOKUP(A677,Features!$A:$F,$B$1,FALSE)</f>
        <v>Surgery</v>
      </c>
      <c r="C677" s="26" t="str">
        <f>VLOOKUP(A677,Features!$A:$F,$C$1,FALSE)</f>
        <v>SurgeryComplicationsADT</v>
      </c>
      <c r="D677" s="3" t="str">
        <f>VLOOKUP(A677,Features!$A:$J,$D$1,FALSE)</f>
        <v>Nominal</v>
      </c>
      <c r="E677" s="3" t="s">
        <v>721</v>
      </c>
      <c r="F677" s="3" t="s">
        <v>721</v>
      </c>
      <c r="G677" s="1" t="s">
        <v>722</v>
      </c>
      <c r="I677" s="1"/>
    </row>
    <row r="678" spans="1:9" ht="18" customHeight="1" x14ac:dyDescent="0.3">
      <c r="A678" s="28">
        <v>124</v>
      </c>
      <c r="B678" s="26" t="str">
        <f>VLOOKUP(A678,Features!$A:$F,$B$1,FALSE)</f>
        <v>Surgery</v>
      </c>
      <c r="C678" s="26" t="str">
        <f>VLOOKUP(A678,Features!$A:$F,$C$1,FALSE)</f>
        <v>SurgeryComplicationsADT</v>
      </c>
      <c r="D678" s="3" t="str">
        <f>VLOOKUP(A678,Features!$A:$J,$D$1,FALSE)</f>
        <v>Nominal</v>
      </c>
      <c r="E678" s="3" t="s">
        <v>723</v>
      </c>
      <c r="F678" s="3" t="s">
        <v>723</v>
      </c>
      <c r="G678" s="1" t="s">
        <v>724</v>
      </c>
      <c r="I678" s="1"/>
    </row>
    <row r="679" spans="1:9" ht="18" customHeight="1" x14ac:dyDescent="0.3">
      <c r="A679" s="28">
        <v>124</v>
      </c>
      <c r="B679" s="26" t="str">
        <f>VLOOKUP(A679,Features!$A:$F,$B$1,FALSE)</f>
        <v>Surgery</v>
      </c>
      <c r="C679" s="26" t="str">
        <f>VLOOKUP(A679,Features!$A:$F,$C$1,FALSE)</f>
        <v>SurgeryComplicationsADT</v>
      </c>
      <c r="D679" s="3" t="str">
        <f>VLOOKUP(A679,Features!$A:$J,$D$1,FALSE)</f>
        <v>Nominal</v>
      </c>
      <c r="E679" s="3" t="s">
        <v>725</v>
      </c>
      <c r="F679" s="3" t="s">
        <v>725</v>
      </c>
      <c r="G679" s="1" t="s">
        <v>726</v>
      </c>
      <c r="I679" s="1"/>
    </row>
    <row r="680" spans="1:9" ht="18" customHeight="1" x14ac:dyDescent="0.3">
      <c r="A680" s="28">
        <v>124</v>
      </c>
      <c r="B680" s="26" t="str">
        <f>VLOOKUP(A680,Features!$A:$F,$B$1,FALSE)</f>
        <v>Surgery</v>
      </c>
      <c r="C680" s="26" t="str">
        <f>VLOOKUP(A680,Features!$A:$F,$C$1,FALSE)</f>
        <v>SurgeryComplicationsADT</v>
      </c>
      <c r="D680" s="3" t="str">
        <f>VLOOKUP(A680,Features!$A:$J,$D$1,FALSE)</f>
        <v>Nominal</v>
      </c>
      <c r="E680" s="3" t="s">
        <v>727</v>
      </c>
      <c r="F680" s="3" t="s">
        <v>727</v>
      </c>
      <c r="G680" s="1" t="s">
        <v>728</v>
      </c>
      <c r="I680" s="1"/>
    </row>
    <row r="681" spans="1:9" ht="18" customHeight="1" x14ac:dyDescent="0.3">
      <c r="A681" s="28">
        <v>124</v>
      </c>
      <c r="B681" s="26" t="str">
        <f>VLOOKUP(A681,Features!$A:$F,$B$1,FALSE)</f>
        <v>Surgery</v>
      </c>
      <c r="C681" s="26" t="str">
        <f>VLOOKUP(A681,Features!$A:$F,$C$1,FALSE)</f>
        <v>SurgeryComplicationsADT</v>
      </c>
      <c r="D681" s="3" t="str">
        <f>VLOOKUP(A681,Features!$A:$J,$D$1,FALSE)</f>
        <v>Nominal</v>
      </c>
      <c r="E681" s="3" t="s">
        <v>729</v>
      </c>
      <c r="F681" s="3" t="s">
        <v>729</v>
      </c>
      <c r="G681" s="1" t="s">
        <v>730</v>
      </c>
      <c r="I681" s="1"/>
    </row>
    <row r="682" spans="1:9" ht="18" customHeight="1" x14ac:dyDescent="0.3">
      <c r="A682" s="28">
        <v>124</v>
      </c>
      <c r="B682" s="26" t="str">
        <f>VLOOKUP(A682,Features!$A:$F,$B$1,FALSE)</f>
        <v>Surgery</v>
      </c>
      <c r="C682" s="26" t="str">
        <f>VLOOKUP(A682,Features!$A:$F,$C$1,FALSE)</f>
        <v>SurgeryComplicationsADT</v>
      </c>
      <c r="D682" s="3" t="str">
        <f>VLOOKUP(A682,Features!$A:$J,$D$1,FALSE)</f>
        <v>Nominal</v>
      </c>
      <c r="E682" s="3" t="s">
        <v>731</v>
      </c>
      <c r="F682" s="3" t="s">
        <v>731</v>
      </c>
      <c r="G682" s="1" t="s">
        <v>732</v>
      </c>
      <c r="I682" s="1"/>
    </row>
    <row r="683" spans="1:9" ht="18" customHeight="1" x14ac:dyDescent="0.3">
      <c r="A683" s="28">
        <v>124</v>
      </c>
      <c r="B683" s="26" t="str">
        <f>VLOOKUP(A683,Features!$A:$F,$B$1,FALSE)</f>
        <v>Surgery</v>
      </c>
      <c r="C683" s="26" t="str">
        <f>VLOOKUP(A683,Features!$A:$F,$C$1,FALSE)</f>
        <v>SurgeryComplicationsADT</v>
      </c>
      <c r="D683" s="3" t="str">
        <f>VLOOKUP(A683,Features!$A:$J,$D$1,FALSE)</f>
        <v>Nominal</v>
      </c>
      <c r="E683" s="3" t="s">
        <v>733</v>
      </c>
      <c r="F683" s="3" t="s">
        <v>733</v>
      </c>
      <c r="G683" s="1" t="s">
        <v>734</v>
      </c>
      <c r="I683" s="1"/>
    </row>
    <row r="684" spans="1:9" ht="18" customHeight="1" x14ac:dyDescent="0.3">
      <c r="A684" s="28">
        <v>124</v>
      </c>
      <c r="B684" s="26" t="str">
        <f>VLOOKUP(A684,Features!$A:$F,$B$1,FALSE)</f>
        <v>Surgery</v>
      </c>
      <c r="C684" s="26" t="str">
        <f>VLOOKUP(A684,Features!$A:$F,$C$1,FALSE)</f>
        <v>SurgeryComplicationsADT</v>
      </c>
      <c r="D684" s="3" t="str">
        <f>VLOOKUP(A684,Features!$A:$J,$D$1,FALSE)</f>
        <v>Nominal</v>
      </c>
      <c r="E684" s="3" t="s">
        <v>735</v>
      </c>
      <c r="F684" s="3" t="s">
        <v>735</v>
      </c>
      <c r="G684" s="1" t="s">
        <v>736</v>
      </c>
      <c r="I684" s="1"/>
    </row>
    <row r="685" spans="1:9" ht="18" customHeight="1" x14ac:dyDescent="0.3">
      <c r="A685" s="28">
        <v>124</v>
      </c>
      <c r="B685" s="26" t="str">
        <f>VLOOKUP(A685,Features!$A:$F,$B$1,FALSE)</f>
        <v>Surgery</v>
      </c>
      <c r="C685" s="26" t="str">
        <f>VLOOKUP(A685,Features!$A:$F,$C$1,FALSE)</f>
        <v>SurgeryComplicationsADT</v>
      </c>
      <c r="D685" s="3" t="str">
        <f>VLOOKUP(A685,Features!$A:$J,$D$1,FALSE)</f>
        <v>Nominal</v>
      </c>
      <c r="E685" s="3" t="s">
        <v>737</v>
      </c>
      <c r="F685" s="3" t="s">
        <v>737</v>
      </c>
      <c r="G685" s="1" t="s">
        <v>738</v>
      </c>
      <c r="I685" s="1"/>
    </row>
    <row r="686" spans="1:9" ht="18" customHeight="1" x14ac:dyDescent="0.3">
      <c r="A686" s="28">
        <v>124</v>
      </c>
      <c r="B686" s="26" t="str">
        <f>VLOOKUP(A686,Features!$A:$F,$B$1,FALSE)</f>
        <v>Surgery</v>
      </c>
      <c r="C686" s="26" t="str">
        <f>VLOOKUP(A686,Features!$A:$F,$C$1,FALSE)</f>
        <v>SurgeryComplicationsADT</v>
      </c>
      <c r="D686" s="3" t="str">
        <f>VLOOKUP(A686,Features!$A:$J,$D$1,FALSE)</f>
        <v>Nominal</v>
      </c>
      <c r="E686" s="3" t="s">
        <v>739</v>
      </c>
      <c r="F686" s="3" t="s">
        <v>739</v>
      </c>
      <c r="G686" s="1" t="s">
        <v>740</v>
      </c>
      <c r="I686" s="1"/>
    </row>
    <row r="687" spans="1:9" ht="18" customHeight="1" x14ac:dyDescent="0.3">
      <c r="A687" s="28">
        <v>124</v>
      </c>
      <c r="B687" s="26" t="str">
        <f>VLOOKUP(A687,Features!$A:$F,$B$1,FALSE)</f>
        <v>Surgery</v>
      </c>
      <c r="C687" s="26" t="str">
        <f>VLOOKUP(A687,Features!$A:$F,$C$1,FALSE)</f>
        <v>SurgeryComplicationsADT</v>
      </c>
      <c r="D687" s="3" t="str">
        <f>VLOOKUP(A687,Features!$A:$J,$D$1,FALSE)</f>
        <v>Nominal</v>
      </c>
      <c r="E687" s="3" t="s">
        <v>741</v>
      </c>
      <c r="F687" s="3" t="s">
        <v>741</v>
      </c>
      <c r="G687" s="1" t="s">
        <v>742</v>
      </c>
      <c r="I687" s="1"/>
    </row>
    <row r="688" spans="1:9" ht="18" customHeight="1" x14ac:dyDescent="0.3">
      <c r="A688" s="28">
        <v>124</v>
      </c>
      <c r="B688" s="26" t="str">
        <f>VLOOKUP(A688,Features!$A:$F,$B$1,FALSE)</f>
        <v>Surgery</v>
      </c>
      <c r="C688" s="26" t="str">
        <f>VLOOKUP(A688,Features!$A:$F,$C$1,FALSE)</f>
        <v>SurgeryComplicationsADT</v>
      </c>
      <c r="D688" s="3" t="str">
        <f>VLOOKUP(A688,Features!$A:$J,$D$1,FALSE)</f>
        <v>Nominal</v>
      </c>
      <c r="E688" s="3" t="s">
        <v>743</v>
      </c>
      <c r="F688" s="3" t="s">
        <v>743</v>
      </c>
      <c r="G688" s="1" t="s">
        <v>744</v>
      </c>
      <c r="I688" s="1"/>
    </row>
    <row r="689" spans="1:9" ht="18" customHeight="1" x14ac:dyDescent="0.3">
      <c r="A689" s="28">
        <v>124</v>
      </c>
      <c r="B689" s="26" t="str">
        <f>VLOOKUP(A689,Features!$A:$F,$B$1,FALSE)</f>
        <v>Surgery</v>
      </c>
      <c r="C689" s="26" t="str">
        <f>VLOOKUP(A689,Features!$A:$F,$C$1,FALSE)</f>
        <v>SurgeryComplicationsADT</v>
      </c>
      <c r="D689" s="3" t="str">
        <f>VLOOKUP(A689,Features!$A:$J,$D$1,FALSE)</f>
        <v>Nominal</v>
      </c>
      <c r="E689" s="3" t="s">
        <v>745</v>
      </c>
      <c r="F689" s="3" t="s">
        <v>745</v>
      </c>
      <c r="G689" s="1" t="s">
        <v>746</v>
      </c>
      <c r="I689" s="1"/>
    </row>
    <row r="690" spans="1:9" ht="18" customHeight="1" x14ac:dyDescent="0.3">
      <c r="A690" s="28">
        <v>124</v>
      </c>
      <c r="B690" s="26" t="str">
        <f>VLOOKUP(A690,Features!$A:$F,$B$1,FALSE)</f>
        <v>Surgery</v>
      </c>
      <c r="C690" s="26" t="str">
        <f>VLOOKUP(A690,Features!$A:$F,$C$1,FALSE)</f>
        <v>SurgeryComplicationsADT</v>
      </c>
      <c r="D690" s="3" t="str">
        <f>VLOOKUP(A690,Features!$A:$J,$D$1,FALSE)</f>
        <v>Nominal</v>
      </c>
      <c r="E690" s="3" t="s">
        <v>747</v>
      </c>
      <c r="F690" s="3" t="s">
        <v>747</v>
      </c>
      <c r="G690" s="1" t="s">
        <v>748</v>
      </c>
      <c r="I690" s="1"/>
    </row>
    <row r="691" spans="1:9" ht="18" customHeight="1" x14ac:dyDescent="0.3">
      <c r="A691" s="28">
        <v>124</v>
      </c>
      <c r="B691" s="26" t="str">
        <f>VLOOKUP(A691,Features!$A:$F,$B$1,FALSE)</f>
        <v>Surgery</v>
      </c>
      <c r="C691" s="26" t="str">
        <f>VLOOKUP(A691,Features!$A:$F,$C$1,FALSE)</f>
        <v>SurgeryComplicationsADT</v>
      </c>
      <c r="D691" s="3" t="str">
        <f>VLOOKUP(A691,Features!$A:$J,$D$1,FALSE)</f>
        <v>Nominal</v>
      </c>
      <c r="E691" s="3" t="s">
        <v>749</v>
      </c>
      <c r="F691" s="3" t="s">
        <v>749</v>
      </c>
      <c r="G691" s="1" t="s">
        <v>750</v>
      </c>
      <c r="I691" s="1"/>
    </row>
    <row r="692" spans="1:9" ht="18" customHeight="1" x14ac:dyDescent="0.3">
      <c r="A692" s="28">
        <v>124</v>
      </c>
      <c r="B692" s="26" t="str">
        <f>VLOOKUP(A692,Features!$A:$F,$B$1,FALSE)</f>
        <v>Surgery</v>
      </c>
      <c r="C692" s="26" t="str">
        <f>VLOOKUP(A692,Features!$A:$F,$C$1,FALSE)</f>
        <v>SurgeryComplicationsADT</v>
      </c>
      <c r="D692" s="3" t="str">
        <f>VLOOKUP(A692,Features!$A:$J,$D$1,FALSE)</f>
        <v>Nominal</v>
      </c>
      <c r="E692" s="3" t="s">
        <v>751</v>
      </c>
      <c r="F692" s="3" t="s">
        <v>751</v>
      </c>
      <c r="G692" s="1" t="s">
        <v>752</v>
      </c>
      <c r="I692" s="1"/>
    </row>
    <row r="693" spans="1:9" ht="18" customHeight="1" x14ac:dyDescent="0.3">
      <c r="A693" s="28">
        <v>124</v>
      </c>
      <c r="B693" s="26" t="str">
        <f>VLOOKUP(A693,Features!$A:$F,$B$1,FALSE)</f>
        <v>Surgery</v>
      </c>
      <c r="C693" s="26" t="str">
        <f>VLOOKUP(A693,Features!$A:$F,$C$1,FALSE)</f>
        <v>SurgeryComplicationsADT</v>
      </c>
      <c r="D693" s="3" t="str">
        <f>VLOOKUP(A693,Features!$A:$J,$D$1,FALSE)</f>
        <v>Nominal</v>
      </c>
      <c r="E693" s="3" t="s">
        <v>753</v>
      </c>
      <c r="F693" s="3" t="s">
        <v>753</v>
      </c>
      <c r="G693" s="1" t="s">
        <v>754</v>
      </c>
      <c r="I693" s="1"/>
    </row>
    <row r="694" spans="1:9" ht="18" customHeight="1" x14ac:dyDescent="0.3">
      <c r="A694" s="28">
        <v>124</v>
      </c>
      <c r="B694" s="26" t="str">
        <f>VLOOKUP(A694,Features!$A:$F,$B$1,FALSE)</f>
        <v>Surgery</v>
      </c>
      <c r="C694" s="26" t="str">
        <f>VLOOKUP(A694,Features!$A:$F,$C$1,FALSE)</f>
        <v>SurgeryComplicationsADT</v>
      </c>
      <c r="D694" s="3" t="str">
        <f>VLOOKUP(A694,Features!$A:$J,$D$1,FALSE)</f>
        <v>Nominal</v>
      </c>
      <c r="E694" s="3" t="s">
        <v>755</v>
      </c>
      <c r="F694" s="3" t="s">
        <v>755</v>
      </c>
      <c r="G694" s="1" t="s">
        <v>756</v>
      </c>
      <c r="I694" s="1"/>
    </row>
    <row r="695" spans="1:9" ht="18" customHeight="1" x14ac:dyDescent="0.3">
      <c r="A695" s="28">
        <v>124</v>
      </c>
      <c r="B695" s="26" t="str">
        <f>VLOOKUP(A695,Features!$A:$F,$B$1,FALSE)</f>
        <v>Surgery</v>
      </c>
      <c r="C695" s="26" t="str">
        <f>VLOOKUP(A695,Features!$A:$F,$C$1,FALSE)</f>
        <v>SurgeryComplicationsADT</v>
      </c>
      <c r="D695" s="3" t="str">
        <f>VLOOKUP(A695,Features!$A:$J,$D$1,FALSE)</f>
        <v>Nominal</v>
      </c>
      <c r="E695" s="3" t="s">
        <v>757</v>
      </c>
      <c r="F695" s="3" t="s">
        <v>757</v>
      </c>
      <c r="G695" s="1" t="s">
        <v>758</v>
      </c>
      <c r="I695" s="1"/>
    </row>
    <row r="696" spans="1:9" ht="18" customHeight="1" x14ac:dyDescent="0.3">
      <c r="A696" s="28">
        <v>124</v>
      </c>
      <c r="B696" s="26" t="str">
        <f>VLOOKUP(A696,Features!$A:$F,$B$1,FALSE)</f>
        <v>Surgery</v>
      </c>
      <c r="C696" s="26" t="str">
        <f>VLOOKUP(A696,Features!$A:$F,$C$1,FALSE)</f>
        <v>SurgeryComplicationsADT</v>
      </c>
      <c r="D696" s="3" t="str">
        <f>VLOOKUP(A696,Features!$A:$J,$D$1,FALSE)</f>
        <v>Nominal</v>
      </c>
      <c r="E696" s="3" t="s">
        <v>759</v>
      </c>
      <c r="F696" s="3" t="s">
        <v>759</v>
      </c>
      <c r="G696" s="1" t="s">
        <v>760</v>
      </c>
      <c r="I696" s="1"/>
    </row>
    <row r="697" spans="1:9" ht="18" customHeight="1" x14ac:dyDescent="0.3">
      <c r="A697" s="28">
        <v>124</v>
      </c>
      <c r="B697" s="26" t="str">
        <f>VLOOKUP(A697,Features!$A:$F,$B$1,FALSE)</f>
        <v>Surgery</v>
      </c>
      <c r="C697" s="26" t="str">
        <f>VLOOKUP(A697,Features!$A:$F,$C$1,FALSE)</f>
        <v>SurgeryComplicationsADT</v>
      </c>
      <c r="D697" s="3" t="str">
        <f>VLOOKUP(A697,Features!$A:$J,$D$1,FALSE)</f>
        <v>Nominal</v>
      </c>
      <c r="E697" s="3" t="s">
        <v>761</v>
      </c>
      <c r="F697" s="3" t="s">
        <v>761</v>
      </c>
      <c r="G697" s="1" t="s">
        <v>762</v>
      </c>
      <c r="I697" s="1"/>
    </row>
    <row r="698" spans="1:9" ht="18" customHeight="1" x14ac:dyDescent="0.3">
      <c r="A698" s="28">
        <v>124</v>
      </c>
      <c r="B698" s="26" t="str">
        <f>VLOOKUP(A698,Features!$A:$F,$B$1,FALSE)</f>
        <v>Surgery</v>
      </c>
      <c r="C698" s="26" t="str">
        <f>VLOOKUP(A698,Features!$A:$F,$C$1,FALSE)</f>
        <v>SurgeryComplicationsADT</v>
      </c>
      <c r="D698" s="3" t="str">
        <f>VLOOKUP(A698,Features!$A:$J,$D$1,FALSE)</f>
        <v>Nominal</v>
      </c>
      <c r="E698" s="3" t="s">
        <v>763</v>
      </c>
      <c r="F698" s="3" t="s">
        <v>763</v>
      </c>
      <c r="G698" s="1" t="s">
        <v>764</v>
      </c>
      <c r="I698" s="1"/>
    </row>
    <row r="699" spans="1:9" ht="18" customHeight="1" x14ac:dyDescent="0.3">
      <c r="A699" s="28">
        <v>124</v>
      </c>
      <c r="B699" s="26" t="str">
        <f>VLOOKUP(A699,Features!$A:$F,$B$1,FALSE)</f>
        <v>Surgery</v>
      </c>
      <c r="C699" s="26" t="str">
        <f>VLOOKUP(A699,Features!$A:$F,$C$1,FALSE)</f>
        <v>SurgeryComplicationsADT</v>
      </c>
      <c r="D699" s="3" t="str">
        <f>VLOOKUP(A699,Features!$A:$J,$D$1,FALSE)</f>
        <v>Nominal</v>
      </c>
      <c r="E699" s="3" t="s">
        <v>765</v>
      </c>
      <c r="F699" s="3" t="s">
        <v>765</v>
      </c>
      <c r="G699" s="1" t="s">
        <v>766</v>
      </c>
      <c r="I699" s="1"/>
    </row>
    <row r="700" spans="1:9" ht="18" customHeight="1" x14ac:dyDescent="0.3">
      <c r="A700" s="28">
        <v>124</v>
      </c>
      <c r="B700" s="26" t="str">
        <f>VLOOKUP(A700,Features!$A:$F,$B$1,FALSE)</f>
        <v>Surgery</v>
      </c>
      <c r="C700" s="26" t="str">
        <f>VLOOKUP(A700,Features!$A:$F,$C$1,FALSE)</f>
        <v>SurgeryComplicationsADT</v>
      </c>
      <c r="D700" s="3" t="str">
        <f>VLOOKUP(A700,Features!$A:$J,$D$1,FALSE)</f>
        <v>Nominal</v>
      </c>
      <c r="E700" s="3" t="s">
        <v>767</v>
      </c>
      <c r="F700" s="3" t="s">
        <v>767</v>
      </c>
      <c r="G700" s="1" t="s">
        <v>768</v>
      </c>
      <c r="I700" s="1"/>
    </row>
    <row r="701" spans="1:9" ht="18" customHeight="1" x14ac:dyDescent="0.3">
      <c r="A701" s="28">
        <v>124</v>
      </c>
      <c r="B701" s="26" t="str">
        <f>VLOOKUP(A701,Features!$A:$F,$B$1,FALSE)</f>
        <v>Surgery</v>
      </c>
      <c r="C701" s="26" t="str">
        <f>VLOOKUP(A701,Features!$A:$F,$C$1,FALSE)</f>
        <v>SurgeryComplicationsADT</v>
      </c>
      <c r="D701" s="3" t="str">
        <f>VLOOKUP(A701,Features!$A:$J,$D$1,FALSE)</f>
        <v>Nominal</v>
      </c>
      <c r="E701" s="3" t="s">
        <v>769</v>
      </c>
      <c r="F701" s="3" t="s">
        <v>769</v>
      </c>
      <c r="G701" s="1" t="s">
        <v>770</v>
      </c>
      <c r="I701" s="1"/>
    </row>
    <row r="702" spans="1:9" ht="18" customHeight="1" x14ac:dyDescent="0.3">
      <c r="A702" s="28">
        <v>124</v>
      </c>
      <c r="B702" s="26" t="str">
        <f>VLOOKUP(A702,Features!$A:$F,$B$1,FALSE)</f>
        <v>Surgery</v>
      </c>
      <c r="C702" s="26" t="str">
        <f>VLOOKUP(A702,Features!$A:$F,$C$1,FALSE)</f>
        <v>SurgeryComplicationsADT</v>
      </c>
      <c r="D702" s="3" t="str">
        <f>VLOOKUP(A702,Features!$A:$J,$D$1,FALSE)</f>
        <v>Nominal</v>
      </c>
      <c r="E702" s="3" t="s">
        <v>771</v>
      </c>
      <c r="F702" s="3" t="s">
        <v>771</v>
      </c>
      <c r="G702" s="1" t="s">
        <v>772</v>
      </c>
      <c r="I702" s="1"/>
    </row>
    <row r="703" spans="1:9" ht="18" customHeight="1" x14ac:dyDescent="0.3">
      <c r="A703" s="28">
        <v>124</v>
      </c>
      <c r="B703" s="26" t="str">
        <f>VLOOKUP(A703,Features!$A:$F,$B$1,FALSE)</f>
        <v>Surgery</v>
      </c>
      <c r="C703" s="26" t="str">
        <f>VLOOKUP(A703,Features!$A:$F,$C$1,FALSE)</f>
        <v>SurgeryComplicationsADT</v>
      </c>
      <c r="D703" s="3" t="str">
        <f>VLOOKUP(A703,Features!$A:$J,$D$1,FALSE)</f>
        <v>Nominal</v>
      </c>
      <c r="E703" s="3" t="s">
        <v>773</v>
      </c>
      <c r="F703" s="3" t="s">
        <v>773</v>
      </c>
      <c r="G703" s="1" t="s">
        <v>774</v>
      </c>
      <c r="I703" s="1"/>
    </row>
    <row r="704" spans="1:9" ht="18" customHeight="1" x14ac:dyDescent="0.3">
      <c r="A704" s="28">
        <v>124</v>
      </c>
      <c r="B704" s="26" t="str">
        <f>VLOOKUP(A704,Features!$A:$F,$B$1,FALSE)</f>
        <v>Surgery</v>
      </c>
      <c r="C704" s="26" t="str">
        <f>VLOOKUP(A704,Features!$A:$F,$C$1,FALSE)</f>
        <v>SurgeryComplicationsADT</v>
      </c>
      <c r="D704" s="3" t="str">
        <f>VLOOKUP(A704,Features!$A:$J,$D$1,FALSE)</f>
        <v>Nominal</v>
      </c>
      <c r="E704" s="3" t="s">
        <v>775</v>
      </c>
      <c r="F704" s="3" t="s">
        <v>775</v>
      </c>
      <c r="G704" s="1" t="s">
        <v>776</v>
      </c>
      <c r="I704" s="1"/>
    </row>
    <row r="705" spans="1:9" ht="18" customHeight="1" x14ac:dyDescent="0.3">
      <c r="A705" s="28">
        <v>124</v>
      </c>
      <c r="B705" s="26" t="str">
        <f>VLOOKUP(A705,Features!$A:$F,$B$1,FALSE)</f>
        <v>Surgery</v>
      </c>
      <c r="C705" s="26" t="str">
        <f>VLOOKUP(A705,Features!$A:$F,$C$1,FALSE)</f>
        <v>SurgeryComplicationsADT</v>
      </c>
      <c r="D705" s="3" t="str">
        <f>VLOOKUP(A705,Features!$A:$J,$D$1,FALSE)</f>
        <v>Nominal</v>
      </c>
      <c r="E705" s="3" t="s">
        <v>777</v>
      </c>
      <c r="F705" s="3" t="s">
        <v>777</v>
      </c>
      <c r="G705" s="1" t="s">
        <v>778</v>
      </c>
      <c r="I705" s="1"/>
    </row>
    <row r="706" spans="1:9" ht="18" customHeight="1" x14ac:dyDescent="0.3">
      <c r="A706" s="28">
        <v>124</v>
      </c>
      <c r="B706" s="26" t="str">
        <f>VLOOKUP(A706,Features!$A:$F,$B$1,FALSE)</f>
        <v>Surgery</v>
      </c>
      <c r="C706" s="26" t="str">
        <f>VLOOKUP(A706,Features!$A:$F,$C$1,FALSE)</f>
        <v>SurgeryComplicationsADT</v>
      </c>
      <c r="D706" s="3" t="str">
        <f>VLOOKUP(A706,Features!$A:$J,$D$1,FALSE)</f>
        <v>Nominal</v>
      </c>
      <c r="E706" s="3" t="s">
        <v>779</v>
      </c>
      <c r="F706" s="3" t="s">
        <v>779</v>
      </c>
      <c r="G706" s="1" t="s">
        <v>780</v>
      </c>
      <c r="I706" s="1"/>
    </row>
    <row r="707" spans="1:9" ht="18" customHeight="1" x14ac:dyDescent="0.3">
      <c r="A707" s="28">
        <v>124</v>
      </c>
      <c r="B707" s="26" t="str">
        <f>VLOOKUP(A707,Features!$A:$F,$B$1,FALSE)</f>
        <v>Surgery</v>
      </c>
      <c r="C707" s="26" t="str">
        <f>VLOOKUP(A707,Features!$A:$F,$C$1,FALSE)</f>
        <v>SurgeryComplicationsADT</v>
      </c>
      <c r="D707" s="3" t="str">
        <f>VLOOKUP(A707,Features!$A:$J,$D$1,FALSE)</f>
        <v>Nominal</v>
      </c>
      <c r="E707" s="3" t="s">
        <v>152</v>
      </c>
      <c r="F707" s="3" t="s">
        <v>152</v>
      </c>
      <c r="G707" s="1" t="s">
        <v>781</v>
      </c>
      <c r="I707" s="1"/>
    </row>
    <row r="708" spans="1:9" ht="18" customHeight="1" x14ac:dyDescent="0.3">
      <c r="A708" s="28">
        <v>124</v>
      </c>
      <c r="B708" s="26" t="str">
        <f>VLOOKUP(A708,Features!$A:$F,$B$1,FALSE)</f>
        <v>Surgery</v>
      </c>
      <c r="C708" s="26" t="str">
        <f>VLOOKUP(A708,Features!$A:$F,$C$1,FALSE)</f>
        <v>SurgeryComplicationsADT</v>
      </c>
      <c r="D708" s="3" t="str">
        <f>VLOOKUP(A708,Features!$A:$J,$D$1,FALSE)</f>
        <v>Nominal</v>
      </c>
      <c r="E708" s="3" t="s">
        <v>782</v>
      </c>
      <c r="F708" s="3" t="s">
        <v>782</v>
      </c>
      <c r="G708" s="1" t="s">
        <v>783</v>
      </c>
      <c r="I708" s="1"/>
    </row>
    <row r="709" spans="1:9" ht="18" customHeight="1" x14ac:dyDescent="0.3">
      <c r="A709" s="28">
        <v>124</v>
      </c>
      <c r="B709" s="26" t="str">
        <f>VLOOKUP(A709,Features!$A:$F,$B$1,FALSE)</f>
        <v>Surgery</v>
      </c>
      <c r="C709" s="26" t="str">
        <f>VLOOKUP(A709,Features!$A:$F,$C$1,FALSE)</f>
        <v>SurgeryComplicationsADT</v>
      </c>
      <c r="D709" s="3" t="str">
        <f>VLOOKUP(A709,Features!$A:$J,$D$1,FALSE)</f>
        <v>Nominal</v>
      </c>
      <c r="E709" s="3" t="s">
        <v>784</v>
      </c>
      <c r="F709" s="3" t="s">
        <v>784</v>
      </c>
      <c r="G709" s="1" t="s">
        <v>785</v>
      </c>
      <c r="I709" s="1"/>
    </row>
    <row r="710" spans="1:9" ht="18" customHeight="1" x14ac:dyDescent="0.3">
      <c r="A710" s="28">
        <v>124</v>
      </c>
      <c r="B710" s="26" t="str">
        <f>VLOOKUP(A710,Features!$A:$F,$B$1,FALSE)</f>
        <v>Surgery</v>
      </c>
      <c r="C710" s="26" t="str">
        <f>VLOOKUP(A710,Features!$A:$F,$C$1,FALSE)</f>
        <v>SurgeryComplicationsADT</v>
      </c>
      <c r="D710" s="3" t="str">
        <f>VLOOKUP(A710,Features!$A:$J,$D$1,FALSE)</f>
        <v>Nominal</v>
      </c>
      <c r="E710" s="3" t="s">
        <v>150</v>
      </c>
      <c r="F710" s="3" t="s">
        <v>150</v>
      </c>
      <c r="G710" s="1" t="s">
        <v>786</v>
      </c>
      <c r="I710" s="1"/>
    </row>
    <row r="711" spans="1:9" ht="18" customHeight="1" x14ac:dyDescent="0.3">
      <c r="A711" s="28">
        <v>124</v>
      </c>
      <c r="B711" s="26" t="str">
        <f>VLOOKUP(A711,Features!$A:$F,$B$1,FALSE)</f>
        <v>Surgery</v>
      </c>
      <c r="C711" s="26" t="str">
        <f>VLOOKUP(A711,Features!$A:$F,$C$1,FALSE)</f>
        <v>SurgeryComplicationsADT</v>
      </c>
      <c r="D711" s="3" t="str">
        <f>VLOOKUP(A711,Features!$A:$J,$D$1,FALSE)</f>
        <v>Nominal</v>
      </c>
      <c r="E711" s="3" t="s">
        <v>787</v>
      </c>
      <c r="F711" s="3" t="s">
        <v>787</v>
      </c>
      <c r="G711" s="1" t="s">
        <v>788</v>
      </c>
      <c r="I711" s="1"/>
    </row>
    <row r="712" spans="1:9" ht="18" customHeight="1" x14ac:dyDescent="0.3">
      <c r="A712" s="28">
        <v>124</v>
      </c>
      <c r="B712" s="26" t="str">
        <f>VLOOKUP(A712,Features!$A:$F,$B$1,FALSE)</f>
        <v>Surgery</v>
      </c>
      <c r="C712" s="26" t="str">
        <f>VLOOKUP(A712,Features!$A:$F,$C$1,FALSE)</f>
        <v>SurgeryComplicationsADT</v>
      </c>
      <c r="D712" s="3" t="str">
        <f>VLOOKUP(A712,Features!$A:$J,$D$1,FALSE)</f>
        <v>Nominal</v>
      </c>
      <c r="E712" s="3" t="s">
        <v>789</v>
      </c>
      <c r="F712" s="3" t="s">
        <v>789</v>
      </c>
      <c r="G712" s="1" t="s">
        <v>790</v>
      </c>
      <c r="I712" s="1"/>
    </row>
    <row r="713" spans="1:9" ht="18" customHeight="1" x14ac:dyDescent="0.3">
      <c r="A713" s="28">
        <v>124</v>
      </c>
      <c r="B713" s="26" t="str">
        <f>VLOOKUP(A713,Features!$A:$F,$B$1,FALSE)</f>
        <v>Surgery</v>
      </c>
      <c r="C713" s="26" t="str">
        <f>VLOOKUP(A713,Features!$A:$F,$C$1,FALSE)</f>
        <v>SurgeryComplicationsADT</v>
      </c>
      <c r="D713" s="3" t="str">
        <f>VLOOKUP(A713,Features!$A:$J,$D$1,FALSE)</f>
        <v>Nominal</v>
      </c>
      <c r="E713" s="3" t="s">
        <v>791</v>
      </c>
      <c r="F713" s="3" t="s">
        <v>791</v>
      </c>
      <c r="G713" s="1" t="s">
        <v>792</v>
      </c>
      <c r="I713" s="1"/>
    </row>
    <row r="714" spans="1:9" ht="18" customHeight="1" x14ac:dyDescent="0.3">
      <c r="A714" s="28">
        <v>124</v>
      </c>
      <c r="B714" s="26" t="str">
        <f>VLOOKUP(A714,Features!$A:$F,$B$1,FALSE)</f>
        <v>Surgery</v>
      </c>
      <c r="C714" s="26" t="str">
        <f>VLOOKUP(A714,Features!$A:$F,$C$1,FALSE)</f>
        <v>SurgeryComplicationsADT</v>
      </c>
      <c r="D714" s="3" t="str">
        <f>VLOOKUP(A714,Features!$A:$J,$D$1,FALSE)</f>
        <v>Nominal</v>
      </c>
      <c r="E714" s="3" t="s">
        <v>793</v>
      </c>
      <c r="F714" s="3" t="s">
        <v>793</v>
      </c>
      <c r="G714" s="1" t="s">
        <v>794</v>
      </c>
      <c r="I714" s="1"/>
    </row>
    <row r="715" spans="1:9" ht="18" customHeight="1" x14ac:dyDescent="0.3">
      <c r="A715" s="28">
        <v>124</v>
      </c>
      <c r="B715" s="26" t="str">
        <f>VLOOKUP(A715,Features!$A:$F,$B$1,FALSE)</f>
        <v>Surgery</v>
      </c>
      <c r="C715" s="26" t="str">
        <f>VLOOKUP(A715,Features!$A:$F,$C$1,FALSE)</f>
        <v>SurgeryComplicationsADT</v>
      </c>
      <c r="D715" s="3" t="str">
        <f>VLOOKUP(A715,Features!$A:$J,$D$1,FALSE)</f>
        <v>Nominal</v>
      </c>
      <c r="E715" s="3" t="s">
        <v>795</v>
      </c>
      <c r="F715" s="3" t="s">
        <v>795</v>
      </c>
      <c r="G715" s="1" t="s">
        <v>796</v>
      </c>
      <c r="I715" s="1"/>
    </row>
    <row r="716" spans="1:9" ht="18" customHeight="1" x14ac:dyDescent="0.3">
      <c r="A716" s="28">
        <v>124</v>
      </c>
      <c r="B716" s="26" t="str">
        <f>VLOOKUP(A716,Features!$A:$F,$B$1,FALSE)</f>
        <v>Surgery</v>
      </c>
      <c r="C716" s="26" t="str">
        <f>VLOOKUP(A716,Features!$A:$F,$C$1,FALSE)</f>
        <v>SurgeryComplicationsADT</v>
      </c>
      <c r="D716" s="3" t="str">
        <f>VLOOKUP(A716,Features!$A:$J,$D$1,FALSE)</f>
        <v>Nominal</v>
      </c>
      <c r="E716" s="3" t="s">
        <v>797</v>
      </c>
      <c r="F716" s="3" t="s">
        <v>797</v>
      </c>
      <c r="G716" s="1" t="s">
        <v>798</v>
      </c>
      <c r="I716" s="1"/>
    </row>
    <row r="717" spans="1:9" ht="18" customHeight="1" x14ac:dyDescent="0.3">
      <c r="A717" s="28">
        <v>124</v>
      </c>
      <c r="B717" s="26" t="str">
        <f>VLOOKUP(A717,Features!$A:$F,$B$1,FALSE)</f>
        <v>Surgery</v>
      </c>
      <c r="C717" s="26" t="str">
        <f>VLOOKUP(A717,Features!$A:$F,$C$1,FALSE)</f>
        <v>SurgeryComplicationsADT</v>
      </c>
      <c r="D717" s="3" t="str">
        <f>VLOOKUP(A717,Features!$A:$J,$D$1,FALSE)</f>
        <v>Nominal</v>
      </c>
      <c r="E717" s="3" t="s">
        <v>156</v>
      </c>
      <c r="F717" s="3" t="s">
        <v>156</v>
      </c>
      <c r="G717" s="1" t="s">
        <v>799</v>
      </c>
      <c r="I717" s="1"/>
    </row>
    <row r="718" spans="1:9" ht="18" customHeight="1" x14ac:dyDescent="0.3">
      <c r="A718" s="28">
        <v>124</v>
      </c>
      <c r="B718" s="26" t="str">
        <f>VLOOKUP(A718,Features!$A:$F,$B$1,FALSE)</f>
        <v>Surgery</v>
      </c>
      <c r="C718" s="26" t="str">
        <f>VLOOKUP(A718,Features!$A:$F,$C$1,FALSE)</f>
        <v>SurgeryComplicationsADT</v>
      </c>
      <c r="D718" s="3" t="str">
        <f>VLOOKUP(A718,Features!$A:$J,$D$1,FALSE)</f>
        <v>Nominal</v>
      </c>
      <c r="E718" s="3" t="s">
        <v>800</v>
      </c>
      <c r="F718" s="3" t="s">
        <v>800</v>
      </c>
      <c r="G718" s="1" t="s">
        <v>801</v>
      </c>
      <c r="I718" s="1"/>
    </row>
    <row r="719" spans="1:9" ht="18" customHeight="1" x14ac:dyDescent="0.3">
      <c r="A719" s="28">
        <v>124</v>
      </c>
      <c r="B719" s="26" t="str">
        <f>VLOOKUP(A719,Features!$A:$F,$B$1,FALSE)</f>
        <v>Surgery</v>
      </c>
      <c r="C719" s="26" t="str">
        <f>VLOOKUP(A719,Features!$A:$F,$C$1,FALSE)</f>
        <v>SurgeryComplicationsADT</v>
      </c>
      <c r="D719" s="3" t="str">
        <f>VLOOKUP(A719,Features!$A:$J,$D$1,FALSE)</f>
        <v>Nominal</v>
      </c>
      <c r="E719" s="3" t="s">
        <v>802</v>
      </c>
      <c r="F719" s="3" t="s">
        <v>802</v>
      </c>
      <c r="G719" s="1" t="s">
        <v>803</v>
      </c>
      <c r="I719" s="1"/>
    </row>
    <row r="720" spans="1:9" ht="18" customHeight="1" x14ac:dyDescent="0.3">
      <c r="A720" s="28">
        <v>124</v>
      </c>
      <c r="B720" s="26" t="str">
        <f>VLOOKUP(A720,Features!$A:$F,$B$1,FALSE)</f>
        <v>Surgery</v>
      </c>
      <c r="C720" s="26" t="str">
        <f>VLOOKUP(A720,Features!$A:$F,$C$1,FALSE)</f>
        <v>SurgeryComplicationsADT</v>
      </c>
      <c r="D720" s="3" t="str">
        <f>VLOOKUP(A720,Features!$A:$J,$D$1,FALSE)</f>
        <v>Nominal</v>
      </c>
      <c r="E720" s="3" t="s">
        <v>804</v>
      </c>
      <c r="F720" s="3" t="s">
        <v>804</v>
      </c>
      <c r="G720" s="1" t="s">
        <v>805</v>
      </c>
      <c r="I720" s="1"/>
    </row>
    <row r="721" spans="1:11" ht="18" customHeight="1" x14ac:dyDescent="0.3">
      <c r="A721" s="28">
        <v>124</v>
      </c>
      <c r="B721" s="26" t="str">
        <f>VLOOKUP(A721,Features!$A:$F,$B$1,FALSE)</f>
        <v>Surgery</v>
      </c>
      <c r="C721" s="26" t="str">
        <f>VLOOKUP(A721,Features!$A:$F,$C$1,FALSE)</f>
        <v>SurgeryComplicationsADT</v>
      </c>
      <c r="D721" s="3" t="str">
        <f>VLOOKUP(A721,Features!$A:$J,$D$1,FALSE)</f>
        <v>Nominal</v>
      </c>
      <c r="E721" s="3" t="s">
        <v>806</v>
      </c>
      <c r="F721" s="3" t="s">
        <v>806</v>
      </c>
      <c r="G721" s="1" t="s">
        <v>807</v>
      </c>
      <c r="I721" s="1"/>
    </row>
    <row r="722" spans="1:11" ht="18" customHeight="1" x14ac:dyDescent="0.3">
      <c r="A722" s="28">
        <v>124</v>
      </c>
      <c r="B722" s="26" t="str">
        <f>VLOOKUP(A722,Features!$A:$F,$B$1,FALSE)</f>
        <v>Surgery</v>
      </c>
      <c r="C722" s="26" t="str">
        <f>VLOOKUP(A722,Features!$A:$F,$C$1,FALSE)</f>
        <v>SurgeryComplicationsADT</v>
      </c>
      <c r="D722" s="3" t="str">
        <f>VLOOKUP(A722,Features!$A:$J,$D$1,FALSE)</f>
        <v>Nominal</v>
      </c>
      <c r="E722" s="3" t="s">
        <v>808</v>
      </c>
      <c r="F722" s="3" t="s">
        <v>808</v>
      </c>
      <c r="G722" s="1" t="s">
        <v>809</v>
      </c>
      <c r="I722" s="1"/>
    </row>
    <row r="723" spans="1:11" ht="18" customHeight="1" x14ac:dyDescent="0.3">
      <c r="A723" s="28">
        <v>124</v>
      </c>
      <c r="B723" s="26" t="str">
        <f>VLOOKUP(A723,Features!$A:$F,$B$1,FALSE)</f>
        <v>Surgery</v>
      </c>
      <c r="C723" s="26" t="str">
        <f>VLOOKUP(A723,Features!$A:$F,$C$1,FALSE)</f>
        <v>SurgeryComplicationsADT</v>
      </c>
      <c r="D723" s="3" t="str">
        <f>VLOOKUP(A723,Features!$A:$J,$D$1,FALSE)</f>
        <v>Nominal</v>
      </c>
      <c r="E723" s="3" t="s">
        <v>810</v>
      </c>
      <c r="F723" s="3" t="s">
        <v>810</v>
      </c>
      <c r="G723" s="1" t="s">
        <v>811</v>
      </c>
      <c r="I723" s="1"/>
    </row>
    <row r="724" spans="1:11" ht="18" customHeight="1" x14ac:dyDescent="0.3">
      <c r="A724" s="28">
        <v>124</v>
      </c>
      <c r="B724" s="26" t="str">
        <f>VLOOKUP(A724,Features!$A:$F,$B$1,FALSE)</f>
        <v>Surgery</v>
      </c>
      <c r="C724" s="26" t="str">
        <f>VLOOKUP(A724,Features!$A:$F,$C$1,FALSE)</f>
        <v>SurgeryComplicationsADT</v>
      </c>
      <c r="D724" s="3" t="str">
        <f>VLOOKUP(A724,Features!$A:$J,$D$1,FALSE)</f>
        <v>Nominal</v>
      </c>
      <c r="E724" s="3" t="s">
        <v>812</v>
      </c>
      <c r="F724" s="3" t="s">
        <v>812</v>
      </c>
      <c r="G724" s="1" t="s">
        <v>813</v>
      </c>
      <c r="I724" s="1"/>
    </row>
    <row r="725" spans="1:11" ht="18" customHeight="1" x14ac:dyDescent="0.3">
      <c r="A725" s="28">
        <v>124</v>
      </c>
      <c r="B725" s="26" t="str">
        <f>VLOOKUP(A725,Features!$A:$F,$B$1,FALSE)</f>
        <v>Surgery</v>
      </c>
      <c r="C725" s="26" t="str">
        <f>VLOOKUP(A725,Features!$A:$F,$C$1,FALSE)</f>
        <v>SurgeryComplicationsADT</v>
      </c>
      <c r="D725" s="3" t="str">
        <f>VLOOKUP(A725,Features!$A:$J,$D$1,FALSE)</f>
        <v>Nominal</v>
      </c>
      <c r="E725" s="3" t="s">
        <v>814</v>
      </c>
      <c r="F725" s="3" t="s">
        <v>814</v>
      </c>
      <c r="G725" s="1" t="s">
        <v>815</v>
      </c>
      <c r="I725" s="1"/>
    </row>
    <row r="726" spans="1:11" ht="18" customHeight="1" x14ac:dyDescent="0.3">
      <c r="A726" s="28">
        <v>129</v>
      </c>
      <c r="B726" s="26" t="str">
        <f>VLOOKUP(A726,Features!$A:$F,$B$1,FALSE)</f>
        <v>SystemicTherapy</v>
      </c>
      <c r="C726" s="26" t="str">
        <f>VLOOKUP(A726,Features!$A:$F,$C$1,FALSE)</f>
        <v>Intention</v>
      </c>
      <c r="D726" s="3" t="str">
        <f>VLOOKUP(A726,Features!$A:$J,$D$1,FALSE)</f>
        <v>Nominal</v>
      </c>
      <c r="E726" s="3" t="s">
        <v>174</v>
      </c>
      <c r="F726" s="3" t="s">
        <v>177</v>
      </c>
      <c r="G726" s="6" t="s">
        <v>177</v>
      </c>
      <c r="K726" s="4"/>
    </row>
    <row r="727" spans="1:11" ht="18" customHeight="1" x14ac:dyDescent="0.3">
      <c r="A727" s="28">
        <v>129</v>
      </c>
      <c r="B727" s="26" t="str">
        <f>VLOOKUP(A727,Features!$A:$F,$B$1,FALSE)</f>
        <v>SystemicTherapy</v>
      </c>
      <c r="C727" s="26" t="str">
        <f>VLOOKUP(A727,Features!$A:$F,$C$1,FALSE)</f>
        <v>Intention</v>
      </c>
      <c r="D727" s="3" t="str">
        <f>VLOOKUP(A727,Features!$A:$J,$D$1,FALSE)</f>
        <v>Nominal</v>
      </c>
      <c r="E727" s="3" t="s">
        <v>176</v>
      </c>
      <c r="F727" s="3" t="s">
        <v>180</v>
      </c>
      <c r="G727" s="6" t="s">
        <v>180</v>
      </c>
      <c r="K727" s="4"/>
    </row>
    <row r="728" spans="1:11" ht="18" customHeight="1" x14ac:dyDescent="0.3">
      <c r="A728" s="28">
        <v>129</v>
      </c>
      <c r="B728" s="26" t="str">
        <f>VLOOKUP(A728,Features!$A:$F,$B$1,FALSE)</f>
        <v>SystemicTherapy</v>
      </c>
      <c r="C728" s="26" t="str">
        <f>VLOOKUP(A728,Features!$A:$F,$C$1,FALSE)</f>
        <v>Intention</v>
      </c>
      <c r="D728" s="3" t="str">
        <f>VLOOKUP(A728,Features!$A:$J,$D$1,FALSE)</f>
        <v>Nominal</v>
      </c>
      <c r="E728" s="3" t="s">
        <v>175</v>
      </c>
      <c r="F728" s="3" t="s">
        <v>178</v>
      </c>
      <c r="G728" s="6" t="s">
        <v>178</v>
      </c>
      <c r="K728" s="4"/>
    </row>
    <row r="729" spans="1:11" customFormat="1" ht="18" customHeight="1" x14ac:dyDescent="0.3">
      <c r="A729" s="28">
        <v>134</v>
      </c>
      <c r="B729" s="26" t="str">
        <f>VLOOKUP(A729,Features!$A:$F,$B$1,FALSE)</f>
        <v>SystemicTherapy</v>
      </c>
      <c r="C729" s="26" t="str">
        <f>VLOOKUP(A729,Features!$A:$F,$C$1,FALSE)</f>
        <v>Substance</v>
      </c>
      <c r="D729" s="3" t="str">
        <f>VLOOKUP(A729,Features!$A:$J,$D$1,FALSE)</f>
        <v>Nominal</v>
      </c>
      <c r="E729" s="48" t="s">
        <v>1980</v>
      </c>
      <c r="F729" s="48" t="s">
        <v>1980</v>
      </c>
      <c r="G729" s="6"/>
    </row>
    <row r="730" spans="1:11" customFormat="1" ht="18" customHeight="1" x14ac:dyDescent="0.3">
      <c r="A730" s="28">
        <v>134</v>
      </c>
      <c r="B730" s="26" t="str">
        <f>VLOOKUP(A730,Features!$A:$F,$B$1,FALSE)</f>
        <v>SystemicTherapy</v>
      </c>
      <c r="C730" s="26" t="str">
        <f>VLOOKUP(A730,Features!$A:$F,$C$1,FALSE)</f>
        <v>Substance</v>
      </c>
      <c r="D730" s="3" t="str">
        <f>VLOOKUP(A730,Features!$A:$J,$D$1,FALSE)</f>
        <v>Nominal</v>
      </c>
      <c r="E730" s="48" t="s">
        <v>2071</v>
      </c>
      <c r="F730" s="48" t="s">
        <v>2071</v>
      </c>
      <c r="G730" s="6"/>
    </row>
    <row r="731" spans="1:11" customFormat="1" ht="18" customHeight="1" x14ac:dyDescent="0.3">
      <c r="A731" s="28">
        <v>134</v>
      </c>
      <c r="B731" s="26" t="str">
        <f>VLOOKUP(A731,Features!$A:$F,$B$1,FALSE)</f>
        <v>SystemicTherapy</v>
      </c>
      <c r="C731" s="26" t="str">
        <f>VLOOKUP(A731,Features!$A:$F,$C$1,FALSE)</f>
        <v>Substance</v>
      </c>
      <c r="D731" s="3" t="str">
        <f>VLOOKUP(A731,Features!$A:$J,$D$1,FALSE)</f>
        <v>Nominal</v>
      </c>
      <c r="E731" s="48" t="s">
        <v>1756</v>
      </c>
      <c r="F731" s="48" t="s">
        <v>1756</v>
      </c>
      <c r="G731" s="6"/>
    </row>
    <row r="732" spans="1:11" customFormat="1" ht="18" customHeight="1" x14ac:dyDescent="0.3">
      <c r="A732" s="28">
        <v>134</v>
      </c>
      <c r="B732" s="26" t="str">
        <f>VLOOKUP(A732,Features!$A:$F,$B$1,FALSE)</f>
        <v>SystemicTherapy</v>
      </c>
      <c r="C732" s="26" t="str">
        <f>VLOOKUP(A732,Features!$A:$F,$C$1,FALSE)</f>
        <v>Substance</v>
      </c>
      <c r="D732" s="3" t="str">
        <f>VLOOKUP(A732,Features!$A:$J,$D$1,FALSE)</f>
        <v>Nominal</v>
      </c>
      <c r="E732" s="48" t="s">
        <v>2070</v>
      </c>
      <c r="F732" s="48" t="s">
        <v>2070</v>
      </c>
      <c r="G732" s="6"/>
    </row>
    <row r="733" spans="1:11" customFormat="1" ht="18" customHeight="1" x14ac:dyDescent="0.3">
      <c r="A733" s="28">
        <v>134</v>
      </c>
      <c r="B733" s="26" t="str">
        <f>VLOOKUP(A733,Features!$A:$F,$B$1,FALSE)</f>
        <v>SystemicTherapy</v>
      </c>
      <c r="C733" s="26" t="str">
        <f>VLOOKUP(A733,Features!$A:$F,$C$1,FALSE)</f>
        <v>Substance</v>
      </c>
      <c r="D733" s="3" t="str">
        <f>VLOOKUP(A733,Features!$A:$J,$D$1,FALSE)</f>
        <v>Nominal</v>
      </c>
      <c r="E733" s="48" t="s">
        <v>1982</v>
      </c>
      <c r="F733" s="48" t="s">
        <v>1982</v>
      </c>
      <c r="G733" s="6"/>
    </row>
    <row r="734" spans="1:11" customFormat="1" ht="18" customHeight="1" x14ac:dyDescent="0.3">
      <c r="A734" s="28">
        <v>134</v>
      </c>
      <c r="B734" s="26" t="str">
        <f>VLOOKUP(A734,Features!$A:$F,$B$1,FALSE)</f>
        <v>SystemicTherapy</v>
      </c>
      <c r="C734" s="26" t="str">
        <f>VLOOKUP(A734,Features!$A:$F,$C$1,FALSE)</f>
        <v>Substance</v>
      </c>
      <c r="D734" s="3" t="str">
        <f>VLOOKUP(A734,Features!$A:$J,$D$1,FALSE)</f>
        <v>Nominal</v>
      </c>
      <c r="E734" s="48" t="s">
        <v>1984</v>
      </c>
      <c r="F734" s="48" t="s">
        <v>1984</v>
      </c>
      <c r="G734" s="6"/>
    </row>
    <row r="735" spans="1:11" customFormat="1" ht="18" customHeight="1" x14ac:dyDescent="0.3">
      <c r="A735" s="28">
        <v>134</v>
      </c>
      <c r="B735" s="26" t="str">
        <f>VLOOKUP(A735,Features!$A:$F,$B$1,FALSE)</f>
        <v>SystemicTherapy</v>
      </c>
      <c r="C735" s="26" t="str">
        <f>VLOOKUP(A735,Features!$A:$F,$C$1,FALSE)</f>
        <v>Substance</v>
      </c>
      <c r="D735" s="3" t="str">
        <f>VLOOKUP(A735,Features!$A:$J,$D$1,FALSE)</f>
        <v>Nominal</v>
      </c>
      <c r="E735" s="48" t="s">
        <v>1773</v>
      </c>
      <c r="F735" s="48" t="s">
        <v>1773</v>
      </c>
      <c r="G735" s="6"/>
    </row>
    <row r="736" spans="1:11" customFormat="1" ht="18" customHeight="1" x14ac:dyDescent="0.3">
      <c r="A736" s="28">
        <v>134</v>
      </c>
      <c r="B736" s="26" t="str">
        <f>VLOOKUP(A736,Features!$A:$F,$B$1,FALSE)</f>
        <v>SystemicTherapy</v>
      </c>
      <c r="C736" s="26" t="str">
        <f>VLOOKUP(A736,Features!$A:$F,$C$1,FALSE)</f>
        <v>Substance</v>
      </c>
      <c r="D736" s="3" t="str">
        <f>VLOOKUP(A736,Features!$A:$J,$D$1,FALSE)</f>
        <v>Nominal</v>
      </c>
      <c r="E736" s="48" t="s">
        <v>1713</v>
      </c>
      <c r="F736" s="48" t="s">
        <v>1713</v>
      </c>
      <c r="G736" s="6"/>
    </row>
    <row r="737" spans="1:7" customFormat="1" ht="18" customHeight="1" x14ac:dyDescent="0.3">
      <c r="A737" s="28">
        <v>134</v>
      </c>
      <c r="B737" s="26" t="str">
        <f>VLOOKUP(A737,Features!$A:$F,$B$1,FALSE)</f>
        <v>SystemicTherapy</v>
      </c>
      <c r="C737" s="26" t="str">
        <f>VLOOKUP(A737,Features!$A:$F,$C$1,FALSE)</f>
        <v>Substance</v>
      </c>
      <c r="D737" s="3" t="str">
        <f>VLOOKUP(A737,Features!$A:$J,$D$1,FALSE)</f>
        <v>Nominal</v>
      </c>
      <c r="E737" s="48" t="s">
        <v>1947</v>
      </c>
      <c r="F737" s="48" t="s">
        <v>1947</v>
      </c>
      <c r="G737" s="6"/>
    </row>
    <row r="738" spans="1:7" customFormat="1" ht="18" customHeight="1" x14ac:dyDescent="0.3">
      <c r="A738" s="28">
        <v>134</v>
      </c>
      <c r="B738" s="26" t="str">
        <f>VLOOKUP(A738,Features!$A:$F,$B$1,FALSE)</f>
        <v>SystemicTherapy</v>
      </c>
      <c r="C738" s="26" t="str">
        <f>VLOOKUP(A738,Features!$A:$F,$C$1,FALSE)</f>
        <v>Substance</v>
      </c>
      <c r="D738" s="3" t="str">
        <f>VLOOKUP(A738,Features!$A:$J,$D$1,FALSE)</f>
        <v>Nominal</v>
      </c>
      <c r="E738" s="48" t="s">
        <v>2080</v>
      </c>
      <c r="F738" s="48" t="s">
        <v>2080</v>
      </c>
      <c r="G738" s="6"/>
    </row>
    <row r="739" spans="1:7" customFormat="1" ht="18" customHeight="1" x14ac:dyDescent="0.3">
      <c r="A739" s="28">
        <v>134</v>
      </c>
      <c r="B739" s="26" t="str">
        <f>VLOOKUP(A739,Features!$A:$F,$B$1,FALSE)</f>
        <v>SystemicTherapy</v>
      </c>
      <c r="C739" s="26" t="str">
        <f>VLOOKUP(A739,Features!$A:$F,$C$1,FALSE)</f>
        <v>Substance</v>
      </c>
      <c r="D739" s="3" t="str">
        <f>VLOOKUP(A739,Features!$A:$J,$D$1,FALSE)</f>
        <v>Nominal</v>
      </c>
      <c r="E739" s="48" t="s">
        <v>1733</v>
      </c>
      <c r="F739" s="48" t="s">
        <v>1733</v>
      </c>
      <c r="G739" s="6"/>
    </row>
    <row r="740" spans="1:7" customFormat="1" ht="18" customHeight="1" x14ac:dyDescent="0.3">
      <c r="A740" s="28">
        <v>134</v>
      </c>
      <c r="B740" s="26" t="str">
        <f>VLOOKUP(A740,Features!$A:$F,$B$1,FALSE)</f>
        <v>SystemicTherapy</v>
      </c>
      <c r="C740" s="26" t="str">
        <f>VLOOKUP(A740,Features!$A:$F,$C$1,FALSE)</f>
        <v>Substance</v>
      </c>
      <c r="D740" s="3" t="str">
        <f>VLOOKUP(A740,Features!$A:$J,$D$1,FALSE)</f>
        <v>Nominal</v>
      </c>
      <c r="E740" s="48" t="s">
        <v>2079</v>
      </c>
      <c r="F740" s="48" t="s">
        <v>2079</v>
      </c>
      <c r="G740" s="6"/>
    </row>
    <row r="741" spans="1:7" customFormat="1" ht="18" customHeight="1" x14ac:dyDescent="0.3">
      <c r="A741" s="28">
        <v>134</v>
      </c>
      <c r="B741" s="26" t="str">
        <f>VLOOKUP(A741,Features!$A:$F,$B$1,FALSE)</f>
        <v>SystemicTherapy</v>
      </c>
      <c r="C741" s="26" t="str">
        <f>VLOOKUP(A741,Features!$A:$F,$C$1,FALSE)</f>
        <v>Substance</v>
      </c>
      <c r="D741" s="3" t="str">
        <f>VLOOKUP(A741,Features!$A:$J,$D$1,FALSE)</f>
        <v>Nominal</v>
      </c>
      <c r="E741" s="48" t="s">
        <v>1933</v>
      </c>
      <c r="F741" s="48" t="s">
        <v>1933</v>
      </c>
      <c r="G741" s="6"/>
    </row>
    <row r="742" spans="1:7" customFormat="1" ht="18" customHeight="1" x14ac:dyDescent="0.3">
      <c r="A742" s="28">
        <v>134</v>
      </c>
      <c r="B742" s="26" t="str">
        <f>VLOOKUP(A742,Features!$A:$F,$B$1,FALSE)</f>
        <v>SystemicTherapy</v>
      </c>
      <c r="C742" s="26" t="str">
        <f>VLOOKUP(A742,Features!$A:$F,$C$1,FALSE)</f>
        <v>Substance</v>
      </c>
      <c r="D742" s="3" t="str">
        <f>VLOOKUP(A742,Features!$A:$J,$D$1,FALSE)</f>
        <v>Nominal</v>
      </c>
      <c r="E742" s="48" t="s">
        <v>2007</v>
      </c>
      <c r="F742" s="48" t="s">
        <v>2007</v>
      </c>
      <c r="G742" s="6"/>
    </row>
    <row r="743" spans="1:7" customFormat="1" ht="18" customHeight="1" x14ac:dyDescent="0.3">
      <c r="A743" s="28">
        <v>134</v>
      </c>
      <c r="B743" s="26" t="str">
        <f>VLOOKUP(A743,Features!$A:$F,$B$1,FALSE)</f>
        <v>SystemicTherapy</v>
      </c>
      <c r="C743" s="26" t="str">
        <f>VLOOKUP(A743,Features!$A:$F,$C$1,FALSE)</f>
        <v>Substance</v>
      </c>
      <c r="D743" s="3" t="str">
        <f>VLOOKUP(A743,Features!$A:$J,$D$1,FALSE)</f>
        <v>Nominal</v>
      </c>
      <c r="E743" s="48" t="s">
        <v>2016</v>
      </c>
      <c r="F743" s="48" t="s">
        <v>2016</v>
      </c>
      <c r="G743" s="6"/>
    </row>
    <row r="744" spans="1:7" customFormat="1" ht="18" customHeight="1" x14ac:dyDescent="0.3">
      <c r="A744" s="28">
        <v>134</v>
      </c>
      <c r="B744" s="26" t="str">
        <f>VLOOKUP(A744,Features!$A:$F,$B$1,FALSE)</f>
        <v>SystemicTherapy</v>
      </c>
      <c r="C744" s="26" t="str">
        <f>VLOOKUP(A744,Features!$A:$F,$C$1,FALSE)</f>
        <v>Substance</v>
      </c>
      <c r="D744" s="3" t="str">
        <f>VLOOKUP(A744,Features!$A:$J,$D$1,FALSE)</f>
        <v>Nominal</v>
      </c>
      <c r="E744" s="48" t="s">
        <v>1747</v>
      </c>
      <c r="F744" s="48" t="s">
        <v>1747</v>
      </c>
      <c r="G744" s="6"/>
    </row>
    <row r="745" spans="1:7" customFormat="1" ht="18" customHeight="1" x14ac:dyDescent="0.3">
      <c r="A745" s="28">
        <v>134</v>
      </c>
      <c r="B745" s="26" t="str">
        <f>VLOOKUP(A745,Features!$A:$F,$B$1,FALSE)</f>
        <v>SystemicTherapy</v>
      </c>
      <c r="C745" s="26" t="str">
        <f>VLOOKUP(A745,Features!$A:$F,$C$1,FALSE)</f>
        <v>Substance</v>
      </c>
      <c r="D745" s="3" t="str">
        <f>VLOOKUP(A745,Features!$A:$J,$D$1,FALSE)</f>
        <v>Nominal</v>
      </c>
      <c r="E745" s="48" t="s">
        <v>2068</v>
      </c>
      <c r="F745" s="48" t="s">
        <v>2068</v>
      </c>
      <c r="G745" s="6"/>
    </row>
    <row r="746" spans="1:7" customFormat="1" ht="18" customHeight="1" x14ac:dyDescent="0.3">
      <c r="A746" s="28">
        <v>134</v>
      </c>
      <c r="B746" s="26" t="str">
        <f>VLOOKUP(A746,Features!$A:$F,$B$1,FALSE)</f>
        <v>SystemicTherapy</v>
      </c>
      <c r="C746" s="26" t="str">
        <f>VLOOKUP(A746,Features!$A:$F,$C$1,FALSE)</f>
        <v>Substance</v>
      </c>
      <c r="D746" s="3" t="str">
        <f>VLOOKUP(A746,Features!$A:$J,$D$1,FALSE)</f>
        <v>Nominal</v>
      </c>
      <c r="E746" s="48" t="s">
        <v>2128</v>
      </c>
      <c r="F746" s="48" t="s">
        <v>2128</v>
      </c>
      <c r="G746" s="6"/>
    </row>
    <row r="747" spans="1:7" customFormat="1" ht="18" customHeight="1" x14ac:dyDescent="0.3">
      <c r="A747" s="28">
        <v>134</v>
      </c>
      <c r="B747" s="26" t="str">
        <f>VLOOKUP(A747,Features!$A:$F,$B$1,FALSE)</f>
        <v>SystemicTherapy</v>
      </c>
      <c r="C747" s="26" t="str">
        <f>VLOOKUP(A747,Features!$A:$F,$C$1,FALSE)</f>
        <v>Substance</v>
      </c>
      <c r="D747" s="3" t="str">
        <f>VLOOKUP(A747,Features!$A:$J,$D$1,FALSE)</f>
        <v>Nominal</v>
      </c>
      <c r="E747" s="48" t="s">
        <v>1883</v>
      </c>
      <c r="F747" s="48" t="s">
        <v>1883</v>
      </c>
      <c r="G747" s="6"/>
    </row>
    <row r="748" spans="1:7" customFormat="1" ht="18" customHeight="1" x14ac:dyDescent="0.3">
      <c r="A748" s="28">
        <v>134</v>
      </c>
      <c r="B748" s="26" t="str">
        <f>VLOOKUP(A748,Features!$A:$F,$B$1,FALSE)</f>
        <v>SystemicTherapy</v>
      </c>
      <c r="C748" s="26" t="str">
        <f>VLOOKUP(A748,Features!$A:$F,$C$1,FALSE)</f>
        <v>Substance</v>
      </c>
      <c r="D748" s="3" t="str">
        <f>VLOOKUP(A748,Features!$A:$J,$D$1,FALSE)</f>
        <v>Nominal</v>
      </c>
      <c r="E748" s="48" t="s">
        <v>1912</v>
      </c>
      <c r="F748" s="48" t="s">
        <v>1912</v>
      </c>
      <c r="G748" s="6"/>
    </row>
    <row r="749" spans="1:7" customFormat="1" ht="18" customHeight="1" x14ac:dyDescent="0.3">
      <c r="A749" s="28">
        <v>134</v>
      </c>
      <c r="B749" s="26" t="str">
        <f>VLOOKUP(A749,Features!$A:$F,$B$1,FALSE)</f>
        <v>SystemicTherapy</v>
      </c>
      <c r="C749" s="26" t="str">
        <f>VLOOKUP(A749,Features!$A:$F,$C$1,FALSE)</f>
        <v>Substance</v>
      </c>
      <c r="D749" s="3" t="str">
        <f>VLOOKUP(A749,Features!$A:$J,$D$1,FALSE)</f>
        <v>Nominal</v>
      </c>
      <c r="E749" s="48" t="s">
        <v>1779</v>
      </c>
      <c r="F749" s="48" t="s">
        <v>1779</v>
      </c>
      <c r="G749" s="6"/>
    </row>
    <row r="750" spans="1:7" customFormat="1" ht="18" customHeight="1" x14ac:dyDescent="0.3">
      <c r="A750" s="28">
        <v>134</v>
      </c>
      <c r="B750" s="26" t="str">
        <f>VLOOKUP(A750,Features!$A:$F,$B$1,FALSE)</f>
        <v>SystemicTherapy</v>
      </c>
      <c r="C750" s="26" t="str">
        <f>VLOOKUP(A750,Features!$A:$F,$C$1,FALSE)</f>
        <v>Substance</v>
      </c>
      <c r="D750" s="3" t="str">
        <f>VLOOKUP(A750,Features!$A:$J,$D$1,FALSE)</f>
        <v>Nominal</v>
      </c>
      <c r="E750" s="48" t="s">
        <v>1915</v>
      </c>
      <c r="F750" s="48" t="s">
        <v>1915</v>
      </c>
      <c r="G750" s="6"/>
    </row>
    <row r="751" spans="1:7" customFormat="1" ht="18" customHeight="1" x14ac:dyDescent="0.3">
      <c r="A751" s="28">
        <v>134</v>
      </c>
      <c r="B751" s="26" t="str">
        <f>VLOOKUP(A751,Features!$A:$F,$B$1,FALSE)</f>
        <v>SystemicTherapy</v>
      </c>
      <c r="C751" s="26" t="str">
        <f>VLOOKUP(A751,Features!$A:$F,$C$1,FALSE)</f>
        <v>Substance</v>
      </c>
      <c r="D751" s="3" t="str">
        <f>VLOOKUP(A751,Features!$A:$J,$D$1,FALSE)</f>
        <v>Nominal</v>
      </c>
      <c r="E751" s="48" t="s">
        <v>1973</v>
      </c>
      <c r="F751" s="48" t="s">
        <v>1973</v>
      </c>
      <c r="G751" s="6"/>
    </row>
    <row r="752" spans="1:7" customFormat="1" ht="18" customHeight="1" x14ac:dyDescent="0.3">
      <c r="A752" s="28">
        <v>134</v>
      </c>
      <c r="B752" s="26" t="str">
        <f>VLOOKUP(A752,Features!$A:$F,$B$1,FALSE)</f>
        <v>SystemicTherapy</v>
      </c>
      <c r="C752" s="26" t="str">
        <f>VLOOKUP(A752,Features!$A:$F,$C$1,FALSE)</f>
        <v>Substance</v>
      </c>
      <c r="D752" s="3" t="str">
        <f>VLOOKUP(A752,Features!$A:$J,$D$1,FALSE)</f>
        <v>Nominal</v>
      </c>
      <c r="E752" s="48" t="s">
        <v>1877</v>
      </c>
      <c r="F752" s="48" t="s">
        <v>1877</v>
      </c>
      <c r="G752" s="6"/>
    </row>
    <row r="753" spans="1:7" customFormat="1" ht="18" customHeight="1" x14ac:dyDescent="0.3">
      <c r="A753" s="28">
        <v>134</v>
      </c>
      <c r="B753" s="26" t="str">
        <f>VLOOKUP(A753,Features!$A:$F,$B$1,FALSE)</f>
        <v>SystemicTherapy</v>
      </c>
      <c r="C753" s="26" t="str">
        <f>VLOOKUP(A753,Features!$A:$F,$C$1,FALSE)</f>
        <v>Substance</v>
      </c>
      <c r="D753" s="3" t="str">
        <f>VLOOKUP(A753,Features!$A:$J,$D$1,FALSE)</f>
        <v>Nominal</v>
      </c>
      <c r="E753" s="48" t="s">
        <v>1856</v>
      </c>
      <c r="F753" s="48" t="s">
        <v>1856</v>
      </c>
      <c r="G753" s="6"/>
    </row>
    <row r="754" spans="1:7" customFormat="1" ht="18" customHeight="1" x14ac:dyDescent="0.3">
      <c r="A754" s="28">
        <v>134</v>
      </c>
      <c r="B754" s="26" t="str">
        <f>VLOOKUP(A754,Features!$A:$F,$B$1,FALSE)</f>
        <v>SystemicTherapy</v>
      </c>
      <c r="C754" s="26" t="str">
        <f>VLOOKUP(A754,Features!$A:$F,$C$1,FALSE)</f>
        <v>Substance</v>
      </c>
      <c r="D754" s="3" t="str">
        <f>VLOOKUP(A754,Features!$A:$J,$D$1,FALSE)</f>
        <v>Nominal</v>
      </c>
      <c r="E754" s="48" t="s">
        <v>1719</v>
      </c>
      <c r="F754" s="48" t="s">
        <v>1719</v>
      </c>
      <c r="G754" s="6"/>
    </row>
    <row r="755" spans="1:7" customFormat="1" ht="18" customHeight="1" x14ac:dyDescent="0.3">
      <c r="A755" s="28">
        <v>134</v>
      </c>
      <c r="B755" s="26" t="str">
        <f>VLOOKUP(A755,Features!$A:$F,$B$1,FALSE)</f>
        <v>SystemicTherapy</v>
      </c>
      <c r="C755" s="26" t="str">
        <f>VLOOKUP(A755,Features!$A:$F,$C$1,FALSE)</f>
        <v>Substance</v>
      </c>
      <c r="D755" s="3" t="str">
        <f>VLOOKUP(A755,Features!$A:$J,$D$1,FALSE)</f>
        <v>Nominal</v>
      </c>
      <c r="E755" s="48" t="s">
        <v>1913</v>
      </c>
      <c r="F755" s="48" t="s">
        <v>1913</v>
      </c>
      <c r="G755" s="6"/>
    </row>
    <row r="756" spans="1:7" customFormat="1" ht="18" customHeight="1" x14ac:dyDescent="0.3">
      <c r="A756" s="28">
        <v>134</v>
      </c>
      <c r="B756" s="26" t="str">
        <f>VLOOKUP(A756,Features!$A:$F,$B$1,FALSE)</f>
        <v>SystemicTherapy</v>
      </c>
      <c r="C756" s="26" t="str">
        <f>VLOOKUP(A756,Features!$A:$F,$C$1,FALSE)</f>
        <v>Substance</v>
      </c>
      <c r="D756" s="3" t="str">
        <f>VLOOKUP(A756,Features!$A:$J,$D$1,FALSE)</f>
        <v>Nominal</v>
      </c>
      <c r="E756" s="48" t="s">
        <v>1929</v>
      </c>
      <c r="F756" s="48" t="s">
        <v>1929</v>
      </c>
      <c r="G756" s="6"/>
    </row>
    <row r="757" spans="1:7" customFormat="1" ht="18" customHeight="1" x14ac:dyDescent="0.3">
      <c r="A757" s="28">
        <v>134</v>
      </c>
      <c r="B757" s="26" t="str">
        <f>VLOOKUP(A757,Features!$A:$F,$B$1,FALSE)</f>
        <v>SystemicTherapy</v>
      </c>
      <c r="C757" s="26" t="str">
        <f>VLOOKUP(A757,Features!$A:$F,$C$1,FALSE)</f>
        <v>Substance</v>
      </c>
      <c r="D757" s="3" t="str">
        <f>VLOOKUP(A757,Features!$A:$J,$D$1,FALSE)</f>
        <v>Nominal</v>
      </c>
      <c r="E757" s="48" t="s">
        <v>2086</v>
      </c>
      <c r="F757" s="48" t="s">
        <v>2086</v>
      </c>
      <c r="G757" s="6"/>
    </row>
    <row r="758" spans="1:7" customFormat="1" ht="18" customHeight="1" x14ac:dyDescent="0.3">
      <c r="A758" s="28">
        <v>134</v>
      </c>
      <c r="B758" s="26" t="str">
        <f>VLOOKUP(A758,Features!$A:$F,$B$1,FALSE)</f>
        <v>SystemicTherapy</v>
      </c>
      <c r="C758" s="26" t="str">
        <f>VLOOKUP(A758,Features!$A:$F,$C$1,FALSE)</f>
        <v>Substance</v>
      </c>
      <c r="D758" s="3" t="str">
        <f>VLOOKUP(A758,Features!$A:$J,$D$1,FALSE)</f>
        <v>Nominal</v>
      </c>
      <c r="E758" s="48" t="s">
        <v>1975</v>
      </c>
      <c r="F758" s="48" t="s">
        <v>1975</v>
      </c>
      <c r="G758" s="6"/>
    </row>
    <row r="759" spans="1:7" customFormat="1" ht="18" customHeight="1" x14ac:dyDescent="0.3">
      <c r="A759" s="28">
        <v>134</v>
      </c>
      <c r="B759" s="26" t="str">
        <f>VLOOKUP(A759,Features!$A:$F,$B$1,FALSE)</f>
        <v>SystemicTherapy</v>
      </c>
      <c r="C759" s="26" t="str">
        <f>VLOOKUP(A759,Features!$A:$F,$C$1,FALSE)</f>
        <v>Substance</v>
      </c>
      <c r="D759" s="3" t="str">
        <f>VLOOKUP(A759,Features!$A:$J,$D$1,FALSE)</f>
        <v>Nominal</v>
      </c>
      <c r="E759" s="48" t="s">
        <v>1989</v>
      </c>
      <c r="F759" s="48" t="s">
        <v>1989</v>
      </c>
      <c r="G759" s="6"/>
    </row>
    <row r="760" spans="1:7" customFormat="1" ht="18" customHeight="1" x14ac:dyDescent="0.3">
      <c r="A760" s="28">
        <v>134</v>
      </c>
      <c r="B760" s="26" t="str">
        <f>VLOOKUP(A760,Features!$A:$F,$B$1,FALSE)</f>
        <v>SystemicTherapy</v>
      </c>
      <c r="C760" s="26" t="str">
        <f>VLOOKUP(A760,Features!$A:$F,$C$1,FALSE)</f>
        <v>Substance</v>
      </c>
      <c r="D760" s="3" t="str">
        <f>VLOOKUP(A760,Features!$A:$J,$D$1,FALSE)</f>
        <v>Nominal</v>
      </c>
      <c r="E760" s="48" t="s">
        <v>2023</v>
      </c>
      <c r="F760" s="48" t="s">
        <v>2023</v>
      </c>
      <c r="G760" s="6"/>
    </row>
    <row r="761" spans="1:7" customFormat="1" ht="18" customHeight="1" x14ac:dyDescent="0.3">
      <c r="A761" s="28">
        <v>134</v>
      </c>
      <c r="B761" s="26" t="str">
        <f>VLOOKUP(A761,Features!$A:$F,$B$1,FALSE)</f>
        <v>SystemicTherapy</v>
      </c>
      <c r="C761" s="26" t="str">
        <f>VLOOKUP(A761,Features!$A:$F,$C$1,FALSE)</f>
        <v>Substance</v>
      </c>
      <c r="D761" s="3" t="str">
        <f>VLOOKUP(A761,Features!$A:$J,$D$1,FALSE)</f>
        <v>Nominal</v>
      </c>
      <c r="E761" s="48" t="s">
        <v>2055</v>
      </c>
      <c r="F761" s="48" t="s">
        <v>2055</v>
      </c>
      <c r="G761" s="6"/>
    </row>
    <row r="762" spans="1:7" customFormat="1" ht="18" customHeight="1" x14ac:dyDescent="0.3">
      <c r="A762" s="28">
        <v>134</v>
      </c>
      <c r="B762" s="26" t="str">
        <f>VLOOKUP(A762,Features!$A:$F,$B$1,FALSE)</f>
        <v>SystemicTherapy</v>
      </c>
      <c r="C762" s="26" t="str">
        <f>VLOOKUP(A762,Features!$A:$F,$C$1,FALSE)</f>
        <v>Substance</v>
      </c>
      <c r="D762" s="3" t="str">
        <f>VLOOKUP(A762,Features!$A:$J,$D$1,FALSE)</f>
        <v>Nominal</v>
      </c>
      <c r="E762" s="48" t="s">
        <v>2033</v>
      </c>
      <c r="F762" s="48" t="s">
        <v>2033</v>
      </c>
      <c r="G762" s="6"/>
    </row>
    <row r="763" spans="1:7" customFormat="1" ht="18" customHeight="1" x14ac:dyDescent="0.3">
      <c r="A763" s="28">
        <v>134</v>
      </c>
      <c r="B763" s="26" t="str">
        <f>VLOOKUP(A763,Features!$A:$F,$B$1,FALSE)</f>
        <v>SystemicTherapy</v>
      </c>
      <c r="C763" s="26" t="str">
        <f>VLOOKUP(A763,Features!$A:$F,$C$1,FALSE)</f>
        <v>Substance</v>
      </c>
      <c r="D763" s="3" t="str">
        <f>VLOOKUP(A763,Features!$A:$J,$D$1,FALSE)</f>
        <v>Nominal</v>
      </c>
      <c r="E763" s="48" t="s">
        <v>1707</v>
      </c>
      <c r="F763" s="48" t="s">
        <v>1707</v>
      </c>
      <c r="G763" s="6"/>
    </row>
    <row r="764" spans="1:7" customFormat="1" ht="18" customHeight="1" x14ac:dyDescent="0.3">
      <c r="A764" s="28">
        <v>134</v>
      </c>
      <c r="B764" s="26" t="str">
        <f>VLOOKUP(A764,Features!$A:$F,$B$1,FALSE)</f>
        <v>SystemicTherapy</v>
      </c>
      <c r="C764" s="26" t="str">
        <f>VLOOKUP(A764,Features!$A:$F,$C$1,FALSE)</f>
        <v>Substance</v>
      </c>
      <c r="D764" s="3" t="str">
        <f>VLOOKUP(A764,Features!$A:$J,$D$1,FALSE)</f>
        <v>Nominal</v>
      </c>
      <c r="E764" s="48" t="s">
        <v>2063</v>
      </c>
      <c r="F764" s="48" t="s">
        <v>2063</v>
      </c>
      <c r="G764" s="6"/>
    </row>
    <row r="765" spans="1:7" customFormat="1" ht="18" customHeight="1" x14ac:dyDescent="0.3">
      <c r="A765" s="28">
        <v>134</v>
      </c>
      <c r="B765" s="26" t="str">
        <f>VLOOKUP(A765,Features!$A:$F,$B$1,FALSE)</f>
        <v>SystemicTherapy</v>
      </c>
      <c r="C765" s="26" t="str">
        <f>VLOOKUP(A765,Features!$A:$F,$C$1,FALSE)</f>
        <v>Substance</v>
      </c>
      <c r="D765" s="3" t="str">
        <f>VLOOKUP(A765,Features!$A:$J,$D$1,FALSE)</f>
        <v>Nominal</v>
      </c>
      <c r="E765" s="48" t="s">
        <v>2133</v>
      </c>
      <c r="F765" s="48" t="s">
        <v>2133</v>
      </c>
      <c r="G765" s="6"/>
    </row>
    <row r="766" spans="1:7" customFormat="1" ht="18" customHeight="1" x14ac:dyDescent="0.3">
      <c r="A766" s="28">
        <v>134</v>
      </c>
      <c r="B766" s="26" t="str">
        <f>VLOOKUP(A766,Features!$A:$F,$B$1,FALSE)</f>
        <v>SystemicTherapy</v>
      </c>
      <c r="C766" s="26" t="str">
        <f>VLOOKUP(A766,Features!$A:$F,$C$1,FALSE)</f>
        <v>Substance</v>
      </c>
      <c r="D766" s="3" t="str">
        <f>VLOOKUP(A766,Features!$A:$J,$D$1,FALSE)</f>
        <v>Nominal</v>
      </c>
      <c r="E766" s="48" t="s">
        <v>2065</v>
      </c>
      <c r="F766" s="48" t="s">
        <v>2065</v>
      </c>
      <c r="G766" s="6"/>
    </row>
    <row r="767" spans="1:7" customFormat="1" ht="18" customHeight="1" x14ac:dyDescent="0.3">
      <c r="A767" s="28">
        <v>134</v>
      </c>
      <c r="B767" s="26" t="str">
        <f>VLOOKUP(A767,Features!$A:$F,$B$1,FALSE)</f>
        <v>SystemicTherapy</v>
      </c>
      <c r="C767" s="26" t="str">
        <f>VLOOKUP(A767,Features!$A:$F,$C$1,FALSE)</f>
        <v>Substance</v>
      </c>
      <c r="D767" s="3" t="str">
        <f>VLOOKUP(A767,Features!$A:$J,$D$1,FALSE)</f>
        <v>Nominal</v>
      </c>
      <c r="E767" s="48" t="s">
        <v>2066</v>
      </c>
      <c r="F767" s="48" t="s">
        <v>2066</v>
      </c>
      <c r="G767" s="6"/>
    </row>
    <row r="768" spans="1:7" customFormat="1" ht="18" customHeight="1" x14ac:dyDescent="0.3">
      <c r="A768" s="28">
        <v>134</v>
      </c>
      <c r="B768" s="26" t="str">
        <f>VLOOKUP(A768,Features!$A:$F,$B$1,FALSE)</f>
        <v>SystemicTherapy</v>
      </c>
      <c r="C768" s="26" t="str">
        <f>VLOOKUP(A768,Features!$A:$F,$C$1,FALSE)</f>
        <v>Substance</v>
      </c>
      <c r="D768" s="3" t="str">
        <f>VLOOKUP(A768,Features!$A:$J,$D$1,FALSE)</f>
        <v>Nominal</v>
      </c>
      <c r="E768" s="48" t="s">
        <v>1971</v>
      </c>
      <c r="F768" s="48" t="s">
        <v>1971</v>
      </c>
      <c r="G768" s="6"/>
    </row>
    <row r="769" spans="1:7" customFormat="1" ht="18" customHeight="1" x14ac:dyDescent="0.3">
      <c r="A769" s="28">
        <v>134</v>
      </c>
      <c r="B769" s="26" t="str">
        <f>VLOOKUP(A769,Features!$A:$F,$B$1,FALSE)</f>
        <v>SystemicTherapy</v>
      </c>
      <c r="C769" s="26" t="str">
        <f>VLOOKUP(A769,Features!$A:$F,$C$1,FALSE)</f>
        <v>Substance</v>
      </c>
      <c r="D769" s="3" t="str">
        <f>VLOOKUP(A769,Features!$A:$J,$D$1,FALSE)</f>
        <v>Nominal</v>
      </c>
      <c r="E769" s="48" t="s">
        <v>2073</v>
      </c>
      <c r="F769" s="48" t="s">
        <v>2073</v>
      </c>
      <c r="G769" s="6"/>
    </row>
    <row r="770" spans="1:7" customFormat="1" ht="18" customHeight="1" x14ac:dyDescent="0.3">
      <c r="A770" s="28">
        <v>134</v>
      </c>
      <c r="B770" s="26" t="str">
        <f>VLOOKUP(A770,Features!$A:$F,$B$1,FALSE)</f>
        <v>SystemicTherapy</v>
      </c>
      <c r="C770" s="26" t="str">
        <f>VLOOKUP(A770,Features!$A:$F,$C$1,FALSE)</f>
        <v>Substance</v>
      </c>
      <c r="D770" s="3" t="str">
        <f>VLOOKUP(A770,Features!$A:$J,$D$1,FALSE)</f>
        <v>Nominal</v>
      </c>
      <c r="E770" s="48" t="s">
        <v>1926</v>
      </c>
      <c r="F770" s="48" t="s">
        <v>1926</v>
      </c>
      <c r="G770" s="6"/>
    </row>
    <row r="771" spans="1:7" customFormat="1" ht="18" customHeight="1" x14ac:dyDescent="0.3">
      <c r="A771" s="28">
        <v>134</v>
      </c>
      <c r="B771" s="26" t="str">
        <f>VLOOKUP(A771,Features!$A:$F,$B$1,FALSE)</f>
        <v>SystemicTherapy</v>
      </c>
      <c r="C771" s="26" t="str">
        <f>VLOOKUP(A771,Features!$A:$F,$C$1,FALSE)</f>
        <v>Substance</v>
      </c>
      <c r="D771" s="3" t="str">
        <f>VLOOKUP(A771,Features!$A:$J,$D$1,FALSE)</f>
        <v>Nominal</v>
      </c>
      <c r="E771" s="48" t="s">
        <v>1730</v>
      </c>
      <c r="F771" s="48" t="s">
        <v>1730</v>
      </c>
      <c r="G771" s="6"/>
    </row>
    <row r="772" spans="1:7" customFormat="1" ht="18" customHeight="1" x14ac:dyDescent="0.3">
      <c r="A772" s="28">
        <v>134</v>
      </c>
      <c r="B772" s="26" t="str">
        <f>VLOOKUP(A772,Features!$A:$F,$B$1,FALSE)</f>
        <v>SystemicTherapy</v>
      </c>
      <c r="C772" s="26" t="str">
        <f>VLOOKUP(A772,Features!$A:$F,$C$1,FALSE)</f>
        <v>Substance</v>
      </c>
      <c r="D772" s="3" t="str">
        <f>VLOOKUP(A772,Features!$A:$J,$D$1,FALSE)</f>
        <v>Nominal</v>
      </c>
      <c r="E772" s="48" t="s">
        <v>1914</v>
      </c>
      <c r="F772" s="48" t="s">
        <v>1914</v>
      </c>
      <c r="G772" s="6"/>
    </row>
    <row r="773" spans="1:7" customFormat="1" ht="18" customHeight="1" x14ac:dyDescent="0.3">
      <c r="A773" s="28">
        <v>134</v>
      </c>
      <c r="B773" s="26" t="str">
        <f>VLOOKUP(A773,Features!$A:$F,$B$1,FALSE)</f>
        <v>SystemicTherapy</v>
      </c>
      <c r="C773" s="26" t="str">
        <f>VLOOKUP(A773,Features!$A:$F,$C$1,FALSE)</f>
        <v>Substance</v>
      </c>
      <c r="D773" s="3" t="str">
        <f>VLOOKUP(A773,Features!$A:$J,$D$1,FALSE)</f>
        <v>Nominal</v>
      </c>
      <c r="E773" s="48" t="s">
        <v>1829</v>
      </c>
      <c r="F773" s="48" t="s">
        <v>1829</v>
      </c>
      <c r="G773" s="6"/>
    </row>
    <row r="774" spans="1:7" customFormat="1" ht="18" customHeight="1" x14ac:dyDescent="0.3">
      <c r="A774" s="28">
        <v>134</v>
      </c>
      <c r="B774" s="26" t="str">
        <f>VLOOKUP(A774,Features!$A:$F,$B$1,FALSE)</f>
        <v>SystemicTherapy</v>
      </c>
      <c r="C774" s="26" t="str">
        <f>VLOOKUP(A774,Features!$A:$F,$C$1,FALSE)</f>
        <v>Substance</v>
      </c>
      <c r="D774" s="3" t="str">
        <f>VLOOKUP(A774,Features!$A:$J,$D$1,FALSE)</f>
        <v>Nominal</v>
      </c>
      <c r="E774" s="48" t="s">
        <v>1741</v>
      </c>
      <c r="F774" s="48" t="s">
        <v>1741</v>
      </c>
      <c r="G774" s="6"/>
    </row>
    <row r="775" spans="1:7" customFormat="1" ht="18" customHeight="1" x14ac:dyDescent="0.3">
      <c r="A775" s="28">
        <v>134</v>
      </c>
      <c r="B775" s="26" t="str">
        <f>VLOOKUP(A775,Features!$A:$F,$B$1,FALSE)</f>
        <v>SystemicTherapy</v>
      </c>
      <c r="C775" s="26" t="str">
        <f>VLOOKUP(A775,Features!$A:$F,$C$1,FALSE)</f>
        <v>Substance</v>
      </c>
      <c r="D775" s="3" t="str">
        <f>VLOOKUP(A775,Features!$A:$J,$D$1,FALSE)</f>
        <v>Nominal</v>
      </c>
      <c r="E775" s="48" t="s">
        <v>2141</v>
      </c>
      <c r="F775" s="48" t="s">
        <v>2141</v>
      </c>
      <c r="G775" s="6"/>
    </row>
    <row r="776" spans="1:7" customFormat="1" ht="18" customHeight="1" x14ac:dyDescent="0.3">
      <c r="A776" s="28">
        <v>134</v>
      </c>
      <c r="B776" s="26" t="str">
        <f>VLOOKUP(A776,Features!$A:$F,$B$1,FALSE)</f>
        <v>SystemicTherapy</v>
      </c>
      <c r="C776" s="26" t="str">
        <f>VLOOKUP(A776,Features!$A:$F,$C$1,FALSE)</f>
        <v>Substance</v>
      </c>
      <c r="D776" s="3" t="str">
        <f>VLOOKUP(A776,Features!$A:$J,$D$1,FALSE)</f>
        <v>Nominal</v>
      </c>
      <c r="E776" s="48" t="s">
        <v>1802</v>
      </c>
      <c r="F776" s="48" t="s">
        <v>1802</v>
      </c>
      <c r="G776" s="6"/>
    </row>
    <row r="777" spans="1:7" customFormat="1" ht="18" customHeight="1" x14ac:dyDescent="0.3">
      <c r="A777" s="28">
        <v>134</v>
      </c>
      <c r="B777" s="26" t="str">
        <f>VLOOKUP(A777,Features!$A:$F,$B$1,FALSE)</f>
        <v>SystemicTherapy</v>
      </c>
      <c r="C777" s="26" t="str">
        <f>VLOOKUP(A777,Features!$A:$F,$C$1,FALSE)</f>
        <v>Substance</v>
      </c>
      <c r="D777" s="3" t="str">
        <f>VLOOKUP(A777,Features!$A:$J,$D$1,FALSE)</f>
        <v>Nominal</v>
      </c>
      <c r="E777" s="48" t="s">
        <v>1828</v>
      </c>
      <c r="F777" s="48" t="s">
        <v>1828</v>
      </c>
      <c r="G777" s="6"/>
    </row>
    <row r="778" spans="1:7" customFormat="1" ht="18" customHeight="1" x14ac:dyDescent="0.3">
      <c r="A778" s="28">
        <v>134</v>
      </c>
      <c r="B778" s="26" t="str">
        <f>VLOOKUP(A778,Features!$A:$F,$B$1,FALSE)</f>
        <v>SystemicTherapy</v>
      </c>
      <c r="C778" s="26" t="str">
        <f>VLOOKUP(A778,Features!$A:$F,$C$1,FALSE)</f>
        <v>Substance</v>
      </c>
      <c r="D778" s="3" t="str">
        <f>VLOOKUP(A778,Features!$A:$J,$D$1,FALSE)</f>
        <v>Nominal</v>
      </c>
      <c r="E778" s="48" t="s">
        <v>1905</v>
      </c>
      <c r="F778" s="48" t="s">
        <v>1905</v>
      </c>
      <c r="G778" s="6"/>
    </row>
    <row r="779" spans="1:7" customFormat="1" ht="18" customHeight="1" x14ac:dyDescent="0.3">
      <c r="A779" s="28">
        <v>134</v>
      </c>
      <c r="B779" s="26" t="str">
        <f>VLOOKUP(A779,Features!$A:$F,$B$1,FALSE)</f>
        <v>SystemicTherapy</v>
      </c>
      <c r="C779" s="26" t="str">
        <f>VLOOKUP(A779,Features!$A:$F,$C$1,FALSE)</f>
        <v>Substance</v>
      </c>
      <c r="D779" s="3" t="str">
        <f>VLOOKUP(A779,Features!$A:$J,$D$1,FALSE)</f>
        <v>Nominal</v>
      </c>
      <c r="E779" s="48" t="s">
        <v>1768</v>
      </c>
      <c r="F779" s="48" t="s">
        <v>1768</v>
      </c>
      <c r="G779" s="6"/>
    </row>
    <row r="780" spans="1:7" customFormat="1" ht="18" customHeight="1" x14ac:dyDescent="0.3">
      <c r="A780" s="28">
        <v>134</v>
      </c>
      <c r="B780" s="26" t="str">
        <f>VLOOKUP(A780,Features!$A:$F,$B$1,FALSE)</f>
        <v>SystemicTherapy</v>
      </c>
      <c r="C780" s="26" t="str">
        <f>VLOOKUP(A780,Features!$A:$F,$C$1,FALSE)</f>
        <v>Substance</v>
      </c>
      <c r="D780" s="3" t="str">
        <f>VLOOKUP(A780,Features!$A:$J,$D$1,FALSE)</f>
        <v>Nominal</v>
      </c>
      <c r="E780" s="48" t="s">
        <v>1678</v>
      </c>
      <c r="F780" s="48" t="s">
        <v>1678</v>
      </c>
      <c r="G780" s="6"/>
    </row>
    <row r="781" spans="1:7" customFormat="1" ht="18" customHeight="1" x14ac:dyDescent="0.3">
      <c r="A781" s="28">
        <v>134</v>
      </c>
      <c r="B781" s="26" t="str">
        <f>VLOOKUP(A781,Features!$A:$F,$B$1,FALSE)</f>
        <v>SystemicTherapy</v>
      </c>
      <c r="C781" s="26" t="str">
        <f>VLOOKUP(A781,Features!$A:$F,$C$1,FALSE)</f>
        <v>Substance</v>
      </c>
      <c r="D781" s="3" t="str">
        <f>VLOOKUP(A781,Features!$A:$J,$D$1,FALSE)</f>
        <v>Nominal</v>
      </c>
      <c r="E781" s="48" t="s">
        <v>2145</v>
      </c>
      <c r="F781" s="48" t="s">
        <v>2145</v>
      </c>
      <c r="G781" s="6"/>
    </row>
    <row r="782" spans="1:7" customFormat="1" ht="18" customHeight="1" x14ac:dyDescent="0.3">
      <c r="A782" s="28">
        <v>134</v>
      </c>
      <c r="B782" s="26" t="str">
        <f>VLOOKUP(A782,Features!$A:$F,$B$1,FALSE)</f>
        <v>SystemicTherapy</v>
      </c>
      <c r="C782" s="26" t="str">
        <f>VLOOKUP(A782,Features!$A:$F,$C$1,FALSE)</f>
        <v>Substance</v>
      </c>
      <c r="D782" s="3" t="str">
        <f>VLOOKUP(A782,Features!$A:$J,$D$1,FALSE)</f>
        <v>Nominal</v>
      </c>
      <c r="E782" s="48" t="s">
        <v>2022</v>
      </c>
      <c r="F782" s="48" t="s">
        <v>2022</v>
      </c>
      <c r="G782" s="6"/>
    </row>
    <row r="783" spans="1:7" customFormat="1" ht="18" customHeight="1" x14ac:dyDescent="0.3">
      <c r="A783" s="28">
        <v>134</v>
      </c>
      <c r="B783" s="26" t="str">
        <f>VLOOKUP(A783,Features!$A:$F,$B$1,FALSE)</f>
        <v>SystemicTherapy</v>
      </c>
      <c r="C783" s="26" t="str">
        <f>VLOOKUP(A783,Features!$A:$F,$C$1,FALSE)</f>
        <v>Substance</v>
      </c>
      <c r="D783" s="3" t="str">
        <f>VLOOKUP(A783,Features!$A:$J,$D$1,FALSE)</f>
        <v>Nominal</v>
      </c>
      <c r="E783" s="48" t="s">
        <v>2019</v>
      </c>
      <c r="F783" s="48" t="s">
        <v>2019</v>
      </c>
      <c r="G783" s="6"/>
    </row>
    <row r="784" spans="1:7" customFormat="1" ht="18" customHeight="1" x14ac:dyDescent="0.3">
      <c r="A784" s="28">
        <v>134</v>
      </c>
      <c r="B784" s="26" t="str">
        <f>VLOOKUP(A784,Features!$A:$F,$B$1,FALSE)</f>
        <v>SystemicTherapy</v>
      </c>
      <c r="C784" s="26" t="str">
        <f>VLOOKUP(A784,Features!$A:$F,$C$1,FALSE)</f>
        <v>Substance</v>
      </c>
      <c r="D784" s="3" t="str">
        <f>VLOOKUP(A784,Features!$A:$J,$D$1,FALSE)</f>
        <v>Nominal</v>
      </c>
      <c r="E784" s="48" t="s">
        <v>1992</v>
      </c>
      <c r="F784" s="48" t="s">
        <v>1992</v>
      </c>
      <c r="G784" s="6"/>
    </row>
    <row r="785" spans="1:7" customFormat="1" ht="18" customHeight="1" x14ac:dyDescent="0.3">
      <c r="A785" s="28">
        <v>134</v>
      </c>
      <c r="B785" s="26" t="str">
        <f>VLOOKUP(A785,Features!$A:$F,$B$1,FALSE)</f>
        <v>SystemicTherapy</v>
      </c>
      <c r="C785" s="26" t="str">
        <f>VLOOKUP(A785,Features!$A:$F,$C$1,FALSE)</f>
        <v>Substance</v>
      </c>
      <c r="D785" s="3" t="str">
        <f>VLOOKUP(A785,Features!$A:$J,$D$1,FALSE)</f>
        <v>Nominal</v>
      </c>
      <c r="E785" s="48" t="s">
        <v>2116</v>
      </c>
      <c r="F785" s="48" t="s">
        <v>2116</v>
      </c>
      <c r="G785" s="6"/>
    </row>
    <row r="786" spans="1:7" customFormat="1" ht="18" customHeight="1" x14ac:dyDescent="0.3">
      <c r="A786" s="28">
        <v>134</v>
      </c>
      <c r="B786" s="26" t="str">
        <f>VLOOKUP(A786,Features!$A:$F,$B$1,FALSE)</f>
        <v>SystemicTherapy</v>
      </c>
      <c r="C786" s="26" t="str">
        <f>VLOOKUP(A786,Features!$A:$F,$C$1,FALSE)</f>
        <v>Substance</v>
      </c>
      <c r="D786" s="3" t="str">
        <f>VLOOKUP(A786,Features!$A:$J,$D$1,FALSE)</f>
        <v>Nominal</v>
      </c>
      <c r="E786" s="48" t="s">
        <v>2085</v>
      </c>
      <c r="F786" s="48" t="s">
        <v>2085</v>
      </c>
      <c r="G786" s="6"/>
    </row>
    <row r="787" spans="1:7" customFormat="1" ht="18" customHeight="1" x14ac:dyDescent="0.3">
      <c r="A787" s="28">
        <v>134</v>
      </c>
      <c r="B787" s="26" t="str">
        <f>VLOOKUP(A787,Features!$A:$F,$B$1,FALSE)</f>
        <v>SystemicTherapy</v>
      </c>
      <c r="C787" s="26" t="str">
        <f>VLOOKUP(A787,Features!$A:$F,$C$1,FALSE)</f>
        <v>Substance</v>
      </c>
      <c r="D787" s="3" t="str">
        <f>VLOOKUP(A787,Features!$A:$J,$D$1,FALSE)</f>
        <v>Nominal</v>
      </c>
      <c r="E787" s="48" t="s">
        <v>2039</v>
      </c>
      <c r="F787" s="48" t="s">
        <v>2039</v>
      </c>
      <c r="G787" s="6"/>
    </row>
    <row r="788" spans="1:7" customFormat="1" ht="18" customHeight="1" x14ac:dyDescent="0.3">
      <c r="A788" s="28">
        <v>134</v>
      </c>
      <c r="B788" s="26" t="str">
        <f>VLOOKUP(A788,Features!$A:$F,$B$1,FALSE)</f>
        <v>SystemicTherapy</v>
      </c>
      <c r="C788" s="26" t="str">
        <f>VLOOKUP(A788,Features!$A:$F,$C$1,FALSE)</f>
        <v>Substance</v>
      </c>
      <c r="D788" s="3" t="str">
        <f>VLOOKUP(A788,Features!$A:$J,$D$1,FALSE)</f>
        <v>Nominal</v>
      </c>
      <c r="E788" s="48" t="s">
        <v>2129</v>
      </c>
      <c r="F788" s="48" t="s">
        <v>2129</v>
      </c>
      <c r="G788" s="6"/>
    </row>
    <row r="789" spans="1:7" customFormat="1" ht="18" customHeight="1" x14ac:dyDescent="0.3">
      <c r="A789" s="28">
        <v>134</v>
      </c>
      <c r="B789" s="26" t="str">
        <f>VLOOKUP(A789,Features!$A:$F,$B$1,FALSE)</f>
        <v>SystemicTherapy</v>
      </c>
      <c r="C789" s="26" t="str">
        <f>VLOOKUP(A789,Features!$A:$F,$C$1,FALSE)</f>
        <v>Substance</v>
      </c>
      <c r="D789" s="3" t="str">
        <f>VLOOKUP(A789,Features!$A:$J,$D$1,FALSE)</f>
        <v>Nominal</v>
      </c>
      <c r="E789" s="48" t="s">
        <v>1853</v>
      </c>
      <c r="F789" s="48" t="s">
        <v>1853</v>
      </c>
      <c r="G789" s="6"/>
    </row>
    <row r="790" spans="1:7" customFormat="1" ht="18" customHeight="1" x14ac:dyDescent="0.3">
      <c r="A790" s="28">
        <v>134</v>
      </c>
      <c r="B790" s="26" t="str">
        <f>VLOOKUP(A790,Features!$A:$F,$B$1,FALSE)</f>
        <v>SystemicTherapy</v>
      </c>
      <c r="C790" s="26" t="str">
        <f>VLOOKUP(A790,Features!$A:$F,$C$1,FALSE)</f>
        <v>Substance</v>
      </c>
      <c r="D790" s="3" t="str">
        <f>VLOOKUP(A790,Features!$A:$J,$D$1,FALSE)</f>
        <v>Nominal</v>
      </c>
      <c r="E790" s="48" t="s">
        <v>2072</v>
      </c>
      <c r="F790" s="48" t="s">
        <v>2072</v>
      </c>
      <c r="G790" s="6"/>
    </row>
    <row r="791" spans="1:7" customFormat="1" ht="18" customHeight="1" x14ac:dyDescent="0.3">
      <c r="A791" s="28">
        <v>134</v>
      </c>
      <c r="B791" s="26" t="str">
        <f>VLOOKUP(A791,Features!$A:$F,$B$1,FALSE)</f>
        <v>SystemicTherapy</v>
      </c>
      <c r="C791" s="26" t="str">
        <f>VLOOKUP(A791,Features!$A:$F,$C$1,FALSE)</f>
        <v>Substance</v>
      </c>
      <c r="D791" s="3" t="str">
        <f>VLOOKUP(A791,Features!$A:$J,$D$1,FALSE)</f>
        <v>Nominal</v>
      </c>
      <c r="E791" s="48" t="s">
        <v>2126</v>
      </c>
      <c r="F791" s="48" t="s">
        <v>2126</v>
      </c>
      <c r="G791" s="6"/>
    </row>
    <row r="792" spans="1:7" customFormat="1" ht="18" customHeight="1" x14ac:dyDescent="0.3">
      <c r="A792" s="28">
        <v>134</v>
      </c>
      <c r="B792" s="26" t="str">
        <f>VLOOKUP(A792,Features!$A:$F,$B$1,FALSE)</f>
        <v>SystemicTherapy</v>
      </c>
      <c r="C792" s="26" t="str">
        <f>VLOOKUP(A792,Features!$A:$F,$C$1,FALSE)</f>
        <v>Substance</v>
      </c>
      <c r="D792" s="3" t="str">
        <f>VLOOKUP(A792,Features!$A:$J,$D$1,FALSE)</f>
        <v>Nominal</v>
      </c>
      <c r="E792" s="48" t="s">
        <v>1891</v>
      </c>
      <c r="F792" s="48" t="s">
        <v>1891</v>
      </c>
      <c r="G792" s="6"/>
    </row>
    <row r="793" spans="1:7" customFormat="1" ht="18" customHeight="1" x14ac:dyDescent="0.3">
      <c r="A793" s="28">
        <v>134</v>
      </c>
      <c r="B793" s="26" t="str">
        <f>VLOOKUP(A793,Features!$A:$F,$B$1,FALSE)</f>
        <v>SystemicTherapy</v>
      </c>
      <c r="C793" s="26" t="str">
        <f>VLOOKUP(A793,Features!$A:$F,$C$1,FALSE)</f>
        <v>Substance</v>
      </c>
      <c r="D793" s="3" t="str">
        <f>VLOOKUP(A793,Features!$A:$J,$D$1,FALSE)</f>
        <v>Nominal</v>
      </c>
      <c r="E793" s="48" t="s">
        <v>1704</v>
      </c>
      <c r="F793" s="48" t="s">
        <v>1704</v>
      </c>
      <c r="G793" s="6"/>
    </row>
    <row r="794" spans="1:7" customFormat="1" ht="18" customHeight="1" x14ac:dyDescent="0.3">
      <c r="A794" s="28">
        <v>134</v>
      </c>
      <c r="B794" s="26" t="str">
        <f>VLOOKUP(A794,Features!$A:$F,$B$1,FALSE)</f>
        <v>SystemicTherapy</v>
      </c>
      <c r="C794" s="26" t="str">
        <f>VLOOKUP(A794,Features!$A:$F,$C$1,FALSE)</f>
        <v>Substance</v>
      </c>
      <c r="D794" s="3" t="str">
        <f>VLOOKUP(A794,Features!$A:$J,$D$1,FALSE)</f>
        <v>Nominal</v>
      </c>
      <c r="E794" s="48" t="s">
        <v>2075</v>
      </c>
      <c r="F794" s="48" t="s">
        <v>2075</v>
      </c>
      <c r="G794" s="6"/>
    </row>
    <row r="795" spans="1:7" customFormat="1" ht="18" customHeight="1" x14ac:dyDescent="0.3">
      <c r="A795" s="28">
        <v>134</v>
      </c>
      <c r="B795" s="26" t="str">
        <f>VLOOKUP(A795,Features!$A:$F,$B$1,FALSE)</f>
        <v>SystemicTherapy</v>
      </c>
      <c r="C795" s="26" t="str">
        <f>VLOOKUP(A795,Features!$A:$F,$C$1,FALSE)</f>
        <v>Substance</v>
      </c>
      <c r="D795" s="3" t="str">
        <f>VLOOKUP(A795,Features!$A:$J,$D$1,FALSE)</f>
        <v>Nominal</v>
      </c>
      <c r="E795" s="48" t="s">
        <v>1945</v>
      </c>
      <c r="F795" s="48" t="s">
        <v>1945</v>
      </c>
      <c r="G795" s="6"/>
    </row>
    <row r="796" spans="1:7" customFormat="1" ht="18" customHeight="1" x14ac:dyDescent="0.3">
      <c r="A796" s="28">
        <v>134</v>
      </c>
      <c r="B796" s="26" t="str">
        <f>VLOOKUP(A796,Features!$A:$F,$B$1,FALSE)</f>
        <v>SystemicTherapy</v>
      </c>
      <c r="C796" s="26" t="str">
        <f>VLOOKUP(A796,Features!$A:$F,$C$1,FALSE)</f>
        <v>Substance</v>
      </c>
      <c r="D796" s="3" t="str">
        <f>VLOOKUP(A796,Features!$A:$J,$D$1,FALSE)</f>
        <v>Nominal</v>
      </c>
      <c r="E796" s="48" t="s">
        <v>1641</v>
      </c>
      <c r="F796" s="48" t="s">
        <v>1641</v>
      </c>
      <c r="G796" s="6"/>
    </row>
    <row r="797" spans="1:7" customFormat="1" ht="18" customHeight="1" x14ac:dyDescent="0.3">
      <c r="A797" s="28">
        <v>134</v>
      </c>
      <c r="B797" s="26" t="str">
        <f>VLOOKUP(A797,Features!$A:$F,$B$1,FALSE)</f>
        <v>SystemicTherapy</v>
      </c>
      <c r="C797" s="26" t="str">
        <f>VLOOKUP(A797,Features!$A:$F,$C$1,FALSE)</f>
        <v>Substance</v>
      </c>
      <c r="D797" s="3" t="str">
        <f>VLOOKUP(A797,Features!$A:$J,$D$1,FALSE)</f>
        <v>Nominal</v>
      </c>
      <c r="E797" s="48" t="s">
        <v>1849</v>
      </c>
      <c r="F797" s="48" t="s">
        <v>1849</v>
      </c>
      <c r="G797" s="6"/>
    </row>
    <row r="798" spans="1:7" customFormat="1" ht="18" customHeight="1" x14ac:dyDescent="0.3">
      <c r="A798" s="28">
        <v>134</v>
      </c>
      <c r="B798" s="26" t="str">
        <f>VLOOKUP(A798,Features!$A:$F,$B$1,FALSE)</f>
        <v>SystemicTherapy</v>
      </c>
      <c r="C798" s="26" t="str">
        <f>VLOOKUP(A798,Features!$A:$F,$C$1,FALSE)</f>
        <v>Substance</v>
      </c>
      <c r="D798" s="3" t="str">
        <f>VLOOKUP(A798,Features!$A:$J,$D$1,FALSE)</f>
        <v>Nominal</v>
      </c>
      <c r="E798" s="48" t="s">
        <v>1837</v>
      </c>
      <c r="F798" s="48" t="s">
        <v>1837</v>
      </c>
      <c r="G798" s="6"/>
    </row>
    <row r="799" spans="1:7" customFormat="1" ht="18" customHeight="1" x14ac:dyDescent="0.3">
      <c r="A799" s="28">
        <v>134</v>
      </c>
      <c r="B799" s="26" t="str">
        <f>VLOOKUP(A799,Features!$A:$F,$B$1,FALSE)</f>
        <v>SystemicTherapy</v>
      </c>
      <c r="C799" s="26" t="str">
        <f>VLOOKUP(A799,Features!$A:$F,$C$1,FALSE)</f>
        <v>Substance</v>
      </c>
      <c r="D799" s="3" t="str">
        <f>VLOOKUP(A799,Features!$A:$J,$D$1,FALSE)</f>
        <v>Nominal</v>
      </c>
      <c r="E799" s="48" t="s">
        <v>1884</v>
      </c>
      <c r="F799" s="48" t="s">
        <v>1884</v>
      </c>
      <c r="G799" s="6"/>
    </row>
    <row r="800" spans="1:7" customFormat="1" ht="18" customHeight="1" x14ac:dyDescent="0.3">
      <c r="A800" s="28">
        <v>134</v>
      </c>
      <c r="B800" s="26" t="str">
        <f>VLOOKUP(A800,Features!$A:$F,$B$1,FALSE)</f>
        <v>SystemicTherapy</v>
      </c>
      <c r="C800" s="26" t="str">
        <f>VLOOKUP(A800,Features!$A:$F,$C$1,FALSE)</f>
        <v>Substance</v>
      </c>
      <c r="D800" s="3" t="str">
        <f>VLOOKUP(A800,Features!$A:$J,$D$1,FALSE)</f>
        <v>Nominal</v>
      </c>
      <c r="E800" s="48" t="s">
        <v>1969</v>
      </c>
      <c r="F800" s="48" t="s">
        <v>1969</v>
      </c>
      <c r="G800" s="6"/>
    </row>
    <row r="801" spans="1:7" customFormat="1" ht="18" customHeight="1" x14ac:dyDescent="0.3">
      <c r="A801" s="28">
        <v>134</v>
      </c>
      <c r="B801" s="26" t="str">
        <f>VLOOKUP(A801,Features!$A:$F,$B$1,FALSE)</f>
        <v>SystemicTherapy</v>
      </c>
      <c r="C801" s="26" t="str">
        <f>VLOOKUP(A801,Features!$A:$F,$C$1,FALSE)</f>
        <v>Substance</v>
      </c>
      <c r="D801" s="3" t="str">
        <f>VLOOKUP(A801,Features!$A:$J,$D$1,FALSE)</f>
        <v>Nominal</v>
      </c>
      <c r="E801" s="48" t="s">
        <v>2103</v>
      </c>
      <c r="F801" s="48" t="s">
        <v>2103</v>
      </c>
      <c r="G801" s="6"/>
    </row>
    <row r="802" spans="1:7" customFormat="1" ht="18" customHeight="1" x14ac:dyDescent="0.3">
      <c r="A802" s="28">
        <v>134</v>
      </c>
      <c r="B802" s="26" t="str">
        <f>VLOOKUP(A802,Features!$A:$F,$B$1,FALSE)</f>
        <v>SystemicTherapy</v>
      </c>
      <c r="C802" s="26" t="str">
        <f>VLOOKUP(A802,Features!$A:$F,$C$1,FALSE)</f>
        <v>Substance</v>
      </c>
      <c r="D802" s="3" t="str">
        <f>VLOOKUP(A802,Features!$A:$J,$D$1,FALSE)</f>
        <v>Nominal</v>
      </c>
      <c r="E802" s="48" t="s">
        <v>1752</v>
      </c>
      <c r="F802" s="48" t="s">
        <v>1752</v>
      </c>
      <c r="G802" s="6"/>
    </row>
    <row r="803" spans="1:7" customFormat="1" ht="18" customHeight="1" x14ac:dyDescent="0.3">
      <c r="A803" s="28">
        <v>134</v>
      </c>
      <c r="B803" s="26" t="str">
        <f>VLOOKUP(A803,Features!$A:$F,$B$1,FALSE)</f>
        <v>SystemicTherapy</v>
      </c>
      <c r="C803" s="26" t="str">
        <f>VLOOKUP(A803,Features!$A:$F,$C$1,FALSE)</f>
        <v>Substance</v>
      </c>
      <c r="D803" s="3" t="str">
        <f>VLOOKUP(A803,Features!$A:$J,$D$1,FALSE)</f>
        <v>Nominal</v>
      </c>
      <c r="E803" s="48" t="s">
        <v>1721</v>
      </c>
      <c r="F803" s="48" t="s">
        <v>1721</v>
      </c>
      <c r="G803" s="6"/>
    </row>
    <row r="804" spans="1:7" customFormat="1" ht="18" customHeight="1" x14ac:dyDescent="0.3">
      <c r="A804" s="28">
        <v>134</v>
      </c>
      <c r="B804" s="26" t="str">
        <f>VLOOKUP(A804,Features!$A:$F,$B$1,FALSE)</f>
        <v>SystemicTherapy</v>
      </c>
      <c r="C804" s="26" t="str">
        <f>VLOOKUP(A804,Features!$A:$F,$C$1,FALSE)</f>
        <v>Substance</v>
      </c>
      <c r="D804" s="3" t="str">
        <f>VLOOKUP(A804,Features!$A:$J,$D$1,FALSE)</f>
        <v>Nominal</v>
      </c>
      <c r="E804" s="48" t="s">
        <v>1845</v>
      </c>
      <c r="F804" s="48" t="s">
        <v>1845</v>
      </c>
      <c r="G804" s="6"/>
    </row>
    <row r="805" spans="1:7" customFormat="1" ht="18" customHeight="1" x14ac:dyDescent="0.3">
      <c r="A805" s="28">
        <v>134</v>
      </c>
      <c r="B805" s="26" t="str">
        <f>VLOOKUP(A805,Features!$A:$F,$B$1,FALSE)</f>
        <v>SystemicTherapy</v>
      </c>
      <c r="C805" s="26" t="str">
        <f>VLOOKUP(A805,Features!$A:$F,$C$1,FALSE)</f>
        <v>Substance</v>
      </c>
      <c r="D805" s="3" t="str">
        <f>VLOOKUP(A805,Features!$A:$J,$D$1,FALSE)</f>
        <v>Nominal</v>
      </c>
      <c r="E805" s="48" t="s">
        <v>1885</v>
      </c>
      <c r="F805" s="48" t="s">
        <v>1885</v>
      </c>
      <c r="G805" s="6"/>
    </row>
    <row r="806" spans="1:7" customFormat="1" ht="18" customHeight="1" x14ac:dyDescent="0.3">
      <c r="A806" s="28">
        <v>134</v>
      </c>
      <c r="B806" s="26" t="str">
        <f>VLOOKUP(A806,Features!$A:$F,$B$1,FALSE)</f>
        <v>SystemicTherapy</v>
      </c>
      <c r="C806" s="26" t="str">
        <f>VLOOKUP(A806,Features!$A:$F,$C$1,FALSE)</f>
        <v>Substance</v>
      </c>
      <c r="D806" s="3" t="str">
        <f>VLOOKUP(A806,Features!$A:$J,$D$1,FALSE)</f>
        <v>Nominal</v>
      </c>
      <c r="E806" s="48" t="s">
        <v>1728</v>
      </c>
      <c r="F806" s="48" t="s">
        <v>1728</v>
      </c>
      <c r="G806" s="6"/>
    </row>
    <row r="807" spans="1:7" customFormat="1" ht="18" customHeight="1" x14ac:dyDescent="0.3">
      <c r="A807" s="28">
        <v>134</v>
      </c>
      <c r="B807" s="26" t="str">
        <f>VLOOKUP(A807,Features!$A:$F,$B$1,FALSE)</f>
        <v>SystemicTherapy</v>
      </c>
      <c r="C807" s="26" t="str">
        <f>VLOOKUP(A807,Features!$A:$F,$C$1,FALSE)</f>
        <v>Substance</v>
      </c>
      <c r="D807" s="3" t="str">
        <f>VLOOKUP(A807,Features!$A:$J,$D$1,FALSE)</f>
        <v>Nominal</v>
      </c>
      <c r="E807" s="48" t="s">
        <v>1843</v>
      </c>
      <c r="F807" s="48" t="s">
        <v>1843</v>
      </c>
      <c r="G807" s="6"/>
    </row>
    <row r="808" spans="1:7" customFormat="1" ht="18" customHeight="1" x14ac:dyDescent="0.3">
      <c r="A808" s="28">
        <v>134</v>
      </c>
      <c r="B808" s="26" t="str">
        <f>VLOOKUP(A808,Features!$A:$F,$B$1,FALSE)</f>
        <v>SystemicTherapy</v>
      </c>
      <c r="C808" s="26" t="str">
        <f>VLOOKUP(A808,Features!$A:$F,$C$1,FALSE)</f>
        <v>Substance</v>
      </c>
      <c r="D808" s="3" t="str">
        <f>VLOOKUP(A808,Features!$A:$J,$D$1,FALSE)</f>
        <v>Nominal</v>
      </c>
      <c r="E808" s="48" t="s">
        <v>1908</v>
      </c>
      <c r="F808" s="48" t="s">
        <v>1908</v>
      </c>
      <c r="G808" s="6"/>
    </row>
    <row r="809" spans="1:7" customFormat="1" ht="18" customHeight="1" x14ac:dyDescent="0.3">
      <c r="A809" s="28">
        <v>134</v>
      </c>
      <c r="B809" s="26" t="str">
        <f>VLOOKUP(A809,Features!$A:$F,$B$1,FALSE)</f>
        <v>SystemicTherapy</v>
      </c>
      <c r="C809" s="26" t="str">
        <f>VLOOKUP(A809,Features!$A:$F,$C$1,FALSE)</f>
        <v>Substance</v>
      </c>
      <c r="D809" s="3" t="str">
        <f>VLOOKUP(A809,Features!$A:$J,$D$1,FALSE)</f>
        <v>Nominal</v>
      </c>
      <c r="E809" s="48" t="s">
        <v>2091</v>
      </c>
      <c r="F809" s="48" t="s">
        <v>2091</v>
      </c>
      <c r="G809" s="6"/>
    </row>
    <row r="810" spans="1:7" customFormat="1" ht="18" customHeight="1" x14ac:dyDescent="0.3">
      <c r="A810" s="28">
        <v>134</v>
      </c>
      <c r="B810" s="26" t="str">
        <f>VLOOKUP(A810,Features!$A:$F,$B$1,FALSE)</f>
        <v>SystemicTherapy</v>
      </c>
      <c r="C810" s="26" t="str">
        <f>VLOOKUP(A810,Features!$A:$F,$C$1,FALSE)</f>
        <v>Substance</v>
      </c>
      <c r="D810" s="3" t="str">
        <f>VLOOKUP(A810,Features!$A:$J,$D$1,FALSE)</f>
        <v>Nominal</v>
      </c>
      <c r="E810" s="48" t="s">
        <v>1748</v>
      </c>
      <c r="F810" s="48" t="s">
        <v>1748</v>
      </c>
      <c r="G810" s="6"/>
    </row>
    <row r="811" spans="1:7" customFormat="1" ht="18" customHeight="1" x14ac:dyDescent="0.3">
      <c r="A811" s="28">
        <v>134</v>
      </c>
      <c r="B811" s="26" t="str">
        <f>VLOOKUP(A811,Features!$A:$F,$B$1,FALSE)</f>
        <v>SystemicTherapy</v>
      </c>
      <c r="C811" s="26" t="str">
        <f>VLOOKUP(A811,Features!$A:$F,$C$1,FALSE)</f>
        <v>Substance</v>
      </c>
      <c r="D811" s="3" t="str">
        <f>VLOOKUP(A811,Features!$A:$J,$D$1,FALSE)</f>
        <v>Nominal</v>
      </c>
      <c r="E811" s="48" t="s">
        <v>2094</v>
      </c>
      <c r="F811" s="48" t="s">
        <v>2094</v>
      </c>
      <c r="G811" s="6"/>
    </row>
    <row r="812" spans="1:7" customFormat="1" ht="18" customHeight="1" x14ac:dyDescent="0.3">
      <c r="A812" s="28">
        <v>134</v>
      </c>
      <c r="B812" s="26" t="str">
        <f>VLOOKUP(A812,Features!$A:$F,$B$1,FALSE)</f>
        <v>SystemicTherapy</v>
      </c>
      <c r="C812" s="26" t="str">
        <f>VLOOKUP(A812,Features!$A:$F,$C$1,FALSE)</f>
        <v>Substance</v>
      </c>
      <c r="D812" s="3" t="str">
        <f>VLOOKUP(A812,Features!$A:$J,$D$1,FALSE)</f>
        <v>Nominal</v>
      </c>
      <c r="E812" s="48" t="s">
        <v>1957</v>
      </c>
      <c r="F812" s="48" t="s">
        <v>1957</v>
      </c>
      <c r="G812" s="6"/>
    </row>
    <row r="813" spans="1:7" customFormat="1" ht="18" customHeight="1" x14ac:dyDescent="0.3">
      <c r="A813" s="28">
        <v>134</v>
      </c>
      <c r="B813" s="26" t="str">
        <f>VLOOKUP(A813,Features!$A:$F,$B$1,FALSE)</f>
        <v>SystemicTherapy</v>
      </c>
      <c r="C813" s="26" t="str">
        <f>VLOOKUP(A813,Features!$A:$F,$C$1,FALSE)</f>
        <v>Substance</v>
      </c>
      <c r="D813" s="3" t="str">
        <f>VLOOKUP(A813,Features!$A:$J,$D$1,FALSE)</f>
        <v>Nominal</v>
      </c>
      <c r="E813" s="48" t="s">
        <v>1643</v>
      </c>
      <c r="F813" s="48" t="s">
        <v>1643</v>
      </c>
      <c r="G813" s="6"/>
    </row>
    <row r="814" spans="1:7" customFormat="1" ht="18" customHeight="1" x14ac:dyDescent="0.3">
      <c r="A814" s="28">
        <v>134</v>
      </c>
      <c r="B814" s="26" t="str">
        <f>VLOOKUP(A814,Features!$A:$F,$B$1,FALSE)</f>
        <v>SystemicTherapy</v>
      </c>
      <c r="C814" s="26" t="str">
        <f>VLOOKUP(A814,Features!$A:$F,$C$1,FALSE)</f>
        <v>Substance</v>
      </c>
      <c r="D814" s="3" t="str">
        <f>VLOOKUP(A814,Features!$A:$J,$D$1,FALSE)</f>
        <v>Nominal</v>
      </c>
      <c r="E814" s="48" t="s">
        <v>1699</v>
      </c>
      <c r="F814" s="48" t="s">
        <v>1699</v>
      </c>
      <c r="G814" s="6"/>
    </row>
    <row r="815" spans="1:7" customFormat="1" ht="18" customHeight="1" x14ac:dyDescent="0.3">
      <c r="A815" s="28">
        <v>134</v>
      </c>
      <c r="B815" s="26" t="str">
        <f>VLOOKUP(A815,Features!$A:$F,$B$1,FALSE)</f>
        <v>SystemicTherapy</v>
      </c>
      <c r="C815" s="26" t="str">
        <f>VLOOKUP(A815,Features!$A:$F,$C$1,FALSE)</f>
        <v>Substance</v>
      </c>
      <c r="D815" s="3" t="str">
        <f>VLOOKUP(A815,Features!$A:$J,$D$1,FALSE)</f>
        <v>Nominal</v>
      </c>
      <c r="E815" s="48" t="s">
        <v>1792</v>
      </c>
      <c r="F815" s="48" t="s">
        <v>1792</v>
      </c>
      <c r="G815" s="6"/>
    </row>
    <row r="816" spans="1:7" customFormat="1" ht="18" customHeight="1" x14ac:dyDescent="0.3">
      <c r="A816" s="28">
        <v>134</v>
      </c>
      <c r="B816" s="26" t="str">
        <f>VLOOKUP(A816,Features!$A:$F,$B$1,FALSE)</f>
        <v>SystemicTherapy</v>
      </c>
      <c r="C816" s="26" t="str">
        <f>VLOOKUP(A816,Features!$A:$F,$C$1,FALSE)</f>
        <v>Substance</v>
      </c>
      <c r="D816" s="3" t="str">
        <f>VLOOKUP(A816,Features!$A:$J,$D$1,FALSE)</f>
        <v>Nominal</v>
      </c>
      <c r="E816" s="48" t="s">
        <v>2090</v>
      </c>
      <c r="F816" s="48" t="s">
        <v>2090</v>
      </c>
      <c r="G816" s="6"/>
    </row>
    <row r="817" spans="1:7" customFormat="1" ht="18" customHeight="1" x14ac:dyDescent="0.3">
      <c r="A817" s="28">
        <v>134</v>
      </c>
      <c r="B817" s="26" t="str">
        <f>VLOOKUP(A817,Features!$A:$F,$B$1,FALSE)</f>
        <v>SystemicTherapy</v>
      </c>
      <c r="C817" s="26" t="str">
        <f>VLOOKUP(A817,Features!$A:$F,$C$1,FALSE)</f>
        <v>Substance</v>
      </c>
      <c r="D817" s="3" t="str">
        <f>VLOOKUP(A817,Features!$A:$J,$D$1,FALSE)</f>
        <v>Nominal</v>
      </c>
      <c r="E817" s="48" t="s">
        <v>1677</v>
      </c>
      <c r="F817" s="48" t="s">
        <v>1677</v>
      </c>
      <c r="G817" s="6"/>
    </row>
    <row r="818" spans="1:7" customFormat="1" ht="18" customHeight="1" x14ac:dyDescent="0.3">
      <c r="A818" s="28">
        <v>134</v>
      </c>
      <c r="B818" s="26" t="str">
        <f>VLOOKUP(A818,Features!$A:$F,$B$1,FALSE)</f>
        <v>SystemicTherapy</v>
      </c>
      <c r="C818" s="26" t="str">
        <f>VLOOKUP(A818,Features!$A:$F,$C$1,FALSE)</f>
        <v>Substance</v>
      </c>
      <c r="D818" s="3" t="str">
        <f>VLOOKUP(A818,Features!$A:$J,$D$1,FALSE)</f>
        <v>Nominal</v>
      </c>
      <c r="E818" s="48" t="s">
        <v>1801</v>
      </c>
      <c r="F818" s="48" t="s">
        <v>1801</v>
      </c>
      <c r="G818" s="6"/>
    </row>
    <row r="819" spans="1:7" customFormat="1" ht="18" customHeight="1" x14ac:dyDescent="0.3">
      <c r="A819" s="28">
        <v>134</v>
      </c>
      <c r="B819" s="26" t="str">
        <f>VLOOKUP(A819,Features!$A:$F,$B$1,FALSE)</f>
        <v>SystemicTherapy</v>
      </c>
      <c r="C819" s="26" t="str">
        <f>VLOOKUP(A819,Features!$A:$F,$C$1,FALSE)</f>
        <v>Substance</v>
      </c>
      <c r="D819" s="3" t="str">
        <f>VLOOKUP(A819,Features!$A:$J,$D$1,FALSE)</f>
        <v>Nominal</v>
      </c>
      <c r="E819" s="48" t="s">
        <v>1870</v>
      </c>
      <c r="F819" s="48" t="s">
        <v>1870</v>
      </c>
      <c r="G819" s="6"/>
    </row>
    <row r="820" spans="1:7" customFormat="1" ht="18" customHeight="1" x14ac:dyDescent="0.3">
      <c r="A820" s="28">
        <v>134</v>
      </c>
      <c r="B820" s="26" t="str">
        <f>VLOOKUP(A820,Features!$A:$F,$B$1,FALSE)</f>
        <v>SystemicTherapy</v>
      </c>
      <c r="C820" s="26" t="str">
        <f>VLOOKUP(A820,Features!$A:$F,$C$1,FALSE)</f>
        <v>Substance</v>
      </c>
      <c r="D820" s="3" t="str">
        <f>VLOOKUP(A820,Features!$A:$J,$D$1,FALSE)</f>
        <v>Nominal</v>
      </c>
      <c r="E820" s="48" t="s">
        <v>1648</v>
      </c>
      <c r="F820" s="48" t="s">
        <v>1648</v>
      </c>
      <c r="G820" s="6"/>
    </row>
    <row r="821" spans="1:7" customFormat="1" ht="18" customHeight="1" x14ac:dyDescent="0.3">
      <c r="A821" s="28">
        <v>134</v>
      </c>
      <c r="B821" s="26" t="str">
        <f>VLOOKUP(A821,Features!$A:$F,$B$1,FALSE)</f>
        <v>SystemicTherapy</v>
      </c>
      <c r="C821" s="26" t="str">
        <f>VLOOKUP(A821,Features!$A:$F,$C$1,FALSE)</f>
        <v>Substance</v>
      </c>
      <c r="D821" s="3" t="str">
        <f>VLOOKUP(A821,Features!$A:$J,$D$1,FALSE)</f>
        <v>Nominal</v>
      </c>
      <c r="E821" s="48" t="s">
        <v>1886</v>
      </c>
      <c r="F821" s="48" t="s">
        <v>1886</v>
      </c>
      <c r="G821" s="6"/>
    </row>
    <row r="822" spans="1:7" customFormat="1" ht="18" customHeight="1" x14ac:dyDescent="0.3">
      <c r="A822" s="28">
        <v>134</v>
      </c>
      <c r="B822" s="26" t="str">
        <f>VLOOKUP(A822,Features!$A:$F,$B$1,FALSE)</f>
        <v>SystemicTherapy</v>
      </c>
      <c r="C822" s="26" t="str">
        <f>VLOOKUP(A822,Features!$A:$F,$C$1,FALSE)</f>
        <v>Substance</v>
      </c>
      <c r="D822" s="3" t="str">
        <f>VLOOKUP(A822,Features!$A:$J,$D$1,FALSE)</f>
        <v>Nominal</v>
      </c>
      <c r="E822" s="48" t="s">
        <v>1675</v>
      </c>
      <c r="F822" s="48" t="s">
        <v>1675</v>
      </c>
      <c r="G822" s="6"/>
    </row>
    <row r="823" spans="1:7" customFormat="1" ht="18" customHeight="1" x14ac:dyDescent="0.3">
      <c r="A823" s="28">
        <v>134</v>
      </c>
      <c r="B823" s="26" t="str">
        <f>VLOOKUP(A823,Features!$A:$F,$B$1,FALSE)</f>
        <v>SystemicTherapy</v>
      </c>
      <c r="C823" s="26" t="str">
        <f>VLOOKUP(A823,Features!$A:$F,$C$1,FALSE)</f>
        <v>Substance</v>
      </c>
      <c r="D823" s="3" t="str">
        <f>VLOOKUP(A823,Features!$A:$J,$D$1,FALSE)</f>
        <v>Nominal</v>
      </c>
      <c r="E823" s="48" t="s">
        <v>1649</v>
      </c>
      <c r="F823" s="48" t="s">
        <v>1649</v>
      </c>
      <c r="G823" s="6"/>
    </row>
    <row r="824" spans="1:7" customFormat="1" ht="18" customHeight="1" x14ac:dyDescent="0.3">
      <c r="A824" s="28">
        <v>134</v>
      </c>
      <c r="B824" s="26" t="str">
        <f>VLOOKUP(A824,Features!$A:$F,$B$1,FALSE)</f>
        <v>SystemicTherapy</v>
      </c>
      <c r="C824" s="26" t="str">
        <f>VLOOKUP(A824,Features!$A:$F,$C$1,FALSE)</f>
        <v>Substance</v>
      </c>
      <c r="D824" s="3" t="str">
        <f>VLOOKUP(A824,Features!$A:$J,$D$1,FALSE)</f>
        <v>Nominal</v>
      </c>
      <c r="E824" s="48" t="s">
        <v>1841</v>
      </c>
      <c r="F824" s="48" t="s">
        <v>1841</v>
      </c>
      <c r="G824" s="6"/>
    </row>
    <row r="825" spans="1:7" customFormat="1" ht="18" customHeight="1" x14ac:dyDescent="0.3">
      <c r="A825" s="28">
        <v>134</v>
      </c>
      <c r="B825" s="26" t="str">
        <f>VLOOKUP(A825,Features!$A:$F,$B$1,FALSE)</f>
        <v>SystemicTherapy</v>
      </c>
      <c r="C825" s="26" t="str">
        <f>VLOOKUP(A825,Features!$A:$F,$C$1,FALSE)</f>
        <v>Substance</v>
      </c>
      <c r="D825" s="3" t="str">
        <f>VLOOKUP(A825,Features!$A:$J,$D$1,FALSE)</f>
        <v>Nominal</v>
      </c>
      <c r="E825" s="48" t="s">
        <v>1769</v>
      </c>
      <c r="F825" s="48" t="s">
        <v>1769</v>
      </c>
      <c r="G825" s="6"/>
    </row>
    <row r="826" spans="1:7" customFormat="1" ht="18" customHeight="1" x14ac:dyDescent="0.3">
      <c r="A826" s="28">
        <v>134</v>
      </c>
      <c r="B826" s="26" t="str">
        <f>VLOOKUP(A826,Features!$A:$F,$B$1,FALSE)</f>
        <v>SystemicTherapy</v>
      </c>
      <c r="C826" s="26" t="str">
        <f>VLOOKUP(A826,Features!$A:$F,$C$1,FALSE)</f>
        <v>Substance</v>
      </c>
      <c r="D826" s="3" t="str">
        <f>VLOOKUP(A826,Features!$A:$J,$D$1,FALSE)</f>
        <v>Nominal</v>
      </c>
      <c r="E826" s="48" t="s">
        <v>1928</v>
      </c>
      <c r="F826" s="48" t="s">
        <v>1928</v>
      </c>
      <c r="G826" s="6"/>
    </row>
    <row r="827" spans="1:7" customFormat="1" ht="18" customHeight="1" x14ac:dyDescent="0.3">
      <c r="A827" s="28">
        <v>134</v>
      </c>
      <c r="B827" s="26" t="str">
        <f>VLOOKUP(A827,Features!$A:$F,$B$1,FALSE)</f>
        <v>SystemicTherapy</v>
      </c>
      <c r="C827" s="26" t="str">
        <f>VLOOKUP(A827,Features!$A:$F,$C$1,FALSE)</f>
        <v>Substance</v>
      </c>
      <c r="D827" s="3" t="str">
        <f>VLOOKUP(A827,Features!$A:$J,$D$1,FALSE)</f>
        <v>Nominal</v>
      </c>
      <c r="E827" s="48" t="s">
        <v>1830</v>
      </c>
      <c r="F827" s="48" t="s">
        <v>1830</v>
      </c>
      <c r="G827" s="6"/>
    </row>
    <row r="828" spans="1:7" customFormat="1" ht="18" customHeight="1" x14ac:dyDescent="0.3">
      <c r="A828" s="28">
        <v>134</v>
      </c>
      <c r="B828" s="26" t="str">
        <f>VLOOKUP(A828,Features!$A:$F,$B$1,FALSE)</f>
        <v>SystemicTherapy</v>
      </c>
      <c r="C828" s="26" t="str">
        <f>VLOOKUP(A828,Features!$A:$F,$C$1,FALSE)</f>
        <v>Substance</v>
      </c>
      <c r="D828" s="3" t="str">
        <f>VLOOKUP(A828,Features!$A:$J,$D$1,FALSE)</f>
        <v>Nominal</v>
      </c>
      <c r="E828" s="48" t="s">
        <v>2009</v>
      </c>
      <c r="F828" s="48" t="s">
        <v>2009</v>
      </c>
      <c r="G828" s="6"/>
    </row>
    <row r="829" spans="1:7" customFormat="1" ht="18" customHeight="1" x14ac:dyDescent="0.3">
      <c r="A829" s="28">
        <v>134</v>
      </c>
      <c r="B829" s="26" t="str">
        <f>VLOOKUP(A829,Features!$A:$F,$B$1,FALSE)</f>
        <v>SystemicTherapy</v>
      </c>
      <c r="C829" s="26" t="str">
        <f>VLOOKUP(A829,Features!$A:$F,$C$1,FALSE)</f>
        <v>Substance</v>
      </c>
      <c r="D829" s="3" t="str">
        <f>VLOOKUP(A829,Features!$A:$J,$D$1,FALSE)</f>
        <v>Nominal</v>
      </c>
      <c r="E829" s="48" t="s">
        <v>1746</v>
      </c>
      <c r="F829" s="48" t="s">
        <v>1746</v>
      </c>
      <c r="G829" s="6"/>
    </row>
    <row r="830" spans="1:7" customFormat="1" ht="18" customHeight="1" x14ac:dyDescent="0.3">
      <c r="A830" s="28">
        <v>134</v>
      </c>
      <c r="B830" s="26" t="str">
        <f>VLOOKUP(A830,Features!$A:$F,$B$1,FALSE)</f>
        <v>SystemicTherapy</v>
      </c>
      <c r="C830" s="26" t="str">
        <f>VLOOKUP(A830,Features!$A:$F,$C$1,FALSE)</f>
        <v>Substance</v>
      </c>
      <c r="D830" s="3" t="str">
        <f>VLOOKUP(A830,Features!$A:$J,$D$1,FALSE)</f>
        <v>Nominal</v>
      </c>
      <c r="E830" s="48" t="s">
        <v>2081</v>
      </c>
      <c r="F830" s="48" t="s">
        <v>2081</v>
      </c>
      <c r="G830" s="6"/>
    </row>
    <row r="831" spans="1:7" customFormat="1" ht="18" customHeight="1" x14ac:dyDescent="0.3">
      <c r="A831" s="28">
        <v>134</v>
      </c>
      <c r="B831" s="26" t="str">
        <f>VLOOKUP(A831,Features!$A:$F,$B$1,FALSE)</f>
        <v>SystemicTherapy</v>
      </c>
      <c r="C831" s="26" t="str">
        <f>VLOOKUP(A831,Features!$A:$F,$C$1,FALSE)</f>
        <v>Substance</v>
      </c>
      <c r="D831" s="3" t="str">
        <f>VLOOKUP(A831,Features!$A:$J,$D$1,FALSE)</f>
        <v>Nominal</v>
      </c>
      <c r="E831" s="48" t="s">
        <v>1822</v>
      </c>
      <c r="F831" s="48" t="s">
        <v>1822</v>
      </c>
      <c r="G831" s="6"/>
    </row>
    <row r="832" spans="1:7" customFormat="1" ht="18" customHeight="1" x14ac:dyDescent="0.3">
      <c r="A832" s="28">
        <v>134</v>
      </c>
      <c r="B832" s="26" t="str">
        <f>VLOOKUP(A832,Features!$A:$F,$B$1,FALSE)</f>
        <v>SystemicTherapy</v>
      </c>
      <c r="C832" s="26" t="str">
        <f>VLOOKUP(A832,Features!$A:$F,$C$1,FALSE)</f>
        <v>Substance</v>
      </c>
      <c r="D832" s="3" t="str">
        <f>VLOOKUP(A832,Features!$A:$J,$D$1,FALSE)</f>
        <v>Nominal</v>
      </c>
      <c r="E832" s="48" t="s">
        <v>1635</v>
      </c>
      <c r="F832" s="48" t="s">
        <v>1635</v>
      </c>
      <c r="G832" s="6"/>
    </row>
    <row r="833" spans="1:7" customFormat="1" ht="18" customHeight="1" x14ac:dyDescent="0.3">
      <c r="A833" s="28">
        <v>134</v>
      </c>
      <c r="B833" s="26" t="str">
        <f>VLOOKUP(A833,Features!$A:$F,$B$1,FALSE)</f>
        <v>SystemicTherapy</v>
      </c>
      <c r="C833" s="26" t="str">
        <f>VLOOKUP(A833,Features!$A:$F,$C$1,FALSE)</f>
        <v>Substance</v>
      </c>
      <c r="D833" s="3" t="str">
        <f>VLOOKUP(A833,Features!$A:$J,$D$1,FALSE)</f>
        <v>Nominal</v>
      </c>
      <c r="E833" s="48" t="s">
        <v>1637</v>
      </c>
      <c r="F833" s="48" t="s">
        <v>1637</v>
      </c>
      <c r="G833" s="6"/>
    </row>
    <row r="834" spans="1:7" customFormat="1" ht="18" customHeight="1" x14ac:dyDescent="0.3">
      <c r="A834" s="28">
        <v>134</v>
      </c>
      <c r="B834" s="26" t="str">
        <f>VLOOKUP(A834,Features!$A:$F,$B$1,FALSE)</f>
        <v>SystemicTherapy</v>
      </c>
      <c r="C834" s="26" t="str">
        <f>VLOOKUP(A834,Features!$A:$F,$C$1,FALSE)</f>
        <v>Substance</v>
      </c>
      <c r="D834" s="3" t="str">
        <f>VLOOKUP(A834,Features!$A:$J,$D$1,FALSE)</f>
        <v>Nominal</v>
      </c>
      <c r="E834" s="48" t="s">
        <v>1953</v>
      </c>
      <c r="F834" s="48" t="s">
        <v>1953</v>
      </c>
      <c r="G834" s="6"/>
    </row>
    <row r="835" spans="1:7" customFormat="1" ht="18" customHeight="1" x14ac:dyDescent="0.3">
      <c r="A835" s="28">
        <v>134</v>
      </c>
      <c r="B835" s="26" t="str">
        <f>VLOOKUP(A835,Features!$A:$F,$B$1,FALSE)</f>
        <v>SystemicTherapy</v>
      </c>
      <c r="C835" s="26" t="str">
        <f>VLOOKUP(A835,Features!$A:$F,$C$1,FALSE)</f>
        <v>Substance</v>
      </c>
      <c r="D835" s="3" t="str">
        <f>VLOOKUP(A835,Features!$A:$J,$D$1,FALSE)</f>
        <v>Nominal</v>
      </c>
      <c r="E835" s="48" t="s">
        <v>2108</v>
      </c>
      <c r="F835" s="48" t="s">
        <v>2108</v>
      </c>
      <c r="G835" s="6"/>
    </row>
    <row r="836" spans="1:7" customFormat="1" ht="18" customHeight="1" x14ac:dyDescent="0.3">
      <c r="A836" s="28">
        <v>134</v>
      </c>
      <c r="B836" s="26" t="str">
        <f>VLOOKUP(A836,Features!$A:$F,$B$1,FALSE)</f>
        <v>SystemicTherapy</v>
      </c>
      <c r="C836" s="26" t="str">
        <f>VLOOKUP(A836,Features!$A:$F,$C$1,FALSE)</f>
        <v>Substance</v>
      </c>
      <c r="D836" s="3" t="str">
        <f>VLOOKUP(A836,Features!$A:$J,$D$1,FALSE)</f>
        <v>Nominal</v>
      </c>
      <c r="E836" s="48" t="s">
        <v>1907</v>
      </c>
      <c r="F836" s="48" t="s">
        <v>1907</v>
      </c>
      <c r="G836" s="6"/>
    </row>
    <row r="837" spans="1:7" customFormat="1" ht="18" customHeight="1" x14ac:dyDescent="0.3">
      <c r="A837" s="28">
        <v>134</v>
      </c>
      <c r="B837" s="26" t="str">
        <f>VLOOKUP(A837,Features!$A:$F,$B$1,FALSE)</f>
        <v>SystemicTherapy</v>
      </c>
      <c r="C837" s="26" t="str">
        <f>VLOOKUP(A837,Features!$A:$F,$C$1,FALSE)</f>
        <v>Substance</v>
      </c>
      <c r="D837" s="3" t="str">
        <f>VLOOKUP(A837,Features!$A:$J,$D$1,FALSE)</f>
        <v>Nominal</v>
      </c>
      <c r="E837" s="48" t="s">
        <v>1869</v>
      </c>
      <c r="F837" s="48" t="s">
        <v>1869</v>
      </c>
      <c r="G837" s="6"/>
    </row>
    <row r="838" spans="1:7" customFormat="1" ht="18" customHeight="1" x14ac:dyDescent="0.3">
      <c r="A838" s="28">
        <v>134</v>
      </c>
      <c r="B838" s="26" t="str">
        <f>VLOOKUP(A838,Features!$A:$F,$B$1,FALSE)</f>
        <v>SystemicTherapy</v>
      </c>
      <c r="C838" s="26" t="str">
        <f>VLOOKUP(A838,Features!$A:$F,$C$1,FALSE)</f>
        <v>Substance</v>
      </c>
      <c r="D838" s="3" t="str">
        <f>VLOOKUP(A838,Features!$A:$J,$D$1,FALSE)</f>
        <v>Nominal</v>
      </c>
      <c r="E838" s="48" t="s">
        <v>1668</v>
      </c>
      <c r="F838" s="48" t="s">
        <v>1668</v>
      </c>
      <c r="G838" s="6"/>
    </row>
    <row r="839" spans="1:7" customFormat="1" ht="18" customHeight="1" x14ac:dyDescent="0.3">
      <c r="A839" s="28">
        <v>134</v>
      </c>
      <c r="B839" s="26" t="str">
        <f>VLOOKUP(A839,Features!$A:$F,$B$1,FALSE)</f>
        <v>SystemicTherapy</v>
      </c>
      <c r="C839" s="26" t="str">
        <f>VLOOKUP(A839,Features!$A:$F,$C$1,FALSE)</f>
        <v>Substance</v>
      </c>
      <c r="D839" s="3" t="str">
        <f>VLOOKUP(A839,Features!$A:$J,$D$1,FALSE)</f>
        <v>Nominal</v>
      </c>
      <c r="E839" s="48" t="s">
        <v>1670</v>
      </c>
      <c r="F839" s="48" t="s">
        <v>1670</v>
      </c>
      <c r="G839" s="6"/>
    </row>
    <row r="840" spans="1:7" customFormat="1" ht="18" customHeight="1" x14ac:dyDescent="0.3">
      <c r="A840" s="28">
        <v>134</v>
      </c>
      <c r="B840" s="26" t="str">
        <f>VLOOKUP(A840,Features!$A:$F,$B$1,FALSE)</f>
        <v>SystemicTherapy</v>
      </c>
      <c r="C840" s="26" t="str">
        <f>VLOOKUP(A840,Features!$A:$F,$C$1,FALSE)</f>
        <v>Substance</v>
      </c>
      <c r="D840" s="3" t="str">
        <f>VLOOKUP(A840,Features!$A:$J,$D$1,FALSE)</f>
        <v>Nominal</v>
      </c>
      <c r="E840" s="48" t="s">
        <v>1751</v>
      </c>
      <c r="F840" s="48" t="s">
        <v>1751</v>
      </c>
      <c r="G840" s="6"/>
    </row>
    <row r="841" spans="1:7" customFormat="1" ht="18" customHeight="1" x14ac:dyDescent="0.3">
      <c r="A841" s="28">
        <v>134</v>
      </c>
      <c r="B841" s="26" t="str">
        <f>VLOOKUP(A841,Features!$A:$F,$B$1,FALSE)</f>
        <v>SystemicTherapy</v>
      </c>
      <c r="C841" s="26" t="str">
        <f>VLOOKUP(A841,Features!$A:$F,$C$1,FALSE)</f>
        <v>Substance</v>
      </c>
      <c r="D841" s="3" t="str">
        <f>VLOOKUP(A841,Features!$A:$J,$D$1,FALSE)</f>
        <v>Nominal</v>
      </c>
      <c r="E841" s="48" t="s">
        <v>1778</v>
      </c>
      <c r="F841" s="48" t="s">
        <v>1778</v>
      </c>
      <c r="G841" s="6"/>
    </row>
    <row r="842" spans="1:7" customFormat="1" ht="18" customHeight="1" x14ac:dyDescent="0.3">
      <c r="A842" s="28">
        <v>134</v>
      </c>
      <c r="B842" s="26" t="str">
        <f>VLOOKUP(A842,Features!$A:$F,$B$1,FALSE)</f>
        <v>SystemicTherapy</v>
      </c>
      <c r="C842" s="26" t="str">
        <f>VLOOKUP(A842,Features!$A:$F,$C$1,FALSE)</f>
        <v>Substance</v>
      </c>
      <c r="D842" s="3" t="str">
        <f>VLOOKUP(A842,Features!$A:$J,$D$1,FALSE)</f>
        <v>Nominal</v>
      </c>
      <c r="E842" s="48" t="s">
        <v>2053</v>
      </c>
      <c r="F842" s="48" t="s">
        <v>2053</v>
      </c>
      <c r="G842" s="6"/>
    </row>
    <row r="843" spans="1:7" customFormat="1" ht="18" customHeight="1" x14ac:dyDescent="0.3">
      <c r="A843" s="28">
        <v>134</v>
      </c>
      <c r="B843" s="26" t="str">
        <f>VLOOKUP(A843,Features!$A:$F,$B$1,FALSE)</f>
        <v>SystemicTherapy</v>
      </c>
      <c r="C843" s="26" t="str">
        <f>VLOOKUP(A843,Features!$A:$F,$C$1,FALSE)</f>
        <v>Substance</v>
      </c>
      <c r="D843" s="3" t="str">
        <f>VLOOKUP(A843,Features!$A:$J,$D$1,FALSE)</f>
        <v>Nominal</v>
      </c>
      <c r="E843" s="48" t="s">
        <v>1745</v>
      </c>
      <c r="F843" s="48" t="s">
        <v>1745</v>
      </c>
      <c r="G843" s="6"/>
    </row>
    <row r="844" spans="1:7" customFormat="1" ht="18" customHeight="1" x14ac:dyDescent="0.3">
      <c r="A844" s="28">
        <v>134</v>
      </c>
      <c r="B844" s="26" t="str">
        <f>VLOOKUP(A844,Features!$A:$F,$B$1,FALSE)</f>
        <v>SystemicTherapy</v>
      </c>
      <c r="C844" s="26" t="str">
        <f>VLOOKUP(A844,Features!$A:$F,$C$1,FALSE)</f>
        <v>Substance</v>
      </c>
      <c r="D844" s="3" t="str">
        <f>VLOOKUP(A844,Features!$A:$J,$D$1,FALSE)</f>
        <v>Nominal</v>
      </c>
      <c r="E844" s="48" t="s">
        <v>1634</v>
      </c>
      <c r="F844" s="48" t="s">
        <v>1634</v>
      </c>
      <c r="G844" s="6"/>
    </row>
    <row r="845" spans="1:7" customFormat="1" ht="18" customHeight="1" x14ac:dyDescent="0.3">
      <c r="A845" s="28">
        <v>134</v>
      </c>
      <c r="B845" s="26" t="str">
        <f>VLOOKUP(A845,Features!$A:$F,$B$1,FALSE)</f>
        <v>SystemicTherapy</v>
      </c>
      <c r="C845" s="26" t="str">
        <f>VLOOKUP(A845,Features!$A:$F,$C$1,FALSE)</f>
        <v>Substance</v>
      </c>
      <c r="D845" s="3" t="str">
        <f>VLOOKUP(A845,Features!$A:$J,$D$1,FALSE)</f>
        <v>Nominal</v>
      </c>
      <c r="E845" s="48" t="s">
        <v>1672</v>
      </c>
      <c r="F845" s="48" t="s">
        <v>1672</v>
      </c>
      <c r="G845" s="6"/>
    </row>
    <row r="846" spans="1:7" customFormat="1" ht="18" customHeight="1" x14ac:dyDescent="0.3">
      <c r="A846" s="28">
        <v>134</v>
      </c>
      <c r="B846" s="26" t="str">
        <f>VLOOKUP(A846,Features!$A:$F,$B$1,FALSE)</f>
        <v>SystemicTherapy</v>
      </c>
      <c r="C846" s="26" t="str">
        <f>VLOOKUP(A846,Features!$A:$F,$C$1,FALSE)</f>
        <v>Substance</v>
      </c>
      <c r="D846" s="3" t="str">
        <f>VLOOKUP(A846,Features!$A:$J,$D$1,FALSE)</f>
        <v>Nominal</v>
      </c>
      <c r="E846" s="48" t="s">
        <v>1948</v>
      </c>
      <c r="F846" s="48" t="s">
        <v>1948</v>
      </c>
      <c r="G846" s="6"/>
    </row>
    <row r="847" spans="1:7" customFormat="1" ht="18" customHeight="1" x14ac:dyDescent="0.3">
      <c r="A847" s="28">
        <v>134</v>
      </c>
      <c r="B847" s="26" t="str">
        <f>VLOOKUP(A847,Features!$A:$F,$B$1,FALSE)</f>
        <v>SystemicTherapy</v>
      </c>
      <c r="C847" s="26" t="str">
        <f>VLOOKUP(A847,Features!$A:$F,$C$1,FALSE)</f>
        <v>Substance</v>
      </c>
      <c r="D847" s="3" t="str">
        <f>VLOOKUP(A847,Features!$A:$J,$D$1,FALSE)</f>
        <v>Nominal</v>
      </c>
      <c r="E847" s="48" t="s">
        <v>1743</v>
      </c>
      <c r="F847" s="48" t="s">
        <v>1743</v>
      </c>
      <c r="G847" s="6"/>
    </row>
    <row r="848" spans="1:7" customFormat="1" ht="18" customHeight="1" x14ac:dyDescent="0.3">
      <c r="A848" s="28">
        <v>134</v>
      </c>
      <c r="B848" s="26" t="str">
        <f>VLOOKUP(A848,Features!$A:$F,$B$1,FALSE)</f>
        <v>SystemicTherapy</v>
      </c>
      <c r="C848" s="26" t="str">
        <f>VLOOKUP(A848,Features!$A:$F,$C$1,FALSE)</f>
        <v>Substance</v>
      </c>
      <c r="D848" s="3" t="str">
        <f>VLOOKUP(A848,Features!$A:$J,$D$1,FALSE)</f>
        <v>Nominal</v>
      </c>
      <c r="E848" s="48" t="s">
        <v>1661</v>
      </c>
      <c r="F848" s="48" t="s">
        <v>1661</v>
      </c>
      <c r="G848" s="6"/>
    </row>
    <row r="849" spans="1:7" customFormat="1" ht="18" customHeight="1" x14ac:dyDescent="0.3">
      <c r="A849" s="28">
        <v>134</v>
      </c>
      <c r="B849" s="26" t="str">
        <f>VLOOKUP(A849,Features!$A:$F,$B$1,FALSE)</f>
        <v>SystemicTherapy</v>
      </c>
      <c r="C849" s="26" t="str">
        <f>VLOOKUP(A849,Features!$A:$F,$C$1,FALSE)</f>
        <v>Substance</v>
      </c>
      <c r="D849" s="3" t="str">
        <f>VLOOKUP(A849,Features!$A:$J,$D$1,FALSE)</f>
        <v>Nominal</v>
      </c>
      <c r="E849" s="48" t="s">
        <v>2084</v>
      </c>
      <c r="F849" s="48" t="s">
        <v>2084</v>
      </c>
      <c r="G849" s="6"/>
    </row>
    <row r="850" spans="1:7" customFormat="1" ht="18" customHeight="1" x14ac:dyDescent="0.3">
      <c r="A850" s="28">
        <v>134</v>
      </c>
      <c r="B850" s="26" t="str">
        <f>VLOOKUP(A850,Features!$A:$F,$B$1,FALSE)</f>
        <v>SystemicTherapy</v>
      </c>
      <c r="C850" s="26" t="str">
        <f>VLOOKUP(A850,Features!$A:$F,$C$1,FALSE)</f>
        <v>Substance</v>
      </c>
      <c r="D850" s="3" t="str">
        <f>VLOOKUP(A850,Features!$A:$J,$D$1,FALSE)</f>
        <v>Nominal</v>
      </c>
      <c r="E850" s="48" t="s">
        <v>1737</v>
      </c>
      <c r="F850" s="48" t="s">
        <v>1737</v>
      </c>
      <c r="G850" s="6"/>
    </row>
    <row r="851" spans="1:7" customFormat="1" ht="18" customHeight="1" x14ac:dyDescent="0.3">
      <c r="A851" s="28">
        <v>134</v>
      </c>
      <c r="B851" s="26" t="str">
        <f>VLOOKUP(A851,Features!$A:$F,$B$1,FALSE)</f>
        <v>SystemicTherapy</v>
      </c>
      <c r="C851" s="26" t="str">
        <f>VLOOKUP(A851,Features!$A:$F,$C$1,FALSE)</f>
        <v>Substance</v>
      </c>
      <c r="D851" s="3" t="str">
        <f>VLOOKUP(A851,Features!$A:$J,$D$1,FALSE)</f>
        <v>Nominal</v>
      </c>
      <c r="E851" s="48" t="s">
        <v>1709</v>
      </c>
      <c r="F851" s="48" t="s">
        <v>1709</v>
      </c>
      <c r="G851" s="6"/>
    </row>
    <row r="852" spans="1:7" customFormat="1" ht="18" customHeight="1" x14ac:dyDescent="0.3">
      <c r="A852" s="28">
        <v>134</v>
      </c>
      <c r="B852" s="26" t="str">
        <f>VLOOKUP(A852,Features!$A:$F,$B$1,FALSE)</f>
        <v>SystemicTherapy</v>
      </c>
      <c r="C852" s="26" t="str">
        <f>VLOOKUP(A852,Features!$A:$F,$C$1,FALSE)</f>
        <v>Substance</v>
      </c>
      <c r="D852" s="3" t="str">
        <f>VLOOKUP(A852,Features!$A:$J,$D$1,FALSE)</f>
        <v>Nominal</v>
      </c>
      <c r="E852" s="48" t="s">
        <v>1814</v>
      </c>
      <c r="F852" s="48" t="s">
        <v>1814</v>
      </c>
      <c r="G852" s="6"/>
    </row>
    <row r="853" spans="1:7" customFormat="1" ht="18" customHeight="1" x14ac:dyDescent="0.3">
      <c r="A853" s="28">
        <v>134</v>
      </c>
      <c r="B853" s="26" t="str">
        <f>VLOOKUP(A853,Features!$A:$F,$B$1,FALSE)</f>
        <v>SystemicTherapy</v>
      </c>
      <c r="C853" s="26" t="str">
        <f>VLOOKUP(A853,Features!$A:$F,$C$1,FALSE)</f>
        <v>Substance</v>
      </c>
      <c r="D853" s="3" t="str">
        <f>VLOOKUP(A853,Features!$A:$J,$D$1,FALSE)</f>
        <v>Nominal</v>
      </c>
      <c r="E853" s="48" t="s">
        <v>1972</v>
      </c>
      <c r="F853" s="48" t="s">
        <v>1972</v>
      </c>
      <c r="G853" s="6"/>
    </row>
    <row r="854" spans="1:7" customFormat="1" ht="18" customHeight="1" x14ac:dyDescent="0.3">
      <c r="A854" s="28">
        <v>134</v>
      </c>
      <c r="B854" s="26" t="str">
        <f>VLOOKUP(A854,Features!$A:$F,$B$1,FALSE)</f>
        <v>SystemicTherapy</v>
      </c>
      <c r="C854" s="26" t="str">
        <f>VLOOKUP(A854,Features!$A:$F,$C$1,FALSE)</f>
        <v>Substance</v>
      </c>
      <c r="D854" s="3" t="str">
        <f>VLOOKUP(A854,Features!$A:$J,$D$1,FALSE)</f>
        <v>Nominal</v>
      </c>
      <c r="E854" s="48" t="s">
        <v>2151</v>
      </c>
      <c r="F854" s="48" t="s">
        <v>2151</v>
      </c>
      <c r="G854" s="6"/>
    </row>
    <row r="855" spans="1:7" customFormat="1" ht="18" customHeight="1" x14ac:dyDescent="0.3">
      <c r="A855" s="28">
        <v>134</v>
      </c>
      <c r="B855" s="26" t="str">
        <f>VLOOKUP(A855,Features!$A:$F,$B$1,FALSE)</f>
        <v>SystemicTherapy</v>
      </c>
      <c r="C855" s="26" t="str">
        <f>VLOOKUP(A855,Features!$A:$F,$C$1,FALSE)</f>
        <v>Substance</v>
      </c>
      <c r="D855" s="3" t="str">
        <f>VLOOKUP(A855,Features!$A:$J,$D$1,FALSE)</f>
        <v>Nominal</v>
      </c>
      <c r="E855" s="48" t="s">
        <v>1726</v>
      </c>
      <c r="F855" s="48" t="s">
        <v>1726</v>
      </c>
      <c r="G855" s="6"/>
    </row>
    <row r="856" spans="1:7" customFormat="1" ht="18" customHeight="1" x14ac:dyDescent="0.3">
      <c r="A856" s="28">
        <v>134</v>
      </c>
      <c r="B856" s="26" t="str">
        <f>VLOOKUP(A856,Features!$A:$F,$B$1,FALSE)</f>
        <v>SystemicTherapy</v>
      </c>
      <c r="C856" s="26" t="str">
        <f>VLOOKUP(A856,Features!$A:$F,$C$1,FALSE)</f>
        <v>Substance</v>
      </c>
      <c r="D856" s="3" t="str">
        <f>VLOOKUP(A856,Features!$A:$J,$D$1,FALSE)</f>
        <v>Nominal</v>
      </c>
      <c r="E856" s="48" t="s">
        <v>2054</v>
      </c>
      <c r="F856" s="48" t="s">
        <v>2054</v>
      </c>
      <c r="G856" s="6"/>
    </row>
    <row r="857" spans="1:7" customFormat="1" ht="18" customHeight="1" x14ac:dyDescent="0.3">
      <c r="A857" s="28">
        <v>134</v>
      </c>
      <c r="B857" s="26" t="str">
        <f>VLOOKUP(A857,Features!$A:$F,$B$1,FALSE)</f>
        <v>SystemicTherapy</v>
      </c>
      <c r="C857" s="26" t="str">
        <f>VLOOKUP(A857,Features!$A:$F,$C$1,FALSE)</f>
        <v>Substance</v>
      </c>
      <c r="D857" s="3" t="str">
        <f>VLOOKUP(A857,Features!$A:$J,$D$1,FALSE)</f>
        <v>Nominal</v>
      </c>
      <c r="E857" s="48" t="s">
        <v>1711</v>
      </c>
      <c r="F857" s="48" t="s">
        <v>1711</v>
      </c>
      <c r="G857" s="6"/>
    </row>
    <row r="858" spans="1:7" customFormat="1" ht="18" customHeight="1" x14ac:dyDescent="0.3">
      <c r="A858" s="28">
        <v>134</v>
      </c>
      <c r="B858" s="26" t="str">
        <f>VLOOKUP(A858,Features!$A:$F,$B$1,FALSE)</f>
        <v>SystemicTherapy</v>
      </c>
      <c r="C858" s="26" t="str">
        <f>VLOOKUP(A858,Features!$A:$F,$C$1,FALSE)</f>
        <v>Substance</v>
      </c>
      <c r="D858" s="3" t="str">
        <f>VLOOKUP(A858,Features!$A:$J,$D$1,FALSE)</f>
        <v>Nominal</v>
      </c>
      <c r="E858" s="48" t="s">
        <v>1679</v>
      </c>
      <c r="F858" s="48" t="s">
        <v>1679</v>
      </c>
      <c r="G858" s="6"/>
    </row>
    <row r="859" spans="1:7" customFormat="1" ht="18" customHeight="1" x14ac:dyDescent="0.3">
      <c r="A859" s="28">
        <v>134</v>
      </c>
      <c r="B859" s="26" t="str">
        <f>VLOOKUP(A859,Features!$A:$F,$B$1,FALSE)</f>
        <v>SystemicTherapy</v>
      </c>
      <c r="C859" s="26" t="str">
        <f>VLOOKUP(A859,Features!$A:$F,$C$1,FALSE)</f>
        <v>Substance</v>
      </c>
      <c r="D859" s="3" t="str">
        <f>VLOOKUP(A859,Features!$A:$J,$D$1,FALSE)</f>
        <v>Nominal</v>
      </c>
      <c r="E859" s="48" t="s">
        <v>1683</v>
      </c>
      <c r="F859" s="48" t="s">
        <v>1683</v>
      </c>
      <c r="G859" s="6"/>
    </row>
    <row r="860" spans="1:7" customFormat="1" ht="18" customHeight="1" x14ac:dyDescent="0.3">
      <c r="A860" s="28">
        <v>134</v>
      </c>
      <c r="B860" s="26" t="str">
        <f>VLOOKUP(A860,Features!$A:$F,$B$1,FALSE)</f>
        <v>SystemicTherapy</v>
      </c>
      <c r="C860" s="26" t="str">
        <f>VLOOKUP(A860,Features!$A:$F,$C$1,FALSE)</f>
        <v>Substance</v>
      </c>
      <c r="D860" s="3" t="str">
        <f>VLOOKUP(A860,Features!$A:$J,$D$1,FALSE)</f>
        <v>Nominal</v>
      </c>
      <c r="E860" s="48" t="s">
        <v>1981</v>
      </c>
      <c r="F860" s="48" t="s">
        <v>1981</v>
      </c>
      <c r="G860" s="6"/>
    </row>
    <row r="861" spans="1:7" customFormat="1" ht="18" customHeight="1" x14ac:dyDescent="0.3">
      <c r="A861" s="28">
        <v>134</v>
      </c>
      <c r="B861" s="26" t="str">
        <f>VLOOKUP(A861,Features!$A:$F,$B$1,FALSE)</f>
        <v>SystemicTherapy</v>
      </c>
      <c r="C861" s="26" t="str">
        <f>VLOOKUP(A861,Features!$A:$F,$C$1,FALSE)</f>
        <v>Substance</v>
      </c>
      <c r="D861" s="3" t="str">
        <f>VLOOKUP(A861,Features!$A:$J,$D$1,FALSE)</f>
        <v>Nominal</v>
      </c>
      <c r="E861" s="48" t="s">
        <v>1695</v>
      </c>
      <c r="F861" s="48" t="s">
        <v>1695</v>
      </c>
      <c r="G861" s="6"/>
    </row>
    <row r="862" spans="1:7" customFormat="1" ht="18" customHeight="1" x14ac:dyDescent="0.3">
      <c r="A862" s="28">
        <v>134</v>
      </c>
      <c r="B862" s="26" t="str">
        <f>VLOOKUP(A862,Features!$A:$F,$B$1,FALSE)</f>
        <v>SystemicTherapy</v>
      </c>
      <c r="C862" s="26" t="str">
        <f>VLOOKUP(A862,Features!$A:$F,$C$1,FALSE)</f>
        <v>Substance</v>
      </c>
      <c r="D862" s="3" t="str">
        <f>VLOOKUP(A862,Features!$A:$J,$D$1,FALSE)</f>
        <v>Nominal</v>
      </c>
      <c r="E862" s="48" t="s">
        <v>1927</v>
      </c>
      <c r="F862" s="48" t="s">
        <v>1927</v>
      </c>
      <c r="G862" s="6"/>
    </row>
    <row r="863" spans="1:7" customFormat="1" ht="18" customHeight="1" x14ac:dyDescent="0.3">
      <c r="A863" s="28">
        <v>134</v>
      </c>
      <c r="B863" s="26" t="str">
        <f>VLOOKUP(A863,Features!$A:$F,$B$1,FALSE)</f>
        <v>SystemicTherapy</v>
      </c>
      <c r="C863" s="26" t="str">
        <f>VLOOKUP(A863,Features!$A:$F,$C$1,FALSE)</f>
        <v>Substance</v>
      </c>
      <c r="D863" s="3" t="str">
        <f>VLOOKUP(A863,Features!$A:$J,$D$1,FALSE)</f>
        <v>Nominal</v>
      </c>
      <c r="E863" s="48" t="s">
        <v>2121</v>
      </c>
      <c r="F863" s="48" t="s">
        <v>2121</v>
      </c>
      <c r="G863" s="6"/>
    </row>
    <row r="864" spans="1:7" customFormat="1" ht="18" customHeight="1" x14ac:dyDescent="0.3">
      <c r="A864" s="28">
        <v>134</v>
      </c>
      <c r="B864" s="26" t="str">
        <f>VLOOKUP(A864,Features!$A:$F,$B$1,FALSE)</f>
        <v>SystemicTherapy</v>
      </c>
      <c r="C864" s="26" t="str">
        <f>VLOOKUP(A864,Features!$A:$F,$C$1,FALSE)</f>
        <v>Substance</v>
      </c>
      <c r="D864" s="3" t="str">
        <f>VLOOKUP(A864,Features!$A:$J,$D$1,FALSE)</f>
        <v>Nominal</v>
      </c>
      <c r="E864" s="48" t="s">
        <v>2205</v>
      </c>
      <c r="F864" s="48" t="s">
        <v>2205</v>
      </c>
      <c r="G864" s="6"/>
    </row>
    <row r="865" spans="1:7" customFormat="1" ht="18" customHeight="1" x14ac:dyDescent="0.3">
      <c r="A865" s="28">
        <v>134</v>
      </c>
      <c r="B865" s="26" t="str">
        <f>VLOOKUP(A865,Features!$A:$F,$B$1,FALSE)</f>
        <v>SystemicTherapy</v>
      </c>
      <c r="C865" s="26" t="str">
        <f>VLOOKUP(A865,Features!$A:$F,$C$1,FALSE)</f>
        <v>Substance</v>
      </c>
      <c r="D865" s="3" t="str">
        <f>VLOOKUP(A865,Features!$A:$J,$D$1,FALSE)</f>
        <v>Nominal</v>
      </c>
      <c r="E865" s="48" t="s">
        <v>1949</v>
      </c>
      <c r="F865" s="48" t="s">
        <v>1949</v>
      </c>
      <c r="G865" s="6"/>
    </row>
    <row r="866" spans="1:7" customFormat="1" ht="18" customHeight="1" x14ac:dyDescent="0.3">
      <c r="A866" s="28">
        <v>134</v>
      </c>
      <c r="B866" s="26" t="str">
        <f>VLOOKUP(A866,Features!$A:$F,$B$1,FALSE)</f>
        <v>SystemicTherapy</v>
      </c>
      <c r="C866" s="26" t="str">
        <f>VLOOKUP(A866,Features!$A:$F,$C$1,FALSE)</f>
        <v>Substance</v>
      </c>
      <c r="D866" s="3" t="str">
        <f>VLOOKUP(A866,Features!$A:$J,$D$1,FALSE)</f>
        <v>Nominal</v>
      </c>
      <c r="E866" s="48" t="s">
        <v>2150</v>
      </c>
      <c r="F866" s="48" t="s">
        <v>2150</v>
      </c>
      <c r="G866" s="6"/>
    </row>
    <row r="867" spans="1:7" customFormat="1" ht="18" customHeight="1" x14ac:dyDescent="0.3">
      <c r="A867" s="28">
        <v>134</v>
      </c>
      <c r="B867" s="26" t="str">
        <f>VLOOKUP(A867,Features!$A:$F,$B$1,FALSE)</f>
        <v>SystemicTherapy</v>
      </c>
      <c r="C867" s="26" t="str">
        <f>VLOOKUP(A867,Features!$A:$F,$C$1,FALSE)</f>
        <v>Substance</v>
      </c>
      <c r="D867" s="3" t="str">
        <f>VLOOKUP(A867,Features!$A:$J,$D$1,FALSE)</f>
        <v>Nominal</v>
      </c>
      <c r="E867" s="48" t="s">
        <v>1844</v>
      </c>
      <c r="F867" s="48" t="s">
        <v>1844</v>
      </c>
      <c r="G867" s="6"/>
    </row>
    <row r="868" spans="1:7" customFormat="1" ht="18" customHeight="1" x14ac:dyDescent="0.3">
      <c r="A868" s="28">
        <v>134</v>
      </c>
      <c r="B868" s="26" t="str">
        <f>VLOOKUP(A868,Features!$A:$F,$B$1,FALSE)</f>
        <v>SystemicTherapy</v>
      </c>
      <c r="C868" s="26" t="str">
        <f>VLOOKUP(A868,Features!$A:$F,$C$1,FALSE)</f>
        <v>Substance</v>
      </c>
      <c r="D868" s="3" t="str">
        <f>VLOOKUP(A868,Features!$A:$J,$D$1,FALSE)</f>
        <v>Nominal</v>
      </c>
      <c r="E868" s="48" t="s">
        <v>2152</v>
      </c>
      <c r="F868" s="48" t="s">
        <v>2152</v>
      </c>
      <c r="G868" s="6"/>
    </row>
    <row r="869" spans="1:7" customFormat="1" ht="18" customHeight="1" x14ac:dyDescent="0.3">
      <c r="A869" s="28">
        <v>134</v>
      </c>
      <c r="B869" s="26" t="str">
        <f>VLOOKUP(A869,Features!$A:$F,$B$1,FALSE)</f>
        <v>SystemicTherapy</v>
      </c>
      <c r="C869" s="26" t="str">
        <f>VLOOKUP(A869,Features!$A:$F,$C$1,FALSE)</f>
        <v>Substance</v>
      </c>
      <c r="D869" s="3" t="str">
        <f>VLOOKUP(A869,Features!$A:$J,$D$1,FALSE)</f>
        <v>Nominal</v>
      </c>
      <c r="E869" s="48" t="s">
        <v>2136</v>
      </c>
      <c r="F869" s="48" t="s">
        <v>2136</v>
      </c>
      <c r="G869" s="6"/>
    </row>
    <row r="870" spans="1:7" customFormat="1" ht="18" customHeight="1" x14ac:dyDescent="0.3">
      <c r="A870" s="28">
        <v>134</v>
      </c>
      <c r="B870" s="26" t="str">
        <f>VLOOKUP(A870,Features!$A:$F,$B$1,FALSE)</f>
        <v>SystemicTherapy</v>
      </c>
      <c r="C870" s="26" t="str">
        <f>VLOOKUP(A870,Features!$A:$F,$C$1,FALSE)</f>
        <v>Substance</v>
      </c>
      <c r="D870" s="3" t="str">
        <f>VLOOKUP(A870,Features!$A:$J,$D$1,FALSE)</f>
        <v>Nominal</v>
      </c>
      <c r="E870" s="48" t="s">
        <v>1697</v>
      </c>
      <c r="F870" s="48" t="s">
        <v>1697</v>
      </c>
      <c r="G870" s="6"/>
    </row>
    <row r="871" spans="1:7" customFormat="1" ht="18" customHeight="1" x14ac:dyDescent="0.3">
      <c r="A871" s="28">
        <v>134</v>
      </c>
      <c r="B871" s="26" t="str">
        <f>VLOOKUP(A871,Features!$A:$F,$B$1,FALSE)</f>
        <v>SystemicTherapy</v>
      </c>
      <c r="C871" s="26" t="str">
        <f>VLOOKUP(A871,Features!$A:$F,$C$1,FALSE)</f>
        <v>Substance</v>
      </c>
      <c r="D871" s="3" t="str">
        <f>VLOOKUP(A871,Features!$A:$J,$D$1,FALSE)</f>
        <v>Nominal</v>
      </c>
      <c r="E871" s="48" t="s">
        <v>1831</v>
      </c>
      <c r="F871" s="48" t="s">
        <v>1831</v>
      </c>
      <c r="G871" s="6"/>
    </row>
    <row r="872" spans="1:7" customFormat="1" ht="18" customHeight="1" x14ac:dyDescent="0.3">
      <c r="A872" s="28">
        <v>134</v>
      </c>
      <c r="B872" s="26" t="str">
        <f>VLOOKUP(A872,Features!$A:$F,$B$1,FALSE)</f>
        <v>SystemicTherapy</v>
      </c>
      <c r="C872" s="26" t="str">
        <f>VLOOKUP(A872,Features!$A:$F,$C$1,FALSE)</f>
        <v>Substance</v>
      </c>
      <c r="D872" s="3" t="str">
        <f>VLOOKUP(A872,Features!$A:$J,$D$1,FALSE)</f>
        <v>Nominal</v>
      </c>
      <c r="E872" s="48" t="s">
        <v>1710</v>
      </c>
      <c r="F872" s="48" t="s">
        <v>1710</v>
      </c>
      <c r="G872" s="6"/>
    </row>
    <row r="873" spans="1:7" customFormat="1" ht="18" customHeight="1" x14ac:dyDescent="0.3">
      <c r="A873" s="28">
        <v>134</v>
      </c>
      <c r="B873" s="26" t="str">
        <f>VLOOKUP(A873,Features!$A:$F,$B$1,FALSE)</f>
        <v>SystemicTherapy</v>
      </c>
      <c r="C873" s="26" t="str">
        <f>VLOOKUP(A873,Features!$A:$F,$C$1,FALSE)</f>
        <v>Substance</v>
      </c>
      <c r="D873" s="3" t="str">
        <f>VLOOKUP(A873,Features!$A:$J,$D$1,FALSE)</f>
        <v>Nominal</v>
      </c>
      <c r="E873" s="48" t="s">
        <v>1827</v>
      </c>
      <c r="F873" s="48" t="s">
        <v>1827</v>
      </c>
      <c r="G873" s="6"/>
    </row>
    <row r="874" spans="1:7" customFormat="1" ht="18" customHeight="1" x14ac:dyDescent="0.3">
      <c r="A874" s="28">
        <v>134</v>
      </c>
      <c r="B874" s="26" t="str">
        <f>VLOOKUP(A874,Features!$A:$F,$B$1,FALSE)</f>
        <v>SystemicTherapy</v>
      </c>
      <c r="C874" s="26" t="str">
        <f>VLOOKUP(A874,Features!$A:$F,$C$1,FALSE)</f>
        <v>Substance</v>
      </c>
      <c r="D874" s="3" t="str">
        <f>VLOOKUP(A874,Features!$A:$J,$D$1,FALSE)</f>
        <v>Nominal</v>
      </c>
      <c r="E874" s="48" t="s">
        <v>1780</v>
      </c>
      <c r="F874" s="48" t="s">
        <v>1780</v>
      </c>
      <c r="G874" s="6"/>
    </row>
    <row r="875" spans="1:7" customFormat="1" ht="18" customHeight="1" x14ac:dyDescent="0.3">
      <c r="A875" s="28">
        <v>134</v>
      </c>
      <c r="B875" s="26" t="str">
        <f>VLOOKUP(A875,Features!$A:$F,$B$1,FALSE)</f>
        <v>SystemicTherapy</v>
      </c>
      <c r="C875" s="26" t="str">
        <f>VLOOKUP(A875,Features!$A:$F,$C$1,FALSE)</f>
        <v>Substance</v>
      </c>
      <c r="D875" s="3" t="str">
        <f>VLOOKUP(A875,Features!$A:$J,$D$1,FALSE)</f>
        <v>Nominal</v>
      </c>
      <c r="E875" s="48" t="s">
        <v>2026</v>
      </c>
      <c r="F875" s="48" t="s">
        <v>2026</v>
      </c>
      <c r="G875" s="6"/>
    </row>
    <row r="876" spans="1:7" customFormat="1" ht="18" customHeight="1" x14ac:dyDescent="0.3">
      <c r="A876" s="28">
        <v>134</v>
      </c>
      <c r="B876" s="26" t="str">
        <f>VLOOKUP(A876,Features!$A:$F,$B$1,FALSE)</f>
        <v>SystemicTherapy</v>
      </c>
      <c r="C876" s="26" t="str">
        <f>VLOOKUP(A876,Features!$A:$F,$C$1,FALSE)</f>
        <v>Substance</v>
      </c>
      <c r="D876" s="3" t="str">
        <f>VLOOKUP(A876,Features!$A:$J,$D$1,FALSE)</f>
        <v>Nominal</v>
      </c>
      <c r="E876" s="48" t="s">
        <v>2025</v>
      </c>
      <c r="F876" s="48" t="s">
        <v>2025</v>
      </c>
      <c r="G876" s="6"/>
    </row>
    <row r="877" spans="1:7" customFormat="1" ht="18" customHeight="1" x14ac:dyDescent="0.3">
      <c r="A877" s="28">
        <v>134</v>
      </c>
      <c r="B877" s="26" t="str">
        <f>VLOOKUP(A877,Features!$A:$F,$B$1,FALSE)</f>
        <v>SystemicTherapy</v>
      </c>
      <c r="C877" s="26" t="str">
        <f>VLOOKUP(A877,Features!$A:$F,$C$1,FALSE)</f>
        <v>Substance</v>
      </c>
      <c r="D877" s="3" t="str">
        <f>VLOOKUP(A877,Features!$A:$J,$D$1,FALSE)</f>
        <v>Nominal</v>
      </c>
      <c r="E877" s="48" t="s">
        <v>2032</v>
      </c>
      <c r="F877" s="48" t="s">
        <v>2032</v>
      </c>
      <c r="G877" s="6"/>
    </row>
    <row r="878" spans="1:7" customFormat="1" ht="18" customHeight="1" x14ac:dyDescent="0.3">
      <c r="A878" s="28">
        <v>134</v>
      </c>
      <c r="B878" s="26" t="str">
        <f>VLOOKUP(A878,Features!$A:$F,$B$1,FALSE)</f>
        <v>SystemicTherapy</v>
      </c>
      <c r="C878" s="26" t="str">
        <f>VLOOKUP(A878,Features!$A:$F,$C$1,FALSE)</f>
        <v>Substance</v>
      </c>
      <c r="D878" s="3" t="str">
        <f>VLOOKUP(A878,Features!$A:$J,$D$1,FALSE)</f>
        <v>Nominal</v>
      </c>
      <c r="E878" s="48" t="s">
        <v>2036</v>
      </c>
      <c r="F878" s="48" t="s">
        <v>2036</v>
      </c>
      <c r="G878" s="6"/>
    </row>
    <row r="879" spans="1:7" customFormat="1" ht="18" customHeight="1" x14ac:dyDescent="0.3">
      <c r="A879" s="28">
        <v>134</v>
      </c>
      <c r="B879" s="26" t="str">
        <f>VLOOKUP(A879,Features!$A:$F,$B$1,FALSE)</f>
        <v>SystemicTherapy</v>
      </c>
      <c r="C879" s="26" t="str">
        <f>VLOOKUP(A879,Features!$A:$F,$C$1,FALSE)</f>
        <v>Substance</v>
      </c>
      <c r="D879" s="3" t="str">
        <f>VLOOKUP(A879,Features!$A:$J,$D$1,FALSE)</f>
        <v>Nominal</v>
      </c>
      <c r="E879" s="48" t="s">
        <v>2031</v>
      </c>
      <c r="F879" s="48" t="s">
        <v>2031</v>
      </c>
      <c r="G879" s="6"/>
    </row>
    <row r="880" spans="1:7" customFormat="1" ht="18" customHeight="1" x14ac:dyDescent="0.3">
      <c r="A880" s="28">
        <v>134</v>
      </c>
      <c r="B880" s="26" t="str">
        <f>VLOOKUP(A880,Features!$A:$F,$B$1,FALSE)</f>
        <v>SystemicTherapy</v>
      </c>
      <c r="C880" s="26" t="str">
        <f>VLOOKUP(A880,Features!$A:$F,$C$1,FALSE)</f>
        <v>Substance</v>
      </c>
      <c r="D880" s="3" t="str">
        <f>VLOOKUP(A880,Features!$A:$J,$D$1,FALSE)</f>
        <v>Nominal</v>
      </c>
      <c r="E880" s="48" t="s">
        <v>2035</v>
      </c>
      <c r="F880" s="48" t="s">
        <v>2035</v>
      </c>
      <c r="G880" s="6"/>
    </row>
    <row r="881" spans="1:7" customFormat="1" ht="18" customHeight="1" x14ac:dyDescent="0.3">
      <c r="A881" s="28">
        <v>134</v>
      </c>
      <c r="B881" s="26" t="str">
        <f>VLOOKUP(A881,Features!$A:$F,$B$1,FALSE)</f>
        <v>SystemicTherapy</v>
      </c>
      <c r="C881" s="26" t="str">
        <f>VLOOKUP(A881,Features!$A:$F,$C$1,FALSE)</f>
        <v>Substance</v>
      </c>
      <c r="D881" s="3" t="str">
        <f>VLOOKUP(A881,Features!$A:$J,$D$1,FALSE)</f>
        <v>Nominal</v>
      </c>
      <c r="E881" s="48" t="s">
        <v>2030</v>
      </c>
      <c r="F881" s="48" t="s">
        <v>2030</v>
      </c>
      <c r="G881" s="6"/>
    </row>
    <row r="882" spans="1:7" customFormat="1" ht="18" customHeight="1" x14ac:dyDescent="0.3">
      <c r="A882" s="28">
        <v>134</v>
      </c>
      <c r="B882" s="26" t="str">
        <f>VLOOKUP(A882,Features!$A:$F,$B$1,FALSE)</f>
        <v>SystemicTherapy</v>
      </c>
      <c r="C882" s="26" t="str">
        <f>VLOOKUP(A882,Features!$A:$F,$C$1,FALSE)</f>
        <v>Substance</v>
      </c>
      <c r="D882" s="3" t="str">
        <f>VLOOKUP(A882,Features!$A:$J,$D$1,FALSE)</f>
        <v>Nominal</v>
      </c>
      <c r="E882" s="48" t="s">
        <v>2034</v>
      </c>
      <c r="F882" s="48" t="s">
        <v>2034</v>
      </c>
      <c r="G882" s="6"/>
    </row>
    <row r="883" spans="1:7" customFormat="1" ht="18" customHeight="1" x14ac:dyDescent="0.3">
      <c r="A883" s="28">
        <v>134</v>
      </c>
      <c r="B883" s="26" t="str">
        <f>VLOOKUP(A883,Features!$A:$F,$B$1,FALSE)</f>
        <v>SystemicTherapy</v>
      </c>
      <c r="C883" s="26" t="str">
        <f>VLOOKUP(A883,Features!$A:$F,$C$1,FALSE)</f>
        <v>Substance</v>
      </c>
      <c r="D883" s="3" t="str">
        <f>VLOOKUP(A883,Features!$A:$J,$D$1,FALSE)</f>
        <v>Nominal</v>
      </c>
      <c r="E883" s="48" t="s">
        <v>2137</v>
      </c>
      <c r="F883" s="48" t="s">
        <v>2137</v>
      </c>
      <c r="G883" s="6"/>
    </row>
    <row r="884" spans="1:7" customFormat="1" ht="18" customHeight="1" x14ac:dyDescent="0.3">
      <c r="A884" s="28">
        <v>134</v>
      </c>
      <c r="B884" s="26" t="str">
        <f>VLOOKUP(A884,Features!$A:$F,$B$1,FALSE)</f>
        <v>SystemicTherapy</v>
      </c>
      <c r="C884" s="26" t="str">
        <f>VLOOKUP(A884,Features!$A:$F,$C$1,FALSE)</f>
        <v>Substance</v>
      </c>
      <c r="D884" s="3" t="str">
        <f>VLOOKUP(A884,Features!$A:$J,$D$1,FALSE)</f>
        <v>Nominal</v>
      </c>
      <c r="E884" s="48" t="s">
        <v>1839</v>
      </c>
      <c r="F884" s="48" t="s">
        <v>1839</v>
      </c>
      <c r="G884" s="6"/>
    </row>
    <row r="885" spans="1:7" customFormat="1" ht="18" customHeight="1" x14ac:dyDescent="0.3">
      <c r="A885" s="28">
        <v>134</v>
      </c>
      <c r="B885" s="26" t="str">
        <f>VLOOKUP(A885,Features!$A:$F,$B$1,FALSE)</f>
        <v>SystemicTherapy</v>
      </c>
      <c r="C885" s="26" t="str">
        <f>VLOOKUP(A885,Features!$A:$F,$C$1,FALSE)</f>
        <v>Substance</v>
      </c>
      <c r="D885" s="3" t="str">
        <f>VLOOKUP(A885,Features!$A:$J,$D$1,FALSE)</f>
        <v>Nominal</v>
      </c>
      <c r="E885" s="48" t="s">
        <v>2124</v>
      </c>
      <c r="F885" s="48" t="s">
        <v>2124</v>
      </c>
      <c r="G885" s="6"/>
    </row>
    <row r="886" spans="1:7" customFormat="1" ht="18" customHeight="1" x14ac:dyDescent="0.3">
      <c r="A886" s="28">
        <v>134</v>
      </c>
      <c r="B886" s="26" t="str">
        <f>VLOOKUP(A886,Features!$A:$F,$B$1,FALSE)</f>
        <v>SystemicTherapy</v>
      </c>
      <c r="C886" s="26" t="str">
        <f>VLOOKUP(A886,Features!$A:$F,$C$1,FALSE)</f>
        <v>Substance</v>
      </c>
      <c r="D886" s="3" t="str">
        <f>VLOOKUP(A886,Features!$A:$J,$D$1,FALSE)</f>
        <v>Nominal</v>
      </c>
      <c r="E886" s="48" t="s">
        <v>1879</v>
      </c>
      <c r="F886" s="48" t="s">
        <v>1879</v>
      </c>
      <c r="G886" s="6"/>
    </row>
    <row r="887" spans="1:7" customFormat="1" ht="18" customHeight="1" x14ac:dyDescent="0.3">
      <c r="A887" s="28">
        <v>134</v>
      </c>
      <c r="B887" s="26" t="str">
        <f>VLOOKUP(A887,Features!$A:$F,$B$1,FALSE)</f>
        <v>SystemicTherapy</v>
      </c>
      <c r="C887" s="26" t="str">
        <f>VLOOKUP(A887,Features!$A:$F,$C$1,FALSE)</f>
        <v>Substance</v>
      </c>
      <c r="D887" s="3" t="str">
        <f>VLOOKUP(A887,Features!$A:$J,$D$1,FALSE)</f>
        <v>Nominal</v>
      </c>
      <c r="E887" s="48" t="s">
        <v>1995</v>
      </c>
      <c r="F887" s="48" t="s">
        <v>1995</v>
      </c>
      <c r="G887" s="6"/>
    </row>
    <row r="888" spans="1:7" customFormat="1" ht="18" customHeight="1" x14ac:dyDescent="0.3">
      <c r="A888" s="28">
        <v>134</v>
      </c>
      <c r="B888" s="26" t="str">
        <f>VLOOKUP(A888,Features!$A:$F,$B$1,FALSE)</f>
        <v>SystemicTherapy</v>
      </c>
      <c r="C888" s="26" t="str">
        <f>VLOOKUP(A888,Features!$A:$F,$C$1,FALSE)</f>
        <v>Substance</v>
      </c>
      <c r="D888" s="3" t="str">
        <f>VLOOKUP(A888,Features!$A:$J,$D$1,FALSE)</f>
        <v>Nominal</v>
      </c>
      <c r="E888" s="48" t="s">
        <v>2076</v>
      </c>
      <c r="F888" s="48" t="s">
        <v>2076</v>
      </c>
      <c r="G888" s="6"/>
    </row>
    <row r="889" spans="1:7" customFormat="1" ht="18" customHeight="1" x14ac:dyDescent="0.3">
      <c r="A889" s="28">
        <v>134</v>
      </c>
      <c r="B889" s="26" t="str">
        <f>VLOOKUP(A889,Features!$A:$F,$B$1,FALSE)</f>
        <v>SystemicTherapy</v>
      </c>
      <c r="C889" s="26" t="str">
        <f>VLOOKUP(A889,Features!$A:$F,$C$1,FALSE)</f>
        <v>Substance</v>
      </c>
      <c r="D889" s="3" t="str">
        <f>VLOOKUP(A889,Features!$A:$J,$D$1,FALSE)</f>
        <v>Nominal</v>
      </c>
      <c r="E889" s="48" t="s">
        <v>1966</v>
      </c>
      <c r="F889" s="48" t="s">
        <v>1966</v>
      </c>
      <c r="G889" s="6"/>
    </row>
    <row r="890" spans="1:7" customFormat="1" ht="18" customHeight="1" x14ac:dyDescent="0.3">
      <c r="A890" s="28">
        <v>134</v>
      </c>
      <c r="B890" s="26" t="str">
        <f>VLOOKUP(A890,Features!$A:$F,$B$1,FALSE)</f>
        <v>SystemicTherapy</v>
      </c>
      <c r="C890" s="26" t="str">
        <f>VLOOKUP(A890,Features!$A:$F,$C$1,FALSE)</f>
        <v>Substance</v>
      </c>
      <c r="D890" s="3" t="str">
        <f>VLOOKUP(A890,Features!$A:$J,$D$1,FALSE)</f>
        <v>Nominal</v>
      </c>
      <c r="E890" s="48" t="s">
        <v>2056</v>
      </c>
      <c r="F890" s="48" t="s">
        <v>2056</v>
      </c>
      <c r="G890" s="6"/>
    </row>
    <row r="891" spans="1:7" customFormat="1" ht="18" customHeight="1" x14ac:dyDescent="0.3">
      <c r="A891" s="28">
        <v>134</v>
      </c>
      <c r="B891" s="26" t="str">
        <f>VLOOKUP(A891,Features!$A:$F,$B$1,FALSE)</f>
        <v>SystemicTherapy</v>
      </c>
      <c r="C891" s="26" t="str">
        <f>VLOOKUP(A891,Features!$A:$F,$C$1,FALSE)</f>
        <v>Substance</v>
      </c>
      <c r="D891" s="3" t="str">
        <f>VLOOKUP(A891,Features!$A:$J,$D$1,FALSE)</f>
        <v>Nominal</v>
      </c>
      <c r="E891" s="48" t="s">
        <v>1846</v>
      </c>
      <c r="F891" s="48" t="s">
        <v>1846</v>
      </c>
      <c r="G891" s="6"/>
    </row>
    <row r="892" spans="1:7" customFormat="1" ht="18" customHeight="1" x14ac:dyDescent="0.3">
      <c r="A892" s="28">
        <v>134</v>
      </c>
      <c r="B892" s="26" t="str">
        <f>VLOOKUP(A892,Features!$A:$F,$B$1,FALSE)</f>
        <v>SystemicTherapy</v>
      </c>
      <c r="C892" s="26" t="str">
        <f>VLOOKUP(A892,Features!$A:$F,$C$1,FALSE)</f>
        <v>Substance</v>
      </c>
      <c r="D892" s="3" t="str">
        <f>VLOOKUP(A892,Features!$A:$J,$D$1,FALSE)</f>
        <v>Nominal</v>
      </c>
      <c r="E892" s="48" t="s">
        <v>2131</v>
      </c>
      <c r="F892" s="48" t="s">
        <v>2131</v>
      </c>
      <c r="G892" s="6"/>
    </row>
    <row r="893" spans="1:7" customFormat="1" ht="18" customHeight="1" x14ac:dyDescent="0.3">
      <c r="A893" s="28">
        <v>134</v>
      </c>
      <c r="B893" s="26" t="str">
        <f>VLOOKUP(A893,Features!$A:$F,$B$1,FALSE)</f>
        <v>SystemicTherapy</v>
      </c>
      <c r="C893" s="26" t="str">
        <f>VLOOKUP(A893,Features!$A:$F,$C$1,FALSE)</f>
        <v>Substance</v>
      </c>
      <c r="D893" s="3" t="str">
        <f>VLOOKUP(A893,Features!$A:$J,$D$1,FALSE)</f>
        <v>Nominal</v>
      </c>
      <c r="E893" s="48" t="s">
        <v>1993</v>
      </c>
      <c r="F893" s="48" t="s">
        <v>1993</v>
      </c>
      <c r="G893" s="6"/>
    </row>
    <row r="894" spans="1:7" customFormat="1" ht="18" customHeight="1" x14ac:dyDescent="0.3">
      <c r="A894" s="28">
        <v>134</v>
      </c>
      <c r="B894" s="26" t="str">
        <f>VLOOKUP(A894,Features!$A:$F,$B$1,FALSE)</f>
        <v>SystemicTherapy</v>
      </c>
      <c r="C894" s="26" t="str">
        <f>VLOOKUP(A894,Features!$A:$F,$C$1,FALSE)</f>
        <v>Substance</v>
      </c>
      <c r="D894" s="3" t="str">
        <f>VLOOKUP(A894,Features!$A:$J,$D$1,FALSE)</f>
        <v>Nominal</v>
      </c>
      <c r="E894" s="48" t="s">
        <v>1938</v>
      </c>
      <c r="F894" s="48" t="s">
        <v>1938</v>
      </c>
      <c r="G894" s="6"/>
    </row>
    <row r="895" spans="1:7" customFormat="1" ht="18" customHeight="1" x14ac:dyDescent="0.3">
      <c r="A895" s="28">
        <v>134</v>
      </c>
      <c r="B895" s="26" t="str">
        <f>VLOOKUP(A895,Features!$A:$F,$B$1,FALSE)</f>
        <v>SystemicTherapy</v>
      </c>
      <c r="C895" s="26" t="str">
        <f>VLOOKUP(A895,Features!$A:$F,$C$1,FALSE)</f>
        <v>Substance</v>
      </c>
      <c r="D895" s="3" t="str">
        <f>VLOOKUP(A895,Features!$A:$J,$D$1,FALSE)</f>
        <v>Nominal</v>
      </c>
      <c r="E895" s="48" t="s">
        <v>1744</v>
      </c>
      <c r="F895" s="48" t="s">
        <v>1744</v>
      </c>
      <c r="G895" s="6"/>
    </row>
    <row r="896" spans="1:7" customFormat="1" ht="18" customHeight="1" x14ac:dyDescent="0.3">
      <c r="A896" s="28">
        <v>134</v>
      </c>
      <c r="B896" s="26" t="str">
        <f>VLOOKUP(A896,Features!$A:$F,$B$1,FALSE)</f>
        <v>SystemicTherapy</v>
      </c>
      <c r="C896" s="26" t="str">
        <f>VLOOKUP(A896,Features!$A:$F,$C$1,FALSE)</f>
        <v>Substance</v>
      </c>
      <c r="D896" s="3" t="str">
        <f>VLOOKUP(A896,Features!$A:$J,$D$1,FALSE)</f>
        <v>Nominal</v>
      </c>
      <c r="E896" s="48" t="s">
        <v>1851</v>
      </c>
      <c r="F896" s="48" t="s">
        <v>1851</v>
      </c>
      <c r="G896" s="6"/>
    </row>
    <row r="897" spans="1:7" customFormat="1" ht="18" customHeight="1" x14ac:dyDescent="0.3">
      <c r="A897" s="28">
        <v>134</v>
      </c>
      <c r="B897" s="26" t="str">
        <f>VLOOKUP(A897,Features!$A:$F,$B$1,FALSE)</f>
        <v>SystemicTherapy</v>
      </c>
      <c r="C897" s="26" t="str">
        <f>VLOOKUP(A897,Features!$A:$F,$C$1,FALSE)</f>
        <v>Substance</v>
      </c>
      <c r="D897" s="3" t="str">
        <f>VLOOKUP(A897,Features!$A:$J,$D$1,FALSE)</f>
        <v>Nominal</v>
      </c>
      <c r="E897" s="48" t="s">
        <v>2018</v>
      </c>
      <c r="F897" s="48" t="s">
        <v>2018</v>
      </c>
      <c r="G897" s="6"/>
    </row>
    <row r="898" spans="1:7" customFormat="1" ht="18" customHeight="1" x14ac:dyDescent="0.3">
      <c r="A898" s="28">
        <v>134</v>
      </c>
      <c r="B898" s="26" t="str">
        <f>VLOOKUP(A898,Features!$A:$F,$B$1,FALSE)</f>
        <v>SystemicTherapy</v>
      </c>
      <c r="C898" s="26" t="str">
        <f>VLOOKUP(A898,Features!$A:$F,$C$1,FALSE)</f>
        <v>Substance</v>
      </c>
      <c r="D898" s="3" t="str">
        <f>VLOOKUP(A898,Features!$A:$J,$D$1,FALSE)</f>
        <v>Nominal</v>
      </c>
      <c r="E898" s="48" t="s">
        <v>2024</v>
      </c>
      <c r="F898" s="48" t="s">
        <v>2024</v>
      </c>
      <c r="G898" s="6"/>
    </row>
    <row r="899" spans="1:7" customFormat="1" ht="18" customHeight="1" x14ac:dyDescent="0.3">
      <c r="A899" s="28">
        <v>134</v>
      </c>
      <c r="B899" s="26" t="str">
        <f>VLOOKUP(A899,Features!$A:$F,$B$1,FALSE)</f>
        <v>SystemicTherapy</v>
      </c>
      <c r="C899" s="26" t="str">
        <f>VLOOKUP(A899,Features!$A:$F,$C$1,FALSE)</f>
        <v>Substance</v>
      </c>
      <c r="D899" s="3" t="str">
        <f>VLOOKUP(A899,Features!$A:$J,$D$1,FALSE)</f>
        <v>Nominal</v>
      </c>
      <c r="E899" s="48" t="s">
        <v>1892</v>
      </c>
      <c r="F899" s="48" t="s">
        <v>1892</v>
      </c>
      <c r="G899" s="6"/>
    </row>
    <row r="900" spans="1:7" customFormat="1" ht="18" customHeight="1" x14ac:dyDescent="0.3">
      <c r="A900" s="28">
        <v>134</v>
      </c>
      <c r="B900" s="26" t="str">
        <f>VLOOKUP(A900,Features!$A:$F,$B$1,FALSE)</f>
        <v>SystemicTherapy</v>
      </c>
      <c r="C900" s="26" t="str">
        <f>VLOOKUP(A900,Features!$A:$F,$C$1,FALSE)</f>
        <v>Substance</v>
      </c>
      <c r="D900" s="3" t="str">
        <f>VLOOKUP(A900,Features!$A:$J,$D$1,FALSE)</f>
        <v>Nominal</v>
      </c>
      <c r="E900" s="48" t="s">
        <v>1799</v>
      </c>
      <c r="F900" s="48" t="s">
        <v>1799</v>
      </c>
      <c r="G900" s="6"/>
    </row>
    <row r="901" spans="1:7" customFormat="1" ht="18" customHeight="1" x14ac:dyDescent="0.3">
      <c r="A901" s="28">
        <v>134</v>
      </c>
      <c r="B901" s="26" t="str">
        <f>VLOOKUP(A901,Features!$A:$F,$B$1,FALSE)</f>
        <v>SystemicTherapy</v>
      </c>
      <c r="C901" s="26" t="str">
        <f>VLOOKUP(A901,Features!$A:$F,$C$1,FALSE)</f>
        <v>Substance</v>
      </c>
      <c r="D901" s="3" t="str">
        <f>VLOOKUP(A901,Features!$A:$J,$D$1,FALSE)</f>
        <v>Nominal</v>
      </c>
      <c r="E901" s="48" t="s">
        <v>1970</v>
      </c>
      <c r="F901" s="48" t="s">
        <v>1970</v>
      </c>
      <c r="G901" s="6"/>
    </row>
    <row r="902" spans="1:7" customFormat="1" ht="18" customHeight="1" x14ac:dyDescent="0.3">
      <c r="A902" s="28">
        <v>134</v>
      </c>
      <c r="B902" s="26" t="str">
        <f>VLOOKUP(A902,Features!$A:$F,$B$1,FALSE)</f>
        <v>SystemicTherapy</v>
      </c>
      <c r="C902" s="26" t="str">
        <f>VLOOKUP(A902,Features!$A:$F,$C$1,FALSE)</f>
        <v>Substance</v>
      </c>
      <c r="D902" s="3" t="str">
        <f>VLOOKUP(A902,Features!$A:$J,$D$1,FALSE)</f>
        <v>Nominal</v>
      </c>
      <c r="E902" s="48" t="s">
        <v>1937</v>
      </c>
      <c r="F902" s="48" t="s">
        <v>1937</v>
      </c>
      <c r="G902" s="6"/>
    </row>
    <row r="903" spans="1:7" customFormat="1" ht="18" customHeight="1" x14ac:dyDescent="0.3">
      <c r="A903" s="28">
        <v>134</v>
      </c>
      <c r="B903" s="26" t="str">
        <f>VLOOKUP(A903,Features!$A:$F,$B$1,FALSE)</f>
        <v>SystemicTherapy</v>
      </c>
      <c r="C903" s="26" t="str">
        <f>VLOOKUP(A903,Features!$A:$F,$C$1,FALSE)</f>
        <v>Substance</v>
      </c>
      <c r="D903" s="3" t="str">
        <f>VLOOKUP(A903,Features!$A:$J,$D$1,FALSE)</f>
        <v>Nominal</v>
      </c>
      <c r="E903" s="48" t="s">
        <v>1712</v>
      </c>
      <c r="F903" s="48" t="s">
        <v>1712</v>
      </c>
      <c r="G903" s="6"/>
    </row>
    <row r="904" spans="1:7" customFormat="1" ht="18" customHeight="1" x14ac:dyDescent="0.3">
      <c r="A904" s="28">
        <v>134</v>
      </c>
      <c r="B904" s="26" t="str">
        <f>VLOOKUP(A904,Features!$A:$F,$B$1,FALSE)</f>
        <v>SystemicTherapy</v>
      </c>
      <c r="C904" s="26" t="str">
        <f>VLOOKUP(A904,Features!$A:$F,$C$1,FALSE)</f>
        <v>Substance</v>
      </c>
      <c r="D904" s="3" t="str">
        <f>VLOOKUP(A904,Features!$A:$J,$D$1,FALSE)</f>
        <v>Nominal</v>
      </c>
      <c r="E904" s="48" t="s">
        <v>1782</v>
      </c>
      <c r="F904" s="48" t="s">
        <v>1782</v>
      </c>
      <c r="G904" s="6"/>
    </row>
    <row r="905" spans="1:7" customFormat="1" ht="18" customHeight="1" x14ac:dyDescent="0.3">
      <c r="A905" s="28">
        <v>134</v>
      </c>
      <c r="B905" s="26" t="str">
        <f>VLOOKUP(A905,Features!$A:$F,$B$1,FALSE)</f>
        <v>SystemicTherapy</v>
      </c>
      <c r="C905" s="26" t="str">
        <f>VLOOKUP(A905,Features!$A:$F,$C$1,FALSE)</f>
        <v>Substance</v>
      </c>
      <c r="D905" s="3" t="str">
        <f>VLOOKUP(A905,Features!$A:$J,$D$1,FALSE)</f>
        <v>Nominal</v>
      </c>
      <c r="E905" s="48" t="s">
        <v>1932</v>
      </c>
      <c r="F905" s="48" t="s">
        <v>1932</v>
      </c>
      <c r="G905" s="6"/>
    </row>
    <row r="906" spans="1:7" customFormat="1" ht="18" customHeight="1" x14ac:dyDescent="0.3">
      <c r="A906" s="28">
        <v>134</v>
      </c>
      <c r="B906" s="26" t="str">
        <f>VLOOKUP(A906,Features!$A:$F,$B$1,FALSE)</f>
        <v>SystemicTherapy</v>
      </c>
      <c r="C906" s="26" t="str">
        <f>VLOOKUP(A906,Features!$A:$F,$C$1,FALSE)</f>
        <v>Substance</v>
      </c>
      <c r="D906" s="3" t="str">
        <f>VLOOKUP(A906,Features!$A:$J,$D$1,FALSE)</f>
        <v>Nominal</v>
      </c>
      <c r="E906" s="48" t="s">
        <v>1732</v>
      </c>
      <c r="F906" s="48" t="s">
        <v>1732</v>
      </c>
      <c r="G906" s="6"/>
    </row>
    <row r="907" spans="1:7" customFormat="1" ht="18" customHeight="1" x14ac:dyDescent="0.3">
      <c r="A907" s="28">
        <v>134</v>
      </c>
      <c r="B907" s="26" t="str">
        <f>VLOOKUP(A907,Features!$A:$F,$B$1,FALSE)</f>
        <v>SystemicTherapy</v>
      </c>
      <c r="C907" s="26" t="str">
        <f>VLOOKUP(A907,Features!$A:$F,$C$1,FALSE)</f>
        <v>Substance</v>
      </c>
      <c r="D907" s="3" t="str">
        <f>VLOOKUP(A907,Features!$A:$J,$D$1,FALSE)</f>
        <v>Nominal</v>
      </c>
      <c r="E907" s="48" t="s">
        <v>2021</v>
      </c>
      <c r="F907" s="48" t="s">
        <v>2021</v>
      </c>
      <c r="G907" s="6"/>
    </row>
    <row r="908" spans="1:7" customFormat="1" ht="18" customHeight="1" x14ac:dyDescent="0.3">
      <c r="A908" s="28">
        <v>134</v>
      </c>
      <c r="B908" s="26" t="str">
        <f>VLOOKUP(A908,Features!$A:$F,$B$1,FALSE)</f>
        <v>SystemicTherapy</v>
      </c>
      <c r="C908" s="26" t="str">
        <f>VLOOKUP(A908,Features!$A:$F,$C$1,FALSE)</f>
        <v>Substance</v>
      </c>
      <c r="D908" s="3" t="str">
        <f>VLOOKUP(A908,Features!$A:$J,$D$1,FALSE)</f>
        <v>Nominal</v>
      </c>
      <c r="E908" s="48" t="s">
        <v>1921</v>
      </c>
      <c r="F908" s="48" t="s">
        <v>1921</v>
      </c>
      <c r="G908" s="6"/>
    </row>
    <row r="909" spans="1:7" customFormat="1" ht="18" customHeight="1" x14ac:dyDescent="0.3">
      <c r="A909" s="28">
        <v>134</v>
      </c>
      <c r="B909" s="26" t="str">
        <f>VLOOKUP(A909,Features!$A:$F,$B$1,FALSE)</f>
        <v>SystemicTherapy</v>
      </c>
      <c r="C909" s="26" t="str">
        <f>VLOOKUP(A909,Features!$A:$F,$C$1,FALSE)</f>
        <v>Substance</v>
      </c>
      <c r="D909" s="3" t="str">
        <f>VLOOKUP(A909,Features!$A:$J,$D$1,FALSE)</f>
        <v>Nominal</v>
      </c>
      <c r="E909" s="48" t="s">
        <v>2077</v>
      </c>
      <c r="F909" s="48" t="s">
        <v>2077</v>
      </c>
      <c r="G909" s="6"/>
    </row>
    <row r="910" spans="1:7" customFormat="1" ht="18" customHeight="1" x14ac:dyDescent="0.3">
      <c r="A910" s="28">
        <v>134</v>
      </c>
      <c r="B910" s="26" t="str">
        <f>VLOOKUP(A910,Features!$A:$F,$B$1,FALSE)</f>
        <v>SystemicTherapy</v>
      </c>
      <c r="C910" s="26" t="str">
        <f>VLOOKUP(A910,Features!$A:$F,$C$1,FALSE)</f>
        <v>Substance</v>
      </c>
      <c r="D910" s="3" t="str">
        <f>VLOOKUP(A910,Features!$A:$J,$D$1,FALSE)</f>
        <v>Nominal</v>
      </c>
      <c r="E910" s="48" t="s">
        <v>1951</v>
      </c>
      <c r="F910" s="48" t="s">
        <v>1951</v>
      </c>
      <c r="G910" s="6"/>
    </row>
    <row r="911" spans="1:7" customFormat="1" ht="18" customHeight="1" x14ac:dyDescent="0.3">
      <c r="A911" s="28">
        <v>134</v>
      </c>
      <c r="B911" s="26" t="str">
        <f>VLOOKUP(A911,Features!$A:$F,$B$1,FALSE)</f>
        <v>SystemicTherapy</v>
      </c>
      <c r="C911" s="26" t="str">
        <f>VLOOKUP(A911,Features!$A:$F,$C$1,FALSE)</f>
        <v>Substance</v>
      </c>
      <c r="D911" s="3" t="str">
        <f>VLOOKUP(A911,Features!$A:$J,$D$1,FALSE)</f>
        <v>Nominal</v>
      </c>
      <c r="E911" s="48" t="s">
        <v>1703</v>
      </c>
      <c r="F911" s="48" t="s">
        <v>1703</v>
      </c>
      <c r="G911" s="6"/>
    </row>
    <row r="912" spans="1:7" customFormat="1" ht="18" customHeight="1" x14ac:dyDescent="0.3">
      <c r="A912" s="28">
        <v>134</v>
      </c>
      <c r="B912" s="26" t="str">
        <f>VLOOKUP(A912,Features!$A:$F,$B$1,FALSE)</f>
        <v>SystemicTherapy</v>
      </c>
      <c r="C912" s="26" t="str">
        <f>VLOOKUP(A912,Features!$A:$F,$C$1,FALSE)</f>
        <v>Substance</v>
      </c>
      <c r="D912" s="3" t="str">
        <f>VLOOKUP(A912,Features!$A:$J,$D$1,FALSE)</f>
        <v>Nominal</v>
      </c>
      <c r="E912" s="48" t="s">
        <v>1657</v>
      </c>
      <c r="F912" s="48" t="s">
        <v>1657</v>
      </c>
      <c r="G912" s="6"/>
    </row>
    <row r="913" spans="1:7" customFormat="1" ht="18" customHeight="1" x14ac:dyDescent="0.3">
      <c r="A913" s="28">
        <v>134</v>
      </c>
      <c r="B913" s="26" t="str">
        <f>VLOOKUP(A913,Features!$A:$F,$B$1,FALSE)</f>
        <v>SystemicTherapy</v>
      </c>
      <c r="C913" s="26" t="str">
        <f>VLOOKUP(A913,Features!$A:$F,$C$1,FALSE)</f>
        <v>Substance</v>
      </c>
      <c r="D913" s="3" t="str">
        <f>VLOOKUP(A913,Features!$A:$J,$D$1,FALSE)</f>
        <v>Nominal</v>
      </c>
      <c r="E913" s="48" t="s">
        <v>1693</v>
      </c>
      <c r="F913" s="48" t="s">
        <v>1693</v>
      </c>
      <c r="G913" s="6"/>
    </row>
    <row r="914" spans="1:7" customFormat="1" ht="18" customHeight="1" x14ac:dyDescent="0.3">
      <c r="A914" s="28">
        <v>134</v>
      </c>
      <c r="B914" s="26" t="str">
        <f>VLOOKUP(A914,Features!$A:$F,$B$1,FALSE)</f>
        <v>SystemicTherapy</v>
      </c>
      <c r="C914" s="26" t="str">
        <f>VLOOKUP(A914,Features!$A:$F,$C$1,FALSE)</f>
        <v>Substance</v>
      </c>
      <c r="D914" s="3" t="str">
        <f>VLOOKUP(A914,Features!$A:$J,$D$1,FALSE)</f>
        <v>Nominal</v>
      </c>
      <c r="E914" s="48" t="s">
        <v>1758</v>
      </c>
      <c r="F914" s="48" t="s">
        <v>1758</v>
      </c>
      <c r="G914" s="6"/>
    </row>
    <row r="915" spans="1:7" customFormat="1" ht="18" customHeight="1" x14ac:dyDescent="0.3">
      <c r="A915" s="28">
        <v>134</v>
      </c>
      <c r="B915" s="26" t="str">
        <f>VLOOKUP(A915,Features!$A:$F,$B$1,FALSE)</f>
        <v>SystemicTherapy</v>
      </c>
      <c r="C915" s="26" t="str">
        <f>VLOOKUP(A915,Features!$A:$F,$C$1,FALSE)</f>
        <v>Substance</v>
      </c>
      <c r="D915" s="3" t="str">
        <f>VLOOKUP(A915,Features!$A:$J,$D$1,FALSE)</f>
        <v>Nominal</v>
      </c>
      <c r="E915" s="48" t="s">
        <v>1758</v>
      </c>
      <c r="F915" s="48" t="s">
        <v>1758</v>
      </c>
      <c r="G915" s="6"/>
    </row>
    <row r="916" spans="1:7" customFormat="1" ht="18" customHeight="1" x14ac:dyDescent="0.3">
      <c r="A916" s="28">
        <v>134</v>
      </c>
      <c r="B916" s="26" t="str">
        <f>VLOOKUP(A916,Features!$A:$F,$B$1,FALSE)</f>
        <v>SystemicTherapy</v>
      </c>
      <c r="C916" s="26" t="str">
        <f>VLOOKUP(A916,Features!$A:$F,$C$1,FALSE)</f>
        <v>Substance</v>
      </c>
      <c r="D916" s="3" t="str">
        <f>VLOOKUP(A916,Features!$A:$J,$D$1,FALSE)</f>
        <v>Nominal</v>
      </c>
      <c r="E916" s="48" t="s">
        <v>1978</v>
      </c>
      <c r="F916" s="48" t="s">
        <v>1978</v>
      </c>
      <c r="G916" s="6"/>
    </row>
    <row r="917" spans="1:7" customFormat="1" ht="18" customHeight="1" x14ac:dyDescent="0.3">
      <c r="A917" s="28">
        <v>134</v>
      </c>
      <c r="B917" s="26" t="str">
        <f>VLOOKUP(A917,Features!$A:$F,$B$1,FALSE)</f>
        <v>SystemicTherapy</v>
      </c>
      <c r="C917" s="26" t="str">
        <f>VLOOKUP(A917,Features!$A:$F,$C$1,FALSE)</f>
        <v>Substance</v>
      </c>
      <c r="D917" s="3" t="str">
        <f>VLOOKUP(A917,Features!$A:$J,$D$1,FALSE)</f>
        <v>Nominal</v>
      </c>
      <c r="E917" s="48" t="s">
        <v>1765</v>
      </c>
      <c r="F917" s="48" t="s">
        <v>1765</v>
      </c>
      <c r="G917" s="6"/>
    </row>
    <row r="918" spans="1:7" customFormat="1" ht="18" customHeight="1" x14ac:dyDescent="0.3">
      <c r="A918" s="28">
        <v>134</v>
      </c>
      <c r="B918" s="26" t="str">
        <f>VLOOKUP(A918,Features!$A:$F,$B$1,FALSE)</f>
        <v>SystemicTherapy</v>
      </c>
      <c r="C918" s="26" t="str">
        <f>VLOOKUP(A918,Features!$A:$F,$C$1,FALSE)</f>
        <v>Substance</v>
      </c>
      <c r="D918" s="3" t="str">
        <f>VLOOKUP(A918,Features!$A:$J,$D$1,FALSE)</f>
        <v>Nominal</v>
      </c>
      <c r="E918" s="48" t="s">
        <v>2118</v>
      </c>
      <c r="F918" s="48" t="s">
        <v>2118</v>
      </c>
      <c r="G918" s="6"/>
    </row>
    <row r="919" spans="1:7" customFormat="1" ht="18" customHeight="1" x14ac:dyDescent="0.3">
      <c r="A919" s="28">
        <v>134</v>
      </c>
      <c r="B919" s="26" t="str">
        <f>VLOOKUP(A919,Features!$A:$F,$B$1,FALSE)</f>
        <v>SystemicTherapy</v>
      </c>
      <c r="C919" s="26" t="str">
        <f>VLOOKUP(A919,Features!$A:$F,$C$1,FALSE)</f>
        <v>Substance</v>
      </c>
      <c r="D919" s="3" t="str">
        <f>VLOOKUP(A919,Features!$A:$J,$D$1,FALSE)</f>
        <v>Nominal</v>
      </c>
      <c r="E919" s="48" t="s">
        <v>1985</v>
      </c>
      <c r="F919" s="48" t="s">
        <v>1985</v>
      </c>
      <c r="G919" s="6"/>
    </row>
    <row r="920" spans="1:7" customFormat="1" ht="18" customHeight="1" x14ac:dyDescent="0.3">
      <c r="A920" s="28">
        <v>134</v>
      </c>
      <c r="B920" s="26" t="str">
        <f>VLOOKUP(A920,Features!$A:$F,$B$1,FALSE)</f>
        <v>SystemicTherapy</v>
      </c>
      <c r="C920" s="26" t="str">
        <f>VLOOKUP(A920,Features!$A:$F,$C$1,FALSE)</f>
        <v>Substance</v>
      </c>
      <c r="D920" s="3" t="str">
        <f>VLOOKUP(A920,Features!$A:$J,$D$1,FALSE)</f>
        <v>Nominal</v>
      </c>
      <c r="E920" s="48" t="s">
        <v>2111</v>
      </c>
      <c r="F920" s="48" t="s">
        <v>2111</v>
      </c>
      <c r="G920" s="6"/>
    </row>
    <row r="921" spans="1:7" customFormat="1" ht="18" customHeight="1" x14ac:dyDescent="0.3">
      <c r="A921" s="28">
        <v>134</v>
      </c>
      <c r="B921" s="26" t="str">
        <f>VLOOKUP(A921,Features!$A:$F,$B$1,FALSE)</f>
        <v>SystemicTherapy</v>
      </c>
      <c r="C921" s="26" t="str">
        <f>VLOOKUP(A921,Features!$A:$F,$C$1,FALSE)</f>
        <v>Substance</v>
      </c>
      <c r="D921" s="3" t="str">
        <f>VLOOKUP(A921,Features!$A:$J,$D$1,FALSE)</f>
        <v>Nominal</v>
      </c>
      <c r="E921" s="48" t="s">
        <v>1680</v>
      </c>
      <c r="F921" s="48" t="s">
        <v>1680</v>
      </c>
      <c r="G921" s="6"/>
    </row>
    <row r="922" spans="1:7" customFormat="1" ht="18" customHeight="1" x14ac:dyDescent="0.3">
      <c r="A922" s="28">
        <v>134</v>
      </c>
      <c r="B922" s="26" t="str">
        <f>VLOOKUP(A922,Features!$A:$F,$B$1,FALSE)</f>
        <v>SystemicTherapy</v>
      </c>
      <c r="C922" s="26" t="str">
        <f>VLOOKUP(A922,Features!$A:$F,$C$1,FALSE)</f>
        <v>Substance</v>
      </c>
      <c r="D922" s="3" t="str">
        <f>VLOOKUP(A922,Features!$A:$J,$D$1,FALSE)</f>
        <v>Nominal</v>
      </c>
      <c r="E922" s="48" t="s">
        <v>1669</v>
      </c>
      <c r="F922" s="48" t="s">
        <v>1669</v>
      </c>
      <c r="G922" s="6"/>
    </row>
    <row r="923" spans="1:7" customFormat="1" ht="18" customHeight="1" x14ac:dyDescent="0.3">
      <c r="A923" s="28">
        <v>134</v>
      </c>
      <c r="B923" s="26" t="str">
        <f>VLOOKUP(A923,Features!$A:$F,$B$1,FALSE)</f>
        <v>SystemicTherapy</v>
      </c>
      <c r="C923" s="26" t="str">
        <f>VLOOKUP(A923,Features!$A:$F,$C$1,FALSE)</f>
        <v>Substance</v>
      </c>
      <c r="D923" s="3" t="str">
        <f>VLOOKUP(A923,Features!$A:$J,$D$1,FALSE)</f>
        <v>Nominal</v>
      </c>
      <c r="E923" s="48" t="s">
        <v>1673</v>
      </c>
      <c r="F923" s="48" t="s">
        <v>1673</v>
      </c>
      <c r="G923" s="6"/>
    </row>
    <row r="924" spans="1:7" customFormat="1" ht="18" customHeight="1" x14ac:dyDescent="0.3">
      <c r="A924" s="28">
        <v>134</v>
      </c>
      <c r="B924" s="26" t="str">
        <f>VLOOKUP(A924,Features!$A:$F,$B$1,FALSE)</f>
        <v>SystemicTherapy</v>
      </c>
      <c r="C924" s="26" t="str">
        <f>VLOOKUP(A924,Features!$A:$F,$C$1,FALSE)</f>
        <v>Substance</v>
      </c>
      <c r="D924" s="3" t="str">
        <f>VLOOKUP(A924,Features!$A:$J,$D$1,FALSE)</f>
        <v>Nominal</v>
      </c>
      <c r="E924" s="48" t="s">
        <v>1681</v>
      </c>
      <c r="F924" s="48" t="s">
        <v>1681</v>
      </c>
      <c r="G924" s="6"/>
    </row>
    <row r="925" spans="1:7" customFormat="1" ht="18" customHeight="1" x14ac:dyDescent="0.3">
      <c r="A925" s="28">
        <v>134</v>
      </c>
      <c r="B925" s="26" t="str">
        <f>VLOOKUP(A925,Features!$A:$F,$B$1,FALSE)</f>
        <v>SystemicTherapy</v>
      </c>
      <c r="C925" s="26" t="str">
        <f>VLOOKUP(A925,Features!$A:$F,$C$1,FALSE)</f>
        <v>Substance</v>
      </c>
      <c r="D925" s="3" t="str">
        <f>VLOOKUP(A925,Features!$A:$J,$D$1,FALSE)</f>
        <v>Nominal</v>
      </c>
      <c r="E925" s="48" t="s">
        <v>1967</v>
      </c>
      <c r="F925" s="48" t="s">
        <v>1967</v>
      </c>
      <c r="G925" s="6"/>
    </row>
    <row r="926" spans="1:7" customFormat="1" ht="18" customHeight="1" x14ac:dyDescent="0.3">
      <c r="A926" s="28">
        <v>134</v>
      </c>
      <c r="B926" s="26" t="str">
        <f>VLOOKUP(A926,Features!$A:$F,$B$1,FALSE)</f>
        <v>SystemicTherapy</v>
      </c>
      <c r="C926" s="26" t="str">
        <f>VLOOKUP(A926,Features!$A:$F,$C$1,FALSE)</f>
        <v>Substance</v>
      </c>
      <c r="D926" s="3" t="str">
        <f>VLOOKUP(A926,Features!$A:$J,$D$1,FALSE)</f>
        <v>Nominal</v>
      </c>
      <c r="E926" s="48" t="s">
        <v>1974</v>
      </c>
      <c r="F926" s="48" t="s">
        <v>1974</v>
      </c>
      <c r="G926" s="6"/>
    </row>
    <row r="927" spans="1:7" customFormat="1" ht="18" customHeight="1" x14ac:dyDescent="0.3">
      <c r="A927" s="28">
        <v>134</v>
      </c>
      <c r="B927" s="26" t="str">
        <f>VLOOKUP(A927,Features!$A:$F,$B$1,FALSE)</f>
        <v>SystemicTherapy</v>
      </c>
      <c r="C927" s="26" t="str">
        <f>VLOOKUP(A927,Features!$A:$F,$C$1,FALSE)</f>
        <v>Substance</v>
      </c>
      <c r="D927" s="3" t="str">
        <f>VLOOKUP(A927,Features!$A:$J,$D$1,FALSE)</f>
        <v>Nominal</v>
      </c>
      <c r="E927" s="48" t="s">
        <v>1952</v>
      </c>
      <c r="F927" s="48" t="s">
        <v>1952</v>
      </c>
      <c r="G927" s="6"/>
    </row>
    <row r="928" spans="1:7" customFormat="1" ht="18" customHeight="1" x14ac:dyDescent="0.3">
      <c r="A928" s="28">
        <v>134</v>
      </c>
      <c r="B928" s="26" t="str">
        <f>VLOOKUP(A928,Features!$A:$F,$B$1,FALSE)</f>
        <v>SystemicTherapy</v>
      </c>
      <c r="C928" s="26" t="str">
        <f>VLOOKUP(A928,Features!$A:$F,$C$1,FALSE)</f>
        <v>Substance</v>
      </c>
      <c r="D928" s="3" t="str">
        <f>VLOOKUP(A928,Features!$A:$J,$D$1,FALSE)</f>
        <v>Nominal</v>
      </c>
      <c r="E928" s="48" t="s">
        <v>1653</v>
      </c>
      <c r="F928" s="48" t="s">
        <v>1653</v>
      </c>
      <c r="G928" s="6"/>
    </row>
    <row r="929" spans="1:7" customFormat="1" ht="18" customHeight="1" x14ac:dyDescent="0.3">
      <c r="A929" s="28">
        <v>134</v>
      </c>
      <c r="B929" s="26" t="str">
        <f>VLOOKUP(A929,Features!$A:$F,$B$1,FALSE)</f>
        <v>SystemicTherapy</v>
      </c>
      <c r="C929" s="26" t="str">
        <f>VLOOKUP(A929,Features!$A:$F,$C$1,FALSE)</f>
        <v>Substance</v>
      </c>
      <c r="D929" s="3" t="str">
        <f>VLOOKUP(A929,Features!$A:$J,$D$1,FALSE)</f>
        <v>Nominal</v>
      </c>
      <c r="E929" s="48" t="s">
        <v>1771</v>
      </c>
      <c r="F929" s="48" t="s">
        <v>1771</v>
      </c>
      <c r="G929" s="6"/>
    </row>
    <row r="930" spans="1:7" customFormat="1" ht="18" customHeight="1" x14ac:dyDescent="0.3">
      <c r="A930" s="28">
        <v>134</v>
      </c>
      <c r="B930" s="26" t="str">
        <f>VLOOKUP(A930,Features!$A:$F,$B$1,FALSE)</f>
        <v>SystemicTherapy</v>
      </c>
      <c r="C930" s="26" t="str">
        <f>VLOOKUP(A930,Features!$A:$F,$C$1,FALSE)</f>
        <v>Substance</v>
      </c>
      <c r="D930" s="3" t="str">
        <f>VLOOKUP(A930,Features!$A:$J,$D$1,FALSE)</f>
        <v>Nominal</v>
      </c>
      <c r="E930" s="48" t="s">
        <v>1965</v>
      </c>
      <c r="F930" s="48" t="s">
        <v>1965</v>
      </c>
      <c r="G930" s="6"/>
    </row>
    <row r="931" spans="1:7" customFormat="1" ht="18" customHeight="1" x14ac:dyDescent="0.3">
      <c r="A931" s="28">
        <v>134</v>
      </c>
      <c r="B931" s="26" t="str">
        <f>VLOOKUP(A931,Features!$A:$F,$B$1,FALSE)</f>
        <v>SystemicTherapy</v>
      </c>
      <c r="C931" s="26" t="str">
        <f>VLOOKUP(A931,Features!$A:$F,$C$1,FALSE)</f>
        <v>Substance</v>
      </c>
      <c r="D931" s="3" t="str">
        <f>VLOOKUP(A931,Features!$A:$J,$D$1,FALSE)</f>
        <v>Nominal</v>
      </c>
      <c r="E931" s="48" t="s">
        <v>1785</v>
      </c>
      <c r="F931" s="48" t="s">
        <v>1785</v>
      </c>
      <c r="G931" s="6"/>
    </row>
    <row r="932" spans="1:7" customFormat="1" ht="18" customHeight="1" x14ac:dyDescent="0.3">
      <c r="A932" s="28">
        <v>134</v>
      </c>
      <c r="B932" s="26" t="str">
        <f>VLOOKUP(A932,Features!$A:$F,$B$1,FALSE)</f>
        <v>SystemicTherapy</v>
      </c>
      <c r="C932" s="26" t="str">
        <f>VLOOKUP(A932,Features!$A:$F,$C$1,FALSE)</f>
        <v>Substance</v>
      </c>
      <c r="D932" s="3" t="str">
        <f>VLOOKUP(A932,Features!$A:$J,$D$1,FALSE)</f>
        <v>Nominal</v>
      </c>
      <c r="E932" s="48" t="s">
        <v>1731</v>
      </c>
      <c r="F932" s="48" t="s">
        <v>1731</v>
      </c>
      <c r="G932" s="6"/>
    </row>
    <row r="933" spans="1:7" customFormat="1" ht="18" customHeight="1" x14ac:dyDescent="0.3">
      <c r="A933" s="28">
        <v>134</v>
      </c>
      <c r="B933" s="26" t="str">
        <f>VLOOKUP(A933,Features!$A:$F,$B$1,FALSE)</f>
        <v>SystemicTherapy</v>
      </c>
      <c r="C933" s="26" t="str">
        <f>VLOOKUP(A933,Features!$A:$F,$C$1,FALSE)</f>
        <v>Substance</v>
      </c>
      <c r="D933" s="3" t="str">
        <f>VLOOKUP(A933,Features!$A:$J,$D$1,FALSE)</f>
        <v>Nominal</v>
      </c>
      <c r="E933" s="48" t="s">
        <v>1676</v>
      </c>
      <c r="F933" s="48" t="s">
        <v>1676</v>
      </c>
      <c r="G933" s="6"/>
    </row>
    <row r="934" spans="1:7" customFormat="1" ht="18" customHeight="1" x14ac:dyDescent="0.3">
      <c r="A934" s="28">
        <v>134</v>
      </c>
      <c r="B934" s="26" t="str">
        <f>VLOOKUP(A934,Features!$A:$F,$B$1,FALSE)</f>
        <v>SystemicTherapy</v>
      </c>
      <c r="C934" s="26" t="str">
        <f>VLOOKUP(A934,Features!$A:$F,$C$1,FALSE)</f>
        <v>Substance</v>
      </c>
      <c r="D934" s="3" t="str">
        <f>VLOOKUP(A934,Features!$A:$J,$D$1,FALSE)</f>
        <v>Nominal</v>
      </c>
      <c r="E934" s="48" t="s">
        <v>1840</v>
      </c>
      <c r="F934" s="48" t="s">
        <v>1840</v>
      </c>
      <c r="G934" s="6"/>
    </row>
    <row r="935" spans="1:7" customFormat="1" ht="18" customHeight="1" x14ac:dyDescent="0.3">
      <c r="A935" s="28">
        <v>134</v>
      </c>
      <c r="B935" s="26" t="str">
        <f>VLOOKUP(A935,Features!$A:$F,$B$1,FALSE)</f>
        <v>SystemicTherapy</v>
      </c>
      <c r="C935" s="26" t="str">
        <f>VLOOKUP(A935,Features!$A:$F,$C$1,FALSE)</f>
        <v>Substance</v>
      </c>
      <c r="D935" s="3" t="str">
        <f>VLOOKUP(A935,Features!$A:$J,$D$1,FALSE)</f>
        <v>Nominal</v>
      </c>
      <c r="E935" s="48" t="s">
        <v>1956</v>
      </c>
      <c r="F935" s="48" t="s">
        <v>1956</v>
      </c>
      <c r="G935" s="6"/>
    </row>
    <row r="936" spans="1:7" customFormat="1" ht="18" customHeight="1" x14ac:dyDescent="0.3">
      <c r="A936" s="28">
        <v>134</v>
      </c>
      <c r="B936" s="26" t="str">
        <f>VLOOKUP(A936,Features!$A:$F,$B$1,FALSE)</f>
        <v>SystemicTherapy</v>
      </c>
      <c r="C936" s="26" t="str">
        <f>VLOOKUP(A936,Features!$A:$F,$C$1,FALSE)</f>
        <v>Substance</v>
      </c>
      <c r="D936" s="3" t="str">
        <f>VLOOKUP(A936,Features!$A:$J,$D$1,FALSE)</f>
        <v>Nominal</v>
      </c>
      <c r="E936" s="48" t="s">
        <v>1798</v>
      </c>
      <c r="F936" s="48" t="s">
        <v>1798</v>
      </c>
      <c r="G936" s="6"/>
    </row>
    <row r="937" spans="1:7" customFormat="1" ht="18" customHeight="1" x14ac:dyDescent="0.3">
      <c r="A937" s="28">
        <v>134</v>
      </c>
      <c r="B937" s="26" t="str">
        <f>VLOOKUP(A937,Features!$A:$F,$B$1,FALSE)</f>
        <v>SystemicTherapy</v>
      </c>
      <c r="C937" s="26" t="str">
        <f>VLOOKUP(A937,Features!$A:$F,$C$1,FALSE)</f>
        <v>Substance</v>
      </c>
      <c r="D937" s="3" t="str">
        <f>VLOOKUP(A937,Features!$A:$J,$D$1,FALSE)</f>
        <v>Nominal</v>
      </c>
      <c r="E937" s="48" t="s">
        <v>1895</v>
      </c>
      <c r="F937" s="48" t="s">
        <v>1895</v>
      </c>
      <c r="G937" s="6"/>
    </row>
    <row r="938" spans="1:7" customFormat="1" ht="18" customHeight="1" x14ac:dyDescent="0.3">
      <c r="A938" s="28">
        <v>134</v>
      </c>
      <c r="B938" s="26" t="str">
        <f>VLOOKUP(A938,Features!$A:$F,$B$1,FALSE)</f>
        <v>SystemicTherapy</v>
      </c>
      <c r="C938" s="26" t="str">
        <f>VLOOKUP(A938,Features!$A:$F,$C$1,FALSE)</f>
        <v>Substance</v>
      </c>
      <c r="D938" s="3" t="str">
        <f>VLOOKUP(A938,Features!$A:$J,$D$1,FALSE)</f>
        <v>Nominal</v>
      </c>
      <c r="E938" s="48" t="s">
        <v>2048</v>
      </c>
      <c r="F938" s="48" t="s">
        <v>2048</v>
      </c>
      <c r="G938" s="6"/>
    </row>
    <row r="939" spans="1:7" customFormat="1" ht="18" customHeight="1" x14ac:dyDescent="0.3">
      <c r="A939" s="28">
        <v>134</v>
      </c>
      <c r="B939" s="26" t="str">
        <f>VLOOKUP(A939,Features!$A:$F,$B$1,FALSE)</f>
        <v>SystemicTherapy</v>
      </c>
      <c r="C939" s="26" t="str">
        <f>VLOOKUP(A939,Features!$A:$F,$C$1,FALSE)</f>
        <v>Substance</v>
      </c>
      <c r="D939" s="3" t="str">
        <f>VLOOKUP(A939,Features!$A:$J,$D$1,FALSE)</f>
        <v>Nominal</v>
      </c>
      <c r="E939" s="48" t="s">
        <v>1864</v>
      </c>
      <c r="F939" s="48" t="s">
        <v>1864</v>
      </c>
      <c r="G939" s="6"/>
    </row>
    <row r="940" spans="1:7" customFormat="1" ht="18" customHeight="1" x14ac:dyDescent="0.3">
      <c r="A940" s="28">
        <v>134</v>
      </c>
      <c r="B940" s="26" t="str">
        <f>VLOOKUP(A940,Features!$A:$F,$B$1,FALSE)</f>
        <v>SystemicTherapy</v>
      </c>
      <c r="C940" s="26" t="str">
        <f>VLOOKUP(A940,Features!$A:$F,$C$1,FALSE)</f>
        <v>Substance</v>
      </c>
      <c r="D940" s="3" t="str">
        <f>VLOOKUP(A940,Features!$A:$J,$D$1,FALSE)</f>
        <v>Nominal</v>
      </c>
      <c r="E940" s="48" t="s">
        <v>2082</v>
      </c>
      <c r="F940" s="48" t="s">
        <v>2082</v>
      </c>
      <c r="G940" s="6"/>
    </row>
    <row r="941" spans="1:7" customFormat="1" ht="18" customHeight="1" x14ac:dyDescent="0.3">
      <c r="A941" s="28">
        <v>134</v>
      </c>
      <c r="B941" s="26" t="str">
        <f>VLOOKUP(A941,Features!$A:$F,$B$1,FALSE)</f>
        <v>SystemicTherapy</v>
      </c>
      <c r="C941" s="26" t="str">
        <f>VLOOKUP(A941,Features!$A:$F,$C$1,FALSE)</f>
        <v>Substance</v>
      </c>
      <c r="D941" s="3" t="str">
        <f>VLOOKUP(A941,Features!$A:$J,$D$1,FALSE)</f>
        <v>Nominal</v>
      </c>
      <c r="E941" s="48" t="s">
        <v>1959</v>
      </c>
      <c r="F941" s="48" t="s">
        <v>1959</v>
      </c>
      <c r="G941" s="6"/>
    </row>
    <row r="942" spans="1:7" customFormat="1" ht="18" customHeight="1" x14ac:dyDescent="0.3">
      <c r="A942" s="28">
        <v>134</v>
      </c>
      <c r="B942" s="26" t="str">
        <f>VLOOKUP(A942,Features!$A:$F,$B$1,FALSE)</f>
        <v>SystemicTherapy</v>
      </c>
      <c r="C942" s="26" t="str">
        <f>VLOOKUP(A942,Features!$A:$F,$C$1,FALSE)</f>
        <v>Substance</v>
      </c>
      <c r="D942" s="3" t="str">
        <f>VLOOKUP(A942,Features!$A:$J,$D$1,FALSE)</f>
        <v>Nominal</v>
      </c>
      <c r="E942" s="48" t="s">
        <v>2098</v>
      </c>
      <c r="F942" s="48" t="s">
        <v>2098</v>
      </c>
      <c r="G942" s="6"/>
    </row>
    <row r="943" spans="1:7" customFormat="1" ht="18" customHeight="1" x14ac:dyDescent="0.3">
      <c r="A943" s="28">
        <v>134</v>
      </c>
      <c r="B943" s="26" t="str">
        <f>VLOOKUP(A943,Features!$A:$F,$B$1,FALSE)</f>
        <v>SystemicTherapy</v>
      </c>
      <c r="C943" s="26" t="str">
        <f>VLOOKUP(A943,Features!$A:$F,$C$1,FALSE)</f>
        <v>Substance</v>
      </c>
      <c r="D943" s="3" t="str">
        <f>VLOOKUP(A943,Features!$A:$J,$D$1,FALSE)</f>
        <v>Nominal</v>
      </c>
      <c r="E943" s="48" t="s">
        <v>2069</v>
      </c>
      <c r="F943" s="48" t="s">
        <v>2069</v>
      </c>
      <c r="G943" s="6"/>
    </row>
    <row r="944" spans="1:7" customFormat="1" ht="18" customHeight="1" x14ac:dyDescent="0.3">
      <c r="A944" s="28">
        <v>134</v>
      </c>
      <c r="B944" s="26" t="str">
        <f>VLOOKUP(A944,Features!$A:$F,$B$1,FALSE)</f>
        <v>SystemicTherapy</v>
      </c>
      <c r="C944" s="26" t="str">
        <f>VLOOKUP(A944,Features!$A:$F,$C$1,FALSE)</f>
        <v>Substance</v>
      </c>
      <c r="D944" s="3" t="str">
        <f>VLOOKUP(A944,Features!$A:$J,$D$1,FALSE)</f>
        <v>Nominal</v>
      </c>
      <c r="E944" s="48" t="s">
        <v>2059</v>
      </c>
      <c r="F944" s="48" t="s">
        <v>2059</v>
      </c>
      <c r="G944" s="6"/>
    </row>
    <row r="945" spans="1:7" customFormat="1" ht="18" customHeight="1" x14ac:dyDescent="0.3">
      <c r="A945" s="28">
        <v>134</v>
      </c>
      <c r="B945" s="26" t="str">
        <f>VLOOKUP(A945,Features!$A:$F,$B$1,FALSE)</f>
        <v>SystemicTherapy</v>
      </c>
      <c r="C945" s="26" t="str">
        <f>VLOOKUP(A945,Features!$A:$F,$C$1,FALSE)</f>
        <v>Substance</v>
      </c>
      <c r="D945" s="3" t="str">
        <f>VLOOKUP(A945,Features!$A:$J,$D$1,FALSE)</f>
        <v>Nominal</v>
      </c>
      <c r="E945" s="48" t="s">
        <v>2049</v>
      </c>
      <c r="F945" s="48" t="s">
        <v>2049</v>
      </c>
      <c r="G945" s="6"/>
    </row>
    <row r="946" spans="1:7" customFormat="1" ht="18" customHeight="1" x14ac:dyDescent="0.3">
      <c r="A946" s="28">
        <v>134</v>
      </c>
      <c r="B946" s="26" t="str">
        <f>VLOOKUP(A946,Features!$A:$F,$B$1,FALSE)</f>
        <v>SystemicTherapy</v>
      </c>
      <c r="C946" s="26" t="str">
        <f>VLOOKUP(A946,Features!$A:$F,$C$1,FALSE)</f>
        <v>Substance</v>
      </c>
      <c r="D946" s="3" t="str">
        <f>VLOOKUP(A946,Features!$A:$J,$D$1,FALSE)</f>
        <v>Nominal</v>
      </c>
      <c r="E946" s="48" t="s">
        <v>1961</v>
      </c>
      <c r="F946" s="48" t="s">
        <v>1961</v>
      </c>
      <c r="G946" s="6"/>
    </row>
    <row r="947" spans="1:7" customFormat="1" ht="18" customHeight="1" x14ac:dyDescent="0.3">
      <c r="A947" s="28">
        <v>134</v>
      </c>
      <c r="B947" s="26" t="str">
        <f>VLOOKUP(A947,Features!$A:$F,$B$1,FALSE)</f>
        <v>SystemicTherapy</v>
      </c>
      <c r="C947" s="26" t="str">
        <f>VLOOKUP(A947,Features!$A:$F,$C$1,FALSE)</f>
        <v>Substance</v>
      </c>
      <c r="D947" s="3" t="str">
        <f>VLOOKUP(A947,Features!$A:$J,$D$1,FALSE)</f>
        <v>Nominal</v>
      </c>
      <c r="E947" s="48" t="s">
        <v>2153</v>
      </c>
      <c r="F947" s="48" t="s">
        <v>2153</v>
      </c>
      <c r="G947" s="6"/>
    </row>
    <row r="948" spans="1:7" customFormat="1" ht="18" customHeight="1" x14ac:dyDescent="0.3">
      <c r="A948" s="28">
        <v>134</v>
      </c>
      <c r="B948" s="26" t="str">
        <f>VLOOKUP(A948,Features!$A:$F,$B$1,FALSE)</f>
        <v>SystemicTherapy</v>
      </c>
      <c r="C948" s="26" t="str">
        <f>VLOOKUP(A948,Features!$A:$F,$C$1,FALSE)</f>
        <v>Substance</v>
      </c>
      <c r="D948" s="3" t="str">
        <f>VLOOKUP(A948,Features!$A:$J,$D$1,FALSE)</f>
        <v>Nominal</v>
      </c>
      <c r="E948" s="48" t="s">
        <v>1916</v>
      </c>
      <c r="F948" s="48" t="s">
        <v>1916</v>
      </c>
      <c r="G948" s="6"/>
    </row>
    <row r="949" spans="1:7" customFormat="1" ht="18" customHeight="1" x14ac:dyDescent="0.3">
      <c r="A949" s="28">
        <v>134</v>
      </c>
      <c r="B949" s="26" t="str">
        <f>VLOOKUP(A949,Features!$A:$F,$B$1,FALSE)</f>
        <v>SystemicTherapy</v>
      </c>
      <c r="C949" s="26" t="str">
        <f>VLOOKUP(A949,Features!$A:$F,$C$1,FALSE)</f>
        <v>Substance</v>
      </c>
      <c r="D949" s="3" t="str">
        <f>VLOOKUP(A949,Features!$A:$J,$D$1,FALSE)</f>
        <v>Nominal</v>
      </c>
      <c r="E949" s="48" t="s">
        <v>1772</v>
      </c>
      <c r="F949" s="48" t="s">
        <v>1772</v>
      </c>
      <c r="G949" s="6"/>
    </row>
    <row r="950" spans="1:7" customFormat="1" ht="18" customHeight="1" x14ac:dyDescent="0.3">
      <c r="A950" s="28">
        <v>134</v>
      </c>
      <c r="B950" s="26" t="str">
        <f>VLOOKUP(A950,Features!$A:$F,$B$1,FALSE)</f>
        <v>SystemicTherapy</v>
      </c>
      <c r="C950" s="26" t="str">
        <f>VLOOKUP(A950,Features!$A:$F,$C$1,FALSE)</f>
        <v>Substance</v>
      </c>
      <c r="D950" s="3" t="str">
        <f>VLOOKUP(A950,Features!$A:$J,$D$1,FALSE)</f>
        <v>Nominal</v>
      </c>
      <c r="E950" s="48" t="s">
        <v>1738</v>
      </c>
      <c r="F950" s="48" t="s">
        <v>1738</v>
      </c>
      <c r="G950" s="6"/>
    </row>
    <row r="951" spans="1:7" customFormat="1" ht="18" customHeight="1" x14ac:dyDescent="0.3">
      <c r="A951" s="28">
        <v>134</v>
      </c>
      <c r="B951" s="26" t="str">
        <f>VLOOKUP(A951,Features!$A:$F,$B$1,FALSE)</f>
        <v>SystemicTherapy</v>
      </c>
      <c r="C951" s="26" t="str">
        <f>VLOOKUP(A951,Features!$A:$F,$C$1,FALSE)</f>
        <v>Substance</v>
      </c>
      <c r="D951" s="3" t="str">
        <f>VLOOKUP(A951,Features!$A:$J,$D$1,FALSE)</f>
        <v>Nominal</v>
      </c>
      <c r="E951" s="48" t="s">
        <v>1715</v>
      </c>
      <c r="F951" s="48" t="s">
        <v>1715</v>
      </c>
      <c r="G951" s="6"/>
    </row>
    <row r="952" spans="1:7" customFormat="1" ht="18" customHeight="1" x14ac:dyDescent="0.3">
      <c r="A952" s="28">
        <v>134</v>
      </c>
      <c r="B952" s="26" t="str">
        <f>VLOOKUP(A952,Features!$A:$F,$B$1,FALSE)</f>
        <v>SystemicTherapy</v>
      </c>
      <c r="C952" s="26" t="str">
        <f>VLOOKUP(A952,Features!$A:$F,$C$1,FALSE)</f>
        <v>Substance</v>
      </c>
      <c r="D952" s="3" t="str">
        <f>VLOOKUP(A952,Features!$A:$J,$D$1,FALSE)</f>
        <v>Nominal</v>
      </c>
      <c r="E952" s="48" t="s">
        <v>1909</v>
      </c>
      <c r="F952" s="48" t="s">
        <v>1909</v>
      </c>
      <c r="G952" s="6"/>
    </row>
    <row r="953" spans="1:7" customFormat="1" ht="18" customHeight="1" x14ac:dyDescent="0.3">
      <c r="A953" s="28">
        <v>134</v>
      </c>
      <c r="B953" s="26" t="str">
        <f>VLOOKUP(A953,Features!$A:$F,$B$1,FALSE)</f>
        <v>SystemicTherapy</v>
      </c>
      <c r="C953" s="26" t="str">
        <f>VLOOKUP(A953,Features!$A:$F,$C$1,FALSE)</f>
        <v>Substance</v>
      </c>
      <c r="D953" s="3" t="str">
        <f>VLOOKUP(A953,Features!$A:$J,$D$1,FALSE)</f>
        <v>Nominal</v>
      </c>
      <c r="E953" s="48" t="s">
        <v>1777</v>
      </c>
      <c r="F953" s="48" t="s">
        <v>1777</v>
      </c>
      <c r="G953" s="6"/>
    </row>
    <row r="954" spans="1:7" customFormat="1" ht="18" customHeight="1" x14ac:dyDescent="0.3">
      <c r="A954" s="28">
        <v>134</v>
      </c>
      <c r="B954" s="26" t="str">
        <f>VLOOKUP(A954,Features!$A:$F,$B$1,FALSE)</f>
        <v>SystemicTherapy</v>
      </c>
      <c r="C954" s="26" t="str">
        <f>VLOOKUP(A954,Features!$A:$F,$C$1,FALSE)</f>
        <v>Substance</v>
      </c>
      <c r="D954" s="3" t="str">
        <f>VLOOKUP(A954,Features!$A:$J,$D$1,FALSE)</f>
        <v>Nominal</v>
      </c>
      <c r="E954" s="48" t="s">
        <v>1638</v>
      </c>
      <c r="F954" s="48" t="s">
        <v>1638</v>
      </c>
      <c r="G954" s="6"/>
    </row>
    <row r="955" spans="1:7" customFormat="1" ht="18" customHeight="1" x14ac:dyDescent="0.3">
      <c r="A955" s="28">
        <v>134</v>
      </c>
      <c r="B955" s="26" t="str">
        <f>VLOOKUP(A955,Features!$A:$F,$B$1,FALSE)</f>
        <v>SystemicTherapy</v>
      </c>
      <c r="C955" s="26" t="str">
        <f>VLOOKUP(A955,Features!$A:$F,$C$1,FALSE)</f>
        <v>Substance</v>
      </c>
      <c r="D955" s="3" t="str">
        <f>VLOOKUP(A955,Features!$A:$J,$D$1,FALSE)</f>
        <v>Nominal</v>
      </c>
      <c r="E955" s="48" t="s">
        <v>1725</v>
      </c>
      <c r="F955" s="48" t="s">
        <v>1725</v>
      </c>
      <c r="G955" s="6"/>
    </row>
    <row r="956" spans="1:7" customFormat="1" ht="18" customHeight="1" x14ac:dyDescent="0.3">
      <c r="A956" s="28">
        <v>134</v>
      </c>
      <c r="B956" s="26" t="str">
        <f>VLOOKUP(A956,Features!$A:$F,$B$1,FALSE)</f>
        <v>SystemicTherapy</v>
      </c>
      <c r="C956" s="26" t="str">
        <f>VLOOKUP(A956,Features!$A:$F,$C$1,FALSE)</f>
        <v>Substance</v>
      </c>
      <c r="D956" s="3" t="str">
        <f>VLOOKUP(A956,Features!$A:$J,$D$1,FALSE)</f>
        <v>Nominal</v>
      </c>
      <c r="E956" s="48" t="s">
        <v>2074</v>
      </c>
      <c r="F956" s="48" t="s">
        <v>2074</v>
      </c>
      <c r="G956" s="6"/>
    </row>
    <row r="957" spans="1:7" customFormat="1" ht="18" customHeight="1" x14ac:dyDescent="0.3">
      <c r="A957" s="28">
        <v>134</v>
      </c>
      <c r="B957" s="26" t="str">
        <f>VLOOKUP(A957,Features!$A:$F,$B$1,FALSE)</f>
        <v>SystemicTherapy</v>
      </c>
      <c r="C957" s="26" t="str">
        <f>VLOOKUP(A957,Features!$A:$F,$C$1,FALSE)</f>
        <v>Substance</v>
      </c>
      <c r="D957" s="3" t="str">
        <f>VLOOKUP(A957,Features!$A:$J,$D$1,FALSE)</f>
        <v>Nominal</v>
      </c>
      <c r="E957" s="48" t="s">
        <v>2045</v>
      </c>
      <c r="F957" s="48" t="s">
        <v>2045</v>
      </c>
      <c r="G957" s="6"/>
    </row>
    <row r="958" spans="1:7" customFormat="1" ht="18" customHeight="1" x14ac:dyDescent="0.3">
      <c r="A958" s="28">
        <v>134</v>
      </c>
      <c r="B958" s="26" t="str">
        <f>VLOOKUP(A958,Features!$A:$F,$B$1,FALSE)</f>
        <v>SystemicTherapy</v>
      </c>
      <c r="C958" s="26" t="str">
        <f>VLOOKUP(A958,Features!$A:$F,$C$1,FALSE)</f>
        <v>Substance</v>
      </c>
      <c r="D958" s="3" t="str">
        <f>VLOOKUP(A958,Features!$A:$J,$D$1,FALSE)</f>
        <v>Nominal</v>
      </c>
      <c r="E958" s="48" t="s">
        <v>2132</v>
      </c>
      <c r="F958" s="48" t="s">
        <v>2132</v>
      </c>
      <c r="G958" s="6"/>
    </row>
    <row r="959" spans="1:7" customFormat="1" ht="18" customHeight="1" x14ac:dyDescent="0.3">
      <c r="A959" s="28">
        <v>134</v>
      </c>
      <c r="B959" s="26" t="str">
        <f>VLOOKUP(A959,Features!$A:$F,$B$1,FALSE)</f>
        <v>SystemicTherapy</v>
      </c>
      <c r="C959" s="26" t="str">
        <f>VLOOKUP(A959,Features!$A:$F,$C$1,FALSE)</f>
        <v>Substance</v>
      </c>
      <c r="D959" s="3" t="str">
        <f>VLOOKUP(A959,Features!$A:$J,$D$1,FALSE)</f>
        <v>Nominal</v>
      </c>
      <c r="E959" s="48" t="s">
        <v>1784</v>
      </c>
      <c r="F959" s="48" t="s">
        <v>1784</v>
      </c>
      <c r="G959" s="6"/>
    </row>
    <row r="960" spans="1:7" customFormat="1" ht="18" customHeight="1" x14ac:dyDescent="0.3">
      <c r="A960" s="28">
        <v>134</v>
      </c>
      <c r="B960" s="26" t="str">
        <f>VLOOKUP(A960,Features!$A:$F,$B$1,FALSE)</f>
        <v>SystemicTherapy</v>
      </c>
      <c r="C960" s="26" t="str">
        <f>VLOOKUP(A960,Features!$A:$F,$C$1,FALSE)</f>
        <v>Substance</v>
      </c>
      <c r="D960" s="3" t="str">
        <f>VLOOKUP(A960,Features!$A:$J,$D$1,FALSE)</f>
        <v>Nominal</v>
      </c>
      <c r="E960" s="48" t="s">
        <v>2078</v>
      </c>
      <c r="F960" s="48" t="s">
        <v>2078</v>
      </c>
      <c r="G960" s="6"/>
    </row>
    <row r="961" spans="1:7" customFormat="1" ht="18" customHeight="1" x14ac:dyDescent="0.3">
      <c r="A961" s="28">
        <v>134</v>
      </c>
      <c r="B961" s="26" t="str">
        <f>VLOOKUP(A961,Features!$A:$F,$B$1,FALSE)</f>
        <v>SystemicTherapy</v>
      </c>
      <c r="C961" s="26" t="str">
        <f>VLOOKUP(A961,Features!$A:$F,$C$1,FALSE)</f>
        <v>Substance</v>
      </c>
      <c r="D961" s="3" t="str">
        <f>VLOOKUP(A961,Features!$A:$J,$D$1,FALSE)</f>
        <v>Nominal</v>
      </c>
      <c r="E961" s="48" t="s">
        <v>2064</v>
      </c>
      <c r="F961" s="48" t="s">
        <v>2064</v>
      </c>
      <c r="G961" s="6"/>
    </row>
    <row r="962" spans="1:7" customFormat="1" ht="18" customHeight="1" x14ac:dyDescent="0.3">
      <c r="A962" s="28">
        <v>134</v>
      </c>
      <c r="B962" s="26" t="str">
        <f>VLOOKUP(A962,Features!$A:$F,$B$1,FALSE)</f>
        <v>SystemicTherapy</v>
      </c>
      <c r="C962" s="26" t="str">
        <f>VLOOKUP(A962,Features!$A:$F,$C$1,FALSE)</f>
        <v>Substance</v>
      </c>
      <c r="D962" s="3" t="str">
        <f>VLOOKUP(A962,Features!$A:$J,$D$1,FALSE)</f>
        <v>Nominal</v>
      </c>
      <c r="E962" s="48" t="s">
        <v>1812</v>
      </c>
      <c r="F962" s="48" t="s">
        <v>1812</v>
      </c>
      <c r="G962" s="6"/>
    </row>
    <row r="963" spans="1:7" customFormat="1" ht="18" customHeight="1" x14ac:dyDescent="0.3">
      <c r="A963" s="28">
        <v>134</v>
      </c>
      <c r="B963" s="26" t="str">
        <f>VLOOKUP(A963,Features!$A:$F,$B$1,FALSE)</f>
        <v>SystemicTherapy</v>
      </c>
      <c r="C963" s="26" t="str">
        <f>VLOOKUP(A963,Features!$A:$F,$C$1,FALSE)</f>
        <v>Substance</v>
      </c>
      <c r="D963" s="3" t="str">
        <f>VLOOKUP(A963,Features!$A:$J,$D$1,FALSE)</f>
        <v>Nominal</v>
      </c>
      <c r="E963" s="48" t="s">
        <v>1996</v>
      </c>
      <c r="F963" s="48" t="s">
        <v>1996</v>
      </c>
      <c r="G963" s="6"/>
    </row>
    <row r="964" spans="1:7" customFormat="1" ht="18" customHeight="1" x14ac:dyDescent="0.3">
      <c r="A964" s="28">
        <v>134</v>
      </c>
      <c r="B964" s="26" t="str">
        <f>VLOOKUP(A964,Features!$A:$F,$B$1,FALSE)</f>
        <v>SystemicTherapy</v>
      </c>
      <c r="C964" s="26" t="str">
        <f>VLOOKUP(A964,Features!$A:$F,$C$1,FALSE)</f>
        <v>Substance</v>
      </c>
      <c r="D964" s="3" t="str">
        <f>VLOOKUP(A964,Features!$A:$J,$D$1,FALSE)</f>
        <v>Nominal</v>
      </c>
      <c r="E964" s="48" t="s">
        <v>1999</v>
      </c>
      <c r="F964" s="48" t="s">
        <v>1999</v>
      </c>
      <c r="G964" s="6"/>
    </row>
    <row r="965" spans="1:7" customFormat="1" ht="18" customHeight="1" x14ac:dyDescent="0.3">
      <c r="A965" s="28">
        <v>134</v>
      </c>
      <c r="B965" s="26" t="str">
        <f>VLOOKUP(A965,Features!$A:$F,$B$1,FALSE)</f>
        <v>SystemicTherapy</v>
      </c>
      <c r="C965" s="26" t="str">
        <f>VLOOKUP(A965,Features!$A:$F,$C$1,FALSE)</f>
        <v>Substance</v>
      </c>
      <c r="D965" s="3" t="str">
        <f>VLOOKUP(A965,Features!$A:$J,$D$1,FALSE)</f>
        <v>Nominal</v>
      </c>
      <c r="E965" s="48" t="s">
        <v>2000</v>
      </c>
      <c r="F965" s="48" t="s">
        <v>2000</v>
      </c>
      <c r="G965" s="6"/>
    </row>
    <row r="966" spans="1:7" customFormat="1" ht="18" customHeight="1" x14ac:dyDescent="0.3">
      <c r="A966" s="28">
        <v>134</v>
      </c>
      <c r="B966" s="26" t="str">
        <f>VLOOKUP(A966,Features!$A:$F,$B$1,FALSE)</f>
        <v>SystemicTherapy</v>
      </c>
      <c r="C966" s="26" t="str">
        <f>VLOOKUP(A966,Features!$A:$F,$C$1,FALSE)</f>
        <v>Substance</v>
      </c>
      <c r="D966" s="3" t="str">
        <f>VLOOKUP(A966,Features!$A:$J,$D$1,FALSE)</f>
        <v>Nominal</v>
      </c>
      <c r="E966" s="48" t="s">
        <v>2004</v>
      </c>
      <c r="F966" s="48" t="s">
        <v>2004</v>
      </c>
      <c r="G966" s="6"/>
    </row>
    <row r="967" spans="1:7" customFormat="1" ht="18" customHeight="1" x14ac:dyDescent="0.3">
      <c r="A967" s="28">
        <v>134</v>
      </c>
      <c r="B967" s="26" t="str">
        <f>VLOOKUP(A967,Features!$A:$F,$B$1,FALSE)</f>
        <v>SystemicTherapy</v>
      </c>
      <c r="C967" s="26" t="str">
        <f>VLOOKUP(A967,Features!$A:$F,$C$1,FALSE)</f>
        <v>Substance</v>
      </c>
      <c r="D967" s="3" t="str">
        <f>VLOOKUP(A967,Features!$A:$J,$D$1,FALSE)</f>
        <v>Nominal</v>
      </c>
      <c r="E967" s="48" t="s">
        <v>2001</v>
      </c>
      <c r="F967" s="48" t="s">
        <v>2001</v>
      </c>
      <c r="G967" s="6"/>
    </row>
    <row r="968" spans="1:7" customFormat="1" ht="18" customHeight="1" x14ac:dyDescent="0.3">
      <c r="A968" s="28">
        <v>134</v>
      </c>
      <c r="B968" s="26" t="str">
        <f>VLOOKUP(A968,Features!$A:$F,$B$1,FALSE)</f>
        <v>SystemicTherapy</v>
      </c>
      <c r="C968" s="26" t="str">
        <f>VLOOKUP(A968,Features!$A:$F,$C$1,FALSE)</f>
        <v>Substance</v>
      </c>
      <c r="D968" s="3" t="str">
        <f>VLOOKUP(A968,Features!$A:$J,$D$1,FALSE)</f>
        <v>Nominal</v>
      </c>
      <c r="E968" s="48" t="s">
        <v>1997</v>
      </c>
      <c r="F968" s="48" t="s">
        <v>1997</v>
      </c>
      <c r="G968" s="6"/>
    </row>
    <row r="969" spans="1:7" customFormat="1" ht="18" customHeight="1" x14ac:dyDescent="0.3">
      <c r="A969" s="28">
        <v>134</v>
      </c>
      <c r="B969" s="26" t="str">
        <f>VLOOKUP(A969,Features!$A:$F,$B$1,FALSE)</f>
        <v>SystemicTherapy</v>
      </c>
      <c r="C969" s="26" t="str">
        <f>VLOOKUP(A969,Features!$A:$F,$C$1,FALSE)</f>
        <v>Substance</v>
      </c>
      <c r="D969" s="3" t="str">
        <f>VLOOKUP(A969,Features!$A:$J,$D$1,FALSE)</f>
        <v>Nominal</v>
      </c>
      <c r="E969" s="48" t="s">
        <v>2002</v>
      </c>
      <c r="F969" s="48" t="s">
        <v>2002</v>
      </c>
      <c r="G969" s="6"/>
    </row>
    <row r="970" spans="1:7" customFormat="1" ht="18" customHeight="1" x14ac:dyDescent="0.3">
      <c r="A970" s="28">
        <v>134</v>
      </c>
      <c r="B970" s="26" t="str">
        <f>VLOOKUP(A970,Features!$A:$F,$B$1,FALSE)</f>
        <v>SystemicTherapy</v>
      </c>
      <c r="C970" s="26" t="str">
        <f>VLOOKUP(A970,Features!$A:$F,$C$1,FALSE)</f>
        <v>Substance</v>
      </c>
      <c r="D970" s="3" t="str">
        <f>VLOOKUP(A970,Features!$A:$J,$D$1,FALSE)</f>
        <v>Nominal</v>
      </c>
      <c r="E970" s="48" t="s">
        <v>2003</v>
      </c>
      <c r="F970" s="48" t="s">
        <v>2003</v>
      </c>
      <c r="G970" s="6"/>
    </row>
    <row r="971" spans="1:7" customFormat="1" ht="18" customHeight="1" x14ac:dyDescent="0.3">
      <c r="A971" s="28">
        <v>134</v>
      </c>
      <c r="B971" s="26" t="str">
        <f>VLOOKUP(A971,Features!$A:$F,$B$1,FALSE)</f>
        <v>SystemicTherapy</v>
      </c>
      <c r="C971" s="26" t="str">
        <f>VLOOKUP(A971,Features!$A:$F,$C$1,FALSE)</f>
        <v>Substance</v>
      </c>
      <c r="D971" s="3" t="str">
        <f>VLOOKUP(A971,Features!$A:$J,$D$1,FALSE)</f>
        <v>Nominal</v>
      </c>
      <c r="E971" s="48" t="s">
        <v>1998</v>
      </c>
      <c r="F971" s="48" t="s">
        <v>1998</v>
      </c>
      <c r="G971" s="6"/>
    </row>
    <row r="972" spans="1:7" customFormat="1" ht="18" customHeight="1" x14ac:dyDescent="0.3">
      <c r="A972" s="28">
        <v>134</v>
      </c>
      <c r="B972" s="26" t="str">
        <f>VLOOKUP(A972,Features!$A:$F,$B$1,FALSE)</f>
        <v>SystemicTherapy</v>
      </c>
      <c r="C972" s="26" t="str">
        <f>VLOOKUP(A972,Features!$A:$F,$C$1,FALSE)</f>
        <v>Substance</v>
      </c>
      <c r="D972" s="3" t="str">
        <f>VLOOKUP(A972,Features!$A:$J,$D$1,FALSE)</f>
        <v>Nominal</v>
      </c>
      <c r="E972" s="48" t="s">
        <v>2013</v>
      </c>
      <c r="F972" s="48" t="s">
        <v>2013</v>
      </c>
      <c r="G972" s="6"/>
    </row>
    <row r="973" spans="1:7" customFormat="1" ht="18" customHeight="1" x14ac:dyDescent="0.3">
      <c r="A973" s="28">
        <v>134</v>
      </c>
      <c r="B973" s="26" t="str">
        <f>VLOOKUP(A973,Features!$A:$F,$B$1,FALSE)</f>
        <v>SystemicTherapy</v>
      </c>
      <c r="C973" s="26" t="str">
        <f>VLOOKUP(A973,Features!$A:$F,$C$1,FALSE)</f>
        <v>Substance</v>
      </c>
      <c r="D973" s="3" t="str">
        <f>VLOOKUP(A973,Features!$A:$J,$D$1,FALSE)</f>
        <v>Nominal</v>
      </c>
      <c r="E973" s="48" t="s">
        <v>1842</v>
      </c>
      <c r="F973" s="48" t="s">
        <v>1842</v>
      </c>
      <c r="G973" s="6"/>
    </row>
    <row r="974" spans="1:7" customFormat="1" ht="18" customHeight="1" x14ac:dyDescent="0.3">
      <c r="A974" s="28">
        <v>134</v>
      </c>
      <c r="B974" s="26" t="str">
        <f>VLOOKUP(A974,Features!$A:$F,$B$1,FALSE)</f>
        <v>SystemicTherapy</v>
      </c>
      <c r="C974" s="26" t="str">
        <f>VLOOKUP(A974,Features!$A:$F,$C$1,FALSE)</f>
        <v>Substance</v>
      </c>
      <c r="D974" s="3" t="str">
        <f>VLOOKUP(A974,Features!$A:$J,$D$1,FALSE)</f>
        <v>Nominal</v>
      </c>
      <c r="E974" s="48" t="s">
        <v>1702</v>
      </c>
      <c r="F974" s="48" t="s">
        <v>1702</v>
      </c>
      <c r="G974" s="6"/>
    </row>
    <row r="975" spans="1:7" customFormat="1" ht="18" customHeight="1" x14ac:dyDescent="0.3">
      <c r="A975" s="28">
        <v>134</v>
      </c>
      <c r="B975" s="26" t="str">
        <f>VLOOKUP(A975,Features!$A:$F,$B$1,FALSE)</f>
        <v>SystemicTherapy</v>
      </c>
      <c r="C975" s="26" t="str">
        <f>VLOOKUP(A975,Features!$A:$F,$C$1,FALSE)</f>
        <v>Substance</v>
      </c>
      <c r="D975" s="3" t="str">
        <f>VLOOKUP(A975,Features!$A:$J,$D$1,FALSE)</f>
        <v>Nominal</v>
      </c>
      <c r="E975" s="48" t="s">
        <v>1815</v>
      </c>
      <c r="F975" s="48" t="s">
        <v>1815</v>
      </c>
      <c r="G975" s="6"/>
    </row>
    <row r="976" spans="1:7" customFormat="1" ht="18" customHeight="1" x14ac:dyDescent="0.3">
      <c r="A976" s="28">
        <v>134</v>
      </c>
      <c r="B976" s="26" t="str">
        <f>VLOOKUP(A976,Features!$A:$F,$B$1,FALSE)</f>
        <v>SystemicTherapy</v>
      </c>
      <c r="C976" s="26" t="str">
        <f>VLOOKUP(A976,Features!$A:$F,$C$1,FALSE)</f>
        <v>Substance</v>
      </c>
      <c r="D976" s="3" t="str">
        <f>VLOOKUP(A976,Features!$A:$J,$D$1,FALSE)</f>
        <v>Nominal</v>
      </c>
      <c r="E976" s="48" t="s">
        <v>2119</v>
      </c>
      <c r="F976" s="48" t="s">
        <v>2119</v>
      </c>
      <c r="G976" s="6"/>
    </row>
    <row r="977" spans="1:7" customFormat="1" ht="18" customHeight="1" x14ac:dyDescent="0.3">
      <c r="A977" s="28">
        <v>134</v>
      </c>
      <c r="B977" s="26" t="str">
        <f>VLOOKUP(A977,Features!$A:$F,$B$1,FALSE)</f>
        <v>SystemicTherapy</v>
      </c>
      <c r="C977" s="26" t="str">
        <f>VLOOKUP(A977,Features!$A:$F,$C$1,FALSE)</f>
        <v>Substance</v>
      </c>
      <c r="D977" s="3" t="str">
        <f>VLOOKUP(A977,Features!$A:$J,$D$1,FALSE)</f>
        <v>Nominal</v>
      </c>
      <c r="E977" s="48" t="s">
        <v>1939</v>
      </c>
      <c r="F977" s="48" t="s">
        <v>1939</v>
      </c>
      <c r="G977" s="6"/>
    </row>
    <row r="978" spans="1:7" customFormat="1" ht="18" customHeight="1" x14ac:dyDescent="0.3">
      <c r="A978" s="28">
        <v>134</v>
      </c>
      <c r="B978" s="26" t="str">
        <f>VLOOKUP(A978,Features!$A:$F,$B$1,FALSE)</f>
        <v>SystemicTherapy</v>
      </c>
      <c r="C978" s="26" t="str">
        <f>VLOOKUP(A978,Features!$A:$F,$C$1,FALSE)</f>
        <v>Substance</v>
      </c>
      <c r="D978" s="3" t="str">
        <f>VLOOKUP(A978,Features!$A:$J,$D$1,FALSE)</f>
        <v>Nominal</v>
      </c>
      <c r="E978" s="48" t="s">
        <v>1724</v>
      </c>
      <c r="F978" s="48" t="s">
        <v>1724</v>
      </c>
      <c r="G978" s="6"/>
    </row>
    <row r="979" spans="1:7" customFormat="1" ht="18" customHeight="1" x14ac:dyDescent="0.3">
      <c r="A979" s="28">
        <v>134</v>
      </c>
      <c r="B979" s="26" t="str">
        <f>VLOOKUP(A979,Features!$A:$F,$B$1,FALSE)</f>
        <v>SystemicTherapy</v>
      </c>
      <c r="C979" s="26" t="str">
        <f>VLOOKUP(A979,Features!$A:$F,$C$1,FALSE)</f>
        <v>Substance</v>
      </c>
      <c r="D979" s="3" t="str">
        <f>VLOOKUP(A979,Features!$A:$J,$D$1,FALSE)</f>
        <v>Nominal</v>
      </c>
      <c r="E979" s="48" t="s">
        <v>1887</v>
      </c>
      <c r="F979" s="48" t="s">
        <v>1887</v>
      </c>
      <c r="G979" s="6"/>
    </row>
    <row r="980" spans="1:7" customFormat="1" ht="18" customHeight="1" x14ac:dyDescent="0.3">
      <c r="A980" s="28">
        <v>134</v>
      </c>
      <c r="B980" s="26" t="str">
        <f>VLOOKUP(A980,Features!$A:$F,$B$1,FALSE)</f>
        <v>SystemicTherapy</v>
      </c>
      <c r="C980" s="26" t="str">
        <f>VLOOKUP(A980,Features!$A:$F,$C$1,FALSE)</f>
        <v>Substance</v>
      </c>
      <c r="D980" s="3" t="str">
        <f>VLOOKUP(A980,Features!$A:$J,$D$1,FALSE)</f>
        <v>Nominal</v>
      </c>
      <c r="E980" s="48" t="s">
        <v>2095</v>
      </c>
      <c r="F980" s="48" t="s">
        <v>2095</v>
      </c>
      <c r="G980" s="6"/>
    </row>
    <row r="981" spans="1:7" customFormat="1" ht="18" customHeight="1" x14ac:dyDescent="0.3">
      <c r="A981" s="28">
        <v>134</v>
      </c>
      <c r="B981" s="26" t="str">
        <f>VLOOKUP(A981,Features!$A:$F,$B$1,FALSE)</f>
        <v>SystemicTherapy</v>
      </c>
      <c r="C981" s="26" t="str">
        <f>VLOOKUP(A981,Features!$A:$F,$C$1,FALSE)</f>
        <v>Substance</v>
      </c>
      <c r="D981" s="3" t="str">
        <f>VLOOKUP(A981,Features!$A:$J,$D$1,FALSE)</f>
        <v>Nominal</v>
      </c>
      <c r="E981" s="48" t="s">
        <v>2028</v>
      </c>
      <c r="F981" s="48" t="s">
        <v>2028</v>
      </c>
      <c r="G981" s="6"/>
    </row>
    <row r="982" spans="1:7" customFormat="1" ht="18" customHeight="1" x14ac:dyDescent="0.3">
      <c r="A982" s="28">
        <v>134</v>
      </c>
      <c r="B982" s="26" t="str">
        <f>VLOOKUP(A982,Features!$A:$F,$B$1,FALSE)</f>
        <v>SystemicTherapy</v>
      </c>
      <c r="C982" s="26" t="str">
        <f>VLOOKUP(A982,Features!$A:$F,$C$1,FALSE)</f>
        <v>Substance</v>
      </c>
      <c r="D982" s="3" t="str">
        <f>VLOOKUP(A982,Features!$A:$J,$D$1,FALSE)</f>
        <v>Nominal</v>
      </c>
      <c r="E982" s="48" t="s">
        <v>2029</v>
      </c>
      <c r="F982" s="48" t="s">
        <v>2029</v>
      </c>
      <c r="G982" s="6"/>
    </row>
    <row r="983" spans="1:7" customFormat="1" ht="18" customHeight="1" x14ac:dyDescent="0.3">
      <c r="A983" s="28">
        <v>134</v>
      </c>
      <c r="B983" s="26" t="str">
        <f>VLOOKUP(A983,Features!$A:$F,$B$1,FALSE)</f>
        <v>SystemicTherapy</v>
      </c>
      <c r="C983" s="26" t="str">
        <f>VLOOKUP(A983,Features!$A:$F,$C$1,FALSE)</f>
        <v>Substance</v>
      </c>
      <c r="D983" s="3" t="str">
        <f>VLOOKUP(A983,Features!$A:$J,$D$1,FALSE)</f>
        <v>Nominal</v>
      </c>
      <c r="E983" s="48" t="s">
        <v>1761</v>
      </c>
      <c r="F983" s="48" t="s">
        <v>1761</v>
      </c>
      <c r="G983" s="6"/>
    </row>
    <row r="984" spans="1:7" customFormat="1" ht="18" customHeight="1" x14ac:dyDescent="0.3">
      <c r="A984" s="28">
        <v>134</v>
      </c>
      <c r="B984" s="26" t="str">
        <f>VLOOKUP(A984,Features!$A:$F,$B$1,FALSE)</f>
        <v>SystemicTherapy</v>
      </c>
      <c r="C984" s="26" t="str">
        <f>VLOOKUP(A984,Features!$A:$F,$C$1,FALSE)</f>
        <v>Substance</v>
      </c>
      <c r="D984" s="3" t="str">
        <f>VLOOKUP(A984,Features!$A:$J,$D$1,FALSE)</f>
        <v>Nominal</v>
      </c>
      <c r="E984" s="48" t="s">
        <v>1797</v>
      </c>
      <c r="F984" s="48" t="s">
        <v>1797</v>
      </c>
      <c r="G984" s="6"/>
    </row>
    <row r="985" spans="1:7" customFormat="1" ht="18" customHeight="1" x14ac:dyDescent="0.3">
      <c r="A985" s="28">
        <v>134</v>
      </c>
      <c r="B985" s="26" t="str">
        <f>VLOOKUP(A985,Features!$A:$F,$B$1,FALSE)</f>
        <v>SystemicTherapy</v>
      </c>
      <c r="C985" s="26" t="str">
        <f>VLOOKUP(A985,Features!$A:$F,$C$1,FALSE)</f>
        <v>Substance</v>
      </c>
      <c r="D985" s="3" t="str">
        <f>VLOOKUP(A985,Features!$A:$J,$D$1,FALSE)</f>
        <v>Nominal</v>
      </c>
      <c r="E985" s="48" t="s">
        <v>1739</v>
      </c>
      <c r="F985" s="48" t="s">
        <v>1739</v>
      </c>
      <c r="G985" s="6"/>
    </row>
    <row r="986" spans="1:7" customFormat="1" ht="18" customHeight="1" x14ac:dyDescent="0.3">
      <c r="A986" s="28">
        <v>134</v>
      </c>
      <c r="B986" s="26" t="str">
        <f>VLOOKUP(A986,Features!$A:$F,$B$1,FALSE)</f>
        <v>SystemicTherapy</v>
      </c>
      <c r="C986" s="26" t="str">
        <f>VLOOKUP(A986,Features!$A:$F,$C$1,FALSE)</f>
        <v>Substance</v>
      </c>
      <c r="D986" s="3" t="str">
        <f>VLOOKUP(A986,Features!$A:$J,$D$1,FALSE)</f>
        <v>Nominal</v>
      </c>
      <c r="E986" s="48" t="s">
        <v>2143</v>
      </c>
      <c r="F986" s="48" t="s">
        <v>2143</v>
      </c>
      <c r="G986" s="6"/>
    </row>
    <row r="987" spans="1:7" customFormat="1" ht="18" customHeight="1" x14ac:dyDescent="0.3">
      <c r="A987" s="28">
        <v>134</v>
      </c>
      <c r="B987" s="26" t="str">
        <f>VLOOKUP(A987,Features!$A:$F,$B$1,FALSE)</f>
        <v>SystemicTherapy</v>
      </c>
      <c r="C987" s="26" t="str">
        <f>VLOOKUP(A987,Features!$A:$F,$C$1,FALSE)</f>
        <v>Substance</v>
      </c>
      <c r="D987" s="3" t="str">
        <f>VLOOKUP(A987,Features!$A:$J,$D$1,FALSE)</f>
        <v>Nominal</v>
      </c>
      <c r="E987" s="48" t="s">
        <v>2147</v>
      </c>
      <c r="F987" s="48" t="s">
        <v>2147</v>
      </c>
      <c r="G987" s="6"/>
    </row>
    <row r="988" spans="1:7" customFormat="1" ht="18" customHeight="1" x14ac:dyDescent="0.3">
      <c r="A988" s="28">
        <v>134</v>
      </c>
      <c r="B988" s="26" t="str">
        <f>VLOOKUP(A988,Features!$A:$F,$B$1,FALSE)</f>
        <v>SystemicTherapy</v>
      </c>
      <c r="C988" s="26" t="str">
        <f>VLOOKUP(A988,Features!$A:$F,$C$1,FALSE)</f>
        <v>Substance</v>
      </c>
      <c r="D988" s="3" t="str">
        <f>VLOOKUP(A988,Features!$A:$J,$D$1,FALSE)</f>
        <v>Nominal</v>
      </c>
      <c r="E988" s="48" t="s">
        <v>2057</v>
      </c>
      <c r="F988" s="48" t="s">
        <v>2057</v>
      </c>
      <c r="G988" s="6"/>
    </row>
    <row r="989" spans="1:7" customFormat="1" ht="18" customHeight="1" x14ac:dyDescent="0.3">
      <c r="A989" s="28">
        <v>134</v>
      </c>
      <c r="B989" s="26" t="str">
        <f>VLOOKUP(A989,Features!$A:$F,$B$1,FALSE)</f>
        <v>SystemicTherapy</v>
      </c>
      <c r="C989" s="26" t="str">
        <f>VLOOKUP(A989,Features!$A:$F,$C$1,FALSE)</f>
        <v>Substance</v>
      </c>
      <c r="D989" s="3" t="str">
        <f>VLOOKUP(A989,Features!$A:$J,$D$1,FALSE)</f>
        <v>Nominal</v>
      </c>
      <c r="E989" s="48" t="s">
        <v>1988</v>
      </c>
      <c r="F989" s="48" t="s">
        <v>1988</v>
      </c>
      <c r="G989" s="6"/>
    </row>
    <row r="990" spans="1:7" customFormat="1" ht="18" customHeight="1" x14ac:dyDescent="0.3">
      <c r="A990" s="28">
        <v>134</v>
      </c>
      <c r="B990" s="26" t="str">
        <f>VLOOKUP(A990,Features!$A:$F,$B$1,FALSE)</f>
        <v>SystemicTherapy</v>
      </c>
      <c r="C990" s="26" t="str">
        <f>VLOOKUP(A990,Features!$A:$F,$C$1,FALSE)</f>
        <v>Substance</v>
      </c>
      <c r="D990" s="3" t="str">
        <f>VLOOKUP(A990,Features!$A:$J,$D$1,FALSE)</f>
        <v>Nominal</v>
      </c>
      <c r="E990" s="48" t="s">
        <v>2037</v>
      </c>
      <c r="F990" s="48" t="s">
        <v>2037</v>
      </c>
      <c r="G990" s="6"/>
    </row>
    <row r="991" spans="1:7" customFormat="1" ht="18" customHeight="1" x14ac:dyDescent="0.3">
      <c r="A991" s="28">
        <v>134</v>
      </c>
      <c r="B991" s="26" t="str">
        <f>VLOOKUP(A991,Features!$A:$F,$B$1,FALSE)</f>
        <v>SystemicTherapy</v>
      </c>
      <c r="C991" s="26" t="str">
        <f>VLOOKUP(A991,Features!$A:$F,$C$1,FALSE)</f>
        <v>Substance</v>
      </c>
      <c r="D991" s="3" t="str">
        <f>VLOOKUP(A991,Features!$A:$J,$D$1,FALSE)</f>
        <v>Nominal</v>
      </c>
      <c r="E991" s="48" t="s">
        <v>1793</v>
      </c>
      <c r="F991" s="48" t="s">
        <v>1793</v>
      </c>
      <c r="G991" s="6"/>
    </row>
    <row r="992" spans="1:7" customFormat="1" ht="18" customHeight="1" x14ac:dyDescent="0.3">
      <c r="A992" s="28">
        <v>134</v>
      </c>
      <c r="B992" s="26" t="str">
        <f>VLOOKUP(A992,Features!$A:$F,$B$1,FALSE)</f>
        <v>SystemicTherapy</v>
      </c>
      <c r="C992" s="26" t="str">
        <f>VLOOKUP(A992,Features!$A:$F,$C$1,FALSE)</f>
        <v>Substance</v>
      </c>
      <c r="D992" s="3" t="str">
        <f>VLOOKUP(A992,Features!$A:$J,$D$1,FALSE)</f>
        <v>Nominal</v>
      </c>
      <c r="E992" s="48" t="s">
        <v>1976</v>
      </c>
      <c r="F992" s="48" t="s">
        <v>1976</v>
      </c>
      <c r="G992" s="6"/>
    </row>
    <row r="993" spans="1:7" customFormat="1" ht="18" customHeight="1" x14ac:dyDescent="0.3">
      <c r="A993" s="28">
        <v>134</v>
      </c>
      <c r="B993" s="26" t="str">
        <f>VLOOKUP(A993,Features!$A:$F,$B$1,FALSE)</f>
        <v>SystemicTherapy</v>
      </c>
      <c r="C993" s="26" t="str">
        <f>VLOOKUP(A993,Features!$A:$F,$C$1,FALSE)</f>
        <v>Substance</v>
      </c>
      <c r="D993" s="3" t="str">
        <f>VLOOKUP(A993,Features!$A:$J,$D$1,FALSE)</f>
        <v>Nominal</v>
      </c>
      <c r="E993" s="48" t="s">
        <v>2062</v>
      </c>
      <c r="F993" s="48" t="s">
        <v>2062</v>
      </c>
      <c r="G993" s="6"/>
    </row>
    <row r="994" spans="1:7" customFormat="1" ht="18" customHeight="1" x14ac:dyDescent="0.3">
      <c r="A994" s="28">
        <v>134</v>
      </c>
      <c r="B994" s="26" t="str">
        <f>VLOOKUP(A994,Features!$A:$F,$B$1,FALSE)</f>
        <v>SystemicTherapy</v>
      </c>
      <c r="C994" s="26" t="str">
        <f>VLOOKUP(A994,Features!$A:$F,$C$1,FALSE)</f>
        <v>Substance</v>
      </c>
      <c r="D994" s="3" t="str">
        <f>VLOOKUP(A994,Features!$A:$J,$D$1,FALSE)</f>
        <v>Nominal</v>
      </c>
      <c r="E994" s="48" t="s">
        <v>1958</v>
      </c>
      <c r="F994" s="48" t="s">
        <v>1958</v>
      </c>
      <c r="G994" s="6"/>
    </row>
    <row r="995" spans="1:7" customFormat="1" ht="18" customHeight="1" x14ac:dyDescent="0.3">
      <c r="A995" s="28">
        <v>134</v>
      </c>
      <c r="B995" s="26" t="str">
        <f>VLOOKUP(A995,Features!$A:$F,$B$1,FALSE)</f>
        <v>SystemicTherapy</v>
      </c>
      <c r="C995" s="26" t="str">
        <f>VLOOKUP(A995,Features!$A:$F,$C$1,FALSE)</f>
        <v>Substance</v>
      </c>
      <c r="D995" s="3" t="str">
        <f>VLOOKUP(A995,Features!$A:$J,$D$1,FALSE)</f>
        <v>Nominal</v>
      </c>
      <c r="E995" s="48" t="s">
        <v>1962</v>
      </c>
      <c r="F995" s="48" t="s">
        <v>1962</v>
      </c>
      <c r="G995" s="6"/>
    </row>
    <row r="996" spans="1:7" customFormat="1" ht="18" customHeight="1" x14ac:dyDescent="0.3">
      <c r="A996" s="28">
        <v>134</v>
      </c>
      <c r="B996" s="26" t="str">
        <f>VLOOKUP(A996,Features!$A:$F,$B$1,FALSE)</f>
        <v>SystemicTherapy</v>
      </c>
      <c r="C996" s="26" t="str">
        <f>VLOOKUP(A996,Features!$A:$F,$C$1,FALSE)</f>
        <v>Substance</v>
      </c>
      <c r="D996" s="3" t="str">
        <f>VLOOKUP(A996,Features!$A:$J,$D$1,FALSE)</f>
        <v>Nominal</v>
      </c>
      <c r="E996" s="48" t="s">
        <v>2058</v>
      </c>
      <c r="F996" s="48" t="s">
        <v>2058</v>
      </c>
      <c r="G996" s="6"/>
    </row>
    <row r="997" spans="1:7" customFormat="1" ht="18" customHeight="1" x14ac:dyDescent="0.3">
      <c r="A997" s="28">
        <v>134</v>
      </c>
      <c r="B997" s="26" t="str">
        <f>VLOOKUP(A997,Features!$A:$F,$B$1,FALSE)</f>
        <v>SystemicTherapy</v>
      </c>
      <c r="C997" s="26" t="str">
        <f>VLOOKUP(A997,Features!$A:$F,$C$1,FALSE)</f>
        <v>Substance</v>
      </c>
      <c r="D997" s="3" t="str">
        <f>VLOOKUP(A997,Features!$A:$J,$D$1,FALSE)</f>
        <v>Nominal</v>
      </c>
      <c r="E997" s="48" t="s">
        <v>2107</v>
      </c>
      <c r="F997" s="48" t="s">
        <v>2107</v>
      </c>
      <c r="G997" s="6"/>
    </row>
    <row r="998" spans="1:7" customFormat="1" ht="18" customHeight="1" x14ac:dyDescent="0.3">
      <c r="A998" s="28">
        <v>134</v>
      </c>
      <c r="B998" s="26" t="str">
        <f>VLOOKUP(A998,Features!$A:$F,$B$1,FALSE)</f>
        <v>SystemicTherapy</v>
      </c>
      <c r="C998" s="26" t="str">
        <f>VLOOKUP(A998,Features!$A:$F,$C$1,FALSE)</f>
        <v>Substance</v>
      </c>
      <c r="D998" s="3" t="str">
        <f>VLOOKUP(A998,Features!$A:$J,$D$1,FALSE)</f>
        <v>Nominal</v>
      </c>
      <c r="E998" s="48" t="s">
        <v>1991</v>
      </c>
      <c r="F998" s="48" t="s">
        <v>1991</v>
      </c>
      <c r="G998" s="6"/>
    </row>
    <row r="999" spans="1:7" customFormat="1" ht="18" customHeight="1" x14ac:dyDescent="0.3">
      <c r="A999" s="28">
        <v>134</v>
      </c>
      <c r="B999" s="26" t="str">
        <f>VLOOKUP(A999,Features!$A:$F,$B$1,FALSE)</f>
        <v>SystemicTherapy</v>
      </c>
      <c r="C999" s="26" t="str">
        <f>VLOOKUP(A999,Features!$A:$F,$C$1,FALSE)</f>
        <v>Substance</v>
      </c>
      <c r="D999" s="3" t="str">
        <f>VLOOKUP(A999,Features!$A:$J,$D$1,FALSE)</f>
        <v>Nominal</v>
      </c>
      <c r="E999" s="48" t="s">
        <v>1910</v>
      </c>
      <c r="F999" s="48" t="s">
        <v>1910</v>
      </c>
      <c r="G999" s="6"/>
    </row>
    <row r="1000" spans="1:7" customFormat="1" ht="18" customHeight="1" x14ac:dyDescent="0.3">
      <c r="A1000" s="28">
        <v>134</v>
      </c>
      <c r="B1000" s="26" t="str">
        <f>VLOOKUP(A1000,Features!$A:$F,$B$1,FALSE)</f>
        <v>SystemicTherapy</v>
      </c>
      <c r="C1000" s="26" t="str">
        <f>VLOOKUP(A1000,Features!$A:$F,$C$1,FALSE)</f>
        <v>Substance</v>
      </c>
      <c r="D1000" s="3" t="str">
        <f>VLOOKUP(A1000,Features!$A:$J,$D$1,FALSE)</f>
        <v>Nominal</v>
      </c>
      <c r="E1000" s="48" t="s">
        <v>1650</v>
      </c>
      <c r="F1000" s="48" t="s">
        <v>1650</v>
      </c>
      <c r="G1000" s="6"/>
    </row>
    <row r="1001" spans="1:7" customFormat="1" ht="18" customHeight="1" x14ac:dyDescent="0.3">
      <c r="A1001" s="28">
        <v>134</v>
      </c>
      <c r="B1001" s="26" t="str">
        <f>VLOOKUP(A1001,Features!$A:$F,$B$1,FALSE)</f>
        <v>SystemicTherapy</v>
      </c>
      <c r="C1001" s="26" t="str">
        <f>VLOOKUP(A1001,Features!$A:$F,$C$1,FALSE)</f>
        <v>Substance</v>
      </c>
      <c r="D1001" s="3" t="str">
        <f>VLOOKUP(A1001,Features!$A:$J,$D$1,FALSE)</f>
        <v>Nominal</v>
      </c>
      <c r="E1001" s="48" t="s">
        <v>1860</v>
      </c>
      <c r="F1001" s="48" t="s">
        <v>1860</v>
      </c>
      <c r="G1001" s="6"/>
    </row>
    <row r="1002" spans="1:7" customFormat="1" ht="18" customHeight="1" x14ac:dyDescent="0.3">
      <c r="A1002" s="28">
        <v>134</v>
      </c>
      <c r="B1002" s="26" t="str">
        <f>VLOOKUP(A1002,Features!$A:$F,$B$1,FALSE)</f>
        <v>SystemicTherapy</v>
      </c>
      <c r="C1002" s="26" t="str">
        <f>VLOOKUP(A1002,Features!$A:$F,$C$1,FALSE)</f>
        <v>Substance</v>
      </c>
      <c r="D1002" s="3" t="str">
        <f>VLOOKUP(A1002,Features!$A:$J,$D$1,FALSE)</f>
        <v>Nominal</v>
      </c>
      <c r="E1002" s="48" t="s">
        <v>1917</v>
      </c>
      <c r="F1002" s="48" t="s">
        <v>1917</v>
      </c>
      <c r="G1002" s="6"/>
    </row>
    <row r="1003" spans="1:7" customFormat="1" ht="18" customHeight="1" x14ac:dyDescent="0.3">
      <c r="A1003" s="28">
        <v>134</v>
      </c>
      <c r="B1003" s="26" t="str">
        <f>VLOOKUP(A1003,Features!$A:$F,$B$1,FALSE)</f>
        <v>SystemicTherapy</v>
      </c>
      <c r="C1003" s="26" t="str">
        <f>VLOOKUP(A1003,Features!$A:$F,$C$1,FALSE)</f>
        <v>Substance</v>
      </c>
      <c r="D1003" s="3" t="str">
        <f>VLOOKUP(A1003,Features!$A:$J,$D$1,FALSE)</f>
        <v>Nominal</v>
      </c>
      <c r="E1003" s="48" t="s">
        <v>1749</v>
      </c>
      <c r="F1003" s="48" t="s">
        <v>1749</v>
      </c>
      <c r="G1003" s="6"/>
    </row>
    <row r="1004" spans="1:7" customFormat="1" ht="18" customHeight="1" x14ac:dyDescent="0.3">
      <c r="A1004" s="28">
        <v>134</v>
      </c>
      <c r="B1004" s="26" t="str">
        <f>VLOOKUP(A1004,Features!$A:$F,$B$1,FALSE)</f>
        <v>SystemicTherapy</v>
      </c>
      <c r="C1004" s="26" t="str">
        <f>VLOOKUP(A1004,Features!$A:$F,$C$1,FALSE)</f>
        <v>Substance</v>
      </c>
      <c r="D1004" s="3" t="str">
        <f>VLOOKUP(A1004,Features!$A:$J,$D$1,FALSE)</f>
        <v>Nominal</v>
      </c>
      <c r="E1004" s="48" t="s">
        <v>1942</v>
      </c>
      <c r="F1004" s="48" t="s">
        <v>1942</v>
      </c>
      <c r="G1004" s="6"/>
    </row>
    <row r="1005" spans="1:7" customFormat="1" ht="18" customHeight="1" x14ac:dyDescent="0.3">
      <c r="A1005" s="28">
        <v>134</v>
      </c>
      <c r="B1005" s="26" t="str">
        <f>VLOOKUP(A1005,Features!$A:$F,$B$1,FALSE)</f>
        <v>SystemicTherapy</v>
      </c>
      <c r="C1005" s="26" t="str">
        <f>VLOOKUP(A1005,Features!$A:$F,$C$1,FALSE)</f>
        <v>Substance</v>
      </c>
      <c r="D1005" s="3" t="str">
        <f>VLOOKUP(A1005,Features!$A:$J,$D$1,FALSE)</f>
        <v>Nominal</v>
      </c>
      <c r="E1005" s="48" t="s">
        <v>1645</v>
      </c>
      <c r="F1005" s="48" t="s">
        <v>1645</v>
      </c>
      <c r="G1005" s="6"/>
    </row>
    <row r="1006" spans="1:7" customFormat="1" ht="18" customHeight="1" x14ac:dyDescent="0.3">
      <c r="A1006" s="28">
        <v>134</v>
      </c>
      <c r="B1006" s="26" t="str">
        <f>VLOOKUP(A1006,Features!$A:$F,$B$1,FALSE)</f>
        <v>SystemicTherapy</v>
      </c>
      <c r="C1006" s="26" t="str">
        <f>VLOOKUP(A1006,Features!$A:$F,$C$1,FALSE)</f>
        <v>Substance</v>
      </c>
      <c r="D1006" s="3" t="str">
        <f>VLOOKUP(A1006,Features!$A:$J,$D$1,FALSE)</f>
        <v>Nominal</v>
      </c>
      <c r="E1006" s="48" t="s">
        <v>1821</v>
      </c>
      <c r="F1006" s="48" t="s">
        <v>1821</v>
      </c>
      <c r="G1006" s="6"/>
    </row>
    <row r="1007" spans="1:7" customFormat="1" ht="18" customHeight="1" x14ac:dyDescent="0.3">
      <c r="A1007" s="28">
        <v>134</v>
      </c>
      <c r="B1007" s="26" t="str">
        <f>VLOOKUP(A1007,Features!$A:$F,$B$1,FALSE)</f>
        <v>SystemicTherapy</v>
      </c>
      <c r="C1007" s="26" t="str">
        <f>VLOOKUP(A1007,Features!$A:$F,$C$1,FALSE)</f>
        <v>Substance</v>
      </c>
      <c r="D1007" s="3" t="str">
        <f>VLOOKUP(A1007,Features!$A:$J,$D$1,FALSE)</f>
        <v>Nominal</v>
      </c>
      <c r="E1007" s="48" t="s">
        <v>1791</v>
      </c>
      <c r="F1007" s="48" t="s">
        <v>1791</v>
      </c>
      <c r="G1007" s="6"/>
    </row>
    <row r="1008" spans="1:7" customFormat="1" ht="18" customHeight="1" x14ac:dyDescent="0.3">
      <c r="A1008" s="28">
        <v>134</v>
      </c>
      <c r="B1008" s="26" t="str">
        <f>VLOOKUP(A1008,Features!$A:$F,$B$1,FALSE)</f>
        <v>SystemicTherapy</v>
      </c>
      <c r="C1008" s="26" t="str">
        <f>VLOOKUP(A1008,Features!$A:$F,$C$1,FALSE)</f>
        <v>Substance</v>
      </c>
      <c r="D1008" s="3" t="str">
        <f>VLOOKUP(A1008,Features!$A:$J,$D$1,FALSE)</f>
        <v>Nominal</v>
      </c>
      <c r="E1008" s="48" t="s">
        <v>1920</v>
      </c>
      <c r="F1008" s="48" t="s">
        <v>1920</v>
      </c>
      <c r="G1008" s="6"/>
    </row>
    <row r="1009" spans="1:7" customFormat="1" ht="18" customHeight="1" x14ac:dyDescent="0.3">
      <c r="A1009" s="28">
        <v>134</v>
      </c>
      <c r="B1009" s="26" t="str">
        <f>VLOOKUP(A1009,Features!$A:$F,$B$1,FALSE)</f>
        <v>SystemicTherapy</v>
      </c>
      <c r="C1009" s="26" t="str">
        <f>VLOOKUP(A1009,Features!$A:$F,$C$1,FALSE)</f>
        <v>Substance</v>
      </c>
      <c r="D1009" s="3" t="str">
        <f>VLOOKUP(A1009,Features!$A:$J,$D$1,FALSE)</f>
        <v>Nominal</v>
      </c>
      <c r="E1009" s="48" t="s">
        <v>1955</v>
      </c>
      <c r="F1009" s="48" t="s">
        <v>1955</v>
      </c>
      <c r="G1009" s="6"/>
    </row>
    <row r="1010" spans="1:7" customFormat="1" ht="18" customHeight="1" x14ac:dyDescent="0.3">
      <c r="A1010" s="28">
        <v>134</v>
      </c>
      <c r="B1010" s="26" t="str">
        <f>VLOOKUP(A1010,Features!$A:$F,$B$1,FALSE)</f>
        <v>SystemicTherapy</v>
      </c>
      <c r="C1010" s="26" t="str">
        <f>VLOOKUP(A1010,Features!$A:$F,$C$1,FALSE)</f>
        <v>Substance</v>
      </c>
      <c r="D1010" s="3" t="str">
        <f>VLOOKUP(A1010,Features!$A:$J,$D$1,FALSE)</f>
        <v>Nominal</v>
      </c>
      <c r="E1010" s="48" t="s">
        <v>1954</v>
      </c>
      <c r="F1010" s="48" t="s">
        <v>1954</v>
      </c>
      <c r="G1010" s="6"/>
    </row>
    <row r="1011" spans="1:7" customFormat="1" ht="18" customHeight="1" x14ac:dyDescent="0.3">
      <c r="A1011" s="28">
        <v>134</v>
      </c>
      <c r="B1011" s="26" t="str">
        <f>VLOOKUP(A1011,Features!$A:$F,$B$1,FALSE)</f>
        <v>SystemicTherapy</v>
      </c>
      <c r="C1011" s="26" t="str">
        <f>VLOOKUP(A1011,Features!$A:$F,$C$1,FALSE)</f>
        <v>Substance</v>
      </c>
      <c r="D1011" s="3" t="str">
        <f>VLOOKUP(A1011,Features!$A:$J,$D$1,FALSE)</f>
        <v>Nominal</v>
      </c>
      <c r="E1011" s="48" t="s">
        <v>2047</v>
      </c>
      <c r="F1011" s="48" t="s">
        <v>2047</v>
      </c>
      <c r="G1011" s="6"/>
    </row>
    <row r="1012" spans="1:7" customFormat="1" ht="18" customHeight="1" x14ac:dyDescent="0.3">
      <c r="A1012" s="28">
        <v>134</v>
      </c>
      <c r="B1012" s="26" t="str">
        <f>VLOOKUP(A1012,Features!$A:$F,$B$1,FALSE)</f>
        <v>SystemicTherapy</v>
      </c>
      <c r="C1012" s="26" t="str">
        <f>VLOOKUP(A1012,Features!$A:$F,$C$1,FALSE)</f>
        <v>Substance</v>
      </c>
      <c r="D1012" s="3" t="str">
        <f>VLOOKUP(A1012,Features!$A:$J,$D$1,FALSE)</f>
        <v>Nominal</v>
      </c>
      <c r="E1012" s="48" t="s">
        <v>1636</v>
      </c>
      <c r="F1012" s="48" t="s">
        <v>1636</v>
      </c>
      <c r="G1012" s="6"/>
    </row>
    <row r="1013" spans="1:7" customFormat="1" ht="18" customHeight="1" x14ac:dyDescent="0.3">
      <c r="A1013" s="28">
        <v>134</v>
      </c>
      <c r="B1013" s="26" t="str">
        <f>VLOOKUP(A1013,Features!$A:$F,$B$1,FALSE)</f>
        <v>SystemicTherapy</v>
      </c>
      <c r="C1013" s="26" t="str">
        <f>VLOOKUP(A1013,Features!$A:$F,$C$1,FALSE)</f>
        <v>Substance</v>
      </c>
      <c r="D1013" s="3" t="str">
        <f>VLOOKUP(A1013,Features!$A:$J,$D$1,FALSE)</f>
        <v>Nominal</v>
      </c>
      <c r="E1013" s="48" t="s">
        <v>1642</v>
      </c>
      <c r="F1013" s="48" t="s">
        <v>1642</v>
      </c>
      <c r="G1013" s="6"/>
    </row>
    <row r="1014" spans="1:7" customFormat="1" ht="18" customHeight="1" x14ac:dyDescent="0.3">
      <c r="A1014" s="28">
        <v>134</v>
      </c>
      <c r="B1014" s="26" t="str">
        <f>VLOOKUP(A1014,Features!$A:$F,$B$1,FALSE)</f>
        <v>SystemicTherapy</v>
      </c>
      <c r="C1014" s="26" t="str">
        <f>VLOOKUP(A1014,Features!$A:$F,$C$1,FALSE)</f>
        <v>Substance</v>
      </c>
      <c r="D1014" s="3" t="str">
        <f>VLOOKUP(A1014,Features!$A:$J,$D$1,FALSE)</f>
        <v>Nominal</v>
      </c>
      <c r="E1014" s="48" t="s">
        <v>1666</v>
      </c>
      <c r="F1014" s="48" t="s">
        <v>1666</v>
      </c>
      <c r="G1014" s="6"/>
    </row>
    <row r="1015" spans="1:7" customFormat="1" ht="18" customHeight="1" x14ac:dyDescent="0.3">
      <c r="A1015" s="28">
        <v>134</v>
      </c>
      <c r="B1015" s="26" t="str">
        <f>VLOOKUP(A1015,Features!$A:$F,$B$1,FALSE)</f>
        <v>SystemicTherapy</v>
      </c>
      <c r="C1015" s="26" t="str">
        <f>VLOOKUP(A1015,Features!$A:$F,$C$1,FALSE)</f>
        <v>Substance</v>
      </c>
      <c r="D1015" s="3" t="str">
        <f>VLOOKUP(A1015,Features!$A:$J,$D$1,FALSE)</f>
        <v>Nominal</v>
      </c>
      <c r="E1015" s="48" t="s">
        <v>1662</v>
      </c>
      <c r="F1015" s="48" t="s">
        <v>1662</v>
      </c>
      <c r="G1015" s="6"/>
    </row>
    <row r="1016" spans="1:7" customFormat="1" ht="18" customHeight="1" x14ac:dyDescent="0.3">
      <c r="A1016" s="28">
        <v>134</v>
      </c>
      <c r="B1016" s="26" t="str">
        <f>VLOOKUP(A1016,Features!$A:$F,$B$1,FALSE)</f>
        <v>SystemicTherapy</v>
      </c>
      <c r="C1016" s="26" t="str">
        <f>VLOOKUP(A1016,Features!$A:$F,$C$1,FALSE)</f>
        <v>Substance</v>
      </c>
      <c r="D1016" s="3" t="str">
        <f>VLOOKUP(A1016,Features!$A:$J,$D$1,FALSE)</f>
        <v>Nominal</v>
      </c>
      <c r="E1016" s="48" t="s">
        <v>1662</v>
      </c>
      <c r="F1016" s="48" t="s">
        <v>1662</v>
      </c>
      <c r="G1016" s="6"/>
    </row>
    <row r="1017" spans="1:7" customFormat="1" ht="18" customHeight="1" x14ac:dyDescent="0.3">
      <c r="A1017" s="28">
        <v>134</v>
      </c>
      <c r="B1017" s="26" t="str">
        <f>VLOOKUP(A1017,Features!$A:$F,$B$1,FALSE)</f>
        <v>SystemicTherapy</v>
      </c>
      <c r="C1017" s="26" t="str">
        <f>VLOOKUP(A1017,Features!$A:$F,$C$1,FALSE)</f>
        <v>Substance</v>
      </c>
      <c r="D1017" s="3" t="str">
        <f>VLOOKUP(A1017,Features!$A:$J,$D$1,FALSE)</f>
        <v>Nominal</v>
      </c>
      <c r="E1017" s="48" t="s">
        <v>1881</v>
      </c>
      <c r="F1017" s="48" t="s">
        <v>1881</v>
      </c>
      <c r="G1017" s="6"/>
    </row>
    <row r="1018" spans="1:7" customFormat="1" ht="18" customHeight="1" x14ac:dyDescent="0.3">
      <c r="A1018" s="28">
        <v>134</v>
      </c>
      <c r="B1018" s="26" t="str">
        <f>VLOOKUP(A1018,Features!$A:$F,$B$1,FALSE)</f>
        <v>SystemicTherapy</v>
      </c>
      <c r="C1018" s="26" t="str">
        <f>VLOOKUP(A1018,Features!$A:$F,$C$1,FALSE)</f>
        <v>Substance</v>
      </c>
      <c r="D1018" s="3" t="str">
        <f>VLOOKUP(A1018,Features!$A:$J,$D$1,FALSE)</f>
        <v>Nominal</v>
      </c>
      <c r="E1018" s="48" t="s">
        <v>1876</v>
      </c>
      <c r="F1018" s="48" t="s">
        <v>1876</v>
      </c>
      <c r="G1018" s="6"/>
    </row>
    <row r="1019" spans="1:7" customFormat="1" ht="18" customHeight="1" x14ac:dyDescent="0.3">
      <c r="A1019" s="28">
        <v>134</v>
      </c>
      <c r="B1019" s="26" t="str">
        <f>VLOOKUP(A1019,Features!$A:$F,$B$1,FALSE)</f>
        <v>SystemicTherapy</v>
      </c>
      <c r="C1019" s="26" t="str">
        <f>VLOOKUP(A1019,Features!$A:$F,$C$1,FALSE)</f>
        <v>Substance</v>
      </c>
      <c r="D1019" s="3" t="str">
        <f>VLOOKUP(A1019,Features!$A:$J,$D$1,FALSE)</f>
        <v>Nominal</v>
      </c>
      <c r="E1019" s="48" t="s">
        <v>1795</v>
      </c>
      <c r="F1019" s="48" t="s">
        <v>1795</v>
      </c>
      <c r="G1019" s="6"/>
    </row>
    <row r="1020" spans="1:7" customFormat="1" ht="18" customHeight="1" x14ac:dyDescent="0.3">
      <c r="A1020" s="28">
        <v>134</v>
      </c>
      <c r="B1020" s="26" t="str">
        <f>VLOOKUP(A1020,Features!$A:$F,$B$1,FALSE)</f>
        <v>SystemicTherapy</v>
      </c>
      <c r="C1020" s="26" t="str">
        <f>VLOOKUP(A1020,Features!$A:$F,$C$1,FALSE)</f>
        <v>Substance</v>
      </c>
      <c r="D1020" s="3" t="str">
        <f>VLOOKUP(A1020,Features!$A:$J,$D$1,FALSE)</f>
        <v>Nominal</v>
      </c>
      <c r="E1020" s="48" t="s">
        <v>2050</v>
      </c>
      <c r="F1020" s="48" t="s">
        <v>2050</v>
      </c>
      <c r="G1020" s="6"/>
    </row>
    <row r="1021" spans="1:7" customFormat="1" ht="18" customHeight="1" x14ac:dyDescent="0.3">
      <c r="A1021" s="28">
        <v>134</v>
      </c>
      <c r="B1021" s="26" t="str">
        <f>VLOOKUP(A1021,Features!$A:$F,$B$1,FALSE)</f>
        <v>SystemicTherapy</v>
      </c>
      <c r="C1021" s="26" t="str">
        <f>VLOOKUP(A1021,Features!$A:$F,$C$1,FALSE)</f>
        <v>Substance</v>
      </c>
      <c r="D1021" s="3" t="str">
        <f>VLOOKUP(A1021,Features!$A:$J,$D$1,FALSE)</f>
        <v>Nominal</v>
      </c>
      <c r="E1021" s="48" t="s">
        <v>1919</v>
      </c>
      <c r="F1021" s="48" t="s">
        <v>1919</v>
      </c>
      <c r="G1021" s="6"/>
    </row>
    <row r="1022" spans="1:7" customFormat="1" ht="18" customHeight="1" x14ac:dyDescent="0.3">
      <c r="A1022" s="28">
        <v>134</v>
      </c>
      <c r="B1022" s="26" t="str">
        <f>VLOOKUP(A1022,Features!$A:$F,$B$1,FALSE)</f>
        <v>SystemicTherapy</v>
      </c>
      <c r="C1022" s="26" t="str">
        <f>VLOOKUP(A1022,Features!$A:$F,$C$1,FALSE)</f>
        <v>Substance</v>
      </c>
      <c r="D1022" s="3" t="str">
        <f>VLOOKUP(A1022,Features!$A:$J,$D$1,FALSE)</f>
        <v>Nominal</v>
      </c>
      <c r="E1022" s="48" t="s">
        <v>2061</v>
      </c>
      <c r="F1022" s="48" t="s">
        <v>2061</v>
      </c>
      <c r="G1022" s="6"/>
    </row>
    <row r="1023" spans="1:7" customFormat="1" ht="18" customHeight="1" x14ac:dyDescent="0.3">
      <c r="A1023" s="28">
        <v>134</v>
      </c>
      <c r="B1023" s="26" t="str">
        <f>VLOOKUP(A1023,Features!$A:$F,$B$1,FALSE)</f>
        <v>SystemicTherapy</v>
      </c>
      <c r="C1023" s="26" t="str">
        <f>VLOOKUP(A1023,Features!$A:$F,$C$1,FALSE)</f>
        <v>Substance</v>
      </c>
      <c r="D1023" s="3" t="str">
        <f>VLOOKUP(A1023,Features!$A:$J,$D$1,FALSE)</f>
        <v>Nominal</v>
      </c>
      <c r="E1023" s="48" t="s">
        <v>2106</v>
      </c>
      <c r="F1023" s="48" t="s">
        <v>2106</v>
      </c>
      <c r="G1023" s="6"/>
    </row>
    <row r="1024" spans="1:7" customFormat="1" ht="18" customHeight="1" x14ac:dyDescent="0.3">
      <c r="A1024" s="28">
        <v>134</v>
      </c>
      <c r="B1024" s="26" t="str">
        <f>VLOOKUP(A1024,Features!$A:$F,$B$1,FALSE)</f>
        <v>SystemicTherapy</v>
      </c>
      <c r="C1024" s="26" t="str">
        <f>VLOOKUP(A1024,Features!$A:$F,$C$1,FALSE)</f>
        <v>Substance</v>
      </c>
      <c r="D1024" s="3" t="str">
        <f>VLOOKUP(A1024,Features!$A:$J,$D$1,FALSE)</f>
        <v>Nominal</v>
      </c>
      <c r="E1024" s="48" t="s">
        <v>1705</v>
      </c>
      <c r="F1024" s="48" t="s">
        <v>1705</v>
      </c>
      <c r="G1024" s="6"/>
    </row>
    <row r="1025" spans="1:7" customFormat="1" ht="18" customHeight="1" x14ac:dyDescent="0.3">
      <c r="A1025" s="28">
        <v>134</v>
      </c>
      <c r="B1025" s="26" t="str">
        <f>VLOOKUP(A1025,Features!$A:$F,$B$1,FALSE)</f>
        <v>SystemicTherapy</v>
      </c>
      <c r="C1025" s="26" t="str">
        <f>VLOOKUP(A1025,Features!$A:$F,$C$1,FALSE)</f>
        <v>Substance</v>
      </c>
      <c r="D1025" s="3" t="str">
        <f>VLOOKUP(A1025,Features!$A:$J,$D$1,FALSE)</f>
        <v>Nominal</v>
      </c>
      <c r="E1025" s="48" t="s">
        <v>1705</v>
      </c>
      <c r="F1025" s="48" t="s">
        <v>1705</v>
      </c>
      <c r="G1025" s="6"/>
    </row>
    <row r="1026" spans="1:7" customFormat="1" ht="18" customHeight="1" x14ac:dyDescent="0.3">
      <c r="A1026" s="28">
        <v>134</v>
      </c>
      <c r="B1026" s="26" t="str">
        <f>VLOOKUP(A1026,Features!$A:$F,$B$1,FALSE)</f>
        <v>SystemicTherapy</v>
      </c>
      <c r="C1026" s="26" t="str">
        <f>VLOOKUP(A1026,Features!$A:$F,$C$1,FALSE)</f>
        <v>Substance</v>
      </c>
      <c r="D1026" s="3" t="str">
        <f>VLOOKUP(A1026,Features!$A:$J,$D$1,FALSE)</f>
        <v>Nominal</v>
      </c>
      <c r="E1026" s="48" t="s">
        <v>1658</v>
      </c>
      <c r="F1026" s="48" t="s">
        <v>1658</v>
      </c>
      <c r="G1026" s="6"/>
    </row>
    <row r="1027" spans="1:7" customFormat="1" ht="18" customHeight="1" x14ac:dyDescent="0.3">
      <c r="A1027" s="28">
        <v>134</v>
      </c>
      <c r="B1027" s="26" t="str">
        <f>VLOOKUP(A1027,Features!$A:$F,$B$1,FALSE)</f>
        <v>SystemicTherapy</v>
      </c>
      <c r="C1027" s="26" t="str">
        <f>VLOOKUP(A1027,Features!$A:$F,$C$1,FALSE)</f>
        <v>Substance</v>
      </c>
      <c r="D1027" s="3" t="str">
        <f>VLOOKUP(A1027,Features!$A:$J,$D$1,FALSE)</f>
        <v>Nominal</v>
      </c>
      <c r="E1027" s="48" t="s">
        <v>1922</v>
      </c>
      <c r="F1027" s="48" t="s">
        <v>1922</v>
      </c>
      <c r="G1027" s="6"/>
    </row>
    <row r="1028" spans="1:7" customFormat="1" ht="18" customHeight="1" x14ac:dyDescent="0.3">
      <c r="A1028" s="28">
        <v>134</v>
      </c>
      <c r="B1028" s="26" t="str">
        <f>VLOOKUP(A1028,Features!$A:$F,$B$1,FALSE)</f>
        <v>SystemicTherapy</v>
      </c>
      <c r="C1028" s="26" t="str">
        <f>VLOOKUP(A1028,Features!$A:$F,$C$1,FALSE)</f>
        <v>Substance</v>
      </c>
      <c r="D1028" s="3" t="str">
        <f>VLOOKUP(A1028,Features!$A:$J,$D$1,FALSE)</f>
        <v>Nominal</v>
      </c>
      <c r="E1028" s="48" t="s">
        <v>1723</v>
      </c>
      <c r="F1028" s="48" t="s">
        <v>1723</v>
      </c>
      <c r="G1028" s="6"/>
    </row>
    <row r="1029" spans="1:7" customFormat="1" ht="18" customHeight="1" x14ac:dyDescent="0.3">
      <c r="A1029" s="28">
        <v>134</v>
      </c>
      <c r="B1029" s="26" t="str">
        <f>VLOOKUP(A1029,Features!$A:$F,$B$1,FALSE)</f>
        <v>SystemicTherapy</v>
      </c>
      <c r="C1029" s="26" t="str">
        <f>VLOOKUP(A1029,Features!$A:$F,$C$1,FALSE)</f>
        <v>Substance</v>
      </c>
      <c r="D1029" s="3" t="str">
        <f>VLOOKUP(A1029,Features!$A:$J,$D$1,FALSE)</f>
        <v>Nominal</v>
      </c>
      <c r="E1029" s="48" t="s">
        <v>1924</v>
      </c>
      <c r="F1029" s="48" t="s">
        <v>1924</v>
      </c>
      <c r="G1029" s="6"/>
    </row>
    <row r="1030" spans="1:7" customFormat="1" ht="18" customHeight="1" x14ac:dyDescent="0.3">
      <c r="A1030" s="28">
        <v>134</v>
      </c>
      <c r="B1030" s="26" t="str">
        <f>VLOOKUP(A1030,Features!$A:$F,$B$1,FALSE)</f>
        <v>SystemicTherapy</v>
      </c>
      <c r="C1030" s="26" t="str">
        <f>VLOOKUP(A1030,Features!$A:$F,$C$1,FALSE)</f>
        <v>Substance</v>
      </c>
      <c r="D1030" s="3" t="str">
        <f>VLOOKUP(A1030,Features!$A:$J,$D$1,FALSE)</f>
        <v>Nominal</v>
      </c>
      <c r="E1030" s="48" t="s">
        <v>1716</v>
      </c>
      <c r="F1030" s="48" t="s">
        <v>1716</v>
      </c>
      <c r="G1030" s="6"/>
    </row>
    <row r="1031" spans="1:7" customFormat="1" ht="18" customHeight="1" x14ac:dyDescent="0.3">
      <c r="A1031" s="28">
        <v>134</v>
      </c>
      <c r="B1031" s="26" t="str">
        <f>VLOOKUP(A1031,Features!$A:$F,$B$1,FALSE)</f>
        <v>SystemicTherapy</v>
      </c>
      <c r="C1031" s="26" t="str">
        <f>VLOOKUP(A1031,Features!$A:$F,$C$1,FALSE)</f>
        <v>Substance</v>
      </c>
      <c r="D1031" s="3" t="str">
        <f>VLOOKUP(A1031,Features!$A:$J,$D$1,FALSE)</f>
        <v>Nominal</v>
      </c>
      <c r="E1031" s="48" t="s">
        <v>1740</v>
      </c>
      <c r="F1031" s="48" t="s">
        <v>1740</v>
      </c>
      <c r="G1031" s="6"/>
    </row>
    <row r="1032" spans="1:7" customFormat="1" ht="18" customHeight="1" x14ac:dyDescent="0.3">
      <c r="A1032" s="28">
        <v>134</v>
      </c>
      <c r="B1032" s="26" t="str">
        <f>VLOOKUP(A1032,Features!$A:$F,$B$1,FALSE)</f>
        <v>SystemicTherapy</v>
      </c>
      <c r="C1032" s="26" t="str">
        <f>VLOOKUP(A1032,Features!$A:$F,$C$1,FALSE)</f>
        <v>Substance</v>
      </c>
      <c r="D1032" s="3" t="str">
        <f>VLOOKUP(A1032,Features!$A:$J,$D$1,FALSE)</f>
        <v>Nominal</v>
      </c>
      <c r="E1032" s="48" t="s">
        <v>1847</v>
      </c>
      <c r="F1032" s="48" t="s">
        <v>1847</v>
      </c>
      <c r="G1032" s="6"/>
    </row>
    <row r="1033" spans="1:7" customFormat="1" ht="18" customHeight="1" x14ac:dyDescent="0.3">
      <c r="A1033" s="28">
        <v>134</v>
      </c>
      <c r="B1033" s="26" t="str">
        <f>VLOOKUP(A1033,Features!$A:$F,$B$1,FALSE)</f>
        <v>SystemicTherapy</v>
      </c>
      <c r="C1033" s="26" t="str">
        <f>VLOOKUP(A1033,Features!$A:$F,$C$1,FALSE)</f>
        <v>Substance</v>
      </c>
      <c r="D1033" s="3" t="str">
        <f>VLOOKUP(A1033,Features!$A:$J,$D$1,FALSE)</f>
        <v>Nominal</v>
      </c>
      <c r="E1033" s="48" t="s">
        <v>1986</v>
      </c>
      <c r="F1033" s="48" t="s">
        <v>1986</v>
      </c>
      <c r="G1033" s="6"/>
    </row>
    <row r="1034" spans="1:7" customFormat="1" ht="18" customHeight="1" x14ac:dyDescent="0.3">
      <c r="A1034" s="28">
        <v>134</v>
      </c>
      <c r="B1034" s="26" t="str">
        <f>VLOOKUP(A1034,Features!$A:$F,$B$1,FALSE)</f>
        <v>SystemicTherapy</v>
      </c>
      <c r="C1034" s="26" t="str">
        <f>VLOOKUP(A1034,Features!$A:$F,$C$1,FALSE)</f>
        <v>Substance</v>
      </c>
      <c r="D1034" s="3" t="str">
        <f>VLOOKUP(A1034,Features!$A:$J,$D$1,FALSE)</f>
        <v>Nominal</v>
      </c>
      <c r="E1034" s="48" t="s">
        <v>1767</v>
      </c>
      <c r="F1034" s="48" t="s">
        <v>1767</v>
      </c>
      <c r="G1034" s="6"/>
    </row>
    <row r="1035" spans="1:7" customFormat="1" ht="18" customHeight="1" x14ac:dyDescent="0.3">
      <c r="A1035" s="28">
        <v>134</v>
      </c>
      <c r="B1035" s="26" t="str">
        <f>VLOOKUP(A1035,Features!$A:$F,$B$1,FALSE)</f>
        <v>SystemicTherapy</v>
      </c>
      <c r="C1035" s="26" t="str">
        <f>VLOOKUP(A1035,Features!$A:$F,$C$1,FALSE)</f>
        <v>Substance</v>
      </c>
      <c r="D1035" s="3" t="str">
        <f>VLOOKUP(A1035,Features!$A:$J,$D$1,FALSE)</f>
        <v>Nominal</v>
      </c>
      <c r="E1035" s="48" t="s">
        <v>1863</v>
      </c>
      <c r="F1035" s="48" t="s">
        <v>1863</v>
      </c>
      <c r="G1035" s="6"/>
    </row>
    <row r="1036" spans="1:7" customFormat="1" ht="18" customHeight="1" x14ac:dyDescent="0.3">
      <c r="A1036" s="28">
        <v>134</v>
      </c>
      <c r="B1036" s="26" t="str">
        <f>VLOOKUP(A1036,Features!$A:$F,$B$1,FALSE)</f>
        <v>SystemicTherapy</v>
      </c>
      <c r="C1036" s="26" t="str">
        <f>VLOOKUP(A1036,Features!$A:$F,$C$1,FALSE)</f>
        <v>Substance</v>
      </c>
      <c r="D1036" s="3" t="str">
        <f>VLOOKUP(A1036,Features!$A:$J,$D$1,FALSE)</f>
        <v>Nominal</v>
      </c>
      <c r="E1036" s="48" t="s">
        <v>1813</v>
      </c>
      <c r="F1036" s="48" t="s">
        <v>1813</v>
      </c>
      <c r="G1036" s="6"/>
    </row>
    <row r="1037" spans="1:7" customFormat="1" ht="18" customHeight="1" x14ac:dyDescent="0.3">
      <c r="A1037" s="28">
        <v>134</v>
      </c>
      <c r="B1037" s="26" t="str">
        <f>VLOOKUP(A1037,Features!$A:$F,$B$1,FALSE)</f>
        <v>SystemicTherapy</v>
      </c>
      <c r="C1037" s="26" t="str">
        <f>VLOOKUP(A1037,Features!$A:$F,$C$1,FALSE)</f>
        <v>Substance</v>
      </c>
      <c r="D1037" s="3" t="str">
        <f>VLOOKUP(A1037,Features!$A:$J,$D$1,FALSE)</f>
        <v>Nominal</v>
      </c>
      <c r="E1037" s="48" t="s">
        <v>2123</v>
      </c>
      <c r="F1037" s="48" t="s">
        <v>2123</v>
      </c>
      <c r="G1037" s="6"/>
    </row>
    <row r="1038" spans="1:7" customFormat="1" ht="18" customHeight="1" x14ac:dyDescent="0.3">
      <c r="A1038" s="28">
        <v>134</v>
      </c>
      <c r="B1038" s="26" t="str">
        <f>VLOOKUP(A1038,Features!$A:$F,$B$1,FALSE)</f>
        <v>SystemicTherapy</v>
      </c>
      <c r="C1038" s="26" t="str">
        <f>VLOOKUP(A1038,Features!$A:$F,$C$1,FALSE)</f>
        <v>Substance</v>
      </c>
      <c r="D1038" s="3" t="str">
        <f>VLOOKUP(A1038,Features!$A:$J,$D$1,FALSE)</f>
        <v>Nominal</v>
      </c>
      <c r="E1038" s="48" t="s">
        <v>2020</v>
      </c>
      <c r="F1038" s="48" t="s">
        <v>2020</v>
      </c>
      <c r="G1038" s="6"/>
    </row>
    <row r="1039" spans="1:7" customFormat="1" ht="18" customHeight="1" x14ac:dyDescent="0.3">
      <c r="A1039" s="28">
        <v>134</v>
      </c>
      <c r="B1039" s="26" t="str">
        <f>VLOOKUP(A1039,Features!$A:$F,$B$1,FALSE)</f>
        <v>SystemicTherapy</v>
      </c>
      <c r="C1039" s="26" t="str">
        <f>VLOOKUP(A1039,Features!$A:$F,$C$1,FALSE)</f>
        <v>Substance</v>
      </c>
      <c r="D1039" s="3" t="str">
        <f>VLOOKUP(A1039,Features!$A:$J,$D$1,FALSE)</f>
        <v>Nominal</v>
      </c>
      <c r="E1039" s="48" t="s">
        <v>2067</v>
      </c>
      <c r="F1039" s="48" t="s">
        <v>2067</v>
      </c>
      <c r="G1039" s="6"/>
    </row>
    <row r="1040" spans="1:7" customFormat="1" ht="18" customHeight="1" x14ac:dyDescent="0.3">
      <c r="A1040" s="28">
        <v>134</v>
      </c>
      <c r="B1040" s="26" t="str">
        <f>VLOOKUP(A1040,Features!$A:$F,$B$1,FALSE)</f>
        <v>SystemicTherapy</v>
      </c>
      <c r="C1040" s="26" t="str">
        <f>VLOOKUP(A1040,Features!$A:$F,$C$1,FALSE)</f>
        <v>Substance</v>
      </c>
      <c r="D1040" s="3" t="str">
        <f>VLOOKUP(A1040,Features!$A:$J,$D$1,FALSE)</f>
        <v>Nominal</v>
      </c>
      <c r="E1040" s="48" t="s">
        <v>2125</v>
      </c>
      <c r="F1040" s="48" t="s">
        <v>2125</v>
      </c>
      <c r="G1040" s="6"/>
    </row>
    <row r="1041" spans="1:7" customFormat="1" ht="18" customHeight="1" x14ac:dyDescent="0.3">
      <c r="A1041" s="28">
        <v>134</v>
      </c>
      <c r="B1041" s="26" t="str">
        <f>VLOOKUP(A1041,Features!$A:$F,$B$1,FALSE)</f>
        <v>SystemicTherapy</v>
      </c>
      <c r="C1041" s="26" t="str">
        <f>VLOOKUP(A1041,Features!$A:$F,$C$1,FALSE)</f>
        <v>Substance</v>
      </c>
      <c r="D1041" s="3" t="str">
        <f>VLOOKUP(A1041,Features!$A:$J,$D$1,FALSE)</f>
        <v>Nominal</v>
      </c>
      <c r="E1041" s="48" t="s">
        <v>1859</v>
      </c>
      <c r="F1041" s="48" t="s">
        <v>1859</v>
      </c>
      <c r="G1041" s="6"/>
    </row>
    <row r="1042" spans="1:7" customFormat="1" ht="18" customHeight="1" x14ac:dyDescent="0.3">
      <c r="A1042" s="28">
        <v>134</v>
      </c>
      <c r="B1042" s="26" t="str">
        <f>VLOOKUP(A1042,Features!$A:$F,$B$1,FALSE)</f>
        <v>SystemicTherapy</v>
      </c>
      <c r="C1042" s="26" t="str">
        <f>VLOOKUP(A1042,Features!$A:$F,$C$1,FALSE)</f>
        <v>Substance</v>
      </c>
      <c r="D1042" s="3" t="str">
        <f>VLOOKUP(A1042,Features!$A:$J,$D$1,FALSE)</f>
        <v>Nominal</v>
      </c>
      <c r="E1042" s="48" t="s">
        <v>1824</v>
      </c>
      <c r="F1042" s="48" t="s">
        <v>1824</v>
      </c>
      <c r="G1042" s="6"/>
    </row>
    <row r="1043" spans="1:7" customFormat="1" ht="18" customHeight="1" x14ac:dyDescent="0.3">
      <c r="A1043" s="28">
        <v>134</v>
      </c>
      <c r="B1043" s="26" t="str">
        <f>VLOOKUP(A1043,Features!$A:$F,$B$1,FALSE)</f>
        <v>SystemicTherapy</v>
      </c>
      <c r="C1043" s="26" t="str">
        <f>VLOOKUP(A1043,Features!$A:$F,$C$1,FALSE)</f>
        <v>Substance</v>
      </c>
      <c r="D1043" s="3" t="str">
        <f>VLOOKUP(A1043,Features!$A:$J,$D$1,FALSE)</f>
        <v>Nominal</v>
      </c>
      <c r="E1043" s="48" t="s">
        <v>1671</v>
      </c>
      <c r="F1043" s="48" t="s">
        <v>1671</v>
      </c>
      <c r="G1043" s="6"/>
    </row>
    <row r="1044" spans="1:7" customFormat="1" ht="18" customHeight="1" x14ac:dyDescent="0.3">
      <c r="A1044" s="28">
        <v>134</v>
      </c>
      <c r="B1044" s="26" t="str">
        <f>VLOOKUP(A1044,Features!$A:$F,$B$1,FALSE)</f>
        <v>SystemicTherapy</v>
      </c>
      <c r="C1044" s="26" t="str">
        <f>VLOOKUP(A1044,Features!$A:$F,$C$1,FALSE)</f>
        <v>Substance</v>
      </c>
      <c r="D1044" s="3" t="str">
        <f>VLOOKUP(A1044,Features!$A:$J,$D$1,FALSE)</f>
        <v>Nominal</v>
      </c>
      <c r="E1044" s="48" t="s">
        <v>1762</v>
      </c>
      <c r="F1044" s="48" t="s">
        <v>1762</v>
      </c>
      <c r="G1044" s="6"/>
    </row>
    <row r="1045" spans="1:7" customFormat="1" ht="18" customHeight="1" x14ac:dyDescent="0.3">
      <c r="A1045" s="28">
        <v>134</v>
      </c>
      <c r="B1045" s="26" t="str">
        <f>VLOOKUP(A1045,Features!$A:$F,$B$1,FALSE)</f>
        <v>SystemicTherapy</v>
      </c>
      <c r="C1045" s="26" t="str">
        <f>VLOOKUP(A1045,Features!$A:$F,$C$1,FALSE)</f>
        <v>Substance</v>
      </c>
      <c r="D1045" s="3" t="str">
        <f>VLOOKUP(A1045,Features!$A:$J,$D$1,FALSE)</f>
        <v>Nominal</v>
      </c>
      <c r="E1045" s="48" t="s">
        <v>2102</v>
      </c>
      <c r="F1045" s="48" t="s">
        <v>2102</v>
      </c>
      <c r="G1045" s="6"/>
    </row>
    <row r="1046" spans="1:7" customFormat="1" ht="18" customHeight="1" x14ac:dyDescent="0.3">
      <c r="A1046" s="28">
        <v>134</v>
      </c>
      <c r="B1046" s="26" t="str">
        <f>VLOOKUP(A1046,Features!$A:$F,$B$1,FALSE)</f>
        <v>SystemicTherapy</v>
      </c>
      <c r="C1046" s="26" t="str">
        <f>VLOOKUP(A1046,Features!$A:$F,$C$1,FALSE)</f>
        <v>Substance</v>
      </c>
      <c r="D1046" s="3" t="str">
        <f>VLOOKUP(A1046,Features!$A:$J,$D$1,FALSE)</f>
        <v>Nominal</v>
      </c>
      <c r="E1046" s="48" t="s">
        <v>1727</v>
      </c>
      <c r="F1046" s="48" t="s">
        <v>1727</v>
      </c>
      <c r="G1046" s="6"/>
    </row>
    <row r="1047" spans="1:7" customFormat="1" ht="18" customHeight="1" x14ac:dyDescent="0.3">
      <c r="A1047" s="28">
        <v>134</v>
      </c>
      <c r="B1047" s="26" t="str">
        <f>VLOOKUP(A1047,Features!$A:$F,$B$1,FALSE)</f>
        <v>SystemicTherapy</v>
      </c>
      <c r="C1047" s="26" t="str">
        <f>VLOOKUP(A1047,Features!$A:$F,$C$1,FALSE)</f>
        <v>Substance</v>
      </c>
      <c r="D1047" s="3" t="str">
        <f>VLOOKUP(A1047,Features!$A:$J,$D$1,FALSE)</f>
        <v>Nominal</v>
      </c>
      <c r="E1047" s="48" t="s">
        <v>1968</v>
      </c>
      <c r="F1047" s="48" t="s">
        <v>1968</v>
      </c>
      <c r="G1047" s="6"/>
    </row>
    <row r="1048" spans="1:7" customFormat="1" ht="18" customHeight="1" x14ac:dyDescent="0.3">
      <c r="A1048" s="28">
        <v>134</v>
      </c>
      <c r="B1048" s="26" t="str">
        <f>VLOOKUP(A1048,Features!$A:$F,$B$1,FALSE)</f>
        <v>SystemicTherapy</v>
      </c>
      <c r="C1048" s="26" t="str">
        <f>VLOOKUP(A1048,Features!$A:$F,$C$1,FALSE)</f>
        <v>Substance</v>
      </c>
      <c r="D1048" s="3" t="str">
        <f>VLOOKUP(A1048,Features!$A:$J,$D$1,FALSE)</f>
        <v>Nominal</v>
      </c>
      <c r="E1048" s="48" t="s">
        <v>1654</v>
      </c>
      <c r="F1048" s="48" t="s">
        <v>1654</v>
      </c>
      <c r="G1048" s="6"/>
    </row>
    <row r="1049" spans="1:7" customFormat="1" ht="18" customHeight="1" x14ac:dyDescent="0.3">
      <c r="A1049" s="28">
        <v>134</v>
      </c>
      <c r="B1049" s="26" t="str">
        <f>VLOOKUP(A1049,Features!$A:$F,$B$1,FALSE)</f>
        <v>SystemicTherapy</v>
      </c>
      <c r="C1049" s="26" t="str">
        <f>VLOOKUP(A1049,Features!$A:$F,$C$1,FALSE)</f>
        <v>Substance</v>
      </c>
      <c r="D1049" s="3" t="str">
        <f>VLOOKUP(A1049,Features!$A:$J,$D$1,FALSE)</f>
        <v>Nominal</v>
      </c>
      <c r="E1049" s="48" t="s">
        <v>1794</v>
      </c>
      <c r="F1049" s="48" t="s">
        <v>1794</v>
      </c>
      <c r="G1049" s="6"/>
    </row>
    <row r="1050" spans="1:7" customFormat="1" ht="18" customHeight="1" x14ac:dyDescent="0.3">
      <c r="A1050" s="28">
        <v>134</v>
      </c>
      <c r="B1050" s="26" t="str">
        <f>VLOOKUP(A1050,Features!$A:$F,$B$1,FALSE)</f>
        <v>SystemicTherapy</v>
      </c>
      <c r="C1050" s="26" t="str">
        <f>VLOOKUP(A1050,Features!$A:$F,$C$1,FALSE)</f>
        <v>Substance</v>
      </c>
      <c r="D1050" s="3" t="str">
        <f>VLOOKUP(A1050,Features!$A:$J,$D$1,FALSE)</f>
        <v>Nominal</v>
      </c>
      <c r="E1050" s="48" t="s">
        <v>1897</v>
      </c>
      <c r="F1050" s="48" t="s">
        <v>1897</v>
      </c>
      <c r="G1050" s="6"/>
    </row>
    <row r="1051" spans="1:7" customFormat="1" ht="18" customHeight="1" x14ac:dyDescent="0.3">
      <c r="A1051" s="28">
        <v>134</v>
      </c>
      <c r="B1051" s="26" t="str">
        <f>VLOOKUP(A1051,Features!$A:$F,$B$1,FALSE)</f>
        <v>SystemicTherapy</v>
      </c>
      <c r="C1051" s="26" t="str">
        <f>VLOOKUP(A1051,Features!$A:$F,$C$1,FALSE)</f>
        <v>Substance</v>
      </c>
      <c r="D1051" s="3" t="str">
        <f>VLOOKUP(A1051,Features!$A:$J,$D$1,FALSE)</f>
        <v>Nominal</v>
      </c>
      <c r="E1051" s="48" t="s">
        <v>1902</v>
      </c>
      <c r="F1051" s="48" t="s">
        <v>1902</v>
      </c>
      <c r="G1051" s="6"/>
    </row>
    <row r="1052" spans="1:7" customFormat="1" ht="18" customHeight="1" x14ac:dyDescent="0.3">
      <c r="A1052" s="28">
        <v>134</v>
      </c>
      <c r="B1052" s="26" t="str">
        <f>VLOOKUP(A1052,Features!$A:$F,$B$1,FALSE)</f>
        <v>SystemicTherapy</v>
      </c>
      <c r="C1052" s="26" t="str">
        <f>VLOOKUP(A1052,Features!$A:$F,$C$1,FALSE)</f>
        <v>Substance</v>
      </c>
      <c r="D1052" s="3" t="str">
        <f>VLOOKUP(A1052,Features!$A:$J,$D$1,FALSE)</f>
        <v>Nominal</v>
      </c>
      <c r="E1052" s="48" t="s">
        <v>1825</v>
      </c>
      <c r="F1052" s="48" t="s">
        <v>1825</v>
      </c>
      <c r="G1052" s="6"/>
    </row>
    <row r="1053" spans="1:7" customFormat="1" ht="18" customHeight="1" x14ac:dyDescent="0.3">
      <c r="A1053" s="28">
        <v>134</v>
      </c>
      <c r="B1053" s="26" t="str">
        <f>VLOOKUP(A1053,Features!$A:$F,$B$1,FALSE)</f>
        <v>SystemicTherapy</v>
      </c>
      <c r="C1053" s="26" t="str">
        <f>VLOOKUP(A1053,Features!$A:$F,$C$1,FALSE)</f>
        <v>Substance</v>
      </c>
      <c r="D1053" s="3" t="str">
        <f>VLOOKUP(A1053,Features!$A:$J,$D$1,FALSE)</f>
        <v>Nominal</v>
      </c>
      <c r="E1053" s="48" t="s">
        <v>1867</v>
      </c>
      <c r="F1053" s="48" t="s">
        <v>1867</v>
      </c>
      <c r="G1053" s="6"/>
    </row>
    <row r="1054" spans="1:7" customFormat="1" ht="18" customHeight="1" x14ac:dyDescent="0.3">
      <c r="A1054" s="28">
        <v>134</v>
      </c>
      <c r="B1054" s="26" t="str">
        <f>VLOOKUP(A1054,Features!$A:$F,$B$1,FALSE)</f>
        <v>SystemicTherapy</v>
      </c>
      <c r="C1054" s="26" t="str">
        <f>VLOOKUP(A1054,Features!$A:$F,$C$1,FALSE)</f>
        <v>Substance</v>
      </c>
      <c r="D1054" s="3" t="str">
        <f>VLOOKUP(A1054,Features!$A:$J,$D$1,FALSE)</f>
        <v>Nominal</v>
      </c>
      <c r="E1054" s="48" t="s">
        <v>1811</v>
      </c>
      <c r="F1054" s="48" t="s">
        <v>1811</v>
      </c>
      <c r="G1054" s="6"/>
    </row>
    <row r="1055" spans="1:7" customFormat="1" ht="18" customHeight="1" x14ac:dyDescent="0.3">
      <c r="A1055" s="28">
        <v>134</v>
      </c>
      <c r="B1055" s="26" t="str">
        <f>VLOOKUP(A1055,Features!$A:$F,$B$1,FALSE)</f>
        <v>SystemicTherapy</v>
      </c>
      <c r="C1055" s="26" t="str">
        <f>VLOOKUP(A1055,Features!$A:$F,$C$1,FALSE)</f>
        <v>Substance</v>
      </c>
      <c r="D1055" s="3" t="str">
        <f>VLOOKUP(A1055,Features!$A:$J,$D$1,FALSE)</f>
        <v>Nominal</v>
      </c>
      <c r="E1055" s="48" t="s">
        <v>1930</v>
      </c>
      <c r="F1055" s="48" t="s">
        <v>1930</v>
      </c>
      <c r="G1055" s="6"/>
    </row>
    <row r="1056" spans="1:7" customFormat="1" ht="18" customHeight="1" x14ac:dyDescent="0.3">
      <c r="A1056" s="28">
        <v>134</v>
      </c>
      <c r="B1056" s="26" t="str">
        <f>VLOOKUP(A1056,Features!$A:$F,$B$1,FALSE)</f>
        <v>SystemicTherapy</v>
      </c>
      <c r="C1056" s="26" t="str">
        <f>VLOOKUP(A1056,Features!$A:$F,$C$1,FALSE)</f>
        <v>Substance</v>
      </c>
      <c r="D1056" s="3" t="str">
        <f>VLOOKUP(A1056,Features!$A:$J,$D$1,FALSE)</f>
        <v>Nominal</v>
      </c>
      <c r="E1056" s="48" t="s">
        <v>2130</v>
      </c>
      <c r="F1056" s="48" t="s">
        <v>2130</v>
      </c>
      <c r="G1056" s="6"/>
    </row>
    <row r="1057" spans="1:7" customFormat="1" ht="18" customHeight="1" x14ac:dyDescent="0.3">
      <c r="A1057" s="28">
        <v>134</v>
      </c>
      <c r="B1057" s="26" t="str">
        <f>VLOOKUP(A1057,Features!$A:$F,$B$1,FALSE)</f>
        <v>SystemicTherapy</v>
      </c>
      <c r="C1057" s="26" t="str">
        <f>VLOOKUP(A1057,Features!$A:$F,$C$1,FALSE)</f>
        <v>Substance</v>
      </c>
      <c r="D1057" s="3" t="str">
        <f>VLOOKUP(A1057,Features!$A:$J,$D$1,FALSE)</f>
        <v>Nominal</v>
      </c>
      <c r="E1057" s="48" t="s">
        <v>1810</v>
      </c>
      <c r="F1057" s="48" t="s">
        <v>1810</v>
      </c>
      <c r="G1057" s="6"/>
    </row>
    <row r="1058" spans="1:7" customFormat="1" ht="18" customHeight="1" x14ac:dyDescent="0.3">
      <c r="A1058" s="28">
        <v>134</v>
      </c>
      <c r="B1058" s="26" t="str">
        <f>VLOOKUP(A1058,Features!$A:$F,$B$1,FALSE)</f>
        <v>SystemicTherapy</v>
      </c>
      <c r="C1058" s="26" t="str">
        <f>VLOOKUP(A1058,Features!$A:$F,$C$1,FALSE)</f>
        <v>Substance</v>
      </c>
      <c r="D1058" s="3" t="str">
        <f>VLOOKUP(A1058,Features!$A:$J,$D$1,FALSE)</f>
        <v>Nominal</v>
      </c>
      <c r="E1058" s="48" t="s">
        <v>1810</v>
      </c>
      <c r="F1058" s="48" t="s">
        <v>1810</v>
      </c>
      <c r="G1058" s="6"/>
    </row>
    <row r="1059" spans="1:7" customFormat="1" ht="18" customHeight="1" x14ac:dyDescent="0.3">
      <c r="A1059" s="28">
        <v>134</v>
      </c>
      <c r="B1059" s="26" t="str">
        <f>VLOOKUP(A1059,Features!$A:$F,$B$1,FALSE)</f>
        <v>SystemicTherapy</v>
      </c>
      <c r="C1059" s="26" t="str">
        <f>VLOOKUP(A1059,Features!$A:$F,$C$1,FALSE)</f>
        <v>Substance</v>
      </c>
      <c r="D1059" s="3" t="str">
        <f>VLOOKUP(A1059,Features!$A:$J,$D$1,FALSE)</f>
        <v>Nominal</v>
      </c>
      <c r="E1059" s="48" t="s">
        <v>1896</v>
      </c>
      <c r="F1059" s="48" t="s">
        <v>1896</v>
      </c>
      <c r="G1059" s="6"/>
    </row>
    <row r="1060" spans="1:7" customFormat="1" ht="18" customHeight="1" x14ac:dyDescent="0.3">
      <c r="A1060" s="28">
        <v>134</v>
      </c>
      <c r="B1060" s="26" t="str">
        <f>VLOOKUP(A1060,Features!$A:$F,$B$1,FALSE)</f>
        <v>SystemicTherapy</v>
      </c>
      <c r="C1060" s="26" t="str">
        <f>VLOOKUP(A1060,Features!$A:$F,$C$1,FALSE)</f>
        <v>Substance</v>
      </c>
      <c r="D1060" s="3" t="str">
        <f>VLOOKUP(A1060,Features!$A:$J,$D$1,FALSE)</f>
        <v>Nominal</v>
      </c>
      <c r="E1060" s="48" t="s">
        <v>1848</v>
      </c>
      <c r="F1060" s="48" t="s">
        <v>1848</v>
      </c>
      <c r="G1060" s="6"/>
    </row>
    <row r="1061" spans="1:7" customFormat="1" ht="18" customHeight="1" x14ac:dyDescent="0.3">
      <c r="A1061" s="28">
        <v>134</v>
      </c>
      <c r="B1061" s="26" t="str">
        <f>VLOOKUP(A1061,Features!$A:$F,$B$1,FALSE)</f>
        <v>SystemicTherapy</v>
      </c>
      <c r="C1061" s="26" t="str">
        <f>VLOOKUP(A1061,Features!$A:$F,$C$1,FALSE)</f>
        <v>Substance</v>
      </c>
      <c r="D1061" s="3" t="str">
        <f>VLOOKUP(A1061,Features!$A:$J,$D$1,FALSE)</f>
        <v>Nominal</v>
      </c>
      <c r="E1061" s="48" t="s">
        <v>1736</v>
      </c>
      <c r="F1061" s="48" t="s">
        <v>1736</v>
      </c>
      <c r="G1061" s="6"/>
    </row>
    <row r="1062" spans="1:7" customFormat="1" ht="18" customHeight="1" x14ac:dyDescent="0.3">
      <c r="A1062" s="28">
        <v>134</v>
      </c>
      <c r="B1062" s="26" t="str">
        <f>VLOOKUP(A1062,Features!$A:$F,$B$1,FALSE)</f>
        <v>SystemicTherapy</v>
      </c>
      <c r="C1062" s="26" t="str">
        <f>VLOOKUP(A1062,Features!$A:$F,$C$1,FALSE)</f>
        <v>Substance</v>
      </c>
      <c r="D1062" s="3" t="str">
        <f>VLOOKUP(A1062,Features!$A:$J,$D$1,FALSE)</f>
        <v>Nominal</v>
      </c>
      <c r="E1062" s="48" t="s">
        <v>2105</v>
      </c>
      <c r="F1062" s="48" t="s">
        <v>2105</v>
      </c>
      <c r="G1062" s="6"/>
    </row>
    <row r="1063" spans="1:7" customFormat="1" ht="18" customHeight="1" x14ac:dyDescent="0.3">
      <c r="A1063" s="28">
        <v>134</v>
      </c>
      <c r="B1063" s="26" t="str">
        <f>VLOOKUP(A1063,Features!$A:$F,$B$1,FALSE)</f>
        <v>SystemicTherapy</v>
      </c>
      <c r="C1063" s="26" t="str">
        <f>VLOOKUP(A1063,Features!$A:$F,$C$1,FALSE)</f>
        <v>Substance</v>
      </c>
      <c r="D1063" s="3" t="str">
        <f>VLOOKUP(A1063,Features!$A:$J,$D$1,FALSE)</f>
        <v>Nominal</v>
      </c>
      <c r="E1063" s="48" t="s">
        <v>1931</v>
      </c>
      <c r="F1063" s="48" t="s">
        <v>1931</v>
      </c>
      <c r="G1063" s="6"/>
    </row>
    <row r="1064" spans="1:7" customFormat="1" ht="18" customHeight="1" x14ac:dyDescent="0.3">
      <c r="A1064" s="28">
        <v>134</v>
      </c>
      <c r="B1064" s="26" t="str">
        <f>VLOOKUP(A1064,Features!$A:$F,$B$1,FALSE)</f>
        <v>SystemicTherapy</v>
      </c>
      <c r="C1064" s="26" t="str">
        <f>VLOOKUP(A1064,Features!$A:$F,$C$1,FALSE)</f>
        <v>Substance</v>
      </c>
      <c r="D1064" s="3" t="str">
        <f>VLOOKUP(A1064,Features!$A:$J,$D$1,FALSE)</f>
        <v>Nominal</v>
      </c>
      <c r="E1064" s="48" t="s">
        <v>2083</v>
      </c>
      <c r="F1064" s="48" t="s">
        <v>2083</v>
      </c>
      <c r="G1064" s="6"/>
    </row>
    <row r="1065" spans="1:7" customFormat="1" ht="18" customHeight="1" x14ac:dyDescent="0.3">
      <c r="A1065" s="28">
        <v>134</v>
      </c>
      <c r="B1065" s="26" t="str">
        <f>VLOOKUP(A1065,Features!$A:$F,$B$1,FALSE)</f>
        <v>SystemicTherapy</v>
      </c>
      <c r="C1065" s="26" t="str">
        <f>VLOOKUP(A1065,Features!$A:$F,$C$1,FALSE)</f>
        <v>Substance</v>
      </c>
      <c r="D1065" s="3" t="str">
        <f>VLOOKUP(A1065,Features!$A:$J,$D$1,FALSE)</f>
        <v>Nominal</v>
      </c>
      <c r="E1065" s="48" t="s">
        <v>1854</v>
      </c>
      <c r="F1065" s="48" t="s">
        <v>1854</v>
      </c>
      <c r="G1065" s="6"/>
    </row>
    <row r="1066" spans="1:7" customFormat="1" ht="18" customHeight="1" x14ac:dyDescent="0.3">
      <c r="A1066" s="28">
        <v>134</v>
      </c>
      <c r="B1066" s="26" t="str">
        <f>VLOOKUP(A1066,Features!$A:$F,$B$1,FALSE)</f>
        <v>SystemicTherapy</v>
      </c>
      <c r="C1066" s="26" t="str">
        <f>VLOOKUP(A1066,Features!$A:$F,$C$1,FALSE)</f>
        <v>Substance</v>
      </c>
      <c r="D1066" s="3" t="str">
        <f>VLOOKUP(A1066,Features!$A:$J,$D$1,FALSE)</f>
        <v>Nominal</v>
      </c>
      <c r="E1066" s="48" t="s">
        <v>2017</v>
      </c>
      <c r="F1066" s="48" t="s">
        <v>2017</v>
      </c>
      <c r="G1066" s="6"/>
    </row>
    <row r="1067" spans="1:7" customFormat="1" ht="18" customHeight="1" x14ac:dyDescent="0.3">
      <c r="A1067" s="28">
        <v>134</v>
      </c>
      <c r="B1067" s="26" t="str">
        <f>VLOOKUP(A1067,Features!$A:$F,$B$1,FALSE)</f>
        <v>SystemicTherapy</v>
      </c>
      <c r="C1067" s="26" t="str">
        <f>VLOOKUP(A1067,Features!$A:$F,$C$1,FALSE)</f>
        <v>Substance</v>
      </c>
      <c r="D1067" s="3" t="str">
        <f>VLOOKUP(A1067,Features!$A:$J,$D$1,FALSE)</f>
        <v>Nominal</v>
      </c>
      <c r="E1067" s="48" t="s">
        <v>1775</v>
      </c>
      <c r="F1067" s="48" t="s">
        <v>1775</v>
      </c>
      <c r="G1067" s="6"/>
    </row>
    <row r="1068" spans="1:7" customFormat="1" ht="18" customHeight="1" x14ac:dyDescent="0.3">
      <c r="A1068" s="28">
        <v>134</v>
      </c>
      <c r="B1068" s="26" t="str">
        <f>VLOOKUP(A1068,Features!$A:$F,$B$1,FALSE)</f>
        <v>SystemicTherapy</v>
      </c>
      <c r="C1068" s="26" t="str">
        <f>VLOOKUP(A1068,Features!$A:$F,$C$1,FALSE)</f>
        <v>Substance</v>
      </c>
      <c r="D1068" s="3" t="str">
        <f>VLOOKUP(A1068,Features!$A:$J,$D$1,FALSE)</f>
        <v>Nominal</v>
      </c>
      <c r="E1068" s="48" t="s">
        <v>1734</v>
      </c>
      <c r="F1068" s="48" t="s">
        <v>1734</v>
      </c>
      <c r="G1068" s="6"/>
    </row>
    <row r="1069" spans="1:7" customFormat="1" ht="18" customHeight="1" x14ac:dyDescent="0.3">
      <c r="A1069" s="28">
        <v>134</v>
      </c>
      <c r="B1069" s="26" t="str">
        <f>VLOOKUP(A1069,Features!$A:$F,$B$1,FALSE)</f>
        <v>SystemicTherapy</v>
      </c>
      <c r="C1069" s="26" t="str">
        <f>VLOOKUP(A1069,Features!$A:$F,$C$1,FALSE)</f>
        <v>Substance</v>
      </c>
      <c r="D1069" s="3" t="str">
        <f>VLOOKUP(A1069,Features!$A:$J,$D$1,FALSE)</f>
        <v>Nominal</v>
      </c>
      <c r="E1069" s="48" t="s">
        <v>1871</v>
      </c>
      <c r="F1069" s="48" t="s">
        <v>1871</v>
      </c>
      <c r="G1069" s="6"/>
    </row>
    <row r="1070" spans="1:7" customFormat="1" ht="18" customHeight="1" x14ac:dyDescent="0.3">
      <c r="A1070" s="28">
        <v>134</v>
      </c>
      <c r="B1070" s="26" t="str">
        <f>VLOOKUP(A1070,Features!$A:$F,$B$1,FALSE)</f>
        <v>SystemicTherapy</v>
      </c>
      <c r="C1070" s="26" t="str">
        <f>VLOOKUP(A1070,Features!$A:$F,$C$1,FALSE)</f>
        <v>Substance</v>
      </c>
      <c r="D1070" s="3" t="str">
        <f>VLOOKUP(A1070,Features!$A:$J,$D$1,FALSE)</f>
        <v>Nominal</v>
      </c>
      <c r="E1070" s="48" t="s">
        <v>2112</v>
      </c>
      <c r="F1070" s="48" t="s">
        <v>2112</v>
      </c>
      <c r="G1070" s="6"/>
    </row>
    <row r="1071" spans="1:7" customFormat="1" ht="18" customHeight="1" x14ac:dyDescent="0.3">
      <c r="A1071" s="28">
        <v>134</v>
      </c>
      <c r="B1071" s="26" t="str">
        <f>VLOOKUP(A1071,Features!$A:$F,$B$1,FALSE)</f>
        <v>SystemicTherapy</v>
      </c>
      <c r="C1071" s="26" t="str">
        <f>VLOOKUP(A1071,Features!$A:$F,$C$1,FALSE)</f>
        <v>Substance</v>
      </c>
      <c r="D1071" s="3" t="str">
        <f>VLOOKUP(A1071,Features!$A:$J,$D$1,FALSE)</f>
        <v>Nominal</v>
      </c>
      <c r="E1071" s="48" t="s">
        <v>1696</v>
      </c>
      <c r="F1071" s="48" t="s">
        <v>1696</v>
      </c>
      <c r="G1071" s="6"/>
    </row>
    <row r="1072" spans="1:7" customFormat="1" ht="18" customHeight="1" x14ac:dyDescent="0.3">
      <c r="A1072" s="28">
        <v>134</v>
      </c>
      <c r="B1072" s="26" t="str">
        <f>VLOOKUP(A1072,Features!$A:$F,$B$1,FALSE)</f>
        <v>SystemicTherapy</v>
      </c>
      <c r="C1072" s="26" t="str">
        <f>VLOOKUP(A1072,Features!$A:$F,$C$1,FALSE)</f>
        <v>Substance</v>
      </c>
      <c r="D1072" s="3" t="str">
        <f>VLOOKUP(A1072,Features!$A:$J,$D$1,FALSE)</f>
        <v>Nominal</v>
      </c>
      <c r="E1072" s="48" t="s">
        <v>1700</v>
      </c>
      <c r="F1072" s="48" t="s">
        <v>1700</v>
      </c>
      <c r="G1072" s="6"/>
    </row>
    <row r="1073" spans="1:7" customFormat="1" ht="18" customHeight="1" x14ac:dyDescent="0.3">
      <c r="A1073" s="28">
        <v>134</v>
      </c>
      <c r="B1073" s="26" t="str">
        <f>VLOOKUP(A1073,Features!$A:$F,$B$1,FALSE)</f>
        <v>SystemicTherapy</v>
      </c>
      <c r="C1073" s="26" t="str">
        <f>VLOOKUP(A1073,Features!$A:$F,$C$1,FALSE)</f>
        <v>Substance</v>
      </c>
      <c r="D1073" s="3" t="str">
        <f>VLOOKUP(A1073,Features!$A:$J,$D$1,FALSE)</f>
        <v>Nominal</v>
      </c>
      <c r="E1073" s="48" t="s">
        <v>1698</v>
      </c>
      <c r="F1073" s="48" t="s">
        <v>1698</v>
      </c>
      <c r="G1073" s="6"/>
    </row>
    <row r="1074" spans="1:7" customFormat="1" ht="18" customHeight="1" x14ac:dyDescent="0.3">
      <c r="A1074" s="28">
        <v>134</v>
      </c>
      <c r="B1074" s="26" t="str">
        <f>VLOOKUP(A1074,Features!$A:$F,$B$1,FALSE)</f>
        <v>SystemicTherapy</v>
      </c>
      <c r="C1074" s="26" t="str">
        <f>VLOOKUP(A1074,Features!$A:$F,$C$1,FALSE)</f>
        <v>Substance</v>
      </c>
      <c r="D1074" s="3" t="str">
        <f>VLOOKUP(A1074,Features!$A:$J,$D$1,FALSE)</f>
        <v>Nominal</v>
      </c>
      <c r="E1074" s="48" t="s">
        <v>1766</v>
      </c>
      <c r="F1074" s="48" t="s">
        <v>1766</v>
      </c>
      <c r="G1074" s="6"/>
    </row>
    <row r="1075" spans="1:7" customFormat="1" ht="18" customHeight="1" x14ac:dyDescent="0.3">
      <c r="A1075" s="28">
        <v>134</v>
      </c>
      <c r="B1075" s="26" t="str">
        <f>VLOOKUP(A1075,Features!$A:$F,$B$1,FALSE)</f>
        <v>SystemicTherapy</v>
      </c>
      <c r="C1075" s="26" t="str">
        <f>VLOOKUP(A1075,Features!$A:$F,$C$1,FALSE)</f>
        <v>Substance</v>
      </c>
      <c r="D1075" s="3" t="str">
        <f>VLOOKUP(A1075,Features!$A:$J,$D$1,FALSE)</f>
        <v>Nominal</v>
      </c>
      <c r="E1075" s="48" t="s">
        <v>1880</v>
      </c>
      <c r="F1075" s="48" t="s">
        <v>1880</v>
      </c>
      <c r="G1075" s="6"/>
    </row>
    <row r="1076" spans="1:7" customFormat="1" ht="18" customHeight="1" x14ac:dyDescent="0.3">
      <c r="A1076" s="28">
        <v>134</v>
      </c>
      <c r="B1076" s="26" t="str">
        <f>VLOOKUP(A1076,Features!$A:$F,$B$1,FALSE)</f>
        <v>SystemicTherapy</v>
      </c>
      <c r="C1076" s="26" t="str">
        <f>VLOOKUP(A1076,Features!$A:$F,$C$1,FALSE)</f>
        <v>Substance</v>
      </c>
      <c r="D1076" s="3" t="str">
        <f>VLOOKUP(A1076,Features!$A:$J,$D$1,FALSE)</f>
        <v>Nominal</v>
      </c>
      <c r="E1076" s="48" t="s">
        <v>1754</v>
      </c>
      <c r="F1076" s="48" t="s">
        <v>1754</v>
      </c>
      <c r="G1076" s="6"/>
    </row>
    <row r="1077" spans="1:7" customFormat="1" ht="18" customHeight="1" x14ac:dyDescent="0.3">
      <c r="A1077" s="28">
        <v>134</v>
      </c>
      <c r="B1077" s="26" t="str">
        <f>VLOOKUP(A1077,Features!$A:$F,$B$1,FALSE)</f>
        <v>SystemicTherapy</v>
      </c>
      <c r="C1077" s="26" t="str">
        <f>VLOOKUP(A1077,Features!$A:$F,$C$1,FALSE)</f>
        <v>Substance</v>
      </c>
      <c r="D1077" s="3" t="str">
        <f>VLOOKUP(A1077,Features!$A:$J,$D$1,FALSE)</f>
        <v>Nominal</v>
      </c>
      <c r="E1077" s="48" t="s">
        <v>1901</v>
      </c>
      <c r="F1077" s="48" t="s">
        <v>1901</v>
      </c>
      <c r="G1077" s="6"/>
    </row>
    <row r="1078" spans="1:7" customFormat="1" ht="18" customHeight="1" x14ac:dyDescent="0.3">
      <c r="A1078" s="28">
        <v>134</v>
      </c>
      <c r="B1078" s="26" t="str">
        <f>VLOOKUP(A1078,Features!$A:$F,$B$1,FALSE)</f>
        <v>SystemicTherapy</v>
      </c>
      <c r="C1078" s="26" t="str">
        <f>VLOOKUP(A1078,Features!$A:$F,$C$1,FALSE)</f>
        <v>Substance</v>
      </c>
      <c r="D1078" s="3" t="str">
        <f>VLOOKUP(A1078,Features!$A:$J,$D$1,FALSE)</f>
        <v>Nominal</v>
      </c>
      <c r="E1078" s="48" t="s">
        <v>1823</v>
      </c>
      <c r="F1078" s="48" t="s">
        <v>1823</v>
      </c>
      <c r="G1078" s="6"/>
    </row>
    <row r="1079" spans="1:7" customFormat="1" ht="18" customHeight="1" x14ac:dyDescent="0.3">
      <c r="A1079" s="28">
        <v>134</v>
      </c>
      <c r="B1079" s="26" t="str">
        <f>VLOOKUP(A1079,Features!$A:$F,$B$1,FALSE)</f>
        <v>SystemicTherapy</v>
      </c>
      <c r="C1079" s="26" t="str">
        <f>VLOOKUP(A1079,Features!$A:$F,$C$1,FALSE)</f>
        <v>Substance</v>
      </c>
      <c r="D1079" s="3" t="str">
        <f>VLOOKUP(A1079,Features!$A:$J,$D$1,FALSE)</f>
        <v>Nominal</v>
      </c>
      <c r="E1079" s="48" t="s">
        <v>1890</v>
      </c>
      <c r="F1079" s="48" t="s">
        <v>1890</v>
      </c>
      <c r="G1079" s="6"/>
    </row>
    <row r="1080" spans="1:7" customFormat="1" ht="18" customHeight="1" x14ac:dyDescent="0.3">
      <c r="A1080" s="28">
        <v>134</v>
      </c>
      <c r="B1080" s="26" t="str">
        <f>VLOOKUP(A1080,Features!$A:$F,$B$1,FALSE)</f>
        <v>SystemicTherapy</v>
      </c>
      <c r="C1080" s="26" t="str">
        <f>VLOOKUP(A1080,Features!$A:$F,$C$1,FALSE)</f>
        <v>Substance</v>
      </c>
      <c r="D1080" s="3" t="str">
        <f>VLOOKUP(A1080,Features!$A:$J,$D$1,FALSE)</f>
        <v>Nominal</v>
      </c>
      <c r="E1080" s="48" t="s">
        <v>1781</v>
      </c>
      <c r="F1080" s="48" t="s">
        <v>1781</v>
      </c>
      <c r="G1080" s="6"/>
    </row>
    <row r="1081" spans="1:7" customFormat="1" ht="18" customHeight="1" x14ac:dyDescent="0.3">
      <c r="A1081" s="28">
        <v>134</v>
      </c>
      <c r="B1081" s="26" t="str">
        <f>VLOOKUP(A1081,Features!$A:$F,$B$1,FALSE)</f>
        <v>SystemicTherapy</v>
      </c>
      <c r="C1081" s="26" t="str">
        <f>VLOOKUP(A1081,Features!$A:$F,$C$1,FALSE)</f>
        <v>Substance</v>
      </c>
      <c r="D1081" s="3" t="str">
        <f>VLOOKUP(A1081,Features!$A:$J,$D$1,FALSE)</f>
        <v>Nominal</v>
      </c>
      <c r="E1081" s="48" t="s">
        <v>1788</v>
      </c>
      <c r="F1081" s="48" t="s">
        <v>1788</v>
      </c>
      <c r="G1081" s="6"/>
    </row>
    <row r="1082" spans="1:7" customFormat="1" ht="18" customHeight="1" x14ac:dyDescent="0.3">
      <c r="A1082" s="28">
        <v>134</v>
      </c>
      <c r="B1082" s="26" t="str">
        <f>VLOOKUP(A1082,Features!$A:$F,$B$1,FALSE)</f>
        <v>SystemicTherapy</v>
      </c>
      <c r="C1082" s="26" t="str">
        <f>VLOOKUP(A1082,Features!$A:$F,$C$1,FALSE)</f>
        <v>Substance</v>
      </c>
      <c r="D1082" s="3" t="str">
        <f>VLOOKUP(A1082,Features!$A:$J,$D$1,FALSE)</f>
        <v>Nominal</v>
      </c>
      <c r="E1082" s="48" t="s">
        <v>2120</v>
      </c>
      <c r="F1082" s="48" t="s">
        <v>2120</v>
      </c>
      <c r="G1082" s="6"/>
    </row>
    <row r="1083" spans="1:7" customFormat="1" ht="18" customHeight="1" x14ac:dyDescent="0.3">
      <c r="A1083" s="28">
        <v>134</v>
      </c>
      <c r="B1083" s="26" t="str">
        <f>VLOOKUP(A1083,Features!$A:$F,$B$1,FALSE)</f>
        <v>SystemicTherapy</v>
      </c>
      <c r="C1083" s="26" t="str">
        <f>VLOOKUP(A1083,Features!$A:$F,$C$1,FALSE)</f>
        <v>Substance</v>
      </c>
      <c r="D1083" s="3" t="str">
        <f>VLOOKUP(A1083,Features!$A:$J,$D$1,FALSE)</f>
        <v>Nominal</v>
      </c>
      <c r="E1083" s="48" t="s">
        <v>2040</v>
      </c>
      <c r="F1083" s="48" t="s">
        <v>2040</v>
      </c>
      <c r="G1083" s="6"/>
    </row>
    <row r="1084" spans="1:7" customFormat="1" ht="18" customHeight="1" x14ac:dyDescent="0.3">
      <c r="A1084" s="28">
        <v>134</v>
      </c>
      <c r="B1084" s="26" t="str">
        <f>VLOOKUP(A1084,Features!$A:$F,$B$1,FALSE)</f>
        <v>SystemicTherapy</v>
      </c>
      <c r="C1084" s="26" t="str">
        <f>VLOOKUP(A1084,Features!$A:$F,$C$1,FALSE)</f>
        <v>Substance</v>
      </c>
      <c r="D1084" s="3" t="str">
        <f>VLOOKUP(A1084,Features!$A:$J,$D$1,FALSE)</f>
        <v>Nominal</v>
      </c>
      <c r="E1084" s="48" t="s">
        <v>1925</v>
      </c>
      <c r="F1084" s="48" t="s">
        <v>1925</v>
      </c>
      <c r="G1084" s="6"/>
    </row>
    <row r="1085" spans="1:7" customFormat="1" ht="18" customHeight="1" x14ac:dyDescent="0.3">
      <c r="A1085" s="28">
        <v>134</v>
      </c>
      <c r="B1085" s="26" t="str">
        <f>VLOOKUP(A1085,Features!$A:$F,$B$1,FALSE)</f>
        <v>SystemicTherapy</v>
      </c>
      <c r="C1085" s="26" t="str">
        <f>VLOOKUP(A1085,Features!$A:$F,$C$1,FALSE)</f>
        <v>Substance</v>
      </c>
      <c r="D1085" s="3" t="str">
        <f>VLOOKUP(A1085,Features!$A:$J,$D$1,FALSE)</f>
        <v>Nominal</v>
      </c>
      <c r="E1085" s="48" t="s">
        <v>2139</v>
      </c>
      <c r="F1085" s="48" t="s">
        <v>2139</v>
      </c>
      <c r="G1085" s="6"/>
    </row>
    <row r="1086" spans="1:7" customFormat="1" ht="18" customHeight="1" x14ac:dyDescent="0.3">
      <c r="A1086" s="28">
        <v>134</v>
      </c>
      <c r="B1086" s="26" t="str">
        <f>VLOOKUP(A1086,Features!$A:$F,$B$1,FALSE)</f>
        <v>SystemicTherapy</v>
      </c>
      <c r="C1086" s="26" t="str">
        <f>VLOOKUP(A1086,Features!$A:$F,$C$1,FALSE)</f>
        <v>Substance</v>
      </c>
      <c r="D1086" s="3" t="str">
        <f>VLOOKUP(A1086,Features!$A:$J,$D$1,FALSE)</f>
        <v>Nominal</v>
      </c>
      <c r="E1086" s="48" t="s">
        <v>1990</v>
      </c>
      <c r="F1086" s="48" t="s">
        <v>1990</v>
      </c>
      <c r="G1086" s="6"/>
    </row>
    <row r="1087" spans="1:7" customFormat="1" ht="18" customHeight="1" x14ac:dyDescent="0.3">
      <c r="A1087" s="28">
        <v>134</v>
      </c>
      <c r="B1087" s="26" t="str">
        <f>VLOOKUP(A1087,Features!$A:$F,$B$1,FALSE)</f>
        <v>SystemicTherapy</v>
      </c>
      <c r="C1087" s="26" t="str">
        <f>VLOOKUP(A1087,Features!$A:$F,$C$1,FALSE)</f>
        <v>Substance</v>
      </c>
      <c r="D1087" s="3" t="str">
        <f>VLOOKUP(A1087,Features!$A:$J,$D$1,FALSE)</f>
        <v>Nominal</v>
      </c>
      <c r="E1087" s="48" t="s">
        <v>2006</v>
      </c>
      <c r="F1087" s="48" t="s">
        <v>2006</v>
      </c>
      <c r="G1087" s="6"/>
    </row>
    <row r="1088" spans="1:7" customFormat="1" ht="18" customHeight="1" x14ac:dyDescent="0.3">
      <c r="A1088" s="28">
        <v>134</v>
      </c>
      <c r="B1088" s="26" t="str">
        <f>VLOOKUP(A1088,Features!$A:$F,$B$1,FALSE)</f>
        <v>SystemicTherapy</v>
      </c>
      <c r="C1088" s="26" t="str">
        <f>VLOOKUP(A1088,Features!$A:$F,$C$1,FALSE)</f>
        <v>Substance</v>
      </c>
      <c r="D1088" s="3" t="str">
        <f>VLOOKUP(A1088,Features!$A:$J,$D$1,FALSE)</f>
        <v>Nominal</v>
      </c>
      <c r="E1088" s="48" t="s">
        <v>2015</v>
      </c>
      <c r="F1088" s="48" t="s">
        <v>2015</v>
      </c>
      <c r="G1088" s="6"/>
    </row>
    <row r="1089" spans="1:7" customFormat="1" ht="18" customHeight="1" x14ac:dyDescent="0.3">
      <c r="A1089" s="28">
        <v>134</v>
      </c>
      <c r="B1089" s="26" t="str">
        <f>VLOOKUP(A1089,Features!$A:$F,$B$1,FALSE)</f>
        <v>SystemicTherapy</v>
      </c>
      <c r="C1089" s="26" t="str">
        <f>VLOOKUP(A1089,Features!$A:$F,$C$1,FALSE)</f>
        <v>Substance</v>
      </c>
      <c r="D1089" s="3" t="str">
        <f>VLOOKUP(A1089,Features!$A:$J,$D$1,FALSE)</f>
        <v>Nominal</v>
      </c>
      <c r="E1089" s="48" t="s">
        <v>2005</v>
      </c>
      <c r="F1089" s="48" t="s">
        <v>2005</v>
      </c>
      <c r="G1089" s="6"/>
    </row>
    <row r="1090" spans="1:7" customFormat="1" ht="18" customHeight="1" x14ac:dyDescent="0.3">
      <c r="A1090" s="28">
        <v>134</v>
      </c>
      <c r="B1090" s="26" t="str">
        <f>VLOOKUP(A1090,Features!$A:$F,$B$1,FALSE)</f>
        <v>SystemicTherapy</v>
      </c>
      <c r="C1090" s="26" t="str">
        <f>VLOOKUP(A1090,Features!$A:$F,$C$1,FALSE)</f>
        <v>Substance</v>
      </c>
      <c r="D1090" s="3" t="str">
        <f>VLOOKUP(A1090,Features!$A:$J,$D$1,FALSE)</f>
        <v>Nominal</v>
      </c>
      <c r="E1090" s="48" t="s">
        <v>2014</v>
      </c>
      <c r="F1090" s="48" t="s">
        <v>2014</v>
      </c>
      <c r="G1090" s="6"/>
    </row>
    <row r="1091" spans="1:7" customFormat="1" ht="18" customHeight="1" x14ac:dyDescent="0.3">
      <c r="A1091" s="28">
        <v>134</v>
      </c>
      <c r="B1091" s="26" t="str">
        <f>VLOOKUP(A1091,Features!$A:$F,$B$1,FALSE)</f>
        <v>SystemicTherapy</v>
      </c>
      <c r="C1091" s="26" t="str">
        <f>VLOOKUP(A1091,Features!$A:$F,$C$1,FALSE)</f>
        <v>Substance</v>
      </c>
      <c r="D1091" s="3" t="str">
        <f>VLOOKUP(A1091,Features!$A:$J,$D$1,FALSE)</f>
        <v>Nominal</v>
      </c>
      <c r="E1091" s="48" t="s">
        <v>2011</v>
      </c>
      <c r="F1091" s="48" t="s">
        <v>2011</v>
      </c>
      <c r="G1091" s="6"/>
    </row>
    <row r="1092" spans="1:7" customFormat="1" ht="18" customHeight="1" x14ac:dyDescent="0.3">
      <c r="A1092" s="28">
        <v>134</v>
      </c>
      <c r="B1092" s="26" t="str">
        <f>VLOOKUP(A1092,Features!$A:$F,$B$1,FALSE)</f>
        <v>SystemicTherapy</v>
      </c>
      <c r="C1092" s="26" t="str">
        <f>VLOOKUP(A1092,Features!$A:$F,$C$1,FALSE)</f>
        <v>Substance</v>
      </c>
      <c r="D1092" s="3" t="str">
        <f>VLOOKUP(A1092,Features!$A:$J,$D$1,FALSE)</f>
        <v>Nominal</v>
      </c>
      <c r="E1092" s="48" t="s">
        <v>2008</v>
      </c>
      <c r="F1092" s="48" t="s">
        <v>2008</v>
      </c>
      <c r="G1092" s="6"/>
    </row>
    <row r="1093" spans="1:7" customFormat="1" ht="18" customHeight="1" x14ac:dyDescent="0.3">
      <c r="A1093" s="28">
        <v>134</v>
      </c>
      <c r="B1093" s="26" t="str">
        <f>VLOOKUP(A1093,Features!$A:$F,$B$1,FALSE)</f>
        <v>SystemicTherapy</v>
      </c>
      <c r="C1093" s="26" t="str">
        <f>VLOOKUP(A1093,Features!$A:$F,$C$1,FALSE)</f>
        <v>Substance</v>
      </c>
      <c r="D1093" s="3" t="str">
        <f>VLOOKUP(A1093,Features!$A:$J,$D$1,FALSE)</f>
        <v>Nominal</v>
      </c>
      <c r="E1093" s="48" t="s">
        <v>1994</v>
      </c>
      <c r="F1093" s="48" t="s">
        <v>1994</v>
      </c>
      <c r="G1093" s="6"/>
    </row>
    <row r="1094" spans="1:7" customFormat="1" ht="18" customHeight="1" x14ac:dyDescent="0.3">
      <c r="A1094" s="28">
        <v>134</v>
      </c>
      <c r="B1094" s="26" t="str">
        <f>VLOOKUP(A1094,Features!$A:$F,$B$1,FALSE)</f>
        <v>SystemicTherapy</v>
      </c>
      <c r="C1094" s="26" t="str">
        <f>VLOOKUP(A1094,Features!$A:$F,$C$1,FALSE)</f>
        <v>Substance</v>
      </c>
      <c r="D1094" s="3" t="str">
        <f>VLOOKUP(A1094,Features!$A:$J,$D$1,FALSE)</f>
        <v>Nominal</v>
      </c>
      <c r="E1094" s="48" t="s">
        <v>1826</v>
      </c>
      <c r="F1094" s="48" t="s">
        <v>1826</v>
      </c>
      <c r="G1094" s="6"/>
    </row>
    <row r="1095" spans="1:7" customFormat="1" ht="18" customHeight="1" x14ac:dyDescent="0.3">
      <c r="A1095" s="28">
        <v>134</v>
      </c>
      <c r="B1095" s="26" t="str">
        <f>VLOOKUP(A1095,Features!$A:$F,$B$1,FALSE)</f>
        <v>SystemicTherapy</v>
      </c>
      <c r="C1095" s="26" t="str">
        <f>VLOOKUP(A1095,Features!$A:$F,$C$1,FALSE)</f>
        <v>Substance</v>
      </c>
      <c r="D1095" s="3" t="str">
        <f>VLOOKUP(A1095,Features!$A:$J,$D$1,FALSE)</f>
        <v>Nominal</v>
      </c>
      <c r="E1095" s="48" t="s">
        <v>1664</v>
      </c>
      <c r="F1095" s="48" t="s">
        <v>1664</v>
      </c>
      <c r="G1095" s="6"/>
    </row>
    <row r="1096" spans="1:7" customFormat="1" ht="18" customHeight="1" x14ac:dyDescent="0.3">
      <c r="A1096" s="28">
        <v>134</v>
      </c>
      <c r="B1096" s="26" t="str">
        <f>VLOOKUP(A1096,Features!$A:$F,$B$1,FALSE)</f>
        <v>SystemicTherapy</v>
      </c>
      <c r="C1096" s="26" t="str">
        <f>VLOOKUP(A1096,Features!$A:$F,$C$1,FALSE)</f>
        <v>Substance</v>
      </c>
      <c r="D1096" s="3" t="str">
        <f>VLOOKUP(A1096,Features!$A:$J,$D$1,FALSE)</f>
        <v>Nominal</v>
      </c>
      <c r="E1096" s="48" t="s">
        <v>1783</v>
      </c>
      <c r="F1096" s="48" t="s">
        <v>1783</v>
      </c>
      <c r="G1096" s="6"/>
    </row>
    <row r="1097" spans="1:7" customFormat="1" ht="18" customHeight="1" x14ac:dyDescent="0.3">
      <c r="A1097" s="28">
        <v>134</v>
      </c>
      <c r="B1097" s="26" t="str">
        <f>VLOOKUP(A1097,Features!$A:$F,$B$1,FALSE)</f>
        <v>SystemicTherapy</v>
      </c>
      <c r="C1097" s="26" t="str">
        <f>VLOOKUP(A1097,Features!$A:$F,$C$1,FALSE)</f>
        <v>Substance</v>
      </c>
      <c r="D1097" s="3" t="str">
        <f>VLOOKUP(A1097,Features!$A:$J,$D$1,FALSE)</f>
        <v>Nominal</v>
      </c>
      <c r="E1097" s="48" t="s">
        <v>1918</v>
      </c>
      <c r="F1097" s="48" t="s">
        <v>1918</v>
      </c>
      <c r="G1097" s="6"/>
    </row>
    <row r="1098" spans="1:7" customFormat="1" ht="18" customHeight="1" x14ac:dyDescent="0.3">
      <c r="A1098" s="28">
        <v>134</v>
      </c>
      <c r="B1098" s="26" t="str">
        <f>VLOOKUP(A1098,Features!$A:$F,$B$1,FALSE)</f>
        <v>SystemicTherapy</v>
      </c>
      <c r="C1098" s="26" t="str">
        <f>VLOOKUP(A1098,Features!$A:$F,$C$1,FALSE)</f>
        <v>Substance</v>
      </c>
      <c r="D1098" s="3" t="str">
        <f>VLOOKUP(A1098,Features!$A:$J,$D$1,FALSE)</f>
        <v>Nominal</v>
      </c>
      <c r="E1098" s="48" t="s">
        <v>1817</v>
      </c>
      <c r="F1098" s="48" t="s">
        <v>1817</v>
      </c>
      <c r="G1098" s="6"/>
    </row>
    <row r="1099" spans="1:7" customFormat="1" ht="18" customHeight="1" x14ac:dyDescent="0.3">
      <c r="A1099" s="28">
        <v>134</v>
      </c>
      <c r="B1099" s="26" t="str">
        <f>VLOOKUP(A1099,Features!$A:$F,$B$1,FALSE)</f>
        <v>SystemicTherapy</v>
      </c>
      <c r="C1099" s="26" t="str">
        <f>VLOOKUP(A1099,Features!$A:$F,$C$1,FALSE)</f>
        <v>Substance</v>
      </c>
      <c r="D1099" s="3" t="str">
        <f>VLOOKUP(A1099,Features!$A:$J,$D$1,FALSE)</f>
        <v>Nominal</v>
      </c>
      <c r="E1099" s="48" t="s">
        <v>1866</v>
      </c>
      <c r="F1099" s="48" t="s">
        <v>1866</v>
      </c>
      <c r="G1099" s="6"/>
    </row>
    <row r="1100" spans="1:7" customFormat="1" ht="18" customHeight="1" x14ac:dyDescent="0.3">
      <c r="A1100" s="28">
        <v>134</v>
      </c>
      <c r="B1100" s="26" t="str">
        <f>VLOOKUP(A1100,Features!$A:$F,$B$1,FALSE)</f>
        <v>SystemicTherapy</v>
      </c>
      <c r="C1100" s="26" t="str">
        <f>VLOOKUP(A1100,Features!$A:$F,$C$1,FALSE)</f>
        <v>Substance</v>
      </c>
      <c r="D1100" s="3" t="str">
        <f>VLOOKUP(A1100,Features!$A:$J,$D$1,FALSE)</f>
        <v>Nominal</v>
      </c>
      <c r="E1100" s="48" t="s">
        <v>1800</v>
      </c>
      <c r="F1100" s="48" t="s">
        <v>1800</v>
      </c>
      <c r="G1100" s="6"/>
    </row>
    <row r="1101" spans="1:7" customFormat="1" ht="18" customHeight="1" x14ac:dyDescent="0.3">
      <c r="A1101" s="28">
        <v>134</v>
      </c>
      <c r="B1101" s="26" t="str">
        <f>VLOOKUP(A1101,Features!$A:$F,$B$1,FALSE)</f>
        <v>SystemicTherapy</v>
      </c>
      <c r="C1101" s="26" t="str">
        <f>VLOOKUP(A1101,Features!$A:$F,$C$1,FALSE)</f>
        <v>Substance</v>
      </c>
      <c r="D1101" s="3" t="str">
        <f>VLOOKUP(A1101,Features!$A:$J,$D$1,FALSE)</f>
        <v>Nominal</v>
      </c>
      <c r="E1101" s="48" t="s">
        <v>2041</v>
      </c>
      <c r="F1101" s="48" t="s">
        <v>2041</v>
      </c>
      <c r="G1101" s="6"/>
    </row>
    <row r="1102" spans="1:7" customFormat="1" ht="18" customHeight="1" x14ac:dyDescent="0.3">
      <c r="A1102" s="28">
        <v>134</v>
      </c>
      <c r="B1102" s="26" t="str">
        <f>VLOOKUP(A1102,Features!$A:$F,$B$1,FALSE)</f>
        <v>SystemicTherapy</v>
      </c>
      <c r="C1102" s="26" t="str">
        <f>VLOOKUP(A1102,Features!$A:$F,$C$1,FALSE)</f>
        <v>Substance</v>
      </c>
      <c r="D1102" s="3" t="str">
        <f>VLOOKUP(A1102,Features!$A:$J,$D$1,FALSE)</f>
        <v>Nominal</v>
      </c>
      <c r="E1102" s="48" t="s">
        <v>1659</v>
      </c>
      <c r="F1102" s="48" t="s">
        <v>1659</v>
      </c>
      <c r="G1102" s="6"/>
    </row>
    <row r="1103" spans="1:7" customFormat="1" ht="18" customHeight="1" x14ac:dyDescent="0.3">
      <c r="A1103" s="28">
        <v>134</v>
      </c>
      <c r="B1103" s="26" t="str">
        <f>VLOOKUP(A1103,Features!$A:$F,$B$1,FALSE)</f>
        <v>SystemicTherapy</v>
      </c>
      <c r="C1103" s="26" t="str">
        <f>VLOOKUP(A1103,Features!$A:$F,$C$1,FALSE)</f>
        <v>Substance</v>
      </c>
      <c r="D1103" s="3" t="str">
        <f>VLOOKUP(A1103,Features!$A:$J,$D$1,FALSE)</f>
        <v>Nominal</v>
      </c>
      <c r="E1103" s="48" t="s">
        <v>1717</v>
      </c>
      <c r="F1103" s="48" t="s">
        <v>1717</v>
      </c>
      <c r="G1103" s="6"/>
    </row>
    <row r="1104" spans="1:7" customFormat="1" ht="18" customHeight="1" x14ac:dyDescent="0.3">
      <c r="A1104" s="28">
        <v>134</v>
      </c>
      <c r="B1104" s="26" t="str">
        <f>VLOOKUP(A1104,Features!$A:$F,$B$1,FALSE)</f>
        <v>SystemicTherapy</v>
      </c>
      <c r="C1104" s="26" t="str">
        <f>VLOOKUP(A1104,Features!$A:$F,$C$1,FALSE)</f>
        <v>Substance</v>
      </c>
      <c r="D1104" s="3" t="str">
        <f>VLOOKUP(A1104,Features!$A:$J,$D$1,FALSE)</f>
        <v>Nominal</v>
      </c>
      <c r="E1104" s="48" t="s">
        <v>2148</v>
      </c>
      <c r="F1104" s="48" t="s">
        <v>2148</v>
      </c>
      <c r="G1104" s="6"/>
    </row>
    <row r="1105" spans="1:7" customFormat="1" ht="18" customHeight="1" x14ac:dyDescent="0.3">
      <c r="A1105" s="28">
        <v>134</v>
      </c>
      <c r="B1105" s="26" t="str">
        <f>VLOOKUP(A1105,Features!$A:$F,$B$1,FALSE)</f>
        <v>SystemicTherapy</v>
      </c>
      <c r="C1105" s="26" t="str">
        <f>VLOOKUP(A1105,Features!$A:$F,$C$1,FALSE)</f>
        <v>Substance</v>
      </c>
      <c r="D1105" s="3" t="str">
        <f>VLOOKUP(A1105,Features!$A:$J,$D$1,FALSE)</f>
        <v>Nominal</v>
      </c>
      <c r="E1105" s="48" t="s">
        <v>1776</v>
      </c>
      <c r="F1105" s="48" t="s">
        <v>1776</v>
      </c>
      <c r="G1105" s="6"/>
    </row>
    <row r="1106" spans="1:7" customFormat="1" ht="18" customHeight="1" x14ac:dyDescent="0.3">
      <c r="A1106" s="28">
        <v>134</v>
      </c>
      <c r="B1106" s="26" t="str">
        <f>VLOOKUP(A1106,Features!$A:$F,$B$1,FALSE)</f>
        <v>SystemicTherapy</v>
      </c>
      <c r="C1106" s="26" t="str">
        <f>VLOOKUP(A1106,Features!$A:$F,$C$1,FALSE)</f>
        <v>Substance</v>
      </c>
      <c r="D1106" s="3" t="str">
        <f>VLOOKUP(A1106,Features!$A:$J,$D$1,FALSE)</f>
        <v>Nominal</v>
      </c>
      <c r="E1106" s="48" t="s">
        <v>1720</v>
      </c>
      <c r="F1106" s="48" t="s">
        <v>1720</v>
      </c>
      <c r="G1106" s="6"/>
    </row>
    <row r="1107" spans="1:7" customFormat="1" ht="18" customHeight="1" x14ac:dyDescent="0.3">
      <c r="A1107" s="28">
        <v>134</v>
      </c>
      <c r="B1107" s="26" t="str">
        <f>VLOOKUP(A1107,Features!$A:$F,$B$1,FALSE)</f>
        <v>SystemicTherapy</v>
      </c>
      <c r="C1107" s="26" t="str">
        <f>VLOOKUP(A1107,Features!$A:$F,$C$1,FALSE)</f>
        <v>Substance</v>
      </c>
      <c r="D1107" s="3" t="str">
        <f>VLOOKUP(A1107,Features!$A:$J,$D$1,FALSE)</f>
        <v>Nominal</v>
      </c>
      <c r="E1107" s="48" t="s">
        <v>2051</v>
      </c>
      <c r="F1107" s="48" t="s">
        <v>2051</v>
      </c>
      <c r="G1107" s="6"/>
    </row>
    <row r="1108" spans="1:7" customFormat="1" ht="18" customHeight="1" x14ac:dyDescent="0.3">
      <c r="A1108" s="28">
        <v>134</v>
      </c>
      <c r="B1108" s="26" t="str">
        <f>VLOOKUP(A1108,Features!$A:$F,$B$1,FALSE)</f>
        <v>SystemicTherapy</v>
      </c>
      <c r="C1108" s="26" t="str">
        <f>VLOOKUP(A1108,Features!$A:$F,$C$1,FALSE)</f>
        <v>Substance</v>
      </c>
      <c r="D1108" s="3" t="str">
        <f>VLOOKUP(A1108,Features!$A:$J,$D$1,FALSE)</f>
        <v>Nominal</v>
      </c>
      <c r="E1108" s="48" t="s">
        <v>1722</v>
      </c>
      <c r="F1108" s="48" t="s">
        <v>1722</v>
      </c>
      <c r="G1108" s="6"/>
    </row>
    <row r="1109" spans="1:7" customFormat="1" ht="18" customHeight="1" x14ac:dyDescent="0.3">
      <c r="A1109" s="28">
        <v>134</v>
      </c>
      <c r="B1109" s="26" t="str">
        <f>VLOOKUP(A1109,Features!$A:$F,$B$1,FALSE)</f>
        <v>SystemicTherapy</v>
      </c>
      <c r="C1109" s="26" t="str">
        <f>VLOOKUP(A1109,Features!$A:$F,$C$1,FALSE)</f>
        <v>Substance</v>
      </c>
      <c r="D1109" s="3" t="str">
        <f>VLOOKUP(A1109,Features!$A:$J,$D$1,FALSE)</f>
        <v>Nominal</v>
      </c>
      <c r="E1109" s="48" t="s">
        <v>1936</v>
      </c>
      <c r="F1109" s="48" t="s">
        <v>1936</v>
      </c>
      <c r="G1109" s="6"/>
    </row>
    <row r="1110" spans="1:7" customFormat="1" ht="18" customHeight="1" x14ac:dyDescent="0.3">
      <c r="A1110" s="28">
        <v>134</v>
      </c>
      <c r="B1110" s="26" t="str">
        <f>VLOOKUP(A1110,Features!$A:$F,$B$1,FALSE)</f>
        <v>SystemicTherapy</v>
      </c>
      <c r="C1110" s="26" t="str">
        <f>VLOOKUP(A1110,Features!$A:$F,$C$1,FALSE)</f>
        <v>Substance</v>
      </c>
      <c r="D1110" s="3" t="str">
        <f>VLOOKUP(A1110,Features!$A:$J,$D$1,FALSE)</f>
        <v>Nominal</v>
      </c>
      <c r="E1110" s="48" t="s">
        <v>1852</v>
      </c>
      <c r="F1110" s="48" t="s">
        <v>1852</v>
      </c>
      <c r="G1110" s="6"/>
    </row>
    <row r="1111" spans="1:7" customFormat="1" ht="18" customHeight="1" x14ac:dyDescent="0.3">
      <c r="A1111" s="28">
        <v>134</v>
      </c>
      <c r="B1111" s="26" t="str">
        <f>VLOOKUP(A1111,Features!$A:$F,$B$1,FALSE)</f>
        <v>SystemicTherapy</v>
      </c>
      <c r="C1111" s="26" t="str">
        <f>VLOOKUP(A1111,Features!$A:$F,$C$1,FALSE)</f>
        <v>Substance</v>
      </c>
      <c r="D1111" s="3" t="str">
        <f>VLOOKUP(A1111,Features!$A:$J,$D$1,FALSE)</f>
        <v>Nominal</v>
      </c>
      <c r="E1111" s="48" t="s">
        <v>2042</v>
      </c>
      <c r="F1111" s="48" t="s">
        <v>2042</v>
      </c>
      <c r="G1111" s="6"/>
    </row>
    <row r="1112" spans="1:7" customFormat="1" ht="18" customHeight="1" x14ac:dyDescent="0.3">
      <c r="A1112" s="28">
        <v>134</v>
      </c>
      <c r="B1112" s="26" t="str">
        <f>VLOOKUP(A1112,Features!$A:$F,$B$1,FALSE)</f>
        <v>SystemicTherapy</v>
      </c>
      <c r="C1112" s="26" t="str">
        <f>VLOOKUP(A1112,Features!$A:$F,$C$1,FALSE)</f>
        <v>Substance</v>
      </c>
      <c r="D1112" s="3" t="str">
        <f>VLOOKUP(A1112,Features!$A:$J,$D$1,FALSE)</f>
        <v>Nominal</v>
      </c>
      <c r="E1112" s="48" t="s">
        <v>2043</v>
      </c>
      <c r="F1112" s="48" t="s">
        <v>2043</v>
      </c>
      <c r="G1112" s="6"/>
    </row>
    <row r="1113" spans="1:7" customFormat="1" ht="18" customHeight="1" x14ac:dyDescent="0.3">
      <c r="A1113" s="28">
        <v>134</v>
      </c>
      <c r="B1113" s="26" t="str">
        <f>VLOOKUP(A1113,Features!$A:$F,$B$1,FALSE)</f>
        <v>SystemicTherapy</v>
      </c>
      <c r="C1113" s="26" t="str">
        <f>VLOOKUP(A1113,Features!$A:$F,$C$1,FALSE)</f>
        <v>Substance</v>
      </c>
      <c r="D1113" s="3" t="str">
        <f>VLOOKUP(A1113,Features!$A:$J,$D$1,FALSE)</f>
        <v>Nominal</v>
      </c>
      <c r="E1113" s="48" t="s">
        <v>1950</v>
      </c>
      <c r="F1113" s="48" t="s">
        <v>1950</v>
      </c>
      <c r="G1113" s="6"/>
    </row>
    <row r="1114" spans="1:7" customFormat="1" ht="18" customHeight="1" x14ac:dyDescent="0.3">
      <c r="A1114" s="28">
        <v>134</v>
      </c>
      <c r="B1114" s="26" t="str">
        <f>VLOOKUP(A1114,Features!$A:$F,$B$1,FALSE)</f>
        <v>SystemicTherapy</v>
      </c>
      <c r="C1114" s="26" t="str">
        <f>VLOOKUP(A1114,Features!$A:$F,$C$1,FALSE)</f>
        <v>Substance</v>
      </c>
      <c r="D1114" s="3" t="str">
        <f>VLOOKUP(A1114,Features!$A:$J,$D$1,FALSE)</f>
        <v>Nominal</v>
      </c>
      <c r="E1114" s="48" t="s">
        <v>1873</v>
      </c>
      <c r="F1114" s="48" t="s">
        <v>1873</v>
      </c>
      <c r="G1114" s="6"/>
    </row>
    <row r="1115" spans="1:7" customFormat="1" ht="18" customHeight="1" x14ac:dyDescent="0.3">
      <c r="A1115" s="28">
        <v>134</v>
      </c>
      <c r="B1115" s="26" t="str">
        <f>VLOOKUP(A1115,Features!$A:$F,$B$1,FALSE)</f>
        <v>SystemicTherapy</v>
      </c>
      <c r="C1115" s="26" t="str">
        <f>VLOOKUP(A1115,Features!$A:$F,$C$1,FALSE)</f>
        <v>Substance</v>
      </c>
      <c r="D1115" s="3" t="str">
        <f>VLOOKUP(A1115,Features!$A:$J,$D$1,FALSE)</f>
        <v>Nominal</v>
      </c>
      <c r="E1115" s="48" t="s">
        <v>2149</v>
      </c>
      <c r="F1115" s="48" t="s">
        <v>2149</v>
      </c>
      <c r="G1115" s="6"/>
    </row>
    <row r="1116" spans="1:7" customFormat="1" ht="18" customHeight="1" x14ac:dyDescent="0.3">
      <c r="A1116" s="28">
        <v>134</v>
      </c>
      <c r="B1116" s="26" t="str">
        <f>VLOOKUP(A1116,Features!$A:$F,$B$1,FALSE)</f>
        <v>SystemicTherapy</v>
      </c>
      <c r="C1116" s="26" t="str">
        <f>VLOOKUP(A1116,Features!$A:$F,$C$1,FALSE)</f>
        <v>Substance</v>
      </c>
      <c r="D1116" s="3" t="str">
        <f>VLOOKUP(A1116,Features!$A:$J,$D$1,FALSE)</f>
        <v>Nominal</v>
      </c>
      <c r="E1116" s="48" t="s">
        <v>1729</v>
      </c>
      <c r="F1116" s="48" t="s">
        <v>1729</v>
      </c>
      <c r="G1116" s="6"/>
    </row>
    <row r="1117" spans="1:7" customFormat="1" ht="18" customHeight="1" x14ac:dyDescent="0.3">
      <c r="A1117" s="28">
        <v>134</v>
      </c>
      <c r="B1117" s="26" t="str">
        <f>VLOOKUP(A1117,Features!$A:$F,$B$1,FALSE)</f>
        <v>SystemicTherapy</v>
      </c>
      <c r="C1117" s="26" t="str">
        <f>VLOOKUP(A1117,Features!$A:$F,$C$1,FALSE)</f>
        <v>Substance</v>
      </c>
      <c r="D1117" s="3" t="str">
        <f>VLOOKUP(A1117,Features!$A:$J,$D$1,FALSE)</f>
        <v>Nominal</v>
      </c>
      <c r="E1117" s="48" t="s">
        <v>2114</v>
      </c>
      <c r="F1117" s="48" t="s">
        <v>2114</v>
      </c>
      <c r="G1117" s="6"/>
    </row>
    <row r="1118" spans="1:7" customFormat="1" ht="18" customHeight="1" x14ac:dyDescent="0.3">
      <c r="A1118" s="28">
        <v>134</v>
      </c>
      <c r="B1118" s="26" t="str">
        <f>VLOOKUP(A1118,Features!$A:$F,$B$1,FALSE)</f>
        <v>SystemicTherapy</v>
      </c>
      <c r="C1118" s="26" t="str">
        <f>VLOOKUP(A1118,Features!$A:$F,$C$1,FALSE)</f>
        <v>Substance</v>
      </c>
      <c r="D1118" s="3" t="str">
        <f>VLOOKUP(A1118,Features!$A:$J,$D$1,FALSE)</f>
        <v>Nominal</v>
      </c>
      <c r="E1118" s="48" t="s">
        <v>1875</v>
      </c>
      <c r="F1118" s="48" t="s">
        <v>1875</v>
      </c>
      <c r="G1118" s="6"/>
    </row>
    <row r="1119" spans="1:7" customFormat="1" ht="18" customHeight="1" x14ac:dyDescent="0.3">
      <c r="A1119" s="28">
        <v>134</v>
      </c>
      <c r="B1119" s="26" t="str">
        <f>VLOOKUP(A1119,Features!$A:$F,$B$1,FALSE)</f>
        <v>SystemicTherapy</v>
      </c>
      <c r="C1119" s="26" t="str">
        <f>VLOOKUP(A1119,Features!$A:$F,$C$1,FALSE)</f>
        <v>Substance</v>
      </c>
      <c r="D1119" s="3" t="str">
        <f>VLOOKUP(A1119,Features!$A:$J,$D$1,FALSE)</f>
        <v>Nominal</v>
      </c>
      <c r="E1119" s="48" t="s">
        <v>1665</v>
      </c>
      <c r="F1119" s="48" t="s">
        <v>1665</v>
      </c>
      <c r="G1119" s="6"/>
    </row>
    <row r="1120" spans="1:7" customFormat="1" ht="18" customHeight="1" x14ac:dyDescent="0.3">
      <c r="A1120" s="28">
        <v>134</v>
      </c>
      <c r="B1120" s="26" t="str">
        <f>VLOOKUP(A1120,Features!$A:$F,$B$1,FALSE)</f>
        <v>SystemicTherapy</v>
      </c>
      <c r="C1120" s="26" t="str">
        <f>VLOOKUP(A1120,Features!$A:$F,$C$1,FALSE)</f>
        <v>Substance</v>
      </c>
      <c r="D1120" s="3" t="str">
        <f>VLOOKUP(A1120,Features!$A:$J,$D$1,FALSE)</f>
        <v>Nominal</v>
      </c>
      <c r="E1120" s="48" t="s">
        <v>1806</v>
      </c>
      <c r="F1120" s="48" t="s">
        <v>1806</v>
      </c>
      <c r="G1120" s="6"/>
    </row>
    <row r="1121" spans="1:7" customFormat="1" ht="18" customHeight="1" x14ac:dyDescent="0.3">
      <c r="A1121" s="28">
        <v>134</v>
      </c>
      <c r="B1121" s="26" t="str">
        <f>VLOOKUP(A1121,Features!$A:$F,$B$1,FALSE)</f>
        <v>SystemicTherapy</v>
      </c>
      <c r="C1121" s="26" t="str">
        <f>VLOOKUP(A1121,Features!$A:$F,$C$1,FALSE)</f>
        <v>Substance</v>
      </c>
      <c r="D1121" s="3" t="str">
        <f>VLOOKUP(A1121,Features!$A:$J,$D$1,FALSE)</f>
        <v>Nominal</v>
      </c>
      <c r="E1121" s="48" t="s">
        <v>1640</v>
      </c>
      <c r="F1121" s="48" t="s">
        <v>1640</v>
      </c>
      <c r="G1121" s="6"/>
    </row>
    <row r="1122" spans="1:7" customFormat="1" ht="18" customHeight="1" x14ac:dyDescent="0.3">
      <c r="A1122" s="28">
        <v>134</v>
      </c>
      <c r="B1122" s="26" t="str">
        <f>VLOOKUP(A1122,Features!$A:$F,$B$1,FALSE)</f>
        <v>SystemicTherapy</v>
      </c>
      <c r="C1122" s="26" t="str">
        <f>VLOOKUP(A1122,Features!$A:$F,$C$1,FALSE)</f>
        <v>Substance</v>
      </c>
      <c r="D1122" s="3" t="str">
        <f>VLOOKUP(A1122,Features!$A:$J,$D$1,FALSE)</f>
        <v>Nominal</v>
      </c>
      <c r="E1122" s="48" t="s">
        <v>1874</v>
      </c>
      <c r="F1122" s="48" t="s">
        <v>1874</v>
      </c>
      <c r="G1122" s="6"/>
    </row>
    <row r="1123" spans="1:7" customFormat="1" ht="18" customHeight="1" x14ac:dyDescent="0.3">
      <c r="A1123" s="28">
        <v>134</v>
      </c>
      <c r="B1123" s="26" t="str">
        <f>VLOOKUP(A1123,Features!$A:$F,$B$1,FALSE)</f>
        <v>SystemicTherapy</v>
      </c>
      <c r="C1123" s="26" t="str">
        <f>VLOOKUP(A1123,Features!$A:$F,$C$1,FALSE)</f>
        <v>Substance</v>
      </c>
      <c r="D1123" s="3" t="str">
        <f>VLOOKUP(A1123,Features!$A:$J,$D$1,FALSE)</f>
        <v>Nominal</v>
      </c>
      <c r="E1123" s="48" t="s">
        <v>1832</v>
      </c>
      <c r="F1123" s="48" t="s">
        <v>1832</v>
      </c>
      <c r="G1123" s="6"/>
    </row>
    <row r="1124" spans="1:7" customFormat="1" ht="18" customHeight="1" x14ac:dyDescent="0.3">
      <c r="A1124" s="28">
        <v>134</v>
      </c>
      <c r="B1124" s="26" t="str">
        <f>VLOOKUP(A1124,Features!$A:$F,$B$1,FALSE)</f>
        <v>SystemicTherapy</v>
      </c>
      <c r="C1124" s="26" t="str">
        <f>VLOOKUP(A1124,Features!$A:$F,$C$1,FALSE)</f>
        <v>Substance</v>
      </c>
      <c r="D1124" s="3" t="str">
        <f>VLOOKUP(A1124,Features!$A:$J,$D$1,FALSE)</f>
        <v>Nominal</v>
      </c>
      <c r="E1124" s="48" t="s">
        <v>1868</v>
      </c>
      <c r="F1124" s="48" t="s">
        <v>1868</v>
      </c>
      <c r="G1124" s="6"/>
    </row>
    <row r="1125" spans="1:7" customFormat="1" ht="18" customHeight="1" x14ac:dyDescent="0.3">
      <c r="A1125" s="28">
        <v>134</v>
      </c>
      <c r="B1125" s="26" t="str">
        <f>VLOOKUP(A1125,Features!$A:$F,$B$1,FALSE)</f>
        <v>SystemicTherapy</v>
      </c>
      <c r="C1125" s="26" t="str">
        <f>VLOOKUP(A1125,Features!$A:$F,$C$1,FALSE)</f>
        <v>Substance</v>
      </c>
      <c r="D1125" s="3" t="str">
        <f>VLOOKUP(A1125,Features!$A:$J,$D$1,FALSE)</f>
        <v>Nominal</v>
      </c>
      <c r="E1125" s="48" t="s">
        <v>1796</v>
      </c>
      <c r="F1125" s="48" t="s">
        <v>1796</v>
      </c>
      <c r="G1125" s="6"/>
    </row>
    <row r="1126" spans="1:7" customFormat="1" ht="18" customHeight="1" x14ac:dyDescent="0.3">
      <c r="A1126" s="28">
        <v>134</v>
      </c>
      <c r="B1126" s="26" t="str">
        <f>VLOOKUP(A1126,Features!$A:$F,$B$1,FALSE)</f>
        <v>SystemicTherapy</v>
      </c>
      <c r="C1126" s="26" t="str">
        <f>VLOOKUP(A1126,Features!$A:$F,$C$1,FALSE)</f>
        <v>Substance</v>
      </c>
      <c r="D1126" s="3" t="str">
        <f>VLOOKUP(A1126,Features!$A:$J,$D$1,FALSE)</f>
        <v>Nominal</v>
      </c>
      <c r="E1126" s="48" t="s">
        <v>1663</v>
      </c>
      <c r="F1126" s="48" t="s">
        <v>1663</v>
      </c>
      <c r="G1126" s="6"/>
    </row>
    <row r="1127" spans="1:7" customFormat="1" ht="18" customHeight="1" x14ac:dyDescent="0.3">
      <c r="A1127" s="28">
        <v>134</v>
      </c>
      <c r="B1127" s="26" t="str">
        <f>VLOOKUP(A1127,Features!$A:$F,$B$1,FALSE)</f>
        <v>SystemicTherapy</v>
      </c>
      <c r="C1127" s="26" t="str">
        <f>VLOOKUP(A1127,Features!$A:$F,$C$1,FALSE)</f>
        <v>Substance</v>
      </c>
      <c r="D1127" s="3" t="str">
        <f>VLOOKUP(A1127,Features!$A:$J,$D$1,FALSE)</f>
        <v>Nominal</v>
      </c>
      <c r="E1127" s="48" t="s">
        <v>1838</v>
      </c>
      <c r="F1127" s="48" t="s">
        <v>1838</v>
      </c>
      <c r="G1127" s="6"/>
    </row>
    <row r="1128" spans="1:7" customFormat="1" ht="18" customHeight="1" x14ac:dyDescent="0.3">
      <c r="A1128" s="28">
        <v>134</v>
      </c>
      <c r="B1128" s="26" t="str">
        <f>VLOOKUP(A1128,Features!$A:$F,$B$1,FALSE)</f>
        <v>SystemicTherapy</v>
      </c>
      <c r="C1128" s="26" t="str">
        <f>VLOOKUP(A1128,Features!$A:$F,$C$1,FALSE)</f>
        <v>Substance</v>
      </c>
      <c r="D1128" s="3" t="str">
        <f>VLOOKUP(A1128,Features!$A:$J,$D$1,FALSE)</f>
        <v>Nominal</v>
      </c>
      <c r="E1128" s="48" t="s">
        <v>1655</v>
      </c>
      <c r="F1128" s="48" t="s">
        <v>1655</v>
      </c>
      <c r="G1128" s="6"/>
    </row>
    <row r="1129" spans="1:7" customFormat="1" ht="18" customHeight="1" x14ac:dyDescent="0.3">
      <c r="A1129" s="28">
        <v>134</v>
      </c>
      <c r="B1129" s="26" t="str">
        <f>VLOOKUP(A1129,Features!$A:$F,$B$1,FALSE)</f>
        <v>SystemicTherapy</v>
      </c>
      <c r="C1129" s="26" t="str">
        <f>VLOOKUP(A1129,Features!$A:$F,$C$1,FALSE)</f>
        <v>Substance</v>
      </c>
      <c r="D1129" s="3" t="str">
        <f>VLOOKUP(A1129,Features!$A:$J,$D$1,FALSE)</f>
        <v>Nominal</v>
      </c>
      <c r="E1129" s="48" t="s">
        <v>2138</v>
      </c>
      <c r="F1129" s="48" t="s">
        <v>2138</v>
      </c>
      <c r="G1129" s="6"/>
    </row>
    <row r="1130" spans="1:7" customFormat="1" ht="18" customHeight="1" x14ac:dyDescent="0.3">
      <c r="A1130" s="28">
        <v>134</v>
      </c>
      <c r="B1130" s="26" t="str">
        <f>VLOOKUP(A1130,Features!$A:$F,$B$1,FALSE)</f>
        <v>SystemicTherapy</v>
      </c>
      <c r="C1130" s="26" t="str">
        <f>VLOOKUP(A1130,Features!$A:$F,$C$1,FALSE)</f>
        <v>Substance</v>
      </c>
      <c r="D1130" s="3" t="str">
        <f>VLOOKUP(A1130,Features!$A:$J,$D$1,FALSE)</f>
        <v>Nominal</v>
      </c>
      <c r="E1130" s="48" t="s">
        <v>1790</v>
      </c>
      <c r="F1130" s="48" t="s">
        <v>1790</v>
      </c>
      <c r="G1130" s="6"/>
    </row>
    <row r="1131" spans="1:7" customFormat="1" ht="18" customHeight="1" x14ac:dyDescent="0.3">
      <c r="A1131" s="28">
        <v>134</v>
      </c>
      <c r="B1131" s="26" t="str">
        <f>VLOOKUP(A1131,Features!$A:$F,$B$1,FALSE)</f>
        <v>SystemicTherapy</v>
      </c>
      <c r="C1131" s="26" t="str">
        <f>VLOOKUP(A1131,Features!$A:$F,$C$1,FALSE)</f>
        <v>Substance</v>
      </c>
      <c r="D1131" s="3" t="str">
        <f>VLOOKUP(A1131,Features!$A:$J,$D$1,FALSE)</f>
        <v>Nominal</v>
      </c>
      <c r="E1131" s="48" t="s">
        <v>1983</v>
      </c>
      <c r="F1131" s="48" t="s">
        <v>1983</v>
      </c>
      <c r="G1131" s="6"/>
    </row>
    <row r="1132" spans="1:7" customFormat="1" ht="18" customHeight="1" x14ac:dyDescent="0.3">
      <c r="A1132" s="28">
        <v>134</v>
      </c>
      <c r="B1132" s="26" t="str">
        <f>VLOOKUP(A1132,Features!$A:$F,$B$1,FALSE)</f>
        <v>SystemicTherapy</v>
      </c>
      <c r="C1132" s="26" t="str">
        <f>VLOOKUP(A1132,Features!$A:$F,$C$1,FALSE)</f>
        <v>Substance</v>
      </c>
      <c r="D1132" s="3" t="str">
        <f>VLOOKUP(A1132,Features!$A:$J,$D$1,FALSE)</f>
        <v>Nominal</v>
      </c>
      <c r="E1132" s="48" t="s">
        <v>1834</v>
      </c>
      <c r="F1132" s="48" t="s">
        <v>1834</v>
      </c>
      <c r="G1132" s="6"/>
    </row>
    <row r="1133" spans="1:7" customFormat="1" ht="18" customHeight="1" x14ac:dyDescent="0.3">
      <c r="A1133" s="28">
        <v>134</v>
      </c>
      <c r="B1133" s="26" t="str">
        <f>VLOOKUP(A1133,Features!$A:$F,$B$1,FALSE)</f>
        <v>SystemicTherapy</v>
      </c>
      <c r="C1133" s="26" t="str">
        <f>VLOOKUP(A1133,Features!$A:$F,$C$1,FALSE)</f>
        <v>Substance</v>
      </c>
      <c r="D1133" s="3" t="str">
        <f>VLOOKUP(A1133,Features!$A:$J,$D$1,FALSE)</f>
        <v>Nominal</v>
      </c>
      <c r="E1133" s="48" t="s">
        <v>1755</v>
      </c>
      <c r="F1133" s="48" t="s">
        <v>1755</v>
      </c>
      <c r="G1133" s="6"/>
    </row>
    <row r="1134" spans="1:7" customFormat="1" ht="18" customHeight="1" x14ac:dyDescent="0.3">
      <c r="A1134" s="28">
        <v>134</v>
      </c>
      <c r="B1134" s="26" t="str">
        <f>VLOOKUP(A1134,Features!$A:$F,$B$1,FALSE)</f>
        <v>SystemicTherapy</v>
      </c>
      <c r="C1134" s="26" t="str">
        <f>VLOOKUP(A1134,Features!$A:$F,$C$1,FALSE)</f>
        <v>Substance</v>
      </c>
      <c r="D1134" s="3" t="str">
        <f>VLOOKUP(A1134,Features!$A:$J,$D$1,FALSE)</f>
        <v>Nominal</v>
      </c>
      <c r="E1134" s="48" t="s">
        <v>1759</v>
      </c>
      <c r="F1134" s="48" t="s">
        <v>1759</v>
      </c>
      <c r="G1134" s="6"/>
    </row>
    <row r="1135" spans="1:7" customFormat="1" ht="18" customHeight="1" x14ac:dyDescent="0.3">
      <c r="A1135" s="28">
        <v>134</v>
      </c>
      <c r="B1135" s="26" t="str">
        <f>VLOOKUP(A1135,Features!$A:$F,$B$1,FALSE)</f>
        <v>SystemicTherapy</v>
      </c>
      <c r="C1135" s="26" t="str">
        <f>VLOOKUP(A1135,Features!$A:$F,$C$1,FALSE)</f>
        <v>Substance</v>
      </c>
      <c r="D1135" s="3" t="str">
        <f>VLOOKUP(A1135,Features!$A:$J,$D$1,FALSE)</f>
        <v>Nominal</v>
      </c>
      <c r="E1135" s="48" t="s">
        <v>2087</v>
      </c>
      <c r="F1135" s="48" t="s">
        <v>2087</v>
      </c>
      <c r="G1135" s="6"/>
    </row>
    <row r="1136" spans="1:7" customFormat="1" ht="18" customHeight="1" x14ac:dyDescent="0.3">
      <c r="A1136" s="28">
        <v>134</v>
      </c>
      <c r="B1136" s="26" t="str">
        <f>VLOOKUP(A1136,Features!$A:$F,$B$1,FALSE)</f>
        <v>SystemicTherapy</v>
      </c>
      <c r="C1136" s="26" t="str">
        <f>VLOOKUP(A1136,Features!$A:$F,$C$1,FALSE)</f>
        <v>Substance</v>
      </c>
      <c r="D1136" s="3" t="str">
        <f>VLOOKUP(A1136,Features!$A:$J,$D$1,FALSE)</f>
        <v>Nominal</v>
      </c>
      <c r="E1136" s="48" t="s">
        <v>1803</v>
      </c>
      <c r="F1136" s="48" t="s">
        <v>1803</v>
      </c>
      <c r="G1136" s="6"/>
    </row>
    <row r="1137" spans="1:7" customFormat="1" ht="18" customHeight="1" x14ac:dyDescent="0.3">
      <c r="A1137" s="28">
        <v>134</v>
      </c>
      <c r="B1137" s="26" t="str">
        <f>VLOOKUP(A1137,Features!$A:$F,$B$1,FALSE)</f>
        <v>SystemicTherapy</v>
      </c>
      <c r="C1137" s="26" t="str">
        <f>VLOOKUP(A1137,Features!$A:$F,$C$1,FALSE)</f>
        <v>Substance</v>
      </c>
      <c r="D1137" s="3" t="str">
        <f>VLOOKUP(A1137,Features!$A:$J,$D$1,FALSE)</f>
        <v>Nominal</v>
      </c>
      <c r="E1137" s="48" t="s">
        <v>2100</v>
      </c>
      <c r="F1137" s="48" t="s">
        <v>2100</v>
      </c>
      <c r="G1137" s="6"/>
    </row>
    <row r="1138" spans="1:7" customFormat="1" ht="18" customHeight="1" x14ac:dyDescent="0.3">
      <c r="A1138" s="28">
        <v>134</v>
      </c>
      <c r="B1138" s="26" t="str">
        <f>VLOOKUP(A1138,Features!$A:$F,$B$1,FALSE)</f>
        <v>SystemicTherapy</v>
      </c>
      <c r="C1138" s="26" t="str">
        <f>VLOOKUP(A1138,Features!$A:$F,$C$1,FALSE)</f>
        <v>Substance</v>
      </c>
      <c r="D1138" s="3" t="str">
        <f>VLOOKUP(A1138,Features!$A:$J,$D$1,FALSE)</f>
        <v>Nominal</v>
      </c>
      <c r="E1138" s="48" t="s">
        <v>2122</v>
      </c>
      <c r="F1138" s="48" t="s">
        <v>2122</v>
      </c>
      <c r="G1138" s="6"/>
    </row>
    <row r="1139" spans="1:7" customFormat="1" ht="18" customHeight="1" x14ac:dyDescent="0.3">
      <c r="A1139" s="28">
        <v>134</v>
      </c>
      <c r="B1139" s="26" t="str">
        <f>VLOOKUP(A1139,Features!$A:$F,$B$1,FALSE)</f>
        <v>SystemicTherapy</v>
      </c>
      <c r="C1139" s="26" t="str">
        <f>VLOOKUP(A1139,Features!$A:$F,$C$1,FALSE)</f>
        <v>Substance</v>
      </c>
      <c r="D1139" s="3" t="str">
        <f>VLOOKUP(A1139,Features!$A:$J,$D$1,FALSE)</f>
        <v>Nominal</v>
      </c>
      <c r="E1139" s="48" t="s">
        <v>1809</v>
      </c>
      <c r="F1139" s="48" t="s">
        <v>1809</v>
      </c>
      <c r="G1139" s="6"/>
    </row>
    <row r="1140" spans="1:7" customFormat="1" ht="18" customHeight="1" x14ac:dyDescent="0.3">
      <c r="A1140" s="28">
        <v>134</v>
      </c>
      <c r="B1140" s="26" t="str">
        <f>VLOOKUP(A1140,Features!$A:$F,$B$1,FALSE)</f>
        <v>SystemicTherapy</v>
      </c>
      <c r="C1140" s="26" t="str">
        <f>VLOOKUP(A1140,Features!$A:$F,$C$1,FALSE)</f>
        <v>Substance</v>
      </c>
      <c r="D1140" s="3" t="str">
        <f>VLOOKUP(A1140,Features!$A:$J,$D$1,FALSE)</f>
        <v>Nominal</v>
      </c>
      <c r="E1140" s="48" t="s">
        <v>1735</v>
      </c>
      <c r="F1140" s="48" t="s">
        <v>1735</v>
      </c>
      <c r="G1140" s="6"/>
    </row>
    <row r="1141" spans="1:7" customFormat="1" ht="18" customHeight="1" x14ac:dyDescent="0.3">
      <c r="A1141" s="28">
        <v>134</v>
      </c>
      <c r="B1141" s="26" t="str">
        <f>VLOOKUP(A1141,Features!$A:$F,$B$1,FALSE)</f>
        <v>SystemicTherapy</v>
      </c>
      <c r="C1141" s="26" t="str">
        <f>VLOOKUP(A1141,Features!$A:$F,$C$1,FALSE)</f>
        <v>Substance</v>
      </c>
      <c r="D1141" s="3" t="str">
        <f>VLOOKUP(A1141,Features!$A:$J,$D$1,FALSE)</f>
        <v>Nominal</v>
      </c>
      <c r="E1141" s="48" t="s">
        <v>1889</v>
      </c>
      <c r="F1141" s="48" t="s">
        <v>1889</v>
      </c>
      <c r="G1141" s="6"/>
    </row>
    <row r="1142" spans="1:7" customFormat="1" ht="18" customHeight="1" x14ac:dyDescent="0.3">
      <c r="A1142" s="28">
        <v>134</v>
      </c>
      <c r="B1142" s="26" t="str">
        <f>VLOOKUP(A1142,Features!$A:$F,$B$1,FALSE)</f>
        <v>SystemicTherapy</v>
      </c>
      <c r="C1142" s="26" t="str">
        <f>VLOOKUP(A1142,Features!$A:$F,$C$1,FALSE)</f>
        <v>Substance</v>
      </c>
      <c r="D1142" s="3" t="str">
        <f>VLOOKUP(A1142,Features!$A:$J,$D$1,FALSE)</f>
        <v>Nominal</v>
      </c>
      <c r="E1142" s="48" t="s">
        <v>2010</v>
      </c>
      <c r="F1142" s="48" t="s">
        <v>2010</v>
      </c>
      <c r="G1142" s="6"/>
    </row>
    <row r="1143" spans="1:7" customFormat="1" ht="18" customHeight="1" x14ac:dyDescent="0.3">
      <c r="A1143" s="28">
        <v>134</v>
      </c>
      <c r="B1143" s="26" t="str">
        <f>VLOOKUP(A1143,Features!$A:$F,$B$1,FALSE)</f>
        <v>SystemicTherapy</v>
      </c>
      <c r="C1143" s="26" t="str">
        <f>VLOOKUP(A1143,Features!$A:$F,$C$1,FALSE)</f>
        <v>Substance</v>
      </c>
      <c r="D1143" s="3" t="str">
        <f>VLOOKUP(A1143,Features!$A:$J,$D$1,FALSE)</f>
        <v>Nominal</v>
      </c>
      <c r="E1143" s="48" t="s">
        <v>2038</v>
      </c>
      <c r="F1143" s="48" t="s">
        <v>2038</v>
      </c>
      <c r="G1143" s="6"/>
    </row>
    <row r="1144" spans="1:7" customFormat="1" ht="18" customHeight="1" x14ac:dyDescent="0.3">
      <c r="A1144" s="28">
        <v>134</v>
      </c>
      <c r="B1144" s="26" t="str">
        <f>VLOOKUP(A1144,Features!$A:$F,$B$1,FALSE)</f>
        <v>SystemicTherapy</v>
      </c>
      <c r="C1144" s="26" t="str">
        <f>VLOOKUP(A1144,Features!$A:$F,$C$1,FALSE)</f>
        <v>Substance</v>
      </c>
      <c r="D1144" s="3" t="str">
        <f>VLOOKUP(A1144,Features!$A:$J,$D$1,FALSE)</f>
        <v>Nominal</v>
      </c>
      <c r="E1144" s="48" t="s">
        <v>1898</v>
      </c>
      <c r="F1144" s="48" t="s">
        <v>1898</v>
      </c>
      <c r="G1144" s="6"/>
    </row>
    <row r="1145" spans="1:7" customFormat="1" ht="18" customHeight="1" x14ac:dyDescent="0.3">
      <c r="A1145" s="28">
        <v>134</v>
      </c>
      <c r="B1145" s="26" t="str">
        <f>VLOOKUP(A1145,Features!$A:$F,$B$1,FALSE)</f>
        <v>SystemicTherapy</v>
      </c>
      <c r="C1145" s="26" t="str">
        <f>VLOOKUP(A1145,Features!$A:$F,$C$1,FALSE)</f>
        <v>Substance</v>
      </c>
      <c r="D1145" s="3" t="str">
        <f>VLOOKUP(A1145,Features!$A:$J,$D$1,FALSE)</f>
        <v>Nominal</v>
      </c>
      <c r="E1145" s="48" t="s">
        <v>1764</v>
      </c>
      <c r="F1145" s="48" t="s">
        <v>1764</v>
      </c>
      <c r="G1145" s="6"/>
    </row>
    <row r="1146" spans="1:7" customFormat="1" ht="18" customHeight="1" x14ac:dyDescent="0.3">
      <c r="A1146" s="28">
        <v>134</v>
      </c>
      <c r="B1146" s="26" t="str">
        <f>VLOOKUP(A1146,Features!$A:$F,$B$1,FALSE)</f>
        <v>SystemicTherapy</v>
      </c>
      <c r="C1146" s="26" t="str">
        <f>VLOOKUP(A1146,Features!$A:$F,$C$1,FALSE)</f>
        <v>Substance</v>
      </c>
      <c r="D1146" s="3" t="str">
        <f>VLOOKUP(A1146,Features!$A:$J,$D$1,FALSE)</f>
        <v>Nominal</v>
      </c>
      <c r="E1146" s="48" t="s">
        <v>1857</v>
      </c>
      <c r="F1146" s="48" t="s">
        <v>1857</v>
      </c>
      <c r="G1146" s="6"/>
    </row>
    <row r="1147" spans="1:7" customFormat="1" ht="18" customHeight="1" x14ac:dyDescent="0.3">
      <c r="A1147" s="28">
        <v>134</v>
      </c>
      <c r="B1147" s="26" t="str">
        <f>VLOOKUP(A1147,Features!$A:$F,$B$1,FALSE)</f>
        <v>SystemicTherapy</v>
      </c>
      <c r="C1147" s="26" t="str">
        <f>VLOOKUP(A1147,Features!$A:$F,$C$1,FALSE)</f>
        <v>Substance</v>
      </c>
      <c r="D1147" s="3" t="str">
        <f>VLOOKUP(A1147,Features!$A:$J,$D$1,FALSE)</f>
        <v>Nominal</v>
      </c>
      <c r="E1147" s="48" t="s">
        <v>1855</v>
      </c>
      <c r="F1147" s="48" t="s">
        <v>1855</v>
      </c>
      <c r="G1147" s="6"/>
    </row>
    <row r="1148" spans="1:7" customFormat="1" ht="18" customHeight="1" x14ac:dyDescent="0.3">
      <c r="A1148" s="28">
        <v>134</v>
      </c>
      <c r="B1148" s="26" t="str">
        <f>VLOOKUP(A1148,Features!$A:$F,$B$1,FALSE)</f>
        <v>SystemicTherapy</v>
      </c>
      <c r="C1148" s="26" t="str">
        <f>VLOOKUP(A1148,Features!$A:$F,$C$1,FALSE)</f>
        <v>Substance</v>
      </c>
      <c r="D1148" s="3" t="str">
        <f>VLOOKUP(A1148,Features!$A:$J,$D$1,FALSE)</f>
        <v>Nominal</v>
      </c>
      <c r="E1148" s="48" t="s">
        <v>2012</v>
      </c>
      <c r="F1148" s="48" t="s">
        <v>2012</v>
      </c>
      <c r="G1148" s="6"/>
    </row>
    <row r="1149" spans="1:7" customFormat="1" ht="18" customHeight="1" x14ac:dyDescent="0.3">
      <c r="A1149" s="28">
        <v>134</v>
      </c>
      <c r="B1149" s="26" t="str">
        <f>VLOOKUP(A1149,Features!$A:$F,$B$1,FALSE)</f>
        <v>SystemicTherapy</v>
      </c>
      <c r="C1149" s="26" t="str">
        <f>VLOOKUP(A1149,Features!$A:$F,$C$1,FALSE)</f>
        <v>Substance</v>
      </c>
      <c r="D1149" s="3" t="str">
        <f>VLOOKUP(A1149,Features!$A:$J,$D$1,FALSE)</f>
        <v>Nominal</v>
      </c>
      <c r="E1149" s="48" t="s">
        <v>1987</v>
      </c>
      <c r="F1149" s="48" t="s">
        <v>1987</v>
      </c>
      <c r="G1149" s="6"/>
    </row>
    <row r="1150" spans="1:7" customFormat="1" ht="18" customHeight="1" x14ac:dyDescent="0.3">
      <c r="A1150" s="28">
        <v>134</v>
      </c>
      <c r="B1150" s="26" t="str">
        <f>VLOOKUP(A1150,Features!$A:$F,$B$1,FALSE)</f>
        <v>SystemicTherapy</v>
      </c>
      <c r="C1150" s="26" t="str">
        <f>VLOOKUP(A1150,Features!$A:$F,$C$1,FALSE)</f>
        <v>Substance</v>
      </c>
      <c r="D1150" s="3" t="str">
        <f>VLOOKUP(A1150,Features!$A:$J,$D$1,FALSE)</f>
        <v>Nominal</v>
      </c>
      <c r="E1150" s="48" t="s">
        <v>2096</v>
      </c>
      <c r="F1150" s="48" t="s">
        <v>2096</v>
      </c>
      <c r="G1150" s="6"/>
    </row>
    <row r="1151" spans="1:7" customFormat="1" ht="18" customHeight="1" x14ac:dyDescent="0.3">
      <c r="A1151" s="28">
        <v>134</v>
      </c>
      <c r="B1151" s="26" t="str">
        <f>VLOOKUP(A1151,Features!$A:$F,$B$1,FALSE)</f>
        <v>SystemicTherapy</v>
      </c>
      <c r="C1151" s="26" t="str">
        <f>VLOOKUP(A1151,Features!$A:$F,$C$1,FALSE)</f>
        <v>Substance</v>
      </c>
      <c r="D1151" s="3" t="str">
        <f>VLOOKUP(A1151,Features!$A:$J,$D$1,FALSE)</f>
        <v>Nominal</v>
      </c>
      <c r="E1151" s="48" t="s">
        <v>2101</v>
      </c>
      <c r="F1151" s="48" t="s">
        <v>2101</v>
      </c>
      <c r="G1151" s="6"/>
    </row>
    <row r="1152" spans="1:7" customFormat="1" ht="18" customHeight="1" x14ac:dyDescent="0.3">
      <c r="A1152" s="28">
        <v>134</v>
      </c>
      <c r="B1152" s="26" t="str">
        <f>VLOOKUP(A1152,Features!$A:$F,$B$1,FALSE)</f>
        <v>SystemicTherapy</v>
      </c>
      <c r="C1152" s="26" t="str">
        <f>VLOOKUP(A1152,Features!$A:$F,$C$1,FALSE)</f>
        <v>Substance</v>
      </c>
      <c r="D1152" s="3" t="str">
        <f>VLOOKUP(A1152,Features!$A:$J,$D$1,FALSE)</f>
        <v>Nominal</v>
      </c>
      <c r="E1152" s="48" t="s">
        <v>1872</v>
      </c>
      <c r="F1152" s="48" t="s">
        <v>1872</v>
      </c>
      <c r="G1152" s="6"/>
    </row>
    <row r="1153" spans="1:7" customFormat="1" ht="18" customHeight="1" x14ac:dyDescent="0.3">
      <c r="A1153" s="28">
        <v>134</v>
      </c>
      <c r="B1153" s="26" t="str">
        <f>VLOOKUP(A1153,Features!$A:$F,$B$1,FALSE)</f>
        <v>SystemicTherapy</v>
      </c>
      <c r="C1153" s="26" t="str">
        <f>VLOOKUP(A1153,Features!$A:$F,$C$1,FALSE)</f>
        <v>Substance</v>
      </c>
      <c r="D1153" s="3" t="str">
        <f>VLOOKUP(A1153,Features!$A:$J,$D$1,FALSE)</f>
        <v>Nominal</v>
      </c>
      <c r="E1153" s="48" t="s">
        <v>2092</v>
      </c>
      <c r="F1153" s="48" t="s">
        <v>2092</v>
      </c>
      <c r="G1153" s="6"/>
    </row>
    <row r="1154" spans="1:7" customFormat="1" ht="18" customHeight="1" x14ac:dyDescent="0.3">
      <c r="A1154" s="28">
        <v>134</v>
      </c>
      <c r="B1154" s="26" t="str">
        <f>VLOOKUP(A1154,Features!$A:$F,$B$1,FALSE)</f>
        <v>SystemicTherapy</v>
      </c>
      <c r="C1154" s="26" t="str">
        <f>VLOOKUP(A1154,Features!$A:$F,$C$1,FALSE)</f>
        <v>Substance</v>
      </c>
      <c r="D1154" s="3" t="str">
        <f>VLOOKUP(A1154,Features!$A:$J,$D$1,FALSE)</f>
        <v>Nominal</v>
      </c>
      <c r="E1154" s="48" t="s">
        <v>1940</v>
      </c>
      <c r="F1154" s="48" t="s">
        <v>1940</v>
      </c>
      <c r="G1154" s="6"/>
    </row>
    <row r="1155" spans="1:7" customFormat="1" ht="18" customHeight="1" x14ac:dyDescent="0.3">
      <c r="A1155" s="28">
        <v>134</v>
      </c>
      <c r="B1155" s="26" t="str">
        <f>VLOOKUP(A1155,Features!$A:$F,$B$1,FALSE)</f>
        <v>SystemicTherapy</v>
      </c>
      <c r="C1155" s="26" t="str">
        <f>VLOOKUP(A1155,Features!$A:$F,$C$1,FALSE)</f>
        <v>Substance</v>
      </c>
      <c r="D1155" s="3" t="str">
        <f>VLOOKUP(A1155,Features!$A:$J,$D$1,FALSE)</f>
        <v>Nominal</v>
      </c>
      <c r="E1155" s="48" t="s">
        <v>1805</v>
      </c>
      <c r="F1155" s="48" t="s">
        <v>1805</v>
      </c>
      <c r="G1155" s="6"/>
    </row>
    <row r="1156" spans="1:7" customFormat="1" ht="18" customHeight="1" x14ac:dyDescent="0.3">
      <c r="A1156" s="28">
        <v>134</v>
      </c>
      <c r="B1156" s="26" t="str">
        <f>VLOOKUP(A1156,Features!$A:$F,$B$1,FALSE)</f>
        <v>SystemicTherapy</v>
      </c>
      <c r="C1156" s="26" t="str">
        <f>VLOOKUP(A1156,Features!$A:$F,$C$1,FALSE)</f>
        <v>Substance</v>
      </c>
      <c r="D1156" s="3" t="str">
        <f>VLOOKUP(A1156,Features!$A:$J,$D$1,FALSE)</f>
        <v>Nominal</v>
      </c>
      <c r="E1156" s="48" t="s">
        <v>1753</v>
      </c>
      <c r="F1156" s="48" t="s">
        <v>1753</v>
      </c>
      <c r="G1156" s="6"/>
    </row>
    <row r="1157" spans="1:7" customFormat="1" ht="18" customHeight="1" x14ac:dyDescent="0.3">
      <c r="A1157" s="28">
        <v>134</v>
      </c>
      <c r="B1157" s="26" t="str">
        <f>VLOOKUP(A1157,Features!$A:$F,$B$1,FALSE)</f>
        <v>SystemicTherapy</v>
      </c>
      <c r="C1157" s="26" t="str">
        <f>VLOOKUP(A1157,Features!$A:$F,$C$1,FALSE)</f>
        <v>Substance</v>
      </c>
      <c r="D1157" s="3" t="str">
        <f>VLOOKUP(A1157,Features!$A:$J,$D$1,FALSE)</f>
        <v>Nominal</v>
      </c>
      <c r="E1157" s="48" t="s">
        <v>1651</v>
      </c>
      <c r="F1157" s="48" t="s">
        <v>1651</v>
      </c>
      <c r="G1157" s="6"/>
    </row>
    <row r="1158" spans="1:7" customFormat="1" ht="18" customHeight="1" x14ac:dyDescent="0.3">
      <c r="A1158" s="28">
        <v>134</v>
      </c>
      <c r="B1158" s="26" t="str">
        <f>VLOOKUP(A1158,Features!$A:$F,$B$1,FALSE)</f>
        <v>SystemicTherapy</v>
      </c>
      <c r="C1158" s="26" t="str">
        <f>VLOOKUP(A1158,Features!$A:$F,$C$1,FALSE)</f>
        <v>Substance</v>
      </c>
      <c r="D1158" s="3" t="str">
        <f>VLOOKUP(A1158,Features!$A:$J,$D$1,FALSE)</f>
        <v>Nominal</v>
      </c>
      <c r="E1158" s="48" t="s">
        <v>1836</v>
      </c>
      <c r="F1158" s="48" t="s">
        <v>1836</v>
      </c>
      <c r="G1158" s="6"/>
    </row>
    <row r="1159" spans="1:7" customFormat="1" ht="18" customHeight="1" x14ac:dyDescent="0.3">
      <c r="A1159" s="28">
        <v>134</v>
      </c>
      <c r="B1159" s="26" t="str">
        <f>VLOOKUP(A1159,Features!$A:$F,$B$1,FALSE)</f>
        <v>SystemicTherapy</v>
      </c>
      <c r="C1159" s="26" t="str">
        <f>VLOOKUP(A1159,Features!$A:$F,$C$1,FALSE)</f>
        <v>Substance</v>
      </c>
      <c r="D1159" s="3" t="str">
        <f>VLOOKUP(A1159,Features!$A:$J,$D$1,FALSE)</f>
        <v>Nominal</v>
      </c>
      <c r="E1159" s="48" t="s">
        <v>2093</v>
      </c>
      <c r="F1159" s="48" t="s">
        <v>2093</v>
      </c>
      <c r="G1159" s="6"/>
    </row>
    <row r="1160" spans="1:7" customFormat="1" ht="18" customHeight="1" x14ac:dyDescent="0.3">
      <c r="A1160" s="28">
        <v>134</v>
      </c>
      <c r="B1160" s="26" t="str">
        <f>VLOOKUP(A1160,Features!$A:$F,$B$1,FALSE)</f>
        <v>SystemicTherapy</v>
      </c>
      <c r="C1160" s="26" t="str">
        <f>VLOOKUP(A1160,Features!$A:$F,$C$1,FALSE)</f>
        <v>Substance</v>
      </c>
      <c r="D1160" s="3" t="str">
        <f>VLOOKUP(A1160,Features!$A:$J,$D$1,FALSE)</f>
        <v>Nominal</v>
      </c>
      <c r="E1160" s="48" t="s">
        <v>2113</v>
      </c>
      <c r="F1160" s="48" t="s">
        <v>2113</v>
      </c>
      <c r="G1160" s="6"/>
    </row>
    <row r="1161" spans="1:7" customFormat="1" ht="18" customHeight="1" x14ac:dyDescent="0.3">
      <c r="A1161" s="28">
        <v>134</v>
      </c>
      <c r="B1161" s="26" t="str">
        <f>VLOOKUP(A1161,Features!$A:$F,$B$1,FALSE)</f>
        <v>SystemicTherapy</v>
      </c>
      <c r="C1161" s="26" t="str">
        <f>VLOOKUP(A1161,Features!$A:$F,$C$1,FALSE)</f>
        <v>Substance</v>
      </c>
      <c r="D1161" s="3" t="str">
        <f>VLOOKUP(A1161,Features!$A:$J,$D$1,FALSE)</f>
        <v>Nominal</v>
      </c>
      <c r="E1161" s="48" t="s">
        <v>2052</v>
      </c>
      <c r="F1161" s="48" t="s">
        <v>2052</v>
      </c>
      <c r="G1161" s="6"/>
    </row>
    <row r="1162" spans="1:7" customFormat="1" ht="18" customHeight="1" x14ac:dyDescent="0.3">
      <c r="A1162" s="28">
        <v>134</v>
      </c>
      <c r="B1162" s="26" t="str">
        <f>VLOOKUP(A1162,Features!$A:$F,$B$1,FALSE)</f>
        <v>SystemicTherapy</v>
      </c>
      <c r="C1162" s="26" t="str">
        <f>VLOOKUP(A1162,Features!$A:$F,$C$1,FALSE)</f>
        <v>Substance</v>
      </c>
      <c r="D1162" s="3" t="str">
        <f>VLOOKUP(A1162,Features!$A:$J,$D$1,FALSE)</f>
        <v>Nominal</v>
      </c>
      <c r="E1162" s="48" t="s">
        <v>1760</v>
      </c>
      <c r="F1162" s="48" t="s">
        <v>1760</v>
      </c>
      <c r="G1162" s="6"/>
    </row>
    <row r="1163" spans="1:7" customFormat="1" ht="18" customHeight="1" x14ac:dyDescent="0.3">
      <c r="A1163" s="28">
        <v>134</v>
      </c>
      <c r="B1163" s="26" t="str">
        <f>VLOOKUP(A1163,Features!$A:$F,$B$1,FALSE)</f>
        <v>SystemicTherapy</v>
      </c>
      <c r="C1163" s="26" t="str">
        <f>VLOOKUP(A1163,Features!$A:$F,$C$1,FALSE)</f>
        <v>Substance</v>
      </c>
      <c r="D1163" s="3" t="str">
        <f>VLOOKUP(A1163,Features!$A:$J,$D$1,FALSE)</f>
        <v>Nominal</v>
      </c>
      <c r="E1163" s="48" t="s">
        <v>1760</v>
      </c>
      <c r="F1163" s="48" t="s">
        <v>1760</v>
      </c>
      <c r="G1163" s="6"/>
    </row>
    <row r="1164" spans="1:7" customFormat="1" ht="18" customHeight="1" x14ac:dyDescent="0.3">
      <c r="A1164" s="28">
        <v>134</v>
      </c>
      <c r="B1164" s="26" t="str">
        <f>VLOOKUP(A1164,Features!$A:$F,$B$1,FALSE)</f>
        <v>SystemicTherapy</v>
      </c>
      <c r="C1164" s="26" t="str">
        <f>VLOOKUP(A1164,Features!$A:$F,$C$1,FALSE)</f>
        <v>Substance</v>
      </c>
      <c r="D1164" s="3" t="str">
        <f>VLOOKUP(A1164,Features!$A:$J,$D$1,FALSE)</f>
        <v>Nominal</v>
      </c>
      <c r="E1164" s="48" t="s">
        <v>2097</v>
      </c>
      <c r="F1164" s="48" t="s">
        <v>2097</v>
      </c>
      <c r="G1164" s="6"/>
    </row>
    <row r="1165" spans="1:7" customFormat="1" ht="18" customHeight="1" x14ac:dyDescent="0.3">
      <c r="A1165" s="28">
        <v>134</v>
      </c>
      <c r="B1165" s="26" t="str">
        <f>VLOOKUP(A1165,Features!$A:$F,$B$1,FALSE)</f>
        <v>SystemicTherapy</v>
      </c>
      <c r="C1165" s="26" t="str">
        <f>VLOOKUP(A1165,Features!$A:$F,$C$1,FALSE)</f>
        <v>Substance</v>
      </c>
      <c r="D1165" s="3" t="str">
        <f>VLOOKUP(A1165,Features!$A:$J,$D$1,FALSE)</f>
        <v>Nominal</v>
      </c>
      <c r="E1165" s="48" t="s">
        <v>1903</v>
      </c>
      <c r="F1165" s="48" t="s">
        <v>1903</v>
      </c>
      <c r="G1165" s="6"/>
    </row>
    <row r="1166" spans="1:7" customFormat="1" ht="18" customHeight="1" x14ac:dyDescent="0.3">
      <c r="A1166" s="28">
        <v>134</v>
      </c>
      <c r="B1166" s="26" t="str">
        <f>VLOOKUP(A1166,Features!$A:$F,$B$1,FALSE)</f>
        <v>SystemicTherapy</v>
      </c>
      <c r="C1166" s="26" t="str">
        <f>VLOOKUP(A1166,Features!$A:$F,$C$1,FALSE)</f>
        <v>Substance</v>
      </c>
      <c r="D1166" s="3" t="str">
        <f>VLOOKUP(A1166,Features!$A:$J,$D$1,FALSE)</f>
        <v>Nominal</v>
      </c>
      <c r="E1166" s="48" t="s">
        <v>1894</v>
      </c>
      <c r="F1166" s="48" t="s">
        <v>1894</v>
      </c>
      <c r="G1166" s="6"/>
    </row>
    <row r="1167" spans="1:7" customFormat="1" ht="18" customHeight="1" x14ac:dyDescent="0.3">
      <c r="A1167" s="28">
        <v>134</v>
      </c>
      <c r="B1167" s="26" t="str">
        <f>VLOOKUP(A1167,Features!$A:$F,$B$1,FALSE)</f>
        <v>SystemicTherapy</v>
      </c>
      <c r="C1167" s="26" t="str">
        <f>VLOOKUP(A1167,Features!$A:$F,$C$1,FALSE)</f>
        <v>Substance</v>
      </c>
      <c r="D1167" s="3" t="str">
        <f>VLOOKUP(A1167,Features!$A:$J,$D$1,FALSE)</f>
        <v>Nominal</v>
      </c>
      <c r="E1167" s="48" t="s">
        <v>1787</v>
      </c>
      <c r="F1167" s="48" t="s">
        <v>1787</v>
      </c>
      <c r="G1167" s="6"/>
    </row>
    <row r="1168" spans="1:7" customFormat="1" ht="18" customHeight="1" x14ac:dyDescent="0.3">
      <c r="A1168" s="28">
        <v>134</v>
      </c>
      <c r="B1168" s="26" t="str">
        <f>VLOOKUP(A1168,Features!$A:$F,$B$1,FALSE)</f>
        <v>SystemicTherapy</v>
      </c>
      <c r="C1168" s="26" t="str">
        <f>VLOOKUP(A1168,Features!$A:$F,$C$1,FALSE)</f>
        <v>Substance</v>
      </c>
      <c r="D1168" s="3" t="str">
        <f>VLOOKUP(A1168,Features!$A:$J,$D$1,FALSE)</f>
        <v>Nominal</v>
      </c>
      <c r="E1168" s="48" t="s">
        <v>1944</v>
      </c>
      <c r="F1168" s="48" t="s">
        <v>1944</v>
      </c>
      <c r="G1168" s="6"/>
    </row>
    <row r="1169" spans="1:7" customFormat="1" ht="18" customHeight="1" x14ac:dyDescent="0.3">
      <c r="A1169" s="28">
        <v>134</v>
      </c>
      <c r="B1169" s="26" t="str">
        <f>VLOOKUP(A1169,Features!$A:$F,$B$1,FALSE)</f>
        <v>SystemicTherapy</v>
      </c>
      <c r="C1169" s="26" t="str">
        <f>VLOOKUP(A1169,Features!$A:$F,$C$1,FALSE)</f>
        <v>Substance</v>
      </c>
      <c r="D1169" s="3" t="str">
        <f>VLOOKUP(A1169,Features!$A:$J,$D$1,FALSE)</f>
        <v>Nominal</v>
      </c>
      <c r="E1169" s="48" t="s">
        <v>2104</v>
      </c>
      <c r="F1169" s="48" t="s">
        <v>2104</v>
      </c>
      <c r="G1169" s="6"/>
    </row>
    <row r="1170" spans="1:7" customFormat="1" ht="18" customHeight="1" x14ac:dyDescent="0.3">
      <c r="A1170" s="28">
        <v>134</v>
      </c>
      <c r="B1170" s="26" t="str">
        <f>VLOOKUP(A1170,Features!$A:$F,$B$1,FALSE)</f>
        <v>SystemicTherapy</v>
      </c>
      <c r="C1170" s="26" t="str">
        <f>VLOOKUP(A1170,Features!$A:$F,$C$1,FALSE)</f>
        <v>Substance</v>
      </c>
      <c r="D1170" s="3" t="str">
        <f>VLOOKUP(A1170,Features!$A:$J,$D$1,FALSE)</f>
        <v>Nominal</v>
      </c>
      <c r="E1170" s="48" t="s">
        <v>1652</v>
      </c>
      <c r="F1170" s="48" t="s">
        <v>1652</v>
      </c>
      <c r="G1170" s="6"/>
    </row>
    <row r="1171" spans="1:7" customFormat="1" ht="18" customHeight="1" x14ac:dyDescent="0.3">
      <c r="A1171" s="28">
        <v>134</v>
      </c>
      <c r="B1171" s="26" t="str">
        <f>VLOOKUP(A1171,Features!$A:$F,$B$1,FALSE)</f>
        <v>SystemicTherapy</v>
      </c>
      <c r="C1171" s="26" t="str">
        <f>VLOOKUP(A1171,Features!$A:$F,$C$1,FALSE)</f>
        <v>Substance</v>
      </c>
      <c r="D1171" s="3" t="str">
        <f>VLOOKUP(A1171,Features!$A:$J,$D$1,FALSE)</f>
        <v>Nominal</v>
      </c>
      <c r="E1171" s="48" t="s">
        <v>1835</v>
      </c>
      <c r="F1171" s="48" t="s">
        <v>1835</v>
      </c>
      <c r="G1171" s="6"/>
    </row>
    <row r="1172" spans="1:7" customFormat="1" ht="18" customHeight="1" x14ac:dyDescent="0.3">
      <c r="A1172" s="28">
        <v>134</v>
      </c>
      <c r="B1172" s="26" t="str">
        <f>VLOOKUP(A1172,Features!$A:$F,$B$1,FALSE)</f>
        <v>SystemicTherapy</v>
      </c>
      <c r="C1172" s="26" t="str">
        <f>VLOOKUP(A1172,Features!$A:$F,$C$1,FALSE)</f>
        <v>Substance</v>
      </c>
      <c r="D1172" s="3" t="str">
        <f>VLOOKUP(A1172,Features!$A:$J,$D$1,FALSE)</f>
        <v>Nominal</v>
      </c>
      <c r="E1172" s="48" t="s">
        <v>1786</v>
      </c>
      <c r="F1172" s="48" t="s">
        <v>1786</v>
      </c>
      <c r="G1172" s="6"/>
    </row>
    <row r="1173" spans="1:7" customFormat="1" ht="18" customHeight="1" x14ac:dyDescent="0.3">
      <c r="A1173" s="28">
        <v>134</v>
      </c>
      <c r="B1173" s="26" t="str">
        <f>VLOOKUP(A1173,Features!$A:$F,$B$1,FALSE)</f>
        <v>SystemicTherapy</v>
      </c>
      <c r="C1173" s="26" t="str">
        <f>VLOOKUP(A1173,Features!$A:$F,$C$1,FALSE)</f>
        <v>Substance</v>
      </c>
      <c r="D1173" s="3" t="str">
        <f>VLOOKUP(A1173,Features!$A:$J,$D$1,FALSE)</f>
        <v>Nominal</v>
      </c>
      <c r="E1173" s="48" t="s">
        <v>1807</v>
      </c>
      <c r="F1173" s="48" t="s">
        <v>1807</v>
      </c>
      <c r="G1173" s="6"/>
    </row>
    <row r="1174" spans="1:7" customFormat="1" ht="18" customHeight="1" x14ac:dyDescent="0.3">
      <c r="A1174" s="28">
        <v>134</v>
      </c>
      <c r="B1174" s="26" t="str">
        <f>VLOOKUP(A1174,Features!$A:$F,$B$1,FALSE)</f>
        <v>SystemicTherapy</v>
      </c>
      <c r="C1174" s="26" t="str">
        <f>VLOOKUP(A1174,Features!$A:$F,$C$1,FALSE)</f>
        <v>Substance</v>
      </c>
      <c r="D1174" s="3" t="str">
        <f>VLOOKUP(A1174,Features!$A:$J,$D$1,FALSE)</f>
        <v>Nominal</v>
      </c>
      <c r="E1174" s="48" t="s">
        <v>2140</v>
      </c>
      <c r="F1174" s="48" t="s">
        <v>2140</v>
      </c>
      <c r="G1174" s="6"/>
    </row>
    <row r="1175" spans="1:7" customFormat="1" ht="18" customHeight="1" x14ac:dyDescent="0.3">
      <c r="A1175" s="28">
        <v>134</v>
      </c>
      <c r="B1175" s="26" t="str">
        <f>VLOOKUP(A1175,Features!$A:$F,$B$1,FALSE)</f>
        <v>SystemicTherapy</v>
      </c>
      <c r="C1175" s="26" t="str">
        <f>VLOOKUP(A1175,Features!$A:$F,$C$1,FALSE)</f>
        <v>Substance</v>
      </c>
      <c r="D1175" s="3" t="str">
        <f>VLOOKUP(A1175,Features!$A:$J,$D$1,FALSE)</f>
        <v>Nominal</v>
      </c>
      <c r="E1175" s="48" t="s">
        <v>1911</v>
      </c>
      <c r="F1175" s="48" t="s">
        <v>1911</v>
      </c>
      <c r="G1175" s="6"/>
    </row>
    <row r="1176" spans="1:7" customFormat="1" ht="18" customHeight="1" x14ac:dyDescent="0.3">
      <c r="A1176" s="28">
        <v>134</v>
      </c>
      <c r="B1176" s="26" t="str">
        <f>VLOOKUP(A1176,Features!$A:$F,$B$1,FALSE)</f>
        <v>SystemicTherapy</v>
      </c>
      <c r="C1176" s="26" t="str">
        <f>VLOOKUP(A1176,Features!$A:$F,$C$1,FALSE)</f>
        <v>Substance</v>
      </c>
      <c r="D1176" s="3" t="str">
        <f>VLOOKUP(A1176,Features!$A:$J,$D$1,FALSE)</f>
        <v>Nominal</v>
      </c>
      <c r="E1176" s="48" t="s">
        <v>2109</v>
      </c>
      <c r="F1176" s="48" t="s">
        <v>2109</v>
      </c>
      <c r="G1176" s="6"/>
    </row>
    <row r="1177" spans="1:7" customFormat="1" ht="18" customHeight="1" x14ac:dyDescent="0.3">
      <c r="A1177" s="28">
        <v>134</v>
      </c>
      <c r="B1177" s="26" t="str">
        <f>VLOOKUP(A1177,Features!$A:$F,$B$1,FALSE)</f>
        <v>SystemicTherapy</v>
      </c>
      <c r="C1177" s="26" t="str">
        <f>VLOOKUP(A1177,Features!$A:$F,$C$1,FALSE)</f>
        <v>Substance</v>
      </c>
      <c r="D1177" s="3" t="str">
        <f>VLOOKUP(A1177,Features!$A:$J,$D$1,FALSE)</f>
        <v>Nominal</v>
      </c>
      <c r="E1177" s="48" t="s">
        <v>1850</v>
      </c>
      <c r="F1177" s="48" t="s">
        <v>1850</v>
      </c>
      <c r="G1177" s="6"/>
    </row>
    <row r="1178" spans="1:7" customFormat="1" ht="18" customHeight="1" x14ac:dyDescent="0.3">
      <c r="A1178" s="28">
        <v>134</v>
      </c>
      <c r="B1178" s="26" t="str">
        <f>VLOOKUP(A1178,Features!$A:$F,$B$1,FALSE)</f>
        <v>SystemicTherapy</v>
      </c>
      <c r="C1178" s="26" t="str">
        <f>VLOOKUP(A1178,Features!$A:$F,$C$1,FALSE)</f>
        <v>Substance</v>
      </c>
      <c r="D1178" s="3" t="str">
        <f>VLOOKUP(A1178,Features!$A:$J,$D$1,FALSE)</f>
        <v>Nominal</v>
      </c>
      <c r="E1178" s="48" t="s">
        <v>1941</v>
      </c>
      <c r="F1178" s="48" t="s">
        <v>1941</v>
      </c>
      <c r="G1178" s="6"/>
    </row>
    <row r="1179" spans="1:7" customFormat="1" ht="18" customHeight="1" x14ac:dyDescent="0.3">
      <c r="A1179" s="28">
        <v>134</v>
      </c>
      <c r="B1179" s="26" t="str">
        <f>VLOOKUP(A1179,Features!$A:$F,$B$1,FALSE)</f>
        <v>SystemicTherapy</v>
      </c>
      <c r="C1179" s="26" t="str">
        <f>VLOOKUP(A1179,Features!$A:$F,$C$1,FALSE)</f>
        <v>Substance</v>
      </c>
      <c r="D1179" s="3" t="str">
        <f>VLOOKUP(A1179,Features!$A:$J,$D$1,FALSE)</f>
        <v>Nominal</v>
      </c>
      <c r="E1179" s="48" t="s">
        <v>1899</v>
      </c>
      <c r="F1179" s="48" t="s">
        <v>1899</v>
      </c>
      <c r="G1179" s="6"/>
    </row>
    <row r="1180" spans="1:7" customFormat="1" ht="18" customHeight="1" x14ac:dyDescent="0.3">
      <c r="A1180" s="28">
        <v>134</v>
      </c>
      <c r="B1180" s="26" t="str">
        <f>VLOOKUP(A1180,Features!$A:$F,$B$1,FALSE)</f>
        <v>SystemicTherapy</v>
      </c>
      <c r="C1180" s="26" t="str">
        <f>VLOOKUP(A1180,Features!$A:$F,$C$1,FALSE)</f>
        <v>Substance</v>
      </c>
      <c r="D1180" s="3" t="str">
        <f>VLOOKUP(A1180,Features!$A:$J,$D$1,FALSE)</f>
        <v>Nominal</v>
      </c>
      <c r="E1180" s="48" t="s">
        <v>1904</v>
      </c>
      <c r="F1180" s="48" t="s">
        <v>1904</v>
      </c>
      <c r="G1180" s="6"/>
    </row>
    <row r="1181" spans="1:7" customFormat="1" ht="18" customHeight="1" x14ac:dyDescent="0.3">
      <c r="A1181" s="28">
        <v>134</v>
      </c>
      <c r="B1181" s="26" t="str">
        <f>VLOOKUP(A1181,Features!$A:$F,$B$1,FALSE)</f>
        <v>SystemicTherapy</v>
      </c>
      <c r="C1181" s="26" t="str">
        <f>VLOOKUP(A1181,Features!$A:$F,$C$1,FALSE)</f>
        <v>Substance</v>
      </c>
      <c r="D1181" s="3" t="str">
        <f>VLOOKUP(A1181,Features!$A:$J,$D$1,FALSE)</f>
        <v>Nominal</v>
      </c>
      <c r="E1181" s="48" t="s">
        <v>1865</v>
      </c>
      <c r="F1181" s="48" t="s">
        <v>1865</v>
      </c>
      <c r="G1181" s="6"/>
    </row>
    <row r="1182" spans="1:7" customFormat="1" ht="18" customHeight="1" x14ac:dyDescent="0.3">
      <c r="A1182" s="28">
        <v>134</v>
      </c>
      <c r="B1182" s="26" t="str">
        <f>VLOOKUP(A1182,Features!$A:$F,$B$1,FALSE)</f>
        <v>SystemicTherapy</v>
      </c>
      <c r="C1182" s="26" t="str">
        <f>VLOOKUP(A1182,Features!$A:$F,$C$1,FALSE)</f>
        <v>Substance</v>
      </c>
      <c r="D1182" s="3" t="str">
        <f>VLOOKUP(A1182,Features!$A:$J,$D$1,FALSE)</f>
        <v>Nominal</v>
      </c>
      <c r="E1182" s="48" t="s">
        <v>1963</v>
      </c>
      <c r="F1182" s="48" t="s">
        <v>1963</v>
      </c>
      <c r="G1182" s="6"/>
    </row>
    <row r="1183" spans="1:7" customFormat="1" ht="18" customHeight="1" x14ac:dyDescent="0.3">
      <c r="A1183" s="28">
        <v>134</v>
      </c>
      <c r="B1183" s="26" t="str">
        <f>VLOOKUP(A1183,Features!$A:$F,$B$1,FALSE)</f>
        <v>SystemicTherapy</v>
      </c>
      <c r="C1183" s="26" t="str">
        <f>VLOOKUP(A1183,Features!$A:$F,$C$1,FALSE)</f>
        <v>Substance</v>
      </c>
      <c r="D1183" s="3" t="str">
        <f>VLOOKUP(A1183,Features!$A:$J,$D$1,FALSE)</f>
        <v>Nominal</v>
      </c>
      <c r="E1183" s="48" t="s">
        <v>2046</v>
      </c>
      <c r="F1183" s="48" t="s">
        <v>2046</v>
      </c>
      <c r="G1183" s="6"/>
    </row>
    <row r="1184" spans="1:7" customFormat="1" ht="18" customHeight="1" x14ac:dyDescent="0.3">
      <c r="A1184" s="28">
        <v>134</v>
      </c>
      <c r="B1184" s="26" t="str">
        <f>VLOOKUP(A1184,Features!$A:$F,$B$1,FALSE)</f>
        <v>SystemicTherapy</v>
      </c>
      <c r="C1184" s="26" t="str">
        <f>VLOOKUP(A1184,Features!$A:$F,$C$1,FALSE)</f>
        <v>Substance</v>
      </c>
      <c r="D1184" s="3" t="str">
        <f>VLOOKUP(A1184,Features!$A:$J,$D$1,FALSE)</f>
        <v>Nominal</v>
      </c>
      <c r="E1184" s="48" t="s">
        <v>1943</v>
      </c>
      <c r="F1184" s="48" t="s">
        <v>1943</v>
      </c>
      <c r="G1184" s="6"/>
    </row>
    <row r="1185" spans="1:7" customFormat="1" ht="18" customHeight="1" x14ac:dyDescent="0.3">
      <c r="A1185" s="28">
        <v>134</v>
      </c>
      <c r="B1185" s="26" t="str">
        <f>VLOOKUP(A1185,Features!$A:$F,$B$1,FALSE)</f>
        <v>SystemicTherapy</v>
      </c>
      <c r="C1185" s="26" t="str">
        <f>VLOOKUP(A1185,Features!$A:$F,$C$1,FALSE)</f>
        <v>Substance</v>
      </c>
      <c r="D1185" s="3" t="str">
        <f>VLOOKUP(A1185,Features!$A:$J,$D$1,FALSE)</f>
        <v>Nominal</v>
      </c>
      <c r="E1185" s="48" t="s">
        <v>1946</v>
      </c>
      <c r="F1185" s="48" t="s">
        <v>1946</v>
      </c>
      <c r="G1185" s="6"/>
    </row>
    <row r="1186" spans="1:7" customFormat="1" ht="18" customHeight="1" x14ac:dyDescent="0.3">
      <c r="A1186" s="28">
        <v>134</v>
      </c>
      <c r="B1186" s="26" t="str">
        <f>VLOOKUP(A1186,Features!$A:$F,$B$1,FALSE)</f>
        <v>SystemicTherapy</v>
      </c>
      <c r="C1186" s="26" t="str">
        <f>VLOOKUP(A1186,Features!$A:$F,$C$1,FALSE)</f>
        <v>Substance</v>
      </c>
      <c r="D1186" s="3" t="str">
        <f>VLOOKUP(A1186,Features!$A:$J,$D$1,FALSE)</f>
        <v>Nominal</v>
      </c>
      <c r="E1186" s="48" t="s">
        <v>1862</v>
      </c>
      <c r="F1186" s="48" t="s">
        <v>1862</v>
      </c>
      <c r="G1186" s="6"/>
    </row>
    <row r="1187" spans="1:7" customFormat="1" ht="18" customHeight="1" x14ac:dyDescent="0.3">
      <c r="A1187" s="28">
        <v>134</v>
      </c>
      <c r="B1187" s="26" t="str">
        <f>VLOOKUP(A1187,Features!$A:$F,$B$1,FALSE)</f>
        <v>SystemicTherapy</v>
      </c>
      <c r="C1187" s="26" t="str">
        <f>VLOOKUP(A1187,Features!$A:$F,$C$1,FALSE)</f>
        <v>Substance</v>
      </c>
      <c r="D1187" s="3" t="str">
        <f>VLOOKUP(A1187,Features!$A:$J,$D$1,FALSE)</f>
        <v>Nominal</v>
      </c>
      <c r="E1187" s="48" t="s">
        <v>1674</v>
      </c>
      <c r="F1187" s="48" t="s">
        <v>1674</v>
      </c>
      <c r="G1187" s="6"/>
    </row>
    <row r="1188" spans="1:7" customFormat="1" ht="18" customHeight="1" x14ac:dyDescent="0.3">
      <c r="A1188" s="28">
        <v>134</v>
      </c>
      <c r="B1188" s="26" t="str">
        <f>VLOOKUP(A1188,Features!$A:$F,$B$1,FALSE)</f>
        <v>SystemicTherapy</v>
      </c>
      <c r="C1188" s="26" t="str">
        <f>VLOOKUP(A1188,Features!$A:$F,$C$1,FALSE)</f>
        <v>Substance</v>
      </c>
      <c r="D1188" s="3" t="str">
        <f>VLOOKUP(A1188,Features!$A:$J,$D$1,FALSE)</f>
        <v>Nominal</v>
      </c>
      <c r="E1188" s="48" t="s">
        <v>1685</v>
      </c>
      <c r="F1188" s="48" t="s">
        <v>1685</v>
      </c>
      <c r="G1188" s="6"/>
    </row>
    <row r="1189" spans="1:7" customFormat="1" ht="18" customHeight="1" x14ac:dyDescent="0.3">
      <c r="A1189" s="28">
        <v>134</v>
      </c>
      <c r="B1189" s="26" t="str">
        <f>VLOOKUP(A1189,Features!$A:$F,$B$1,FALSE)</f>
        <v>SystemicTherapy</v>
      </c>
      <c r="C1189" s="26" t="str">
        <f>VLOOKUP(A1189,Features!$A:$F,$C$1,FALSE)</f>
        <v>Substance</v>
      </c>
      <c r="D1189" s="3" t="str">
        <f>VLOOKUP(A1189,Features!$A:$J,$D$1,FALSE)</f>
        <v>Nominal</v>
      </c>
      <c r="E1189" s="48" t="s">
        <v>1686</v>
      </c>
      <c r="F1189" s="48" t="s">
        <v>1686</v>
      </c>
      <c r="G1189" s="6"/>
    </row>
    <row r="1190" spans="1:7" customFormat="1" ht="18" customHeight="1" x14ac:dyDescent="0.3">
      <c r="A1190" s="28">
        <v>134</v>
      </c>
      <c r="B1190" s="26" t="str">
        <f>VLOOKUP(A1190,Features!$A:$F,$B$1,FALSE)</f>
        <v>SystemicTherapy</v>
      </c>
      <c r="C1190" s="26" t="str">
        <f>VLOOKUP(A1190,Features!$A:$F,$C$1,FALSE)</f>
        <v>Substance</v>
      </c>
      <c r="D1190" s="3" t="str">
        <f>VLOOKUP(A1190,Features!$A:$J,$D$1,FALSE)</f>
        <v>Nominal</v>
      </c>
      <c r="E1190" s="48" t="s">
        <v>1682</v>
      </c>
      <c r="F1190" s="48" t="s">
        <v>1682</v>
      </c>
      <c r="G1190" s="6"/>
    </row>
    <row r="1191" spans="1:7" customFormat="1" ht="18" customHeight="1" x14ac:dyDescent="0.3">
      <c r="A1191" s="28">
        <v>134</v>
      </c>
      <c r="B1191" s="26" t="str">
        <f>VLOOKUP(A1191,Features!$A:$F,$B$1,FALSE)</f>
        <v>SystemicTherapy</v>
      </c>
      <c r="C1191" s="26" t="str">
        <f>VLOOKUP(A1191,Features!$A:$F,$C$1,FALSE)</f>
        <v>Substance</v>
      </c>
      <c r="D1191" s="3" t="str">
        <f>VLOOKUP(A1191,Features!$A:$J,$D$1,FALSE)</f>
        <v>Nominal</v>
      </c>
      <c r="E1191" s="48" t="s">
        <v>1878</v>
      </c>
      <c r="F1191" s="48" t="s">
        <v>1878</v>
      </c>
      <c r="G1191" s="6"/>
    </row>
    <row r="1192" spans="1:7" customFormat="1" ht="18" customHeight="1" x14ac:dyDescent="0.3">
      <c r="A1192" s="28">
        <v>134</v>
      </c>
      <c r="B1192" s="26" t="str">
        <f>VLOOKUP(A1192,Features!$A:$F,$B$1,FALSE)</f>
        <v>SystemicTherapy</v>
      </c>
      <c r="C1192" s="26" t="str">
        <f>VLOOKUP(A1192,Features!$A:$F,$C$1,FALSE)</f>
        <v>Substance</v>
      </c>
      <c r="D1192" s="3" t="str">
        <f>VLOOKUP(A1192,Features!$A:$J,$D$1,FALSE)</f>
        <v>Nominal</v>
      </c>
      <c r="E1192" s="48" t="s">
        <v>1660</v>
      </c>
      <c r="F1192" s="48" t="s">
        <v>1660</v>
      </c>
      <c r="G1192" s="6"/>
    </row>
    <row r="1193" spans="1:7" customFormat="1" ht="18" customHeight="1" x14ac:dyDescent="0.3">
      <c r="A1193" s="28">
        <v>134</v>
      </c>
      <c r="B1193" s="26" t="str">
        <f>VLOOKUP(A1193,Features!$A:$F,$B$1,FALSE)</f>
        <v>SystemicTherapy</v>
      </c>
      <c r="C1193" s="26" t="str">
        <f>VLOOKUP(A1193,Features!$A:$F,$C$1,FALSE)</f>
        <v>Substance</v>
      </c>
      <c r="D1193" s="3" t="str">
        <f>VLOOKUP(A1193,Features!$A:$J,$D$1,FALSE)</f>
        <v>Nominal</v>
      </c>
      <c r="E1193" s="48" t="s">
        <v>1757</v>
      </c>
      <c r="F1193" s="48" t="s">
        <v>1757</v>
      </c>
      <c r="G1193" s="6"/>
    </row>
    <row r="1194" spans="1:7" customFormat="1" ht="18" customHeight="1" x14ac:dyDescent="0.3">
      <c r="A1194" s="28">
        <v>134</v>
      </c>
      <c r="B1194" s="26" t="str">
        <f>VLOOKUP(A1194,Features!$A:$F,$B$1,FALSE)</f>
        <v>SystemicTherapy</v>
      </c>
      <c r="C1194" s="26" t="str">
        <f>VLOOKUP(A1194,Features!$A:$F,$C$1,FALSE)</f>
        <v>Substance</v>
      </c>
      <c r="D1194" s="3" t="str">
        <f>VLOOKUP(A1194,Features!$A:$J,$D$1,FALSE)</f>
        <v>Nominal</v>
      </c>
      <c r="E1194" s="48" t="s">
        <v>1694</v>
      </c>
      <c r="F1194" s="48" t="s">
        <v>1694</v>
      </c>
      <c r="G1194" s="6"/>
    </row>
    <row r="1195" spans="1:7" customFormat="1" ht="18" customHeight="1" x14ac:dyDescent="0.3">
      <c r="A1195" s="28">
        <v>134</v>
      </c>
      <c r="B1195" s="26" t="str">
        <f>VLOOKUP(A1195,Features!$A:$F,$B$1,FALSE)</f>
        <v>SystemicTherapy</v>
      </c>
      <c r="C1195" s="26" t="str">
        <f>VLOOKUP(A1195,Features!$A:$F,$C$1,FALSE)</f>
        <v>Substance</v>
      </c>
      <c r="D1195" s="3" t="str">
        <f>VLOOKUP(A1195,Features!$A:$J,$D$1,FALSE)</f>
        <v>Nominal</v>
      </c>
      <c r="E1195" s="48" t="s">
        <v>1804</v>
      </c>
      <c r="F1195" s="48" t="s">
        <v>1804</v>
      </c>
      <c r="G1195" s="6"/>
    </row>
    <row r="1196" spans="1:7" customFormat="1" ht="18" customHeight="1" x14ac:dyDescent="0.3">
      <c r="A1196" s="28">
        <v>134</v>
      </c>
      <c r="B1196" s="26" t="str">
        <f>VLOOKUP(A1196,Features!$A:$F,$B$1,FALSE)</f>
        <v>SystemicTherapy</v>
      </c>
      <c r="C1196" s="26" t="str">
        <f>VLOOKUP(A1196,Features!$A:$F,$C$1,FALSE)</f>
        <v>Substance</v>
      </c>
      <c r="D1196" s="3" t="str">
        <f>VLOOKUP(A1196,Features!$A:$J,$D$1,FALSE)</f>
        <v>Nominal</v>
      </c>
      <c r="E1196" s="48" t="s">
        <v>2134</v>
      </c>
      <c r="F1196" s="48" t="s">
        <v>2134</v>
      </c>
      <c r="G1196" s="6"/>
    </row>
    <row r="1197" spans="1:7" customFormat="1" ht="18" customHeight="1" x14ac:dyDescent="0.3">
      <c r="A1197" s="28">
        <v>134</v>
      </c>
      <c r="B1197" s="26" t="str">
        <f>VLOOKUP(A1197,Features!$A:$F,$B$1,FALSE)</f>
        <v>SystemicTherapy</v>
      </c>
      <c r="C1197" s="26" t="str">
        <f>VLOOKUP(A1197,Features!$A:$F,$C$1,FALSE)</f>
        <v>Substance</v>
      </c>
      <c r="D1197" s="3" t="str">
        <f>VLOOKUP(A1197,Features!$A:$J,$D$1,FALSE)</f>
        <v>Nominal</v>
      </c>
      <c r="E1197" s="48" t="s">
        <v>2144</v>
      </c>
      <c r="F1197" s="48" t="s">
        <v>2144</v>
      </c>
      <c r="G1197" s="6"/>
    </row>
    <row r="1198" spans="1:7" customFormat="1" ht="18" customHeight="1" x14ac:dyDescent="0.3">
      <c r="A1198" s="28">
        <v>134</v>
      </c>
      <c r="B1198" s="26" t="str">
        <f>VLOOKUP(A1198,Features!$A:$F,$B$1,FALSE)</f>
        <v>SystemicTherapy</v>
      </c>
      <c r="C1198" s="26" t="str">
        <f>VLOOKUP(A1198,Features!$A:$F,$C$1,FALSE)</f>
        <v>Substance</v>
      </c>
      <c r="D1198" s="3" t="str">
        <f>VLOOKUP(A1198,Features!$A:$J,$D$1,FALSE)</f>
        <v>Nominal</v>
      </c>
      <c r="E1198" s="48" t="s">
        <v>1979</v>
      </c>
      <c r="F1198" s="48" t="s">
        <v>1979</v>
      </c>
      <c r="G1198" s="6"/>
    </row>
    <row r="1199" spans="1:7" customFormat="1" ht="18" customHeight="1" x14ac:dyDescent="0.3">
      <c r="A1199" s="28">
        <v>134</v>
      </c>
      <c r="B1199" s="26" t="str">
        <f>VLOOKUP(A1199,Features!$A:$F,$B$1,FALSE)</f>
        <v>SystemicTherapy</v>
      </c>
      <c r="C1199" s="26" t="str">
        <f>VLOOKUP(A1199,Features!$A:$F,$C$1,FALSE)</f>
        <v>Substance</v>
      </c>
      <c r="D1199" s="3" t="str">
        <f>VLOOKUP(A1199,Features!$A:$J,$D$1,FALSE)</f>
        <v>Nominal</v>
      </c>
      <c r="E1199" s="48" t="s">
        <v>2146</v>
      </c>
      <c r="F1199" s="48" t="s">
        <v>2146</v>
      </c>
      <c r="G1199" s="6"/>
    </row>
    <row r="1200" spans="1:7" customFormat="1" ht="18" customHeight="1" x14ac:dyDescent="0.3">
      <c r="A1200" s="28">
        <v>134</v>
      </c>
      <c r="B1200" s="26" t="str">
        <f>VLOOKUP(A1200,Features!$A:$F,$B$1,FALSE)</f>
        <v>SystemicTherapy</v>
      </c>
      <c r="C1200" s="26" t="str">
        <f>VLOOKUP(A1200,Features!$A:$F,$C$1,FALSE)</f>
        <v>Substance</v>
      </c>
      <c r="D1200" s="3" t="str">
        <f>VLOOKUP(A1200,Features!$A:$J,$D$1,FALSE)</f>
        <v>Nominal</v>
      </c>
      <c r="E1200" s="48" t="s">
        <v>1646</v>
      </c>
      <c r="F1200" s="48" t="s">
        <v>1646</v>
      </c>
      <c r="G1200" s="6"/>
    </row>
    <row r="1201" spans="1:7" customFormat="1" ht="18" customHeight="1" x14ac:dyDescent="0.3">
      <c r="A1201" s="28">
        <v>134</v>
      </c>
      <c r="B1201" s="26" t="str">
        <f>VLOOKUP(A1201,Features!$A:$F,$B$1,FALSE)</f>
        <v>SystemicTherapy</v>
      </c>
      <c r="C1201" s="26" t="str">
        <f>VLOOKUP(A1201,Features!$A:$F,$C$1,FALSE)</f>
        <v>Substance</v>
      </c>
      <c r="D1201" s="3" t="str">
        <f>VLOOKUP(A1201,Features!$A:$J,$D$1,FALSE)</f>
        <v>Nominal</v>
      </c>
      <c r="E1201" s="48" t="s">
        <v>2044</v>
      </c>
      <c r="F1201" s="48" t="s">
        <v>2044</v>
      </c>
      <c r="G1201" s="6"/>
    </row>
    <row r="1202" spans="1:7" customFormat="1" ht="18" customHeight="1" x14ac:dyDescent="0.3">
      <c r="A1202" s="28">
        <v>134</v>
      </c>
      <c r="B1202" s="26" t="str">
        <f>VLOOKUP(A1202,Features!$A:$F,$B$1,FALSE)</f>
        <v>SystemicTherapy</v>
      </c>
      <c r="C1202" s="26" t="str">
        <f>VLOOKUP(A1202,Features!$A:$F,$C$1,FALSE)</f>
        <v>Substance</v>
      </c>
      <c r="D1202" s="3" t="str">
        <f>VLOOKUP(A1202,Features!$A:$J,$D$1,FALSE)</f>
        <v>Nominal</v>
      </c>
      <c r="E1202" s="48" t="s">
        <v>2060</v>
      </c>
      <c r="F1202" s="48" t="s">
        <v>2060</v>
      </c>
      <c r="G1202" s="6"/>
    </row>
    <row r="1203" spans="1:7" customFormat="1" ht="18" customHeight="1" x14ac:dyDescent="0.3">
      <c r="A1203" s="28">
        <v>134</v>
      </c>
      <c r="B1203" s="26" t="str">
        <f>VLOOKUP(A1203,Features!$A:$F,$B$1,FALSE)</f>
        <v>SystemicTherapy</v>
      </c>
      <c r="C1203" s="26" t="str">
        <f>VLOOKUP(A1203,Features!$A:$F,$C$1,FALSE)</f>
        <v>Substance</v>
      </c>
      <c r="D1203" s="3" t="str">
        <f>VLOOKUP(A1203,Features!$A:$J,$D$1,FALSE)</f>
        <v>Nominal</v>
      </c>
      <c r="E1203" s="48" t="s">
        <v>1923</v>
      </c>
      <c r="F1203" s="48" t="s">
        <v>1923</v>
      </c>
      <c r="G1203" s="6"/>
    </row>
    <row r="1204" spans="1:7" customFormat="1" ht="18" customHeight="1" x14ac:dyDescent="0.3">
      <c r="A1204" s="28">
        <v>134</v>
      </c>
      <c r="B1204" s="26" t="str">
        <f>VLOOKUP(A1204,Features!$A:$F,$B$1,FALSE)</f>
        <v>SystemicTherapy</v>
      </c>
      <c r="C1204" s="26" t="str">
        <f>VLOOKUP(A1204,Features!$A:$F,$C$1,FALSE)</f>
        <v>Substance</v>
      </c>
      <c r="D1204" s="3" t="str">
        <f>VLOOKUP(A1204,Features!$A:$J,$D$1,FALSE)</f>
        <v>Nominal</v>
      </c>
      <c r="E1204" s="48" t="s">
        <v>2099</v>
      </c>
      <c r="F1204" s="48" t="s">
        <v>2099</v>
      </c>
      <c r="G1204" s="6"/>
    </row>
    <row r="1205" spans="1:7" customFormat="1" ht="18" customHeight="1" x14ac:dyDescent="0.3">
      <c r="A1205" s="28">
        <v>134</v>
      </c>
      <c r="B1205" s="26" t="str">
        <f>VLOOKUP(A1205,Features!$A:$F,$B$1,FALSE)</f>
        <v>SystemicTherapy</v>
      </c>
      <c r="C1205" s="26" t="str">
        <f>VLOOKUP(A1205,Features!$A:$F,$C$1,FALSE)</f>
        <v>Substance</v>
      </c>
      <c r="D1205" s="3" t="str">
        <f>VLOOKUP(A1205,Features!$A:$J,$D$1,FALSE)</f>
        <v>Nominal</v>
      </c>
      <c r="E1205" s="48" t="s">
        <v>1667</v>
      </c>
      <c r="F1205" s="48" t="s">
        <v>1667</v>
      </c>
      <c r="G1205" s="6"/>
    </row>
    <row r="1206" spans="1:7" customFormat="1" ht="18" customHeight="1" x14ac:dyDescent="0.3">
      <c r="A1206" s="28">
        <v>134</v>
      </c>
      <c r="B1206" s="26" t="str">
        <f>VLOOKUP(A1206,Features!$A:$F,$B$1,FALSE)</f>
        <v>SystemicTherapy</v>
      </c>
      <c r="C1206" s="26" t="str">
        <f>VLOOKUP(A1206,Features!$A:$F,$C$1,FALSE)</f>
        <v>Substance</v>
      </c>
      <c r="D1206" s="3" t="str">
        <f>VLOOKUP(A1206,Features!$A:$J,$D$1,FALSE)</f>
        <v>Nominal</v>
      </c>
      <c r="E1206" s="48" t="s">
        <v>1906</v>
      </c>
      <c r="F1206" s="48" t="s">
        <v>1906</v>
      </c>
      <c r="G1206" s="6"/>
    </row>
    <row r="1207" spans="1:7" customFormat="1" ht="18" customHeight="1" x14ac:dyDescent="0.3">
      <c r="A1207" s="28">
        <v>134</v>
      </c>
      <c r="B1207" s="26" t="str">
        <f>VLOOKUP(A1207,Features!$A:$F,$B$1,FALSE)</f>
        <v>SystemicTherapy</v>
      </c>
      <c r="C1207" s="26" t="str">
        <f>VLOOKUP(A1207,Features!$A:$F,$C$1,FALSE)</f>
        <v>Substance</v>
      </c>
      <c r="D1207" s="3" t="str">
        <f>VLOOKUP(A1207,Features!$A:$J,$D$1,FALSE)</f>
        <v>Nominal</v>
      </c>
      <c r="E1207" s="48" t="s">
        <v>1833</v>
      </c>
      <c r="F1207" s="48" t="s">
        <v>1833</v>
      </c>
      <c r="G1207" s="6"/>
    </row>
    <row r="1208" spans="1:7" customFormat="1" ht="18" customHeight="1" x14ac:dyDescent="0.3">
      <c r="A1208" s="28">
        <v>134</v>
      </c>
      <c r="B1208" s="26" t="str">
        <f>VLOOKUP(A1208,Features!$A:$F,$B$1,FALSE)</f>
        <v>SystemicTherapy</v>
      </c>
      <c r="C1208" s="26" t="str">
        <f>VLOOKUP(A1208,Features!$A:$F,$C$1,FALSE)</f>
        <v>Substance</v>
      </c>
      <c r="D1208" s="3" t="str">
        <f>VLOOKUP(A1208,Features!$A:$J,$D$1,FALSE)</f>
        <v>Nominal</v>
      </c>
      <c r="E1208" s="48" t="s">
        <v>1861</v>
      </c>
      <c r="F1208" s="48" t="s">
        <v>1861</v>
      </c>
      <c r="G1208" s="6"/>
    </row>
    <row r="1209" spans="1:7" customFormat="1" ht="18" customHeight="1" x14ac:dyDescent="0.3">
      <c r="A1209" s="28">
        <v>134</v>
      </c>
      <c r="B1209" s="26" t="str">
        <f>VLOOKUP(A1209,Features!$A:$F,$B$1,FALSE)</f>
        <v>SystemicTherapy</v>
      </c>
      <c r="C1209" s="26" t="str">
        <f>VLOOKUP(A1209,Features!$A:$F,$C$1,FALSE)</f>
        <v>Substance</v>
      </c>
      <c r="D1209" s="3" t="str">
        <f>VLOOKUP(A1209,Features!$A:$J,$D$1,FALSE)</f>
        <v>Nominal</v>
      </c>
      <c r="E1209" s="48" t="s">
        <v>1770</v>
      </c>
      <c r="F1209" s="48" t="s">
        <v>1770</v>
      </c>
      <c r="G1209" s="6"/>
    </row>
    <row r="1210" spans="1:7" customFormat="1" ht="18" customHeight="1" x14ac:dyDescent="0.3">
      <c r="A1210" s="28">
        <v>134</v>
      </c>
      <c r="B1210" s="26" t="str">
        <f>VLOOKUP(A1210,Features!$A:$F,$B$1,FALSE)</f>
        <v>SystemicTherapy</v>
      </c>
      <c r="C1210" s="26" t="str">
        <f>VLOOKUP(A1210,Features!$A:$F,$C$1,FALSE)</f>
        <v>Substance</v>
      </c>
      <c r="D1210" s="3" t="str">
        <f>VLOOKUP(A1210,Features!$A:$J,$D$1,FALSE)</f>
        <v>Nominal</v>
      </c>
      <c r="E1210" s="48" t="s">
        <v>2089</v>
      </c>
      <c r="F1210" s="48" t="s">
        <v>2089</v>
      </c>
      <c r="G1210" s="6"/>
    </row>
    <row r="1211" spans="1:7" customFormat="1" ht="18" customHeight="1" x14ac:dyDescent="0.3">
      <c r="A1211" s="28">
        <v>134</v>
      </c>
      <c r="B1211" s="26" t="str">
        <f>VLOOKUP(A1211,Features!$A:$F,$B$1,FALSE)</f>
        <v>SystemicTherapy</v>
      </c>
      <c r="C1211" s="26" t="str">
        <f>VLOOKUP(A1211,Features!$A:$F,$C$1,FALSE)</f>
        <v>Substance</v>
      </c>
      <c r="D1211" s="3" t="str">
        <f>VLOOKUP(A1211,Features!$A:$J,$D$1,FALSE)</f>
        <v>Nominal</v>
      </c>
      <c r="E1211" s="48" t="s">
        <v>2115</v>
      </c>
      <c r="F1211" s="48" t="s">
        <v>2115</v>
      </c>
      <c r="G1211" s="6"/>
    </row>
    <row r="1212" spans="1:7" customFormat="1" ht="18" customHeight="1" x14ac:dyDescent="0.3">
      <c r="A1212" s="28">
        <v>134</v>
      </c>
      <c r="B1212" s="26" t="str">
        <f>VLOOKUP(A1212,Features!$A:$F,$B$1,FALSE)</f>
        <v>SystemicTherapy</v>
      </c>
      <c r="C1212" s="26" t="str">
        <f>VLOOKUP(A1212,Features!$A:$F,$C$1,FALSE)</f>
        <v>Substance</v>
      </c>
      <c r="D1212" s="3" t="str">
        <f>VLOOKUP(A1212,Features!$A:$J,$D$1,FALSE)</f>
        <v>Nominal</v>
      </c>
      <c r="E1212" s="48" t="s">
        <v>1701</v>
      </c>
      <c r="F1212" s="48" t="s">
        <v>1701</v>
      </c>
      <c r="G1212" s="6"/>
    </row>
    <row r="1213" spans="1:7" customFormat="1" ht="18" customHeight="1" x14ac:dyDescent="0.3">
      <c r="A1213" s="28">
        <v>134</v>
      </c>
      <c r="B1213" s="26" t="str">
        <f>VLOOKUP(A1213,Features!$A:$F,$B$1,FALSE)</f>
        <v>SystemicTherapy</v>
      </c>
      <c r="C1213" s="26" t="str">
        <f>VLOOKUP(A1213,Features!$A:$F,$C$1,FALSE)</f>
        <v>Substance</v>
      </c>
      <c r="D1213" s="3" t="str">
        <f>VLOOKUP(A1213,Features!$A:$J,$D$1,FALSE)</f>
        <v>Nominal</v>
      </c>
      <c r="E1213" s="48" t="s">
        <v>1964</v>
      </c>
      <c r="F1213" s="48" t="s">
        <v>1964</v>
      </c>
      <c r="G1213" s="6"/>
    </row>
    <row r="1214" spans="1:7" customFormat="1" ht="18" customHeight="1" x14ac:dyDescent="0.3">
      <c r="A1214" s="28">
        <v>134</v>
      </c>
      <c r="B1214" s="26" t="str">
        <f>VLOOKUP(A1214,Features!$A:$F,$B$1,FALSE)</f>
        <v>SystemicTherapy</v>
      </c>
      <c r="C1214" s="26" t="str">
        <f>VLOOKUP(A1214,Features!$A:$F,$C$1,FALSE)</f>
        <v>Substance</v>
      </c>
      <c r="D1214" s="3" t="str">
        <f>VLOOKUP(A1214,Features!$A:$J,$D$1,FALSE)</f>
        <v>Nominal</v>
      </c>
      <c r="E1214" s="48" t="s">
        <v>1708</v>
      </c>
      <c r="F1214" s="48" t="s">
        <v>1708</v>
      </c>
      <c r="G1214" s="6"/>
    </row>
    <row r="1215" spans="1:7" customFormat="1" ht="18" customHeight="1" x14ac:dyDescent="0.3">
      <c r="A1215" s="28">
        <v>134</v>
      </c>
      <c r="B1215" s="26" t="str">
        <f>VLOOKUP(A1215,Features!$A:$F,$B$1,FALSE)</f>
        <v>SystemicTherapy</v>
      </c>
      <c r="C1215" s="26" t="str">
        <f>VLOOKUP(A1215,Features!$A:$F,$C$1,FALSE)</f>
        <v>Substance</v>
      </c>
      <c r="D1215" s="3" t="str">
        <f>VLOOKUP(A1215,Features!$A:$J,$D$1,FALSE)</f>
        <v>Nominal</v>
      </c>
      <c r="E1215" s="48" t="s">
        <v>1750</v>
      </c>
      <c r="F1215" s="48" t="s">
        <v>1750</v>
      </c>
      <c r="G1215" s="6"/>
    </row>
    <row r="1216" spans="1:7" customFormat="1" ht="18" customHeight="1" x14ac:dyDescent="0.3">
      <c r="A1216" s="28">
        <v>134</v>
      </c>
      <c r="B1216" s="26" t="str">
        <f>VLOOKUP(A1216,Features!$A:$F,$B$1,FALSE)</f>
        <v>SystemicTherapy</v>
      </c>
      <c r="C1216" s="26" t="str">
        <f>VLOOKUP(A1216,Features!$A:$F,$C$1,FALSE)</f>
        <v>Substance</v>
      </c>
      <c r="D1216" s="3" t="str">
        <f>VLOOKUP(A1216,Features!$A:$J,$D$1,FALSE)</f>
        <v>Nominal</v>
      </c>
      <c r="E1216" s="48" t="s">
        <v>1816</v>
      </c>
      <c r="F1216" s="48" t="s">
        <v>1816</v>
      </c>
      <c r="G1216" s="6"/>
    </row>
    <row r="1217" spans="1:7" customFormat="1" ht="18" customHeight="1" x14ac:dyDescent="0.3">
      <c r="A1217" s="28">
        <v>134</v>
      </c>
      <c r="B1217" s="26" t="str">
        <f>VLOOKUP(A1217,Features!$A:$F,$B$1,FALSE)</f>
        <v>SystemicTherapy</v>
      </c>
      <c r="C1217" s="26" t="str">
        <f>VLOOKUP(A1217,Features!$A:$F,$C$1,FALSE)</f>
        <v>Substance</v>
      </c>
      <c r="D1217" s="3" t="str">
        <f>VLOOKUP(A1217,Features!$A:$J,$D$1,FALSE)</f>
        <v>Nominal</v>
      </c>
      <c r="E1217" s="48" t="s">
        <v>1819</v>
      </c>
      <c r="F1217" s="48" t="s">
        <v>1819</v>
      </c>
      <c r="G1217" s="6"/>
    </row>
    <row r="1218" spans="1:7" customFormat="1" ht="18" customHeight="1" x14ac:dyDescent="0.3">
      <c r="A1218" s="28">
        <v>134</v>
      </c>
      <c r="B1218" s="26" t="str">
        <f>VLOOKUP(A1218,Features!$A:$F,$B$1,FALSE)</f>
        <v>SystemicTherapy</v>
      </c>
      <c r="C1218" s="26" t="str">
        <f>VLOOKUP(A1218,Features!$A:$F,$C$1,FALSE)</f>
        <v>Substance</v>
      </c>
      <c r="D1218" s="3" t="str">
        <f>VLOOKUP(A1218,Features!$A:$J,$D$1,FALSE)</f>
        <v>Nominal</v>
      </c>
      <c r="E1218" s="48" t="s">
        <v>1820</v>
      </c>
      <c r="F1218" s="48" t="s">
        <v>1820</v>
      </c>
      <c r="G1218" s="6"/>
    </row>
    <row r="1219" spans="1:7" customFormat="1" ht="18" customHeight="1" x14ac:dyDescent="0.3">
      <c r="A1219" s="28">
        <v>134</v>
      </c>
      <c r="B1219" s="26" t="str">
        <f>VLOOKUP(A1219,Features!$A:$F,$B$1,FALSE)</f>
        <v>SystemicTherapy</v>
      </c>
      <c r="C1219" s="26" t="str">
        <f>VLOOKUP(A1219,Features!$A:$F,$C$1,FALSE)</f>
        <v>Substance</v>
      </c>
      <c r="D1219" s="3" t="str">
        <f>VLOOKUP(A1219,Features!$A:$J,$D$1,FALSE)</f>
        <v>Nominal</v>
      </c>
      <c r="E1219" s="48" t="s">
        <v>1818</v>
      </c>
      <c r="F1219" s="48" t="s">
        <v>1818</v>
      </c>
      <c r="G1219" s="6"/>
    </row>
    <row r="1220" spans="1:7" customFormat="1" ht="18" customHeight="1" x14ac:dyDescent="0.3">
      <c r="A1220" s="28">
        <v>134</v>
      </c>
      <c r="B1220" s="26" t="str">
        <f>VLOOKUP(A1220,Features!$A:$F,$B$1,FALSE)</f>
        <v>SystemicTherapy</v>
      </c>
      <c r="C1220" s="26" t="str">
        <f>VLOOKUP(A1220,Features!$A:$F,$C$1,FALSE)</f>
        <v>Substance</v>
      </c>
      <c r="D1220" s="3" t="str">
        <f>VLOOKUP(A1220,Features!$A:$J,$D$1,FALSE)</f>
        <v>Nominal</v>
      </c>
      <c r="E1220" s="48" t="s">
        <v>1858</v>
      </c>
      <c r="F1220" s="48" t="s">
        <v>1858</v>
      </c>
      <c r="G1220" s="6"/>
    </row>
    <row r="1221" spans="1:7" customFormat="1" ht="18" customHeight="1" x14ac:dyDescent="0.3">
      <c r="A1221" s="28">
        <v>134</v>
      </c>
      <c r="B1221" s="26" t="str">
        <f>VLOOKUP(A1221,Features!$A:$F,$B$1,FALSE)</f>
        <v>SystemicTherapy</v>
      </c>
      <c r="C1221" s="26" t="str">
        <f>VLOOKUP(A1221,Features!$A:$F,$C$1,FALSE)</f>
        <v>Substance</v>
      </c>
      <c r="D1221" s="3" t="str">
        <f>VLOOKUP(A1221,Features!$A:$J,$D$1,FALSE)</f>
        <v>Nominal</v>
      </c>
      <c r="E1221" s="48" t="s">
        <v>1644</v>
      </c>
      <c r="F1221" s="48" t="s">
        <v>1644</v>
      </c>
      <c r="G1221" s="6"/>
    </row>
    <row r="1222" spans="1:7" customFormat="1" ht="18" customHeight="1" x14ac:dyDescent="0.3">
      <c r="A1222" s="28">
        <v>134</v>
      </c>
      <c r="B1222" s="26" t="str">
        <f>VLOOKUP(A1222,Features!$A:$F,$B$1,FALSE)</f>
        <v>SystemicTherapy</v>
      </c>
      <c r="C1222" s="26" t="str">
        <f>VLOOKUP(A1222,Features!$A:$F,$C$1,FALSE)</f>
        <v>Substance</v>
      </c>
      <c r="D1222" s="3" t="str">
        <f>VLOOKUP(A1222,Features!$A:$J,$D$1,FALSE)</f>
        <v>Nominal</v>
      </c>
      <c r="E1222" s="48" t="s">
        <v>1882</v>
      </c>
      <c r="F1222" s="48" t="s">
        <v>1882</v>
      </c>
      <c r="G1222" s="6"/>
    </row>
    <row r="1223" spans="1:7" customFormat="1" ht="18" customHeight="1" x14ac:dyDescent="0.3">
      <c r="A1223" s="28">
        <v>134</v>
      </c>
      <c r="B1223" s="26" t="str">
        <f>VLOOKUP(A1223,Features!$A:$F,$B$1,FALSE)</f>
        <v>SystemicTherapy</v>
      </c>
      <c r="C1223" s="26" t="str">
        <f>VLOOKUP(A1223,Features!$A:$F,$C$1,FALSE)</f>
        <v>Substance</v>
      </c>
      <c r="D1223" s="3" t="str">
        <f>VLOOKUP(A1223,Features!$A:$J,$D$1,FALSE)</f>
        <v>Nominal</v>
      </c>
      <c r="E1223" s="48" t="s">
        <v>1647</v>
      </c>
      <c r="F1223" s="48" t="s">
        <v>1647</v>
      </c>
      <c r="G1223" s="6"/>
    </row>
    <row r="1224" spans="1:7" customFormat="1" ht="18" customHeight="1" x14ac:dyDescent="0.3">
      <c r="A1224" s="28">
        <v>134</v>
      </c>
      <c r="B1224" s="26" t="str">
        <f>VLOOKUP(A1224,Features!$A:$F,$B$1,FALSE)</f>
        <v>SystemicTherapy</v>
      </c>
      <c r="C1224" s="26" t="str">
        <f>VLOOKUP(A1224,Features!$A:$F,$C$1,FALSE)</f>
        <v>Substance</v>
      </c>
      <c r="D1224" s="3" t="str">
        <f>VLOOKUP(A1224,Features!$A:$J,$D$1,FALSE)</f>
        <v>Nominal</v>
      </c>
      <c r="E1224" s="48" t="s">
        <v>1684</v>
      </c>
      <c r="F1224" s="48" t="s">
        <v>1684</v>
      </c>
      <c r="G1224" s="6"/>
    </row>
    <row r="1225" spans="1:7" customFormat="1" ht="18" customHeight="1" x14ac:dyDescent="0.3">
      <c r="A1225" s="28">
        <v>134</v>
      </c>
      <c r="B1225" s="26" t="str">
        <f>VLOOKUP(A1225,Features!$A:$F,$B$1,FALSE)</f>
        <v>SystemicTherapy</v>
      </c>
      <c r="C1225" s="26" t="str">
        <f>VLOOKUP(A1225,Features!$A:$F,$C$1,FALSE)</f>
        <v>Substance</v>
      </c>
      <c r="D1225" s="3" t="str">
        <f>VLOOKUP(A1225,Features!$A:$J,$D$1,FALSE)</f>
        <v>Nominal</v>
      </c>
      <c r="E1225" s="48" t="s">
        <v>1960</v>
      </c>
      <c r="F1225" s="48" t="s">
        <v>1960</v>
      </c>
      <c r="G1225" s="6"/>
    </row>
    <row r="1226" spans="1:7" customFormat="1" ht="18" customHeight="1" x14ac:dyDescent="0.3">
      <c r="A1226" s="28">
        <v>134</v>
      </c>
      <c r="B1226" s="26" t="str">
        <f>VLOOKUP(A1226,Features!$A:$F,$B$1,FALSE)</f>
        <v>SystemicTherapy</v>
      </c>
      <c r="C1226" s="26" t="str">
        <f>VLOOKUP(A1226,Features!$A:$F,$C$1,FALSE)</f>
        <v>Substance</v>
      </c>
      <c r="D1226" s="3" t="str">
        <f>VLOOKUP(A1226,Features!$A:$J,$D$1,FALSE)</f>
        <v>Nominal</v>
      </c>
      <c r="E1226" s="48" t="s">
        <v>1639</v>
      </c>
      <c r="F1226" s="48" t="s">
        <v>1639</v>
      </c>
      <c r="G1226" s="6"/>
    </row>
    <row r="1227" spans="1:7" customFormat="1" ht="18" customHeight="1" x14ac:dyDescent="0.3">
      <c r="A1227" s="28">
        <v>134</v>
      </c>
      <c r="B1227" s="26" t="str">
        <f>VLOOKUP(A1227,Features!$A:$F,$B$1,FALSE)</f>
        <v>SystemicTherapy</v>
      </c>
      <c r="C1227" s="26" t="str">
        <f>VLOOKUP(A1227,Features!$A:$F,$C$1,FALSE)</f>
        <v>Substance</v>
      </c>
      <c r="D1227" s="3" t="str">
        <f>VLOOKUP(A1227,Features!$A:$J,$D$1,FALSE)</f>
        <v>Nominal</v>
      </c>
      <c r="E1227" s="48" t="s">
        <v>1763</v>
      </c>
      <c r="F1227" s="48" t="s">
        <v>1763</v>
      </c>
      <c r="G1227" s="6"/>
    </row>
    <row r="1228" spans="1:7" customFormat="1" ht="18" customHeight="1" x14ac:dyDescent="0.3">
      <c r="A1228" s="28">
        <v>134</v>
      </c>
      <c r="B1228" s="26" t="str">
        <f>VLOOKUP(A1228,Features!$A:$F,$B$1,FALSE)</f>
        <v>SystemicTherapy</v>
      </c>
      <c r="C1228" s="26" t="str">
        <f>VLOOKUP(A1228,Features!$A:$F,$C$1,FALSE)</f>
        <v>Substance</v>
      </c>
      <c r="D1228" s="3" t="str">
        <f>VLOOKUP(A1228,Features!$A:$J,$D$1,FALSE)</f>
        <v>Nominal</v>
      </c>
      <c r="E1228" s="48" t="s">
        <v>2135</v>
      </c>
      <c r="F1228" s="48" t="s">
        <v>2135</v>
      </c>
      <c r="G1228" s="6"/>
    </row>
    <row r="1229" spans="1:7" customFormat="1" ht="18" customHeight="1" x14ac:dyDescent="0.3">
      <c r="A1229" s="28">
        <v>134</v>
      </c>
      <c r="B1229" s="26" t="str">
        <f>VLOOKUP(A1229,Features!$A:$F,$B$1,FALSE)</f>
        <v>SystemicTherapy</v>
      </c>
      <c r="C1229" s="26" t="str">
        <f>VLOOKUP(A1229,Features!$A:$F,$C$1,FALSE)</f>
        <v>Substance</v>
      </c>
      <c r="D1229" s="3" t="str">
        <f>VLOOKUP(A1229,Features!$A:$J,$D$1,FALSE)</f>
        <v>Nominal</v>
      </c>
      <c r="E1229" s="48" t="s">
        <v>1808</v>
      </c>
      <c r="F1229" s="48" t="s">
        <v>1808</v>
      </c>
      <c r="G1229" s="6"/>
    </row>
    <row r="1230" spans="1:7" customFormat="1" ht="18" customHeight="1" x14ac:dyDescent="0.3">
      <c r="A1230" s="28">
        <v>134</v>
      </c>
      <c r="B1230" s="26" t="str">
        <f>VLOOKUP(A1230,Features!$A:$F,$B$1,FALSE)</f>
        <v>SystemicTherapy</v>
      </c>
      <c r="C1230" s="26" t="str">
        <f>VLOOKUP(A1230,Features!$A:$F,$C$1,FALSE)</f>
        <v>Substance</v>
      </c>
      <c r="D1230" s="3" t="str">
        <f>VLOOKUP(A1230,Features!$A:$J,$D$1,FALSE)</f>
        <v>Nominal</v>
      </c>
      <c r="E1230" s="48" t="s">
        <v>2117</v>
      </c>
      <c r="F1230" s="48" t="s">
        <v>2117</v>
      </c>
      <c r="G1230" s="6"/>
    </row>
    <row r="1231" spans="1:7" customFormat="1" ht="18" customHeight="1" x14ac:dyDescent="0.3">
      <c r="A1231" s="28">
        <v>134</v>
      </c>
      <c r="B1231" s="26" t="str">
        <f>VLOOKUP(A1231,Features!$A:$F,$B$1,FALSE)</f>
        <v>SystemicTherapy</v>
      </c>
      <c r="C1231" s="26" t="str">
        <f>VLOOKUP(A1231,Features!$A:$F,$C$1,FALSE)</f>
        <v>Substance</v>
      </c>
      <c r="D1231" s="3" t="str">
        <f>VLOOKUP(A1231,Features!$A:$J,$D$1,FALSE)</f>
        <v>Nominal</v>
      </c>
      <c r="E1231" s="48" t="s">
        <v>1656</v>
      </c>
      <c r="F1231" s="48" t="s">
        <v>1656</v>
      </c>
      <c r="G1231" s="6"/>
    </row>
    <row r="1232" spans="1:7" customFormat="1" ht="18" customHeight="1" x14ac:dyDescent="0.3">
      <c r="A1232" s="28">
        <v>134</v>
      </c>
      <c r="B1232" s="26" t="str">
        <f>VLOOKUP(A1232,Features!$A:$F,$B$1,FALSE)</f>
        <v>SystemicTherapy</v>
      </c>
      <c r="C1232" s="26" t="str">
        <f>VLOOKUP(A1232,Features!$A:$F,$C$1,FALSE)</f>
        <v>Substance</v>
      </c>
      <c r="D1232" s="3" t="str">
        <f>VLOOKUP(A1232,Features!$A:$J,$D$1,FALSE)</f>
        <v>Nominal</v>
      </c>
      <c r="E1232" s="48" t="s">
        <v>2088</v>
      </c>
      <c r="F1232" s="48" t="s">
        <v>2088</v>
      </c>
      <c r="G1232" s="6"/>
    </row>
    <row r="1233" spans="1:7" customFormat="1" ht="18" customHeight="1" x14ac:dyDescent="0.3">
      <c r="A1233" s="28">
        <v>134</v>
      </c>
      <c r="B1233" s="26" t="str">
        <f>VLOOKUP(A1233,Features!$A:$F,$B$1,FALSE)</f>
        <v>SystemicTherapy</v>
      </c>
      <c r="C1233" s="26" t="str">
        <f>VLOOKUP(A1233,Features!$A:$F,$C$1,FALSE)</f>
        <v>Substance</v>
      </c>
      <c r="D1233" s="3" t="str">
        <f>VLOOKUP(A1233,Features!$A:$J,$D$1,FALSE)</f>
        <v>Nominal</v>
      </c>
      <c r="E1233" s="48" t="s">
        <v>1718</v>
      </c>
      <c r="F1233" s="48" t="s">
        <v>1718</v>
      </c>
      <c r="G1233" s="6"/>
    </row>
    <row r="1234" spans="1:7" customFormat="1" ht="18" customHeight="1" x14ac:dyDescent="0.3">
      <c r="A1234" s="28">
        <v>134</v>
      </c>
      <c r="B1234" s="26" t="str">
        <f>VLOOKUP(A1234,Features!$A:$F,$B$1,FALSE)</f>
        <v>SystemicTherapy</v>
      </c>
      <c r="C1234" s="26" t="str">
        <f>VLOOKUP(A1234,Features!$A:$F,$C$1,FALSE)</f>
        <v>Substance</v>
      </c>
      <c r="D1234" s="3" t="str">
        <f>VLOOKUP(A1234,Features!$A:$J,$D$1,FALSE)</f>
        <v>Nominal</v>
      </c>
      <c r="E1234" s="48" t="s">
        <v>1789</v>
      </c>
      <c r="F1234" s="48" t="s">
        <v>1789</v>
      </c>
      <c r="G1234" s="6"/>
    </row>
    <row r="1235" spans="1:7" customFormat="1" ht="18" customHeight="1" x14ac:dyDescent="0.3">
      <c r="A1235" s="28">
        <v>134</v>
      </c>
      <c r="B1235" s="26" t="str">
        <f>VLOOKUP(A1235,Features!$A:$F,$B$1,FALSE)</f>
        <v>SystemicTherapy</v>
      </c>
      <c r="C1235" s="26" t="str">
        <f>VLOOKUP(A1235,Features!$A:$F,$C$1,FALSE)</f>
        <v>Substance</v>
      </c>
      <c r="D1235" s="3" t="str">
        <f>VLOOKUP(A1235,Features!$A:$J,$D$1,FALSE)</f>
        <v>Nominal</v>
      </c>
      <c r="E1235" s="48" t="s">
        <v>2127</v>
      </c>
      <c r="F1235" s="48" t="s">
        <v>2127</v>
      </c>
      <c r="G1235" s="6"/>
    </row>
    <row r="1236" spans="1:7" customFormat="1" ht="18" customHeight="1" x14ac:dyDescent="0.3">
      <c r="A1236" s="28">
        <v>134</v>
      </c>
      <c r="B1236" s="26" t="str">
        <f>VLOOKUP(A1236,Features!$A:$F,$B$1,FALSE)</f>
        <v>SystemicTherapy</v>
      </c>
      <c r="C1236" s="26" t="str">
        <f>VLOOKUP(A1236,Features!$A:$F,$C$1,FALSE)</f>
        <v>Substance</v>
      </c>
      <c r="D1236" s="3" t="str">
        <f>VLOOKUP(A1236,Features!$A:$J,$D$1,FALSE)</f>
        <v>Nominal</v>
      </c>
      <c r="E1236" s="48" t="s">
        <v>1900</v>
      </c>
      <c r="F1236" s="48" t="s">
        <v>1900</v>
      </c>
      <c r="G1236" s="6"/>
    </row>
    <row r="1237" spans="1:7" customFormat="1" ht="18" customHeight="1" x14ac:dyDescent="0.3">
      <c r="A1237" s="28">
        <v>134</v>
      </c>
      <c r="B1237" s="26" t="str">
        <f>VLOOKUP(A1237,Features!$A:$F,$B$1,FALSE)</f>
        <v>SystemicTherapy</v>
      </c>
      <c r="C1237" s="26" t="str">
        <f>VLOOKUP(A1237,Features!$A:$F,$C$1,FALSE)</f>
        <v>Substance</v>
      </c>
      <c r="D1237" s="3" t="str">
        <f>VLOOKUP(A1237,Features!$A:$J,$D$1,FALSE)</f>
        <v>Nominal</v>
      </c>
      <c r="E1237" s="48" t="s">
        <v>1742</v>
      </c>
      <c r="F1237" s="48" t="s">
        <v>1742</v>
      </c>
      <c r="G1237" s="6"/>
    </row>
    <row r="1238" spans="1:7" customFormat="1" ht="18" customHeight="1" x14ac:dyDescent="0.3">
      <c r="A1238" s="28">
        <v>134</v>
      </c>
      <c r="B1238" s="26" t="str">
        <f>VLOOKUP(A1238,Features!$A:$F,$B$1,FALSE)</f>
        <v>SystemicTherapy</v>
      </c>
      <c r="C1238" s="26" t="str">
        <f>VLOOKUP(A1238,Features!$A:$F,$C$1,FALSE)</f>
        <v>Substance</v>
      </c>
      <c r="D1238" s="3" t="str">
        <f>VLOOKUP(A1238,Features!$A:$J,$D$1,FALSE)</f>
        <v>Nominal</v>
      </c>
      <c r="E1238" s="48" t="s">
        <v>1934</v>
      </c>
      <c r="F1238" s="48" t="s">
        <v>1934</v>
      </c>
      <c r="G1238" s="6"/>
    </row>
    <row r="1239" spans="1:7" customFormat="1" ht="18" customHeight="1" x14ac:dyDescent="0.3">
      <c r="A1239" s="28">
        <v>134</v>
      </c>
      <c r="B1239" s="26" t="str">
        <f>VLOOKUP(A1239,Features!$A:$F,$B$1,FALSE)</f>
        <v>SystemicTherapy</v>
      </c>
      <c r="C1239" s="26" t="str">
        <f>VLOOKUP(A1239,Features!$A:$F,$C$1,FALSE)</f>
        <v>Substance</v>
      </c>
      <c r="D1239" s="3" t="str">
        <f>VLOOKUP(A1239,Features!$A:$J,$D$1,FALSE)</f>
        <v>Nominal</v>
      </c>
      <c r="E1239" s="48" t="s">
        <v>1706</v>
      </c>
      <c r="F1239" s="48" t="s">
        <v>1706</v>
      </c>
      <c r="G1239" s="6"/>
    </row>
    <row r="1240" spans="1:7" customFormat="1" ht="18" customHeight="1" x14ac:dyDescent="0.3">
      <c r="A1240" s="28">
        <v>134</v>
      </c>
      <c r="B1240" s="26" t="str">
        <f>VLOOKUP(A1240,Features!$A:$F,$B$1,FALSE)</f>
        <v>SystemicTherapy</v>
      </c>
      <c r="C1240" s="26" t="str">
        <f>VLOOKUP(A1240,Features!$A:$F,$C$1,FALSE)</f>
        <v>Substance</v>
      </c>
      <c r="D1240" s="3" t="str">
        <f>VLOOKUP(A1240,Features!$A:$J,$D$1,FALSE)</f>
        <v>Nominal</v>
      </c>
      <c r="E1240" s="48" t="s">
        <v>2027</v>
      </c>
      <c r="F1240" s="48" t="s">
        <v>2027</v>
      </c>
      <c r="G1240" s="6"/>
    </row>
    <row r="1241" spans="1:7" customFormat="1" ht="18" customHeight="1" x14ac:dyDescent="0.3">
      <c r="A1241" s="28">
        <v>134</v>
      </c>
      <c r="B1241" s="26" t="str">
        <f>VLOOKUP(A1241,Features!$A:$F,$B$1,FALSE)</f>
        <v>SystemicTherapy</v>
      </c>
      <c r="C1241" s="26" t="str">
        <f>VLOOKUP(A1241,Features!$A:$F,$C$1,FALSE)</f>
        <v>Substance</v>
      </c>
      <c r="D1241" s="3" t="str">
        <f>VLOOKUP(A1241,Features!$A:$J,$D$1,FALSE)</f>
        <v>Nominal</v>
      </c>
      <c r="E1241" s="48" t="s">
        <v>1687</v>
      </c>
      <c r="F1241" s="48" t="s">
        <v>1687</v>
      </c>
      <c r="G1241" s="6"/>
    </row>
    <row r="1242" spans="1:7" customFormat="1" ht="18" customHeight="1" x14ac:dyDescent="0.3">
      <c r="A1242" s="28">
        <v>134</v>
      </c>
      <c r="B1242" s="26" t="str">
        <f>VLOOKUP(A1242,Features!$A:$F,$B$1,FALSE)</f>
        <v>SystemicTherapy</v>
      </c>
      <c r="C1242" s="26" t="str">
        <f>VLOOKUP(A1242,Features!$A:$F,$C$1,FALSE)</f>
        <v>Substance</v>
      </c>
      <c r="D1242" s="3" t="str">
        <f>VLOOKUP(A1242,Features!$A:$J,$D$1,FALSE)</f>
        <v>Nominal</v>
      </c>
      <c r="E1242" s="48" t="s">
        <v>1688</v>
      </c>
      <c r="F1242" s="48" t="s">
        <v>1688</v>
      </c>
      <c r="G1242" s="6"/>
    </row>
    <row r="1243" spans="1:7" customFormat="1" ht="18" customHeight="1" x14ac:dyDescent="0.3">
      <c r="A1243" s="28">
        <v>134</v>
      </c>
      <c r="B1243" s="26" t="str">
        <f>VLOOKUP(A1243,Features!$A:$F,$B$1,FALSE)</f>
        <v>SystemicTherapy</v>
      </c>
      <c r="C1243" s="26" t="str">
        <f>VLOOKUP(A1243,Features!$A:$F,$C$1,FALSE)</f>
        <v>Substance</v>
      </c>
      <c r="D1243" s="3" t="str">
        <f>VLOOKUP(A1243,Features!$A:$J,$D$1,FALSE)</f>
        <v>Nominal</v>
      </c>
      <c r="E1243" s="48" t="s">
        <v>1689</v>
      </c>
      <c r="F1243" s="48" t="s">
        <v>1689</v>
      </c>
      <c r="G1243" s="6"/>
    </row>
    <row r="1244" spans="1:7" customFormat="1" ht="18" customHeight="1" x14ac:dyDescent="0.3">
      <c r="A1244" s="28">
        <v>134</v>
      </c>
      <c r="B1244" s="26" t="str">
        <f>VLOOKUP(A1244,Features!$A:$F,$B$1,FALSE)</f>
        <v>SystemicTherapy</v>
      </c>
      <c r="C1244" s="26" t="str">
        <f>VLOOKUP(A1244,Features!$A:$F,$C$1,FALSE)</f>
        <v>Substance</v>
      </c>
      <c r="D1244" s="3" t="str">
        <f>VLOOKUP(A1244,Features!$A:$J,$D$1,FALSE)</f>
        <v>Nominal</v>
      </c>
      <c r="E1244" s="48" t="s">
        <v>1691</v>
      </c>
      <c r="F1244" s="48" t="s">
        <v>1691</v>
      </c>
      <c r="G1244" s="6"/>
    </row>
    <row r="1245" spans="1:7" customFormat="1" ht="18" customHeight="1" x14ac:dyDescent="0.3">
      <c r="A1245" s="28">
        <v>134</v>
      </c>
      <c r="B1245" s="26" t="str">
        <f>VLOOKUP(A1245,Features!$A:$F,$B$1,FALSE)</f>
        <v>SystemicTherapy</v>
      </c>
      <c r="C1245" s="26" t="str">
        <f>VLOOKUP(A1245,Features!$A:$F,$C$1,FALSE)</f>
        <v>Substance</v>
      </c>
      <c r="D1245" s="3" t="str">
        <f>VLOOKUP(A1245,Features!$A:$J,$D$1,FALSE)</f>
        <v>Nominal</v>
      </c>
      <c r="E1245" s="48" t="s">
        <v>1690</v>
      </c>
      <c r="F1245" s="48" t="s">
        <v>1690</v>
      </c>
      <c r="G1245" s="6"/>
    </row>
    <row r="1246" spans="1:7" customFormat="1" ht="18" customHeight="1" x14ac:dyDescent="0.3">
      <c r="A1246" s="28">
        <v>134</v>
      </c>
      <c r="B1246" s="26" t="str">
        <f>VLOOKUP(A1246,Features!$A:$F,$B$1,FALSE)</f>
        <v>SystemicTherapy</v>
      </c>
      <c r="C1246" s="26" t="str">
        <f>VLOOKUP(A1246,Features!$A:$F,$C$1,FALSE)</f>
        <v>Substance</v>
      </c>
      <c r="D1246" s="3" t="str">
        <f>VLOOKUP(A1246,Features!$A:$J,$D$1,FALSE)</f>
        <v>Nominal</v>
      </c>
      <c r="E1246" s="48" t="s">
        <v>1692</v>
      </c>
      <c r="F1246" s="48" t="s">
        <v>1692</v>
      </c>
      <c r="G1246" s="6"/>
    </row>
    <row r="1247" spans="1:7" customFormat="1" ht="18" customHeight="1" x14ac:dyDescent="0.3">
      <c r="A1247" s="28">
        <v>134</v>
      </c>
      <c r="B1247" s="26" t="str">
        <f>VLOOKUP(A1247,Features!$A:$F,$B$1,FALSE)</f>
        <v>SystemicTherapy</v>
      </c>
      <c r="C1247" s="26" t="str">
        <f>VLOOKUP(A1247,Features!$A:$F,$C$1,FALSE)</f>
        <v>Substance</v>
      </c>
      <c r="D1247" s="3" t="str">
        <f>VLOOKUP(A1247,Features!$A:$J,$D$1,FALSE)</f>
        <v>Nominal</v>
      </c>
      <c r="E1247" s="48" t="s">
        <v>1893</v>
      </c>
      <c r="F1247" s="48" t="s">
        <v>1893</v>
      </c>
      <c r="G1247" s="6"/>
    </row>
    <row r="1248" spans="1:7" customFormat="1" ht="18" customHeight="1" x14ac:dyDescent="0.3">
      <c r="A1248" s="28">
        <v>134</v>
      </c>
      <c r="B1248" s="26" t="str">
        <f>VLOOKUP(A1248,Features!$A:$F,$B$1,FALSE)</f>
        <v>SystemicTherapy</v>
      </c>
      <c r="C1248" s="26" t="str">
        <f>VLOOKUP(A1248,Features!$A:$F,$C$1,FALSE)</f>
        <v>Substance</v>
      </c>
      <c r="D1248" s="3" t="str">
        <f>VLOOKUP(A1248,Features!$A:$J,$D$1,FALSE)</f>
        <v>Nominal</v>
      </c>
      <c r="E1248" s="48" t="s">
        <v>2110</v>
      </c>
      <c r="F1248" s="48" t="s">
        <v>2110</v>
      </c>
      <c r="G1248" s="6"/>
    </row>
    <row r="1249" spans="1:9" customFormat="1" ht="18" customHeight="1" x14ac:dyDescent="0.3">
      <c r="A1249" s="28">
        <v>134</v>
      </c>
      <c r="B1249" s="26" t="str">
        <f>VLOOKUP(A1249,Features!$A:$F,$B$1,FALSE)</f>
        <v>SystemicTherapy</v>
      </c>
      <c r="C1249" s="26" t="str">
        <f>VLOOKUP(A1249,Features!$A:$F,$C$1,FALSE)</f>
        <v>Substance</v>
      </c>
      <c r="D1249" s="3" t="str">
        <f>VLOOKUP(A1249,Features!$A:$J,$D$1,FALSE)</f>
        <v>Nominal</v>
      </c>
      <c r="E1249" s="48" t="s">
        <v>1888</v>
      </c>
      <c r="F1249" s="48" t="s">
        <v>1888</v>
      </c>
      <c r="G1249" s="6"/>
    </row>
    <row r="1250" spans="1:9" customFormat="1" ht="18" customHeight="1" x14ac:dyDescent="0.3">
      <c r="A1250" s="28">
        <v>134</v>
      </c>
      <c r="B1250" s="26" t="str">
        <f>VLOOKUP(A1250,Features!$A:$F,$B$1,FALSE)</f>
        <v>SystemicTherapy</v>
      </c>
      <c r="C1250" s="26" t="str">
        <f>VLOOKUP(A1250,Features!$A:$F,$C$1,FALSE)</f>
        <v>Substance</v>
      </c>
      <c r="D1250" s="3" t="str">
        <f>VLOOKUP(A1250,Features!$A:$J,$D$1,FALSE)</f>
        <v>Nominal</v>
      </c>
      <c r="E1250" s="48" t="s">
        <v>1977</v>
      </c>
      <c r="F1250" s="48" t="s">
        <v>1977</v>
      </c>
      <c r="G1250" s="6"/>
    </row>
    <row r="1251" spans="1:9" customFormat="1" ht="18" customHeight="1" x14ac:dyDescent="0.3">
      <c r="A1251" s="28">
        <v>134</v>
      </c>
      <c r="B1251" s="26" t="str">
        <f>VLOOKUP(A1251,Features!$A:$F,$B$1,FALSE)</f>
        <v>SystemicTherapy</v>
      </c>
      <c r="C1251" s="26" t="str">
        <f>VLOOKUP(A1251,Features!$A:$F,$C$1,FALSE)</f>
        <v>Substance</v>
      </c>
      <c r="D1251" s="3" t="str">
        <f>VLOOKUP(A1251,Features!$A:$J,$D$1,FALSE)</f>
        <v>Nominal</v>
      </c>
      <c r="E1251" s="48" t="s">
        <v>1935</v>
      </c>
      <c r="F1251" s="48" t="s">
        <v>1935</v>
      </c>
      <c r="G1251" s="6"/>
    </row>
    <row r="1252" spans="1:9" customFormat="1" ht="18" customHeight="1" x14ac:dyDescent="0.3">
      <c r="A1252" s="28">
        <v>134</v>
      </c>
      <c r="B1252" s="26" t="str">
        <f>VLOOKUP(A1252,Features!$A:$F,$B$1,FALSE)</f>
        <v>SystemicTherapy</v>
      </c>
      <c r="C1252" s="26" t="str">
        <f>VLOOKUP(A1252,Features!$A:$F,$C$1,FALSE)</f>
        <v>Substance</v>
      </c>
      <c r="D1252" s="3" t="str">
        <f>VLOOKUP(A1252,Features!$A:$J,$D$1,FALSE)</f>
        <v>Nominal</v>
      </c>
      <c r="E1252" s="48" t="s">
        <v>1774</v>
      </c>
      <c r="F1252" s="48" t="s">
        <v>1774</v>
      </c>
      <c r="G1252" s="6"/>
    </row>
    <row r="1253" spans="1:9" customFormat="1" ht="18" customHeight="1" x14ac:dyDescent="0.3">
      <c r="A1253" s="28">
        <v>134</v>
      </c>
      <c r="B1253" s="26" t="str">
        <f>VLOOKUP(A1253,Features!$A:$F,$B$1,FALSE)</f>
        <v>SystemicTherapy</v>
      </c>
      <c r="C1253" s="26" t="str">
        <f>VLOOKUP(A1253,Features!$A:$F,$C$1,FALSE)</f>
        <v>Substance</v>
      </c>
      <c r="D1253" s="3" t="str">
        <f>VLOOKUP(A1253,Features!$A:$J,$D$1,FALSE)</f>
        <v>Nominal</v>
      </c>
      <c r="E1253" s="48" t="s">
        <v>2142</v>
      </c>
      <c r="F1253" s="48" t="s">
        <v>2142</v>
      </c>
      <c r="G1253" s="6"/>
    </row>
    <row r="1254" spans="1:9" customFormat="1" ht="18" customHeight="1" x14ac:dyDescent="0.3">
      <c r="A1254" s="28">
        <v>134</v>
      </c>
      <c r="B1254" s="26" t="str">
        <f>VLOOKUP(A1254,Features!$A:$F,$B$1,FALSE)</f>
        <v>SystemicTherapy</v>
      </c>
      <c r="C1254" s="26" t="str">
        <f>VLOOKUP(A1254,Features!$A:$F,$C$1,FALSE)</f>
        <v>Substance</v>
      </c>
      <c r="D1254" s="3" t="str">
        <f>VLOOKUP(A1254,Features!$A:$J,$D$1,FALSE)</f>
        <v>Nominal</v>
      </c>
      <c r="E1254" s="48" t="s">
        <v>1714</v>
      </c>
      <c r="F1254" s="48" t="s">
        <v>1714</v>
      </c>
      <c r="G1254" s="6"/>
    </row>
    <row r="1255" spans="1:9" ht="18" customHeight="1" x14ac:dyDescent="0.3">
      <c r="A1255" s="28">
        <v>130</v>
      </c>
      <c r="B1255" s="26" t="str">
        <f>VLOOKUP(A1255,Features!$A:$F,$B$1,FALSE)</f>
        <v>SystemicTherapy</v>
      </c>
      <c r="C1255" s="26" t="str">
        <f>VLOOKUP(A1255,Features!$A:$F,$C$1,FALSE)</f>
        <v>Type</v>
      </c>
      <c r="D1255" s="3" t="str">
        <f>VLOOKUP(A1255,Features!$A:$J,$D$1,FALSE)</f>
        <v>Nominal</v>
      </c>
      <c r="E1255" s="3" t="s">
        <v>846</v>
      </c>
      <c r="F1255" s="3" t="s">
        <v>846</v>
      </c>
      <c r="G1255" s="1" t="s">
        <v>847</v>
      </c>
      <c r="H1255" s="1" t="s">
        <v>847</v>
      </c>
      <c r="I1255" s="1"/>
    </row>
    <row r="1256" spans="1:9" ht="18" customHeight="1" x14ac:dyDescent="0.3">
      <c r="A1256" s="28">
        <v>130</v>
      </c>
      <c r="B1256" s="26" t="str">
        <f>VLOOKUP(A1256,Features!$A:$F,$B$1,FALSE)</f>
        <v>SystemicTherapy</v>
      </c>
      <c r="C1256" s="26" t="str">
        <f>VLOOKUP(A1256,Features!$A:$F,$C$1,FALSE)</f>
        <v>Type</v>
      </c>
      <c r="D1256" s="3" t="str">
        <f>VLOOKUP(A1256,Features!$A:$J,$D$1,FALSE)</f>
        <v>Nominal</v>
      </c>
      <c r="E1256" s="3" t="s">
        <v>848</v>
      </c>
      <c r="F1256" s="3" t="s">
        <v>848</v>
      </c>
      <c r="G1256" s="1" t="s">
        <v>849</v>
      </c>
      <c r="H1256" s="1" t="s">
        <v>849</v>
      </c>
      <c r="I1256" s="1"/>
    </row>
    <row r="1257" spans="1:9" ht="18" customHeight="1" x14ac:dyDescent="0.3">
      <c r="A1257" s="28">
        <v>130</v>
      </c>
      <c r="B1257" s="26" t="str">
        <f>VLOOKUP(A1257,Features!$A:$F,$B$1,FALSE)</f>
        <v>SystemicTherapy</v>
      </c>
      <c r="C1257" s="26" t="str">
        <f>VLOOKUP(A1257,Features!$A:$F,$C$1,FALSE)</f>
        <v>Type</v>
      </c>
      <c r="D1257" s="3" t="str">
        <f>VLOOKUP(A1257,Features!$A:$J,$D$1,FALSE)</f>
        <v>Nominal</v>
      </c>
      <c r="E1257" s="3" t="s">
        <v>850</v>
      </c>
      <c r="F1257" s="3" t="s">
        <v>850</v>
      </c>
      <c r="G1257" s="1" t="s">
        <v>851</v>
      </c>
      <c r="H1257" s="1" t="s">
        <v>851</v>
      </c>
      <c r="I1257" s="1"/>
    </row>
    <row r="1258" spans="1:9" ht="18" customHeight="1" x14ac:dyDescent="0.3">
      <c r="A1258" s="28">
        <v>130</v>
      </c>
      <c r="B1258" s="26" t="str">
        <f>VLOOKUP(A1258,Features!$A:$F,$B$1,FALSE)</f>
        <v>SystemicTherapy</v>
      </c>
      <c r="C1258" s="26" t="str">
        <f>VLOOKUP(A1258,Features!$A:$F,$C$1,FALSE)</f>
        <v>Type</v>
      </c>
      <c r="D1258" s="3" t="str">
        <f>VLOOKUP(A1258,Features!$A:$J,$D$1,FALSE)</f>
        <v>Nominal</v>
      </c>
      <c r="E1258" s="3" t="s">
        <v>852</v>
      </c>
      <c r="F1258" s="3" t="s">
        <v>852</v>
      </c>
      <c r="G1258" s="1" t="s">
        <v>853</v>
      </c>
      <c r="H1258" s="1" t="s">
        <v>853</v>
      </c>
      <c r="I1258" s="1"/>
    </row>
    <row r="1259" spans="1:9" ht="18" customHeight="1" x14ac:dyDescent="0.3">
      <c r="A1259" s="28">
        <v>130</v>
      </c>
      <c r="B1259" s="26" t="str">
        <f>VLOOKUP(A1259,Features!$A:$F,$B$1,FALSE)</f>
        <v>SystemicTherapy</v>
      </c>
      <c r="C1259" s="26" t="str">
        <f>VLOOKUP(A1259,Features!$A:$F,$C$1,FALSE)</f>
        <v>Type</v>
      </c>
      <c r="D1259" s="3" t="str">
        <f>VLOOKUP(A1259,Features!$A:$J,$D$1,FALSE)</f>
        <v>Nominal</v>
      </c>
      <c r="E1259" s="3" t="s">
        <v>854</v>
      </c>
      <c r="F1259" s="3" t="s">
        <v>854</v>
      </c>
      <c r="G1259" s="1" t="s">
        <v>855</v>
      </c>
      <c r="H1259" s="1" t="s">
        <v>855</v>
      </c>
      <c r="I1259" s="1"/>
    </row>
    <row r="1260" spans="1:9" ht="18" customHeight="1" x14ac:dyDescent="0.3">
      <c r="A1260" s="28">
        <v>130</v>
      </c>
      <c r="B1260" s="26" t="str">
        <f>VLOOKUP(A1260,Features!$A:$F,$B$1,FALSE)</f>
        <v>SystemicTherapy</v>
      </c>
      <c r="C1260" s="26" t="str">
        <f>VLOOKUP(A1260,Features!$A:$F,$C$1,FALSE)</f>
        <v>Type</v>
      </c>
      <c r="D1260" s="3" t="str">
        <f>VLOOKUP(A1260,Features!$A:$J,$D$1,FALSE)</f>
        <v>Nominal</v>
      </c>
      <c r="E1260" s="3" t="s">
        <v>856</v>
      </c>
      <c r="F1260" s="3" t="s">
        <v>856</v>
      </c>
      <c r="G1260" s="1" t="s">
        <v>857</v>
      </c>
      <c r="H1260" s="1" t="s">
        <v>857</v>
      </c>
      <c r="I1260" s="1"/>
    </row>
    <row r="1261" spans="1:9" ht="18" customHeight="1" x14ac:dyDescent="0.3">
      <c r="A1261" s="28">
        <v>130</v>
      </c>
      <c r="B1261" s="26" t="str">
        <f>VLOOKUP(A1261,Features!$A:$F,$B$1,FALSE)</f>
        <v>SystemicTherapy</v>
      </c>
      <c r="C1261" s="26" t="str">
        <f>VLOOKUP(A1261,Features!$A:$F,$C$1,FALSE)</f>
        <v>Type</v>
      </c>
      <c r="D1261" s="3" t="str">
        <f>VLOOKUP(A1261,Features!$A:$J,$D$1,FALSE)</f>
        <v>Nominal</v>
      </c>
      <c r="E1261" s="3" t="s">
        <v>858</v>
      </c>
      <c r="F1261" s="3" t="s">
        <v>858</v>
      </c>
      <c r="G1261" s="1" t="s">
        <v>859</v>
      </c>
      <c r="H1261" s="1" t="s">
        <v>859</v>
      </c>
      <c r="I1261" s="1"/>
    </row>
    <row r="1262" spans="1:9" ht="18" customHeight="1" x14ac:dyDescent="0.3">
      <c r="A1262" s="28">
        <v>130</v>
      </c>
      <c r="B1262" s="26" t="str">
        <f>VLOOKUP(A1262,Features!$A:$F,$B$1,FALSE)</f>
        <v>SystemicTherapy</v>
      </c>
      <c r="C1262" s="26" t="str">
        <f>VLOOKUP(A1262,Features!$A:$F,$C$1,FALSE)</f>
        <v>Type</v>
      </c>
      <c r="D1262" s="3" t="str">
        <f>VLOOKUP(A1262,Features!$A:$J,$D$1,FALSE)</f>
        <v>Nominal</v>
      </c>
      <c r="E1262" s="3" t="s">
        <v>829</v>
      </c>
      <c r="F1262" s="3" t="s">
        <v>829</v>
      </c>
      <c r="G1262" s="1" t="s">
        <v>584</v>
      </c>
      <c r="H1262" s="1" t="s">
        <v>584</v>
      </c>
      <c r="I1262" s="1"/>
    </row>
    <row r="1263" spans="1:9" ht="18" customHeight="1" x14ac:dyDescent="0.3">
      <c r="A1263" s="28">
        <v>130</v>
      </c>
      <c r="B1263" s="26" t="str">
        <f>VLOOKUP(A1263,Features!$A:$F,$B$1,FALSE)</f>
        <v>SystemicTherapy</v>
      </c>
      <c r="C1263" s="26" t="str">
        <f>VLOOKUP(A1263,Features!$A:$F,$C$1,FALSE)</f>
        <v>Type</v>
      </c>
      <c r="D1263" s="3" t="str">
        <f>VLOOKUP(A1263,Features!$A:$J,$D$1,FALSE)</f>
        <v>Nominal</v>
      </c>
      <c r="E1263" s="3" t="s">
        <v>589</v>
      </c>
      <c r="F1263" s="3" t="s">
        <v>589</v>
      </c>
      <c r="G1263" s="1" t="s">
        <v>860</v>
      </c>
      <c r="H1263" s="1" t="s">
        <v>860</v>
      </c>
      <c r="I1263" s="1"/>
    </row>
    <row r="1264" spans="1:9" ht="18" customHeight="1" x14ac:dyDescent="0.3">
      <c r="A1264" s="28">
        <v>130</v>
      </c>
      <c r="B1264" s="26" t="str">
        <f>VLOOKUP(A1264,Features!$A:$F,$B$1,FALSE)</f>
        <v>SystemicTherapy</v>
      </c>
      <c r="C1264" s="26" t="str">
        <f>VLOOKUP(A1264,Features!$A:$F,$C$1,FALSE)</f>
        <v>Type</v>
      </c>
      <c r="D1264" s="3" t="str">
        <f>VLOOKUP(A1264,Features!$A:$J,$D$1,FALSE)</f>
        <v>Nominal</v>
      </c>
      <c r="E1264" s="3" t="s">
        <v>861</v>
      </c>
      <c r="F1264" s="3" t="s">
        <v>861</v>
      </c>
      <c r="G1264" s="1" t="s">
        <v>862</v>
      </c>
      <c r="H1264" s="1" t="s">
        <v>862</v>
      </c>
      <c r="I1264" s="1"/>
    </row>
    <row r="1265" spans="1:11" ht="18" customHeight="1" x14ac:dyDescent="0.3">
      <c r="A1265" s="28">
        <v>130</v>
      </c>
      <c r="B1265" s="26" t="str">
        <f>VLOOKUP(A1265,Features!$A:$F,$B$1,FALSE)</f>
        <v>SystemicTherapy</v>
      </c>
      <c r="C1265" s="26" t="str">
        <f>VLOOKUP(A1265,Features!$A:$F,$C$1,FALSE)</f>
        <v>Type</v>
      </c>
      <c r="D1265" s="3" t="str">
        <f>VLOOKUP(A1265,Features!$A:$J,$D$1,FALSE)</f>
        <v>Nominal</v>
      </c>
      <c r="E1265" s="3" t="s">
        <v>863</v>
      </c>
      <c r="F1265" s="3" t="s">
        <v>863</v>
      </c>
      <c r="G1265" s="1" t="s">
        <v>864</v>
      </c>
      <c r="H1265" s="1" t="s">
        <v>864</v>
      </c>
      <c r="I1265" s="1"/>
    </row>
    <row r="1266" spans="1:11" ht="18" customHeight="1" x14ac:dyDescent="0.3">
      <c r="A1266" s="28">
        <v>130</v>
      </c>
      <c r="B1266" s="26" t="str">
        <f>VLOOKUP(A1266,Features!$A:$F,$B$1,FALSE)</f>
        <v>SystemicTherapy</v>
      </c>
      <c r="C1266" s="26" t="str">
        <f>VLOOKUP(A1266,Features!$A:$F,$C$1,FALSE)</f>
        <v>Type</v>
      </c>
      <c r="D1266" s="3" t="str">
        <f>VLOOKUP(A1266,Features!$A:$J,$D$1,FALSE)</f>
        <v>Nominal</v>
      </c>
      <c r="E1266" s="3" t="s">
        <v>865</v>
      </c>
      <c r="F1266" s="3" t="s">
        <v>865</v>
      </c>
      <c r="G1266" s="1" t="s">
        <v>866</v>
      </c>
      <c r="H1266" s="1" t="s">
        <v>866</v>
      </c>
      <c r="I1266" s="1"/>
    </row>
    <row r="1267" spans="1:11" ht="18" customHeight="1" x14ac:dyDescent="0.3">
      <c r="A1267" s="28">
        <v>130</v>
      </c>
      <c r="B1267" s="26" t="str">
        <f>VLOOKUP(A1267,Features!$A:$F,$B$1,FALSE)</f>
        <v>SystemicTherapy</v>
      </c>
      <c r="C1267" s="26" t="str">
        <f>VLOOKUP(A1267,Features!$A:$F,$C$1,FALSE)</f>
        <v>Type</v>
      </c>
      <c r="D1267" s="3" t="str">
        <f>VLOOKUP(A1267,Features!$A:$J,$D$1,FALSE)</f>
        <v>Nominal</v>
      </c>
      <c r="E1267" s="3" t="s">
        <v>867</v>
      </c>
      <c r="F1267" s="3" t="s">
        <v>867</v>
      </c>
      <c r="G1267" s="1" t="s">
        <v>868</v>
      </c>
      <c r="H1267" s="1" t="s">
        <v>868</v>
      </c>
      <c r="I1267" s="1"/>
    </row>
    <row r="1268" spans="1:11" ht="18" customHeight="1" x14ac:dyDescent="0.3">
      <c r="A1268" s="28">
        <v>130</v>
      </c>
      <c r="B1268" s="26" t="str">
        <f>VLOOKUP(A1268,Features!$A:$F,$B$1,FALSE)</f>
        <v>SystemicTherapy</v>
      </c>
      <c r="C1268" s="26" t="str">
        <f>VLOOKUP(A1268,Features!$A:$F,$C$1,FALSE)</f>
        <v>Type</v>
      </c>
      <c r="D1268" s="3" t="str">
        <f>VLOOKUP(A1268,Features!$A:$J,$D$1,FALSE)</f>
        <v>Nominal</v>
      </c>
      <c r="E1268" s="3" t="s">
        <v>869</v>
      </c>
      <c r="F1268" s="3" t="s">
        <v>869</v>
      </c>
      <c r="G1268" s="1" t="s">
        <v>870</v>
      </c>
      <c r="H1268" s="1" t="s">
        <v>870</v>
      </c>
      <c r="I1268" s="1"/>
    </row>
    <row r="1269" spans="1:11" ht="18" customHeight="1" x14ac:dyDescent="0.3">
      <c r="A1269" s="28">
        <v>130</v>
      </c>
      <c r="B1269" s="26" t="str">
        <f>VLOOKUP(A1269,Features!$A:$F,$B$1,FALSE)</f>
        <v>SystemicTherapy</v>
      </c>
      <c r="C1269" s="26" t="str">
        <f>VLOOKUP(A1269,Features!$A:$F,$C$1,FALSE)</f>
        <v>Type</v>
      </c>
      <c r="D1269" s="3" t="str">
        <f>VLOOKUP(A1269,Features!$A:$J,$D$1,FALSE)</f>
        <v>Nominal</v>
      </c>
      <c r="E1269" s="3" t="s">
        <v>871</v>
      </c>
      <c r="F1269" s="3" t="s">
        <v>871</v>
      </c>
      <c r="G1269" s="1" t="s">
        <v>872</v>
      </c>
      <c r="H1269" s="1" t="s">
        <v>872</v>
      </c>
      <c r="I1269" s="1"/>
    </row>
    <row r="1270" spans="1:11" ht="18" customHeight="1" x14ac:dyDescent="0.3">
      <c r="A1270" s="28">
        <v>128</v>
      </c>
      <c r="B1270" s="26" t="str">
        <f>VLOOKUP(A1270,Features!$A:$F,$B$1,FALSE)</f>
        <v>SystemicTherapy</v>
      </c>
      <c r="C1270" s="26" t="str">
        <f>VLOOKUP(A1270,Features!$A:$F,$C$1,FALSE)</f>
        <v>RelationToSurgery</v>
      </c>
      <c r="D1270" s="3" t="str">
        <f>VLOOKUP(A1270,Features!$A:$J,$D$1,FALSE)</f>
        <v>Nominal</v>
      </c>
      <c r="E1270" s="5" t="s">
        <v>186</v>
      </c>
      <c r="F1270" s="5" t="s">
        <v>188</v>
      </c>
      <c r="G1270" s="7" t="s">
        <v>188</v>
      </c>
      <c r="H1270" s="4"/>
      <c r="K1270" s="4"/>
    </row>
    <row r="1271" spans="1:11" ht="18" customHeight="1" x14ac:dyDescent="0.3">
      <c r="A1271" s="28">
        <v>128</v>
      </c>
      <c r="B1271" s="26" t="str">
        <f>VLOOKUP(A1271,Features!$A:$F,$B$1,FALSE)</f>
        <v>SystemicTherapy</v>
      </c>
      <c r="C1271" s="26" t="str">
        <f>VLOOKUP(A1271,Features!$A:$F,$C$1,FALSE)</f>
        <v>RelationToSurgery</v>
      </c>
      <c r="D1271" s="3" t="str">
        <f>VLOOKUP(A1271,Features!$A:$J,$D$1,FALSE)</f>
        <v>Nominal</v>
      </c>
      <c r="E1271" s="5" t="s">
        <v>46</v>
      </c>
      <c r="F1271" s="5" t="s">
        <v>462</v>
      </c>
      <c r="G1271" s="7" t="s">
        <v>462</v>
      </c>
      <c r="H1271" s="4"/>
      <c r="K1271" s="4"/>
    </row>
    <row r="1272" spans="1:11" ht="18" customHeight="1" x14ac:dyDescent="0.3">
      <c r="A1272" s="28">
        <v>128</v>
      </c>
      <c r="B1272" s="26" t="str">
        <f>VLOOKUP(A1272,Features!$A:$F,$B$1,FALSE)</f>
        <v>SystemicTherapy</v>
      </c>
      <c r="C1272" s="26" t="str">
        <f>VLOOKUP(A1272,Features!$A:$F,$C$1,FALSE)</f>
        <v>RelationToSurgery</v>
      </c>
      <c r="D1272" s="3" t="str">
        <f>VLOOKUP(A1272,Features!$A:$J,$D$1,FALSE)</f>
        <v>Nominal</v>
      </c>
      <c r="E1272" s="5" t="s">
        <v>187</v>
      </c>
      <c r="F1272" s="5" t="s">
        <v>189</v>
      </c>
      <c r="G1272" s="7" t="s">
        <v>189</v>
      </c>
      <c r="H1272" s="4"/>
      <c r="K1272" s="4"/>
    </row>
    <row r="1273" spans="1:11" ht="18" customHeight="1" x14ac:dyDescent="0.3">
      <c r="A1273" s="28">
        <v>128</v>
      </c>
      <c r="B1273" s="26" t="str">
        <f>VLOOKUP(A1273,Features!$A:$F,$B$1,FALSE)</f>
        <v>SystemicTherapy</v>
      </c>
      <c r="C1273" s="26" t="str">
        <f>VLOOKUP(A1273,Features!$A:$F,$C$1,FALSE)</f>
        <v>RelationToSurgery</v>
      </c>
      <c r="D1273" s="3" t="str">
        <f>VLOOKUP(A1273,Features!$A:$J,$D$1,FALSE)</f>
        <v>Nominal</v>
      </c>
      <c r="E1273" s="3" t="s">
        <v>176</v>
      </c>
      <c r="F1273" s="5" t="s">
        <v>180</v>
      </c>
      <c r="G1273" s="7" t="s">
        <v>180</v>
      </c>
      <c r="H1273" s="4"/>
    </row>
    <row r="1274" spans="1:11" ht="18" customHeight="1" x14ac:dyDescent="0.3">
      <c r="A1274" s="28">
        <v>128</v>
      </c>
      <c r="B1274" s="26" t="str">
        <f>VLOOKUP(A1274,Features!$A:$F,$B$1,FALSE)</f>
        <v>SystemicTherapy</v>
      </c>
      <c r="C1274" s="26" t="str">
        <f>VLOOKUP(A1274,Features!$A:$F,$C$1,FALSE)</f>
        <v>RelationToSurgery</v>
      </c>
      <c r="D1274" s="3" t="str">
        <f>VLOOKUP(A1274,Features!$A:$J,$D$1,FALSE)</f>
        <v>Nominal</v>
      </c>
      <c r="E1274" s="3" t="s">
        <v>181</v>
      </c>
      <c r="F1274" s="5" t="s">
        <v>1617</v>
      </c>
      <c r="G1274" s="7" t="s">
        <v>190</v>
      </c>
      <c r="H1274" s="4"/>
    </row>
    <row r="1275" spans="1:11" ht="18" customHeight="1" x14ac:dyDescent="0.3">
      <c r="A1275" s="28">
        <v>142</v>
      </c>
      <c r="B1275" s="26" t="str">
        <f>VLOOKUP(A1275,Features!$A:$F,$B$1,FALSE)</f>
        <v>SystemicTherapy</v>
      </c>
      <c r="C1275" s="26" t="str">
        <f>VLOOKUP(A1275,Features!$A:$F,$C$1,FALSE)</f>
        <v>CTCAEGrade</v>
      </c>
      <c r="D1275" s="3" t="str">
        <f>VLOOKUP(A1275,Features!$A:$J,$D$1,FALSE)</f>
        <v>Nominal</v>
      </c>
      <c r="E1275" s="3" t="s">
        <v>174</v>
      </c>
      <c r="F1275" s="3" t="s">
        <v>663</v>
      </c>
      <c r="G1275" s="1" t="s">
        <v>657</v>
      </c>
      <c r="I1275" s="1"/>
    </row>
    <row r="1276" spans="1:11" ht="18" customHeight="1" x14ac:dyDescent="0.3">
      <c r="A1276" s="28">
        <v>142</v>
      </c>
      <c r="B1276" s="26" t="str">
        <f>VLOOKUP(A1276,Features!$A:$F,$B$1,FALSE)</f>
        <v>SystemicTherapy</v>
      </c>
      <c r="C1276" s="26" t="str">
        <f>VLOOKUP(A1276,Features!$A:$F,$C$1,FALSE)</f>
        <v>CTCAEGrade</v>
      </c>
      <c r="D1276" s="3" t="str">
        <f>VLOOKUP(A1276,Features!$A:$J,$D$1,FALSE)</f>
        <v>Nominal</v>
      </c>
      <c r="E1276" s="3" t="s">
        <v>618</v>
      </c>
      <c r="F1276" s="3">
        <v>1</v>
      </c>
      <c r="G1276" s="1" t="s">
        <v>658</v>
      </c>
      <c r="I1276" s="1"/>
    </row>
    <row r="1277" spans="1:11" ht="18" customHeight="1" x14ac:dyDescent="0.3">
      <c r="A1277" s="28">
        <v>142</v>
      </c>
      <c r="B1277" s="26" t="str">
        <f>VLOOKUP(A1277,Features!$A:$F,$B$1,FALSE)</f>
        <v>SystemicTherapy</v>
      </c>
      <c r="C1277" s="26" t="str">
        <f>VLOOKUP(A1277,Features!$A:$F,$C$1,FALSE)</f>
        <v>CTCAEGrade</v>
      </c>
      <c r="D1277" s="3" t="str">
        <f>VLOOKUP(A1277,Features!$A:$J,$D$1,FALSE)</f>
        <v>Nominal</v>
      </c>
      <c r="E1277" s="3" t="s">
        <v>620</v>
      </c>
      <c r="F1277" s="3">
        <v>2</v>
      </c>
      <c r="G1277" s="1" t="s">
        <v>659</v>
      </c>
      <c r="I1277" s="1"/>
    </row>
    <row r="1278" spans="1:11" ht="18" customHeight="1" x14ac:dyDescent="0.3">
      <c r="A1278" s="28">
        <v>142</v>
      </c>
      <c r="B1278" s="26" t="str">
        <f>VLOOKUP(A1278,Features!$A:$F,$B$1,FALSE)</f>
        <v>SystemicTherapy</v>
      </c>
      <c r="C1278" s="26" t="str">
        <f>VLOOKUP(A1278,Features!$A:$F,$C$1,FALSE)</f>
        <v>CTCAEGrade</v>
      </c>
      <c r="D1278" s="3" t="str">
        <f>VLOOKUP(A1278,Features!$A:$J,$D$1,FALSE)</f>
        <v>Nominal</v>
      </c>
      <c r="E1278" s="3" t="s">
        <v>635</v>
      </c>
      <c r="F1278" s="3">
        <v>3</v>
      </c>
      <c r="G1278" s="1" t="s">
        <v>660</v>
      </c>
      <c r="I1278" s="1"/>
    </row>
    <row r="1279" spans="1:11" ht="18" customHeight="1" x14ac:dyDescent="0.3">
      <c r="A1279" s="28">
        <v>142</v>
      </c>
      <c r="B1279" s="26" t="str">
        <f>VLOOKUP(A1279,Features!$A:$F,$B$1,FALSE)</f>
        <v>SystemicTherapy</v>
      </c>
      <c r="C1279" s="26" t="str">
        <f>VLOOKUP(A1279,Features!$A:$F,$C$1,FALSE)</f>
        <v>CTCAEGrade</v>
      </c>
      <c r="D1279" s="3" t="str">
        <f>VLOOKUP(A1279,Features!$A:$J,$D$1,FALSE)</f>
        <v>Nominal</v>
      </c>
      <c r="E1279" s="3" t="s">
        <v>622</v>
      </c>
      <c r="F1279" s="3">
        <v>4</v>
      </c>
      <c r="G1279" s="1" t="s">
        <v>661</v>
      </c>
      <c r="I1279" s="1"/>
    </row>
    <row r="1280" spans="1:11" ht="18" customHeight="1" x14ac:dyDescent="0.3">
      <c r="A1280" s="28">
        <v>142</v>
      </c>
      <c r="B1280" s="26" t="str">
        <f>VLOOKUP(A1280,Features!$A:$F,$B$1,FALSE)</f>
        <v>SystemicTherapy</v>
      </c>
      <c r="C1280" s="26" t="str">
        <f>VLOOKUP(A1280,Features!$A:$F,$C$1,FALSE)</f>
        <v>CTCAEGrade</v>
      </c>
      <c r="D1280" s="3" t="str">
        <f>VLOOKUP(A1280,Features!$A:$J,$D$1,FALSE)</f>
        <v>Nominal</v>
      </c>
      <c r="E1280" s="3" t="s">
        <v>624</v>
      </c>
      <c r="F1280" s="3">
        <v>5</v>
      </c>
      <c r="G1280" s="1" t="s">
        <v>662</v>
      </c>
      <c r="I1280" s="1"/>
    </row>
    <row r="1281" spans="1:9" ht="18" customHeight="1" x14ac:dyDescent="0.3">
      <c r="A1281" s="28">
        <v>148</v>
      </c>
      <c r="B1281" s="26" t="str">
        <f>VLOOKUP(A1281,Features!$A:$F,$B$1,FALSE)</f>
        <v>TherapyRecommendation</v>
      </c>
      <c r="C1281" s="26" t="str">
        <f>VLOOKUP(A1281,Features!$A:$F,$C$1,FALSE)</f>
        <v>Type</v>
      </c>
      <c r="D1281" s="3" t="str">
        <f>VLOOKUP(A1281,Features!$A:$J,$D$1,FALSE)</f>
        <v>Nominal</v>
      </c>
      <c r="E1281" s="3" t="s">
        <v>846</v>
      </c>
      <c r="F1281" s="3" t="s">
        <v>846</v>
      </c>
      <c r="G1281" s="1" t="s">
        <v>847</v>
      </c>
      <c r="I1281" s="1"/>
    </row>
    <row r="1282" spans="1:9" ht="18" customHeight="1" x14ac:dyDescent="0.3">
      <c r="A1282" s="28">
        <v>148</v>
      </c>
      <c r="B1282" s="26" t="str">
        <f>VLOOKUP(A1282,Features!$A:$F,$B$1,FALSE)</f>
        <v>TherapyRecommendation</v>
      </c>
      <c r="C1282" s="26" t="str">
        <f>VLOOKUP(A1282,Features!$A:$F,$C$1,FALSE)</f>
        <v>Type</v>
      </c>
      <c r="D1282" s="3" t="str">
        <f>VLOOKUP(A1282,Features!$A:$J,$D$1,FALSE)</f>
        <v>Nominal</v>
      </c>
      <c r="E1282" s="3" t="s">
        <v>848</v>
      </c>
      <c r="F1282" s="3" t="s">
        <v>848</v>
      </c>
      <c r="G1282" s="1" t="s">
        <v>849</v>
      </c>
      <c r="I1282" s="1"/>
    </row>
    <row r="1283" spans="1:9" ht="18" customHeight="1" x14ac:dyDescent="0.3">
      <c r="A1283" s="28">
        <v>148</v>
      </c>
      <c r="B1283" s="26" t="str">
        <f>VLOOKUP(A1283,Features!$A:$F,$B$1,FALSE)</f>
        <v>TherapyRecommendation</v>
      </c>
      <c r="C1283" s="26" t="str">
        <f>VLOOKUP(A1283,Features!$A:$F,$C$1,FALSE)</f>
        <v>Type</v>
      </c>
      <c r="D1283" s="3" t="str">
        <f>VLOOKUP(A1283,Features!$A:$J,$D$1,FALSE)</f>
        <v>Nominal</v>
      </c>
      <c r="E1283" s="3" t="s">
        <v>850</v>
      </c>
      <c r="F1283" s="3" t="s">
        <v>850</v>
      </c>
      <c r="G1283" s="1" t="s">
        <v>851</v>
      </c>
      <c r="I1283" s="1"/>
    </row>
    <row r="1284" spans="1:9" ht="18" customHeight="1" x14ac:dyDescent="0.3">
      <c r="A1284" s="28">
        <v>148</v>
      </c>
      <c r="B1284" s="26" t="str">
        <f>VLOOKUP(A1284,Features!$A:$F,$B$1,FALSE)</f>
        <v>TherapyRecommendation</v>
      </c>
      <c r="C1284" s="26" t="str">
        <f>VLOOKUP(A1284,Features!$A:$F,$C$1,FALSE)</f>
        <v>Type</v>
      </c>
      <c r="D1284" s="3" t="str">
        <f>VLOOKUP(A1284,Features!$A:$J,$D$1,FALSE)</f>
        <v>Nominal</v>
      </c>
      <c r="E1284" s="3" t="s">
        <v>852</v>
      </c>
      <c r="F1284" s="3" t="s">
        <v>852</v>
      </c>
      <c r="G1284" s="1" t="s">
        <v>1456</v>
      </c>
      <c r="I1284" s="1"/>
    </row>
    <row r="1285" spans="1:9" ht="18" customHeight="1" x14ac:dyDescent="0.3">
      <c r="A1285" s="28">
        <v>148</v>
      </c>
      <c r="B1285" s="26" t="str">
        <f>VLOOKUP(A1285,Features!$A:$F,$B$1,FALSE)</f>
        <v>TherapyRecommendation</v>
      </c>
      <c r="C1285" s="26" t="str">
        <f>VLOOKUP(A1285,Features!$A:$F,$C$1,FALSE)</f>
        <v>Type</v>
      </c>
      <c r="D1285" s="3" t="str">
        <f>VLOOKUP(A1285,Features!$A:$J,$D$1,FALSE)</f>
        <v>Nominal</v>
      </c>
      <c r="E1285" s="3" t="s">
        <v>854</v>
      </c>
      <c r="F1285" s="3" t="s">
        <v>854</v>
      </c>
      <c r="G1285" s="1" t="s">
        <v>855</v>
      </c>
      <c r="I1285" s="1"/>
    </row>
    <row r="1286" spans="1:9" ht="18" customHeight="1" x14ac:dyDescent="0.3">
      <c r="A1286" s="28">
        <v>148</v>
      </c>
      <c r="B1286" s="26" t="str">
        <f>VLOOKUP(A1286,Features!$A:$F,$B$1,FALSE)</f>
        <v>TherapyRecommendation</v>
      </c>
      <c r="C1286" s="26" t="str">
        <f>VLOOKUP(A1286,Features!$A:$F,$C$1,FALSE)</f>
        <v>Type</v>
      </c>
      <c r="D1286" s="3" t="str">
        <f>VLOOKUP(A1286,Features!$A:$J,$D$1,FALSE)</f>
        <v>Nominal</v>
      </c>
      <c r="E1286" s="3" t="s">
        <v>856</v>
      </c>
      <c r="F1286" s="3" t="s">
        <v>856</v>
      </c>
      <c r="G1286" s="1" t="s">
        <v>857</v>
      </c>
      <c r="I1286" s="1"/>
    </row>
    <row r="1287" spans="1:9" ht="18" customHeight="1" x14ac:dyDescent="0.3">
      <c r="A1287" s="28">
        <v>148</v>
      </c>
      <c r="B1287" s="26" t="str">
        <f>VLOOKUP(A1287,Features!$A:$F,$B$1,FALSE)</f>
        <v>TherapyRecommendation</v>
      </c>
      <c r="C1287" s="26" t="str">
        <f>VLOOKUP(A1287,Features!$A:$F,$C$1,FALSE)</f>
        <v>Type</v>
      </c>
      <c r="D1287" s="3" t="str">
        <f>VLOOKUP(A1287,Features!$A:$J,$D$1,FALSE)</f>
        <v>Nominal</v>
      </c>
      <c r="E1287" s="3" t="s">
        <v>858</v>
      </c>
      <c r="F1287" s="3" t="s">
        <v>858</v>
      </c>
      <c r="G1287" s="1" t="s">
        <v>859</v>
      </c>
      <c r="I1287" s="1"/>
    </row>
    <row r="1288" spans="1:9" ht="18" customHeight="1" x14ac:dyDescent="0.3">
      <c r="A1288" s="28">
        <v>148</v>
      </c>
      <c r="B1288" s="26" t="str">
        <f>VLOOKUP(A1288,Features!$A:$F,$B$1,FALSE)</f>
        <v>TherapyRecommendation</v>
      </c>
      <c r="C1288" s="26" t="str">
        <f>VLOOKUP(A1288,Features!$A:$F,$C$1,FALSE)</f>
        <v>Type</v>
      </c>
      <c r="D1288" s="3" t="str">
        <f>VLOOKUP(A1288,Features!$A:$J,$D$1,FALSE)</f>
        <v>Nominal</v>
      </c>
      <c r="E1288" s="3" t="s">
        <v>829</v>
      </c>
      <c r="F1288" s="3" t="s">
        <v>829</v>
      </c>
      <c r="G1288" s="1" t="s">
        <v>584</v>
      </c>
      <c r="I1288" s="1"/>
    </row>
    <row r="1289" spans="1:9" ht="18" customHeight="1" x14ac:dyDescent="0.3">
      <c r="A1289" s="28">
        <v>148</v>
      </c>
      <c r="B1289" s="26" t="str">
        <f>VLOOKUP(A1289,Features!$A:$F,$B$1,FALSE)</f>
        <v>TherapyRecommendation</v>
      </c>
      <c r="C1289" s="26" t="str">
        <f>VLOOKUP(A1289,Features!$A:$F,$C$1,FALSE)</f>
        <v>Type</v>
      </c>
      <c r="D1289" s="3" t="str">
        <f>VLOOKUP(A1289,Features!$A:$J,$D$1,FALSE)</f>
        <v>Nominal</v>
      </c>
      <c r="E1289" s="3" t="s">
        <v>873</v>
      </c>
      <c r="F1289" s="3" t="s">
        <v>873</v>
      </c>
      <c r="G1289" s="1" t="s">
        <v>874</v>
      </c>
      <c r="I1289" s="1"/>
    </row>
    <row r="1290" spans="1:9" ht="18" customHeight="1" x14ac:dyDescent="0.3">
      <c r="A1290" s="28">
        <v>148</v>
      </c>
      <c r="B1290" s="26" t="str">
        <f>VLOOKUP(A1290,Features!$A:$F,$B$1,FALSE)</f>
        <v>TherapyRecommendation</v>
      </c>
      <c r="C1290" s="26" t="str">
        <f>VLOOKUP(A1290,Features!$A:$F,$C$1,FALSE)</f>
        <v>Type</v>
      </c>
      <c r="D1290" s="3" t="str">
        <f>VLOOKUP(A1290,Features!$A:$J,$D$1,FALSE)</f>
        <v>Nominal</v>
      </c>
      <c r="E1290" s="3" t="s">
        <v>589</v>
      </c>
      <c r="F1290" s="3" t="s">
        <v>589</v>
      </c>
      <c r="G1290" s="1" t="s">
        <v>860</v>
      </c>
      <c r="I1290" s="1"/>
    </row>
    <row r="1291" spans="1:9" ht="18" customHeight="1" x14ac:dyDescent="0.3">
      <c r="A1291" s="28">
        <v>148</v>
      </c>
      <c r="B1291" s="26" t="str">
        <f>VLOOKUP(A1291,Features!$A:$F,$B$1,FALSE)</f>
        <v>TherapyRecommendation</v>
      </c>
      <c r="C1291" s="26" t="str">
        <f>VLOOKUP(A1291,Features!$A:$F,$C$1,FALSE)</f>
        <v>Type</v>
      </c>
      <c r="D1291" s="3" t="str">
        <f>VLOOKUP(A1291,Features!$A:$J,$D$1,FALSE)</f>
        <v>Nominal</v>
      </c>
      <c r="E1291" s="3" t="s">
        <v>861</v>
      </c>
      <c r="F1291" s="3" t="s">
        <v>861</v>
      </c>
      <c r="G1291" s="1" t="s">
        <v>862</v>
      </c>
      <c r="I1291" s="1"/>
    </row>
    <row r="1292" spans="1:9" ht="18" customHeight="1" x14ac:dyDescent="0.3">
      <c r="A1292" s="28">
        <v>149</v>
      </c>
      <c r="B1292" s="26" t="str">
        <f>VLOOKUP(A1292,Features!$A:$F,$B$1,FALSE)</f>
        <v>TherapyRecommendation</v>
      </c>
      <c r="C1292" s="26" t="str">
        <f>VLOOKUP(A1292,Features!$A:$F,$C$1,FALSE)</f>
        <v>Deviation</v>
      </c>
      <c r="D1292" s="3" t="str">
        <f>VLOOKUP(A1292,Features!$A:$J,$D$1,FALSE)</f>
        <v>Nominal</v>
      </c>
      <c r="E1292" s="3" t="s">
        <v>609</v>
      </c>
      <c r="F1292" s="3" t="s">
        <v>655</v>
      </c>
      <c r="G1292" s="1" t="s">
        <v>653</v>
      </c>
      <c r="I1292" s="1"/>
    </row>
    <row r="1293" spans="1:9" ht="18" customHeight="1" x14ac:dyDescent="0.3">
      <c r="A1293" s="28">
        <v>149</v>
      </c>
      <c r="B1293" s="26" t="str">
        <f>VLOOKUP(A1293,Features!$A:$F,$B$1,FALSE)</f>
        <v>TherapyRecommendation</v>
      </c>
      <c r="C1293" s="26" t="str">
        <f>VLOOKUP(A1293,Features!$A:$F,$C$1,FALSE)</f>
        <v>Deviation</v>
      </c>
      <c r="D1293" s="3" t="str">
        <f>VLOOKUP(A1293,Features!$A:$J,$D$1,FALSE)</f>
        <v>Nominal</v>
      </c>
      <c r="E1293" s="3" t="s">
        <v>187</v>
      </c>
      <c r="F1293" s="3" t="s">
        <v>656</v>
      </c>
      <c r="G1293" s="1" t="s">
        <v>654</v>
      </c>
      <c r="I1293" s="1"/>
    </row>
  </sheetData>
  <autoFilter ref="A2:J1293" xr:uid="{6EF1C1D3-3AE0-4822-BECE-5F11FDFA805B}"/>
  <sortState xmlns:xlrd2="http://schemas.microsoft.com/office/spreadsheetml/2017/richdata2" ref="E729:F1254">
    <sortCondition ref="E729:E1254"/>
  </sortState>
  <conditionalFormatting sqref="F1270:F1274 F598:F644 F34:F49 F54:F59 F3:F13 F464:F573 F103:F141 F67:F97 F726:F728">
    <cfRule type="expression" dxfId="111" priority="84">
      <formula>($E3&lt;&gt;$F3)</formula>
    </cfRule>
  </conditionalFormatting>
  <conditionalFormatting sqref="E1270:E1274 E598:E644 E34:E49 E54:E59 E3:E13 E464:E573 E103:E151 E67:E97 E726:E728">
    <cfRule type="expression" dxfId="110" priority="93">
      <formula>($E3&lt;&gt;$F3)</formula>
    </cfRule>
  </conditionalFormatting>
  <conditionalFormatting sqref="F142:F151">
    <cfRule type="expression" dxfId="109" priority="1">
      <formula>($E142&lt;&gt;$F142)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B64FB-904C-4B2F-B08B-2185AD3FA791}">
  <dimension ref="A1:J3"/>
  <sheetViews>
    <sheetView zoomScale="79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G9" sqref="G9"/>
    </sheetView>
  </sheetViews>
  <sheetFormatPr baseColWidth="10" defaultColWidth="16.33203125" defaultRowHeight="18" customHeight="1" x14ac:dyDescent="0.3"/>
  <cols>
    <col min="1" max="1" width="16.33203125" style="28"/>
    <col min="2" max="2" width="26.88671875" style="26" customWidth="1"/>
    <col min="3" max="3" width="33.5546875" style="26" customWidth="1"/>
    <col min="4" max="4" width="28.88671875" style="3" customWidth="1"/>
    <col min="5" max="5" width="27.77734375" style="3" customWidth="1"/>
    <col min="6" max="6" width="27.6640625" style="3" customWidth="1"/>
    <col min="7" max="7" width="41.21875" style="6" customWidth="1"/>
    <col min="8" max="8" width="44.44140625" style="1" customWidth="1"/>
    <col min="9" max="9" width="16.33203125" style="3"/>
    <col min="10" max="10" width="22.77734375" style="3" customWidth="1"/>
    <col min="11" max="11" width="16.33203125" style="1"/>
    <col min="12" max="12" width="48.21875" style="1" customWidth="1"/>
    <col min="13" max="13" width="23.21875" style="1" customWidth="1"/>
    <col min="14" max="16384" width="16.33203125" style="1"/>
  </cols>
  <sheetData>
    <row r="1" spans="1:10" s="37" customFormat="1" ht="18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MATCH(Features!$J$1,Features!$1:$1,0)</f>
        <v>10</v>
      </c>
      <c r="I1" s="38"/>
    </row>
    <row r="2" spans="1:10" s="34" customFormat="1" ht="33" customHeight="1" thickBot="1" x14ac:dyDescent="0.35">
      <c r="A2" s="29" t="s">
        <v>1618</v>
      </c>
      <c r="B2" s="30" t="s">
        <v>467</v>
      </c>
      <c r="C2" s="30" t="s">
        <v>466</v>
      </c>
      <c r="D2" s="32" t="s">
        <v>191</v>
      </c>
      <c r="E2" s="32" t="s">
        <v>436</v>
      </c>
      <c r="F2" s="32" t="s">
        <v>439</v>
      </c>
      <c r="G2" s="35" t="s">
        <v>440</v>
      </c>
      <c r="H2" s="36" t="s">
        <v>437</v>
      </c>
      <c r="I2" s="32" t="s">
        <v>192</v>
      </c>
      <c r="J2" s="32" t="s">
        <v>1628</v>
      </c>
    </row>
    <row r="3" spans="1:10" ht="18" customHeight="1" x14ac:dyDescent="0.3">
      <c r="A3" s="28">
        <v>11</v>
      </c>
      <c r="B3" s="26" t="str">
        <f>VLOOKUP(A3,Features!$A:$F,$B$1,FALSE)</f>
        <v>BioSampling</v>
      </c>
      <c r="C3" s="26" t="str">
        <f>VLOOKUP(A3,Features!$A:$F,$C$1,FALSE)</f>
        <v>Aliquot</v>
      </c>
      <c r="D3" s="3" t="str">
        <f>VLOOKUP(A3,Features!$A:$J,$D$1,FALSE)</f>
        <v>Nominal</v>
      </c>
      <c r="E3" s="5" t="s">
        <v>281</v>
      </c>
      <c r="F3" s="3" t="s">
        <v>288</v>
      </c>
      <c r="H3" s="4" t="s">
        <v>281</v>
      </c>
      <c r="I3" s="5"/>
    </row>
  </sheetData>
  <autoFilter ref="A2:J3" xr:uid="{6EF1C1D3-3AE0-4822-BECE-5F11FDFA805B}"/>
  <conditionalFormatting sqref="F3">
    <cfRule type="expression" dxfId="108" priority="2">
      <formula>($E3&lt;&gt;$F3)</formula>
    </cfRule>
  </conditionalFormatting>
  <conditionalFormatting sqref="E3">
    <cfRule type="expression" dxfId="107" priority="3">
      <formula>($E3&lt;&gt;$F3)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5299-5BF2-4289-9D7E-4D7DFEC5987D}">
  <dimension ref="A1:H22"/>
  <sheetViews>
    <sheetView zoomScale="99" workbookViewId="0">
      <selection activeCell="G3" sqref="G3"/>
    </sheetView>
  </sheetViews>
  <sheetFormatPr baseColWidth="10" defaultColWidth="16.33203125" defaultRowHeight="25.2" customHeight="1" x14ac:dyDescent="0.3"/>
  <cols>
    <col min="1" max="2" width="13.77734375" style="5" customWidth="1"/>
    <col min="3" max="3" width="26.5546875" style="5" customWidth="1"/>
    <col min="4" max="4" width="22.33203125" style="5" customWidth="1"/>
    <col min="5" max="5" width="12.77734375" style="5" customWidth="1"/>
    <col min="6" max="6" width="17" style="5" customWidth="1"/>
    <col min="7" max="7" width="105.21875" style="5" customWidth="1"/>
    <col min="8" max="16384" width="16.33203125" style="5"/>
  </cols>
  <sheetData>
    <row r="1" spans="1:8" ht="25.2" customHeight="1" x14ac:dyDescent="0.3">
      <c r="A1" s="12" t="s">
        <v>1460</v>
      </c>
      <c r="B1" s="12" t="s">
        <v>1626</v>
      </c>
      <c r="C1" s="12" t="s">
        <v>466</v>
      </c>
      <c r="D1" s="12" t="s">
        <v>560</v>
      </c>
      <c r="E1" s="12" t="s">
        <v>1508</v>
      </c>
      <c r="F1" s="12" t="s">
        <v>1461</v>
      </c>
      <c r="G1" s="12" t="s">
        <v>1556</v>
      </c>
      <c r="H1" s="12" t="s">
        <v>1615</v>
      </c>
    </row>
    <row r="2" spans="1:8" ht="85.8" customHeight="1" x14ac:dyDescent="0.3">
      <c r="A2" s="5" t="s">
        <v>1462</v>
      </c>
      <c r="B2" s="5" t="s">
        <v>1627</v>
      </c>
      <c r="C2" s="5" t="s">
        <v>1589</v>
      </c>
      <c r="D2" s="5" t="s">
        <v>655</v>
      </c>
      <c r="F2" s="5">
        <v>1</v>
      </c>
    </row>
    <row r="3" spans="1:8" ht="42.6" customHeight="1" x14ac:dyDescent="0.3">
      <c r="A3" s="5" t="s">
        <v>1462</v>
      </c>
      <c r="B3" s="5" t="s">
        <v>1627</v>
      </c>
      <c r="C3" s="5" t="s">
        <v>1587</v>
      </c>
      <c r="D3" s="5" t="s">
        <v>655</v>
      </c>
      <c r="F3" s="5">
        <v>1</v>
      </c>
      <c r="G3" s="5" t="s">
        <v>1631</v>
      </c>
    </row>
    <row r="4" spans="1:8" ht="85.8" customHeight="1" x14ac:dyDescent="0.3">
      <c r="A4" s="5" t="s">
        <v>1462</v>
      </c>
      <c r="B4" s="5" t="s">
        <v>1627</v>
      </c>
      <c r="C4" s="5" t="s">
        <v>1587</v>
      </c>
      <c r="D4" s="5" t="s">
        <v>655</v>
      </c>
      <c r="F4" s="5">
        <v>2</v>
      </c>
      <c r="G4" s="5" t="s">
        <v>1614</v>
      </c>
    </row>
    <row r="5" spans="1:8" ht="25.2" customHeight="1" x14ac:dyDescent="0.3">
      <c r="A5" s="5" t="s">
        <v>1462</v>
      </c>
      <c r="B5" s="5" t="s">
        <v>1627</v>
      </c>
      <c r="C5" s="5" t="s">
        <v>1588</v>
      </c>
      <c r="D5" s="5" t="s">
        <v>655</v>
      </c>
      <c r="F5" s="5">
        <v>1</v>
      </c>
    </row>
    <row r="6" spans="1:8" ht="124.8" customHeight="1" x14ac:dyDescent="0.3">
      <c r="A6" s="5" t="s">
        <v>1462</v>
      </c>
      <c r="B6" s="5" t="s">
        <v>1627</v>
      </c>
      <c r="C6" s="5" t="s">
        <v>1585</v>
      </c>
      <c r="D6" s="5" t="s">
        <v>655</v>
      </c>
      <c r="F6" s="5">
        <v>1</v>
      </c>
      <c r="G6" s="5" t="s">
        <v>1586</v>
      </c>
    </row>
    <row r="7" spans="1:8" ht="124.8" customHeight="1" x14ac:dyDescent="0.3">
      <c r="A7" s="5" t="s">
        <v>1462</v>
      </c>
      <c r="B7" s="5" t="s">
        <v>1627</v>
      </c>
      <c r="C7" s="5" t="s">
        <v>1590</v>
      </c>
      <c r="D7" s="5" t="s">
        <v>655</v>
      </c>
      <c r="F7" s="5">
        <v>1</v>
      </c>
    </row>
    <row r="18" spans="4:4" ht="25.2" customHeight="1" x14ac:dyDescent="0.3">
      <c r="D18" s="16"/>
    </row>
    <row r="22" spans="4:4" ht="46.8" customHeight="1" x14ac:dyDescent="0.3"/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525EA-A817-4BE5-824B-98333B869096}">
  <dimension ref="A1:N151"/>
  <sheetViews>
    <sheetView topLeftCell="A22" workbookViewId="0">
      <selection activeCell="D36" sqref="D36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7" customWidth="1"/>
    <col min="4" max="4" width="35.33203125" style="3" customWidth="1"/>
    <col min="6" max="6" width="16.33203125" style="1"/>
    <col min="7" max="7" width="48.21875" style="1" customWidth="1"/>
    <col min="8" max="8" width="23.21875" style="1" customWidth="1"/>
    <col min="9" max="16384" width="16.33203125" style="1"/>
  </cols>
  <sheetData>
    <row r="1" spans="1:14" s="37" customFormat="1" ht="12.6" customHeight="1" x14ac:dyDescent="0.3">
      <c r="A1" s="37">
        <f>MATCH(Features!$A$1,Features!$1:$1,0)</f>
        <v>1</v>
      </c>
      <c r="B1" s="37">
        <f>MATCH(Features!$C$1,Features!$1:$1,0)</f>
        <v>3</v>
      </c>
      <c r="C1" s="37">
        <f>MATCH(Features!$F$1,Features!$1:$1,0)</f>
        <v>6</v>
      </c>
      <c r="I1" s="38"/>
    </row>
    <row r="2" spans="1:14" s="33" customFormat="1" ht="25.2" customHeight="1" thickBot="1" x14ac:dyDescent="0.35">
      <c r="A2" s="29" t="s">
        <v>1618</v>
      </c>
      <c r="B2" s="30" t="s">
        <v>467</v>
      </c>
      <c r="C2" s="31" t="s">
        <v>466</v>
      </c>
      <c r="D2" s="32" t="s">
        <v>1462</v>
      </c>
      <c r="F2" s="34"/>
      <c r="G2" s="34"/>
      <c r="H2" s="34"/>
      <c r="I2" s="34"/>
      <c r="J2" s="34"/>
      <c r="K2" s="34"/>
      <c r="L2" s="34"/>
      <c r="M2" s="34"/>
      <c r="N2" s="34"/>
    </row>
    <row r="3" spans="1:14" customFormat="1" ht="25.2" customHeight="1" x14ac:dyDescent="0.3">
      <c r="A3" s="28">
        <v>1</v>
      </c>
      <c r="B3" s="26" t="str">
        <f>VLOOKUP(A3,Features!$A:$F,$B$1,FALSE)</f>
        <v>BioSampling</v>
      </c>
      <c r="C3" s="27" t="str">
        <f>VLOOKUP(A3,Features!$A:$F,$C$1,FALSE)</f>
        <v>SampleID</v>
      </c>
      <c r="D3" s="3" t="s">
        <v>1583</v>
      </c>
      <c r="F3" s="1"/>
      <c r="G3" s="1"/>
      <c r="H3" s="1"/>
      <c r="I3" s="1"/>
      <c r="J3" s="1"/>
      <c r="K3" s="1"/>
      <c r="L3" s="1"/>
      <c r="M3" s="1"/>
      <c r="N3" s="1"/>
    </row>
    <row r="4" spans="1:14" customFormat="1" ht="25.2" customHeight="1" x14ac:dyDescent="0.3">
      <c r="A4" s="28">
        <v>2</v>
      </c>
      <c r="B4" s="26" t="str">
        <f>VLOOKUP(A4,Features!$A:$F,$B$1,FALSE)</f>
        <v>BioSampling</v>
      </c>
      <c r="C4" s="27" t="str">
        <f>VLOOKUP(A4,Features!$A:$F,$C$1,FALSE)</f>
        <v>PatientID</v>
      </c>
      <c r="D4" s="3" t="s">
        <v>1582</v>
      </c>
      <c r="F4" s="1"/>
      <c r="G4" s="1"/>
      <c r="H4" s="1"/>
      <c r="I4" s="1"/>
      <c r="J4" s="1"/>
      <c r="K4" s="1"/>
      <c r="L4" s="1"/>
      <c r="M4" s="1"/>
      <c r="N4" s="1"/>
    </row>
    <row r="5" spans="1:14" customFormat="1" ht="25.2" customHeight="1" x14ac:dyDescent="0.3">
      <c r="A5" s="28">
        <v>3</v>
      </c>
      <c r="B5" s="26" t="str">
        <f>VLOOKUP(A5,Features!$A:$F,$B$1,FALSE)</f>
        <v>BioSampling</v>
      </c>
      <c r="C5" s="27" t="str">
        <f>VLOOKUP(A5,Features!$A:$F,$C$1,FALSE)</f>
        <v>BioSamplingDate</v>
      </c>
      <c r="D5" s="3" t="s">
        <v>1582</v>
      </c>
      <c r="F5" s="1"/>
      <c r="G5" s="1"/>
      <c r="H5" s="1"/>
      <c r="I5" s="1"/>
      <c r="J5" s="1"/>
      <c r="K5" s="1"/>
      <c r="L5" s="1"/>
      <c r="M5" s="1"/>
      <c r="N5" s="1"/>
    </row>
    <row r="6" spans="1:14" customFormat="1" ht="25.2" customHeight="1" x14ac:dyDescent="0.3">
      <c r="A6" s="28">
        <v>4</v>
      </c>
      <c r="B6" s="26" t="str">
        <f>VLOOKUP(A6,Features!$A:$F,$B$1,FALSE)</f>
        <v>BioSampling</v>
      </c>
      <c r="C6" s="27" t="str">
        <f>VLOOKUP(A6,Features!$A:$F,$C$1,FALSE)</f>
        <v>Type</v>
      </c>
      <c r="D6" s="3" t="s">
        <v>1582</v>
      </c>
      <c r="F6" s="1"/>
      <c r="G6" s="1"/>
      <c r="H6" s="1"/>
      <c r="I6" s="1"/>
      <c r="J6" s="1"/>
      <c r="K6" s="1"/>
      <c r="L6" s="1"/>
      <c r="M6" s="1"/>
      <c r="N6" s="1"/>
    </row>
    <row r="7" spans="1:14" customFormat="1" ht="25.2" customHeight="1" x14ac:dyDescent="0.3">
      <c r="A7" s="28">
        <v>5</v>
      </c>
      <c r="B7" s="26" t="str">
        <f>VLOOKUP(A7,Features!$A:$F,$B$1,FALSE)</f>
        <v>BioSampling</v>
      </c>
      <c r="C7" s="27" t="str">
        <f>VLOOKUP(A7,Features!$A:$F,$C$1,FALSE)</f>
        <v>TypeCXX</v>
      </c>
      <c r="D7" s="3" t="s">
        <v>1583</v>
      </c>
      <c r="F7" s="1"/>
      <c r="G7" s="1"/>
      <c r="H7" s="1"/>
      <c r="I7" s="1"/>
      <c r="J7" s="1"/>
      <c r="K7" s="1"/>
      <c r="L7" s="1"/>
      <c r="M7" s="1"/>
      <c r="N7" s="1"/>
    </row>
    <row r="8" spans="1:14" customFormat="1" ht="25.2" customHeight="1" x14ac:dyDescent="0.3">
      <c r="A8" s="28">
        <v>6</v>
      </c>
      <c r="B8" s="26" t="str">
        <f>VLOOKUP(A8,Features!$A:$F,$B$1,FALSE)</f>
        <v>BioSampling</v>
      </c>
      <c r="C8" s="27" t="str">
        <f>VLOOKUP(A8,Features!$A:$F,$C$1,FALSE)</f>
        <v>TypeSPREC</v>
      </c>
      <c r="D8" s="3" t="s">
        <v>1583</v>
      </c>
      <c r="F8" s="1"/>
      <c r="G8" s="1"/>
      <c r="H8" s="1"/>
      <c r="I8" s="1"/>
      <c r="J8" s="1"/>
      <c r="K8" s="1"/>
      <c r="L8" s="1"/>
      <c r="M8" s="1"/>
      <c r="N8" s="1"/>
    </row>
    <row r="9" spans="1:14" customFormat="1" ht="25.2" customHeight="1" x14ac:dyDescent="0.3">
      <c r="A9" s="28">
        <v>7</v>
      </c>
      <c r="B9" s="26" t="str">
        <f>VLOOKUP(A9,Features!$A:$F,$B$1,FALSE)</f>
        <v>BioSampling</v>
      </c>
      <c r="C9" s="27" t="str">
        <f>VLOOKUP(A9,Features!$A:$F,$C$1,FALSE)</f>
        <v>Status</v>
      </c>
      <c r="D9" s="3" t="s">
        <v>1583</v>
      </c>
      <c r="F9" s="1"/>
      <c r="G9" s="1"/>
      <c r="H9" s="1"/>
      <c r="I9" s="1"/>
      <c r="J9" s="1"/>
      <c r="K9" s="1"/>
      <c r="L9" s="1"/>
      <c r="M9" s="1"/>
      <c r="N9" s="1"/>
    </row>
    <row r="10" spans="1:14" customFormat="1" ht="25.2" customHeight="1" x14ac:dyDescent="0.3">
      <c r="A10" s="28">
        <v>8</v>
      </c>
      <c r="B10" s="26" t="str">
        <f>VLOOKUP(A10,Features!$A:$F,$B$1,FALSE)</f>
        <v>BioSampling</v>
      </c>
      <c r="C10" s="27" t="str">
        <f>VLOOKUP(A10,Features!$A:$F,$C$1,FALSE)</f>
        <v>ProjectName</v>
      </c>
      <c r="D10" s="3" t="s">
        <v>1583</v>
      </c>
      <c r="F10" s="1"/>
      <c r="G10" s="1"/>
      <c r="H10" s="1"/>
      <c r="I10" s="1"/>
      <c r="J10" s="1"/>
      <c r="K10" s="1"/>
      <c r="L10" s="1"/>
      <c r="M10" s="1"/>
      <c r="N10" s="1"/>
    </row>
    <row r="11" spans="1:14" customFormat="1" ht="25.2" customHeight="1" x14ac:dyDescent="0.3">
      <c r="A11" s="28">
        <v>9</v>
      </c>
      <c r="B11" s="26" t="str">
        <f>VLOOKUP(A11,Features!$A:$F,$B$1,FALSE)</f>
        <v>BioSampling</v>
      </c>
      <c r="C11" s="27" t="str">
        <f>VLOOKUP(A11,Features!$A:$F,$C$1,FALSE)</f>
        <v>Quantity</v>
      </c>
      <c r="D11" s="3" t="s">
        <v>1583</v>
      </c>
      <c r="F11" s="1"/>
      <c r="G11" s="1"/>
      <c r="H11" s="1"/>
      <c r="I11" s="1"/>
      <c r="J11" s="1"/>
      <c r="K11" s="1"/>
      <c r="L11" s="1"/>
      <c r="M11" s="1"/>
      <c r="N11" s="1"/>
    </row>
    <row r="12" spans="1:14" customFormat="1" ht="25.2" customHeight="1" x14ac:dyDescent="0.3">
      <c r="A12" s="28">
        <v>10</v>
      </c>
      <c r="B12" s="26" t="str">
        <f>VLOOKUP(A12,Features!$A:$F,$B$1,FALSE)</f>
        <v>BioSampling</v>
      </c>
      <c r="C12" s="27" t="str">
        <f>VLOOKUP(A12,Features!$A:$F,$C$1,FALSE)</f>
        <v>Unit</v>
      </c>
      <c r="D12" s="3" t="s">
        <v>1583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customFormat="1" ht="25.2" customHeight="1" x14ac:dyDescent="0.3">
      <c r="A13" s="28">
        <v>11</v>
      </c>
      <c r="B13" s="26" t="str">
        <f>VLOOKUP(A13,Features!$A:$F,$B$1,FALSE)</f>
        <v>BioSampling</v>
      </c>
      <c r="C13" s="27" t="str">
        <f>VLOOKUP(A13,Features!$A:$F,$C$1,FALSE)</f>
        <v>Aliquot</v>
      </c>
      <c r="D13" s="3" t="s">
        <v>1583</v>
      </c>
      <c r="F13" s="1"/>
      <c r="G13" s="1"/>
      <c r="H13" s="1"/>
      <c r="I13" s="1"/>
      <c r="J13" s="1"/>
      <c r="K13" s="1"/>
      <c r="L13" s="1"/>
      <c r="M13" s="1"/>
      <c r="N13" s="1"/>
    </row>
    <row r="14" spans="1:14" customFormat="1" ht="25.2" customHeight="1" x14ac:dyDescent="0.3">
      <c r="A14" s="28">
        <v>12</v>
      </c>
      <c r="B14" s="26" t="str">
        <f>VLOOKUP(A14,Features!$A:$F,$B$1,FALSE)</f>
        <v>Diagnosis</v>
      </c>
      <c r="C14" s="27" t="str">
        <f>VLOOKUP(A14,Features!$A:$F,$C$1,FALSE)</f>
        <v>DiagnosisID</v>
      </c>
      <c r="D14" s="3" t="s">
        <v>1582</v>
      </c>
      <c r="F14" s="1"/>
      <c r="G14" s="1"/>
      <c r="H14" s="1"/>
      <c r="I14" s="1"/>
      <c r="J14" s="1"/>
      <c r="K14" s="1"/>
      <c r="L14" s="1"/>
      <c r="M14" s="1"/>
      <c r="N14" s="1"/>
    </row>
    <row r="15" spans="1:14" customFormat="1" ht="25.2" customHeight="1" x14ac:dyDescent="0.3">
      <c r="A15" s="28">
        <v>13</v>
      </c>
      <c r="B15" s="26" t="str">
        <f>VLOOKUP(A15,Features!$A:$F,$B$1,FALSE)</f>
        <v>Diagnosis</v>
      </c>
      <c r="C15" s="27" t="str">
        <f>VLOOKUP(A15,Features!$A:$F,$C$1,FALSE)</f>
        <v>PatientID</v>
      </c>
      <c r="D15" s="3" t="s">
        <v>1582</v>
      </c>
      <c r="F15" s="1"/>
      <c r="G15" s="1"/>
      <c r="H15" s="1"/>
      <c r="I15" s="1"/>
      <c r="J15" s="1"/>
      <c r="K15" s="1"/>
      <c r="L15" s="1"/>
      <c r="M15" s="1"/>
      <c r="N15" s="1"/>
    </row>
    <row r="16" spans="1:14" customFormat="1" ht="25.2" customHeight="1" x14ac:dyDescent="0.3">
      <c r="A16" s="28">
        <v>14</v>
      </c>
      <c r="B16" s="26" t="str">
        <f>VLOOKUP(A16,Features!$A:$F,$B$1,FALSE)</f>
        <v>Diagnosis</v>
      </c>
      <c r="C16" s="27" t="str">
        <f>VLOOKUP(A16,Features!$A:$F,$C$1,FALSE)</f>
        <v>ICD10Code</v>
      </c>
      <c r="D16" s="3" t="s">
        <v>1582</v>
      </c>
      <c r="F16" s="1"/>
      <c r="G16" s="1"/>
      <c r="H16" s="1"/>
      <c r="I16" s="1"/>
      <c r="J16" s="1"/>
      <c r="K16" s="1"/>
      <c r="L16" s="1"/>
      <c r="M16" s="1"/>
      <c r="N16" s="1"/>
    </row>
    <row r="17" spans="1:14" customFormat="1" ht="25.2" customHeight="1" x14ac:dyDescent="0.3">
      <c r="A17" s="28">
        <v>15</v>
      </c>
      <c r="B17" s="26" t="str">
        <f>VLOOKUP(A17,Features!$A:$F,$B$1,FALSE)</f>
        <v>Diagnosis</v>
      </c>
      <c r="C17" s="27" t="str">
        <f>VLOOKUP(A17,Features!$A:$F,$C$1,FALSE)</f>
        <v>DiagnosisDate</v>
      </c>
      <c r="D17" s="3" t="s">
        <v>1582</v>
      </c>
      <c r="F17" s="1"/>
      <c r="G17" s="1"/>
      <c r="H17" s="1"/>
      <c r="I17" s="1"/>
      <c r="J17" s="1"/>
      <c r="K17" s="1"/>
      <c r="L17" s="1"/>
      <c r="M17" s="1"/>
      <c r="N17" s="1"/>
    </row>
    <row r="18" spans="1:14" customFormat="1" ht="25.2" customHeight="1" x14ac:dyDescent="0.3">
      <c r="A18" s="28">
        <v>16</v>
      </c>
      <c r="B18" s="26" t="str">
        <f>VLOOKUP(A18,Features!$A:$F,$B$1,FALSE)</f>
        <v>Diagnosis</v>
      </c>
      <c r="C18" s="27" t="str">
        <f>VLOOKUP(A18,Features!$A:$F,$C$1,FALSE)</f>
        <v>DiagnosisLabel</v>
      </c>
      <c r="D18" s="3" t="s">
        <v>1583</v>
      </c>
      <c r="F18" s="1"/>
      <c r="G18" s="1"/>
      <c r="H18" s="1"/>
      <c r="I18" s="1"/>
      <c r="J18" s="1"/>
      <c r="K18" s="1"/>
      <c r="L18" s="1"/>
      <c r="M18" s="1"/>
      <c r="N18" s="1"/>
    </row>
    <row r="19" spans="1:14" customFormat="1" ht="25.2" customHeight="1" x14ac:dyDescent="0.3">
      <c r="A19" s="28">
        <v>17</v>
      </c>
      <c r="B19" s="26" t="str">
        <f>VLOOKUP(A19,Features!$A:$F,$B$1,FALSE)</f>
        <v>Diagnosis</v>
      </c>
      <c r="C19" s="27" t="str">
        <f>VLOOKUP(A19,Features!$A:$F,$C$1,FALSE)</f>
        <v>ICD10Version</v>
      </c>
      <c r="D19" s="3" t="s">
        <v>1583</v>
      </c>
      <c r="F19" s="1"/>
      <c r="G19" s="1"/>
      <c r="H19" s="1"/>
      <c r="I19" s="1"/>
      <c r="J19" s="1"/>
      <c r="K19" s="1"/>
      <c r="L19" s="1"/>
      <c r="M19" s="1"/>
      <c r="N19" s="1"/>
    </row>
    <row r="20" spans="1:14" customFormat="1" ht="25.2" customHeight="1" x14ac:dyDescent="0.3">
      <c r="A20" s="28">
        <v>18</v>
      </c>
      <c r="B20" s="26" t="str">
        <f>VLOOKUP(A20,Features!$A:$F,$B$1,FALSE)</f>
        <v>Diagnosis</v>
      </c>
      <c r="C20" s="27" t="str">
        <f>VLOOKUP(A20,Features!$A:$F,$C$1,FALSE)</f>
        <v>ICDOTopographyCode</v>
      </c>
      <c r="D20" s="3" t="s">
        <v>1583</v>
      </c>
      <c r="F20" s="1"/>
      <c r="G20" s="1"/>
      <c r="H20" s="1"/>
      <c r="I20" s="1"/>
      <c r="J20" s="1"/>
      <c r="K20" s="1"/>
      <c r="L20" s="1"/>
      <c r="M20" s="1"/>
      <c r="N20" s="1"/>
    </row>
    <row r="21" spans="1:14" customFormat="1" ht="25.2" customHeight="1" x14ac:dyDescent="0.3">
      <c r="A21" s="28">
        <v>19</v>
      </c>
      <c r="B21" s="26" t="str">
        <f>VLOOKUP(A21,Features!$A:$F,$B$1,FALSE)</f>
        <v>Diagnosis</v>
      </c>
      <c r="C21" s="27" t="str">
        <f>VLOOKUP(A21,Features!$A:$F,$C$1,FALSE)</f>
        <v>ICDOTopographyVersion</v>
      </c>
      <c r="D21" s="3" t="s">
        <v>1583</v>
      </c>
      <c r="F21" s="1"/>
      <c r="G21" s="1"/>
      <c r="H21" s="1"/>
      <c r="I21" s="1"/>
      <c r="J21" s="1"/>
      <c r="K21" s="1"/>
      <c r="L21" s="1"/>
      <c r="M21" s="1"/>
      <c r="N21" s="1"/>
    </row>
    <row r="22" spans="1:14" customFormat="1" ht="25.2" customHeight="1" x14ac:dyDescent="0.3">
      <c r="A22" s="28">
        <v>20</v>
      </c>
      <c r="B22" s="26" t="str">
        <f>VLOOKUP(A22,Features!$A:$F,$B$1,FALSE)</f>
        <v>Diagnosis</v>
      </c>
      <c r="C22" s="27" t="str">
        <f>VLOOKUP(A22,Features!$A:$F,$C$1,FALSE)</f>
        <v>LocalizationSide</v>
      </c>
      <c r="D22" s="3" t="s">
        <v>1583</v>
      </c>
      <c r="F22" s="1"/>
      <c r="G22" s="1"/>
      <c r="H22" s="1"/>
      <c r="I22" s="1"/>
      <c r="J22" s="1"/>
      <c r="K22" s="1"/>
      <c r="L22" s="1"/>
      <c r="M22" s="1"/>
      <c r="N22" s="1"/>
    </row>
    <row r="23" spans="1:14" customFormat="1" ht="25.2" customHeight="1" x14ac:dyDescent="0.3">
      <c r="A23" s="28">
        <v>21</v>
      </c>
      <c r="B23" s="26" t="str">
        <f>VLOOKUP(A23,Features!$A:$F,$B$1,FALSE)</f>
        <v>Diagnosis</v>
      </c>
      <c r="C23" s="27" t="str">
        <f>VLOOKUP(A23,Features!$A:$F,$C$1,FALSE)</f>
        <v>DiagnosisConfirmation</v>
      </c>
      <c r="D23" s="3" t="s">
        <v>1583</v>
      </c>
      <c r="F23" s="1"/>
      <c r="G23" s="1"/>
      <c r="H23" s="1"/>
      <c r="I23" s="1"/>
      <c r="J23" s="1"/>
      <c r="K23" s="1"/>
      <c r="L23" s="1"/>
      <c r="M23" s="1"/>
      <c r="N23" s="1"/>
    </row>
    <row r="24" spans="1:14" customFormat="1" ht="25.2" customHeight="1" x14ac:dyDescent="0.3">
      <c r="A24" s="28">
        <v>67</v>
      </c>
      <c r="B24" s="26" t="str">
        <f>VLOOKUP(A24,Features!$A:$F,$B$1,FALSE)</f>
        <v>DiseaseStatus</v>
      </c>
      <c r="C24" s="27" t="str">
        <f>VLOOKUP(A24,Features!$A:$F,$C$1,FALSE)</f>
        <v>DiseaseStatusID</v>
      </c>
      <c r="D24" s="3" t="s">
        <v>1582</v>
      </c>
      <c r="F24" s="1"/>
      <c r="G24" s="1"/>
      <c r="H24" s="1"/>
      <c r="I24" s="1"/>
      <c r="J24" s="1"/>
      <c r="K24" s="1"/>
      <c r="L24" s="1"/>
      <c r="M24" s="1"/>
      <c r="N24" s="1"/>
    </row>
    <row r="25" spans="1:14" customFormat="1" ht="25.2" customHeight="1" x14ac:dyDescent="0.3">
      <c r="A25" s="28">
        <v>68</v>
      </c>
      <c r="B25" s="26" t="str">
        <f>VLOOKUP(A25,Features!$A:$F,$B$1,FALSE)</f>
        <v>DiseaseStatus</v>
      </c>
      <c r="C25" s="27" t="str">
        <f>VLOOKUP(A25,Features!$A:$F,$C$1,FALSE)</f>
        <v>DiagnosisID</v>
      </c>
      <c r="D25" s="3" t="s">
        <v>1582</v>
      </c>
      <c r="F25" s="1"/>
      <c r="G25" s="1"/>
      <c r="H25" s="1"/>
      <c r="I25" s="1"/>
      <c r="J25" s="1"/>
      <c r="K25" s="1"/>
      <c r="L25" s="1"/>
      <c r="M25" s="1"/>
      <c r="N25" s="1"/>
    </row>
    <row r="26" spans="1:14" customFormat="1" ht="25.2" customHeight="1" x14ac:dyDescent="0.3">
      <c r="A26" s="28">
        <v>69</v>
      </c>
      <c r="B26" s="26" t="str">
        <f>VLOOKUP(A26,Features!$A:$F,$B$1,FALSE)</f>
        <v>DiseaseStatus</v>
      </c>
      <c r="C26" s="27" t="str">
        <f>VLOOKUP(A26,Features!$A:$F,$C$1,FALSE)</f>
        <v>PatientID</v>
      </c>
      <c r="D26" s="3" t="s">
        <v>1582</v>
      </c>
      <c r="F26" s="1"/>
      <c r="G26" s="1"/>
      <c r="H26" s="1"/>
      <c r="I26" s="1"/>
      <c r="J26" s="1"/>
      <c r="K26" s="1"/>
      <c r="L26" s="1"/>
      <c r="M26" s="1"/>
      <c r="N26" s="1"/>
    </row>
    <row r="27" spans="1:14" customFormat="1" ht="25.2" customHeight="1" x14ac:dyDescent="0.3">
      <c r="A27" s="28">
        <v>70</v>
      </c>
      <c r="B27" s="26" t="str">
        <f>VLOOKUP(A27,Features!$A:$F,$B$1,FALSE)</f>
        <v>DiseaseStatus</v>
      </c>
      <c r="C27" s="27" t="str">
        <f>VLOOKUP(A27,Features!$A:$F,$C$1,FALSE)</f>
        <v>DiseaseStatusDate</v>
      </c>
      <c r="D27" s="3" t="s">
        <v>1583</v>
      </c>
      <c r="F27" s="1"/>
      <c r="G27" s="1"/>
      <c r="H27" s="1"/>
      <c r="I27" s="1"/>
      <c r="J27" s="1"/>
      <c r="K27" s="1"/>
      <c r="L27" s="1"/>
      <c r="M27" s="1"/>
      <c r="N27" s="1"/>
    </row>
    <row r="28" spans="1:14" customFormat="1" ht="25.2" customHeight="1" x14ac:dyDescent="0.3">
      <c r="A28" s="28">
        <v>71</v>
      </c>
      <c r="B28" s="26" t="str">
        <f>VLOOKUP(A28,Features!$A:$F,$B$1,FALSE)</f>
        <v>DiseaseStatus</v>
      </c>
      <c r="C28" s="27" t="str">
        <f>VLOOKUP(A28,Features!$A:$F,$C$1,FALSE)</f>
        <v>GlobalStatus</v>
      </c>
      <c r="D28" s="1" t="s">
        <v>1581</v>
      </c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 ht="25.2" customHeight="1" x14ac:dyDescent="0.3">
      <c r="A29" s="28">
        <v>72</v>
      </c>
      <c r="B29" s="26" t="str">
        <f>VLOOKUP(A29,Features!$A:$F,$B$1,FALSE)</f>
        <v>DiseaseStatus</v>
      </c>
      <c r="C29" s="27" t="str">
        <f>VLOOKUP(A29,Features!$A:$F,$C$1,FALSE)</f>
        <v>PrimarySiteStatus</v>
      </c>
      <c r="D29" s="1" t="s">
        <v>1581</v>
      </c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25.2" customHeight="1" x14ac:dyDescent="0.3">
      <c r="A30" s="28">
        <v>73</v>
      </c>
      <c r="B30" s="26" t="str">
        <f>VLOOKUP(A30,Features!$A:$F,$B$1,FALSE)</f>
        <v>DiseaseStatus</v>
      </c>
      <c r="C30" s="27" t="str">
        <f>VLOOKUP(A30,Features!$A:$F,$C$1,FALSE)</f>
        <v>LymphnodalStatus</v>
      </c>
      <c r="D30" s="1" t="s">
        <v>1584</v>
      </c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 ht="25.2" customHeight="1" x14ac:dyDescent="0.3">
      <c r="A31" s="28">
        <v>74</v>
      </c>
      <c r="B31" s="26" t="str">
        <f>VLOOKUP(A31,Features!$A:$F,$B$1,FALSE)</f>
        <v>DiseaseStatus</v>
      </c>
      <c r="C31" s="27" t="str">
        <f>VLOOKUP(A31,Features!$A:$F,$C$1,FALSE)</f>
        <v>MetastasisStatus</v>
      </c>
      <c r="D31" s="1" t="s">
        <v>1581</v>
      </c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25.2" customHeight="1" x14ac:dyDescent="0.3">
      <c r="A32" s="28">
        <v>22</v>
      </c>
      <c r="B32" s="26" t="str">
        <f>VLOOKUP(A32,Features!$A:$F,$B$1,FALSE)</f>
        <v>GeneralCondition</v>
      </c>
      <c r="C32" s="27" t="str">
        <f>VLOOKUP(A32,Features!$A:$F,$C$1,FALSE)</f>
        <v>GeneralConditionID</v>
      </c>
      <c r="D32" s="3" t="s">
        <v>1583</v>
      </c>
      <c r="F32" s="1"/>
      <c r="G32" s="1"/>
      <c r="H32" s="1"/>
      <c r="I32" s="1"/>
      <c r="J32" s="1"/>
      <c r="K32" s="1"/>
      <c r="L32" s="1"/>
      <c r="M32" s="1"/>
      <c r="N32" s="1"/>
    </row>
    <row r="33" spans="1:14" customFormat="1" ht="25.2" customHeight="1" x14ac:dyDescent="0.3">
      <c r="A33" s="28">
        <v>23</v>
      </c>
      <c r="B33" s="26" t="str">
        <f>VLOOKUP(A33,Features!$A:$F,$B$1,FALSE)</f>
        <v>GeneralCondition</v>
      </c>
      <c r="C33" s="27" t="str">
        <f>VLOOKUP(A33,Features!$A:$F,$C$1,FALSE)</f>
        <v>DiagnosisID</v>
      </c>
      <c r="D33" s="3" t="s">
        <v>1582</v>
      </c>
      <c r="F33" s="1"/>
      <c r="G33" s="1"/>
      <c r="H33" s="1"/>
      <c r="I33" s="1"/>
      <c r="J33" s="1"/>
      <c r="K33" s="1"/>
      <c r="L33" s="1"/>
      <c r="M33" s="1"/>
      <c r="N33" s="1"/>
    </row>
    <row r="34" spans="1:14" customFormat="1" ht="25.2" customHeight="1" x14ac:dyDescent="0.3">
      <c r="A34" s="28">
        <v>24</v>
      </c>
      <c r="B34" s="26" t="str">
        <f>VLOOKUP(A34,Features!$A:$F,$B$1,FALSE)</f>
        <v>GeneralCondition</v>
      </c>
      <c r="C34" s="27" t="str">
        <f>VLOOKUP(A34,Features!$A:$F,$C$1,FALSE)</f>
        <v>PatientID</v>
      </c>
      <c r="D34" s="3" t="s">
        <v>1582</v>
      </c>
      <c r="F34" s="1"/>
      <c r="G34" s="1"/>
      <c r="H34" s="1"/>
      <c r="I34" s="1"/>
      <c r="J34" s="1"/>
      <c r="K34" s="1"/>
      <c r="L34" s="1"/>
      <c r="M34" s="1"/>
      <c r="N34" s="1"/>
    </row>
    <row r="35" spans="1:14" customFormat="1" ht="25.2" customHeight="1" x14ac:dyDescent="0.3">
      <c r="A35" s="28">
        <v>25</v>
      </c>
      <c r="B35" s="26" t="str">
        <f>VLOOKUP(A35,Features!$A:$F,$B$1,FALSE)</f>
        <v>GeneralCondition</v>
      </c>
      <c r="C35" s="27" t="str">
        <f>VLOOKUP(A35,Features!$A:$F,$C$1,FALSE)</f>
        <v>GeneralConditionDate</v>
      </c>
      <c r="D35" s="3" t="s">
        <v>1583</v>
      </c>
      <c r="F35" s="1"/>
      <c r="G35" s="1"/>
      <c r="H35" s="1"/>
      <c r="I35" s="1"/>
      <c r="J35" s="1"/>
      <c r="K35" s="1"/>
      <c r="L35" s="1"/>
      <c r="M35" s="1"/>
      <c r="N35" s="1"/>
    </row>
    <row r="36" spans="1:14" customFormat="1" ht="25.2" customHeight="1" x14ac:dyDescent="0.3">
      <c r="A36" s="28">
        <v>26</v>
      </c>
      <c r="B36" s="26" t="str">
        <f>VLOOKUP(A36,Features!$A:$F,$B$1,FALSE)</f>
        <v>GeneralCondition</v>
      </c>
      <c r="C36" s="27" t="str">
        <f>VLOOKUP(A36,Features!$A:$F,$C$1,FALSE)</f>
        <v>ECOG</v>
      </c>
      <c r="D36" s="3" t="s">
        <v>1582</v>
      </c>
      <c r="F36" s="1"/>
      <c r="G36" s="1"/>
      <c r="H36" s="1"/>
      <c r="I36" s="1"/>
      <c r="J36" s="1"/>
      <c r="K36" s="1"/>
      <c r="L36" s="1"/>
      <c r="M36" s="1"/>
      <c r="N36" s="1"/>
    </row>
    <row r="37" spans="1:14" customFormat="1" ht="25.2" customHeight="1" x14ac:dyDescent="0.3">
      <c r="A37" s="28">
        <v>27</v>
      </c>
      <c r="B37" s="26" t="str">
        <f>VLOOKUP(A37,Features!$A:$F,$B$1,FALSE)</f>
        <v>Histology</v>
      </c>
      <c r="C37" s="27" t="str">
        <f>VLOOKUP(A37,Features!$A:$F,$C$1,FALSE)</f>
        <v>HistologyID</v>
      </c>
      <c r="D37" s="3" t="s">
        <v>1582</v>
      </c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 ht="25.2" customHeight="1" x14ac:dyDescent="0.3">
      <c r="A38" s="28">
        <v>28</v>
      </c>
      <c r="B38" s="26" t="str">
        <f>VLOOKUP(A38,Features!$A:$F,$B$1,FALSE)</f>
        <v>Histology</v>
      </c>
      <c r="C38" s="27" t="str">
        <f>VLOOKUP(A38,Features!$A:$F,$C$1,FALSE)</f>
        <v>DiagnosisID</v>
      </c>
      <c r="D38" s="3" t="s">
        <v>1582</v>
      </c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 ht="25.2" customHeight="1" x14ac:dyDescent="0.3">
      <c r="A39" s="28">
        <v>29</v>
      </c>
      <c r="B39" s="26" t="str">
        <f>VLOOKUP(A39,Features!$A:$F,$B$1,FALSE)</f>
        <v>Histology</v>
      </c>
      <c r="C39" s="27" t="str">
        <f>VLOOKUP(A39,Features!$A:$F,$C$1,FALSE)</f>
        <v>PatientID</v>
      </c>
      <c r="D39" s="3" t="s">
        <v>1582</v>
      </c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 ht="25.2" customHeight="1" x14ac:dyDescent="0.3">
      <c r="A40" s="28">
        <v>30</v>
      </c>
      <c r="B40" s="26" t="str">
        <f>VLOOKUP(A40,Features!$A:$F,$B$1,FALSE)</f>
        <v>Histology</v>
      </c>
      <c r="C40" s="27" t="str">
        <f>VLOOKUP(A40,Features!$A:$F,$C$1,FALSE)</f>
        <v>HistologyDate</v>
      </c>
      <c r="D40" s="3" t="s">
        <v>1582</v>
      </c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 ht="25.2" customHeight="1" x14ac:dyDescent="0.3">
      <c r="A41" s="28">
        <v>31</v>
      </c>
      <c r="B41" s="26" t="str">
        <f>VLOOKUP(A41,Features!$A:$F,$B$1,FALSE)</f>
        <v>Histology</v>
      </c>
      <c r="C41" s="27" t="str">
        <f>VLOOKUP(A41,Features!$A:$F,$C$1,FALSE)</f>
        <v>ICDOMorphologyVersion</v>
      </c>
      <c r="D41" s="3" t="s">
        <v>1583</v>
      </c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25.2" customHeight="1" x14ac:dyDescent="0.3">
      <c r="A42" s="28">
        <v>32</v>
      </c>
      <c r="B42" s="26" t="str">
        <f>VLOOKUP(A42,Features!$A:$F,$B$1,FALSE)</f>
        <v>Histology</v>
      </c>
      <c r="C42" s="27" t="str">
        <f>VLOOKUP(A42,Features!$A:$F,$C$1,FALSE)</f>
        <v>ICDOMorphologyCode</v>
      </c>
      <c r="D42" s="3" t="s">
        <v>1582</v>
      </c>
      <c r="F42" s="1"/>
      <c r="G42" s="1"/>
      <c r="H42" s="1"/>
      <c r="I42" s="1"/>
      <c r="J42" s="1"/>
      <c r="K42" s="1"/>
      <c r="L42" s="1"/>
      <c r="M42" s="1"/>
      <c r="N42" s="1"/>
    </row>
    <row r="43" spans="1:14" customFormat="1" ht="25.2" customHeight="1" x14ac:dyDescent="0.3">
      <c r="A43" s="28">
        <v>33</v>
      </c>
      <c r="B43" s="26" t="str">
        <f>VLOOKUP(A43,Features!$A:$F,$B$1,FALSE)</f>
        <v>Histology</v>
      </c>
      <c r="C43" s="27" t="str">
        <f>VLOOKUP(A43,Features!$A:$F,$C$1,FALSE)</f>
        <v>ICDOMorphologyComment</v>
      </c>
      <c r="D43" s="3" t="s">
        <v>1583</v>
      </c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 ht="25.2" customHeight="1" x14ac:dyDescent="0.3">
      <c r="A44" s="28">
        <v>34</v>
      </c>
      <c r="B44" s="26" t="str">
        <f>VLOOKUP(A44,Features!$A:$F,$B$1,FALSE)</f>
        <v>Histology</v>
      </c>
      <c r="C44" s="27" t="str">
        <f>VLOOKUP(A44,Features!$A:$F,$C$1,FALSE)</f>
        <v>Grading</v>
      </c>
      <c r="D44" s="3" t="s">
        <v>1583</v>
      </c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 ht="25.2" customHeight="1" x14ac:dyDescent="0.3">
      <c r="A45" s="28">
        <v>35</v>
      </c>
      <c r="B45" s="26" t="str">
        <f>VLOOKUP(A45,Features!$A:$F,$B$1,FALSE)</f>
        <v>Histology</v>
      </c>
      <c r="C45" s="27" t="str">
        <f>VLOOKUP(A45,Features!$A:$F,$C$1,FALSE)</f>
        <v>NumberLymphnodesExamined</v>
      </c>
      <c r="D45" s="3" t="s">
        <v>1583</v>
      </c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 ht="25.2" customHeight="1" x14ac:dyDescent="0.3">
      <c r="A46" s="28">
        <v>36</v>
      </c>
      <c r="B46" s="26" t="str">
        <f>VLOOKUP(A46,Features!$A:$F,$B$1,FALSE)</f>
        <v>Histology</v>
      </c>
      <c r="C46" s="27" t="str">
        <f>VLOOKUP(A46,Features!$A:$F,$C$1,FALSE)</f>
        <v>NumberLymphnodesAffected</v>
      </c>
      <c r="D46" s="3" t="s">
        <v>1583</v>
      </c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 ht="25.2" customHeight="1" x14ac:dyDescent="0.3">
      <c r="A47" s="28">
        <v>37</v>
      </c>
      <c r="B47" s="26" t="str">
        <f>VLOOKUP(A47,Features!$A:$F,$B$1,FALSE)</f>
        <v>Histology</v>
      </c>
      <c r="C47" s="27" t="str">
        <f>VLOOKUP(A47,Features!$A:$F,$C$1,FALSE)</f>
        <v>NumberSentinelLymphnodesExamined</v>
      </c>
      <c r="D47" s="3" t="s">
        <v>1583</v>
      </c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25.2" customHeight="1" x14ac:dyDescent="0.3">
      <c r="A48" s="28">
        <v>38</v>
      </c>
      <c r="B48" s="26" t="str">
        <f>VLOOKUP(A48,Features!$A:$F,$B$1,FALSE)</f>
        <v>Histology</v>
      </c>
      <c r="C48" s="27" t="str">
        <f>VLOOKUP(A48,Features!$A:$F,$C$1,FALSE)</f>
        <v>NumberSentinelLymphnodesAffected</v>
      </c>
      <c r="D48" s="3" t="s">
        <v>1583</v>
      </c>
      <c r="F48" s="1"/>
      <c r="G48" s="1"/>
      <c r="H48" s="1"/>
      <c r="I48" s="1"/>
      <c r="J48" s="1"/>
      <c r="K48" s="1"/>
      <c r="L48" s="1"/>
      <c r="M48" s="1"/>
      <c r="N48" s="1"/>
    </row>
    <row r="49" spans="1:14" customFormat="1" ht="25.2" customHeight="1" x14ac:dyDescent="0.3">
      <c r="A49" s="28">
        <v>39</v>
      </c>
      <c r="B49" s="26" t="str">
        <f>VLOOKUP(A49,Features!$A:$F,$B$1,FALSE)</f>
        <v>Metastasis</v>
      </c>
      <c r="C49" s="27" t="str">
        <f>VLOOKUP(A49,Features!$A:$F,$C$1,FALSE)</f>
        <v>MetastasisID</v>
      </c>
      <c r="D49" s="3" t="s">
        <v>1582</v>
      </c>
      <c r="F49" s="1"/>
      <c r="G49" s="1"/>
      <c r="H49" s="1"/>
      <c r="I49" s="1"/>
      <c r="J49" s="1"/>
      <c r="K49" s="1"/>
      <c r="L49" s="1"/>
      <c r="M49" s="1"/>
      <c r="N49" s="1"/>
    </row>
    <row r="50" spans="1:14" customFormat="1" ht="25.2" customHeight="1" x14ac:dyDescent="0.3">
      <c r="A50" s="28">
        <v>40</v>
      </c>
      <c r="B50" s="26" t="str">
        <f>VLOOKUP(A50,Features!$A:$F,$B$1,FALSE)</f>
        <v>Metastasis</v>
      </c>
      <c r="C50" s="27" t="str">
        <f>VLOOKUP(A50,Features!$A:$F,$C$1,FALSE)</f>
        <v>DiagnosisID</v>
      </c>
      <c r="D50" s="3" t="s">
        <v>1582</v>
      </c>
      <c r="F50" s="1"/>
      <c r="G50" s="1"/>
      <c r="H50" s="1"/>
      <c r="I50" s="1"/>
      <c r="J50" s="1"/>
      <c r="K50" s="1"/>
      <c r="L50" s="1"/>
      <c r="M50" s="1"/>
      <c r="N50" s="1"/>
    </row>
    <row r="51" spans="1:14" customFormat="1" ht="25.2" customHeight="1" x14ac:dyDescent="0.3">
      <c r="A51" s="28">
        <v>41</v>
      </c>
      <c r="B51" s="26" t="str">
        <f>VLOOKUP(A51,Features!$A:$F,$B$1,FALSE)</f>
        <v>Metastasis</v>
      </c>
      <c r="C51" s="27" t="str">
        <f>VLOOKUP(A51,Features!$A:$F,$C$1,FALSE)</f>
        <v>PatientID</v>
      </c>
      <c r="D51" s="3" t="s">
        <v>1582</v>
      </c>
      <c r="F51" s="1"/>
      <c r="G51" s="1"/>
      <c r="H51" s="1"/>
      <c r="I51" s="1"/>
      <c r="J51" s="1"/>
      <c r="K51" s="1"/>
      <c r="L51" s="1"/>
      <c r="M51" s="1"/>
      <c r="N51" s="1"/>
    </row>
    <row r="52" spans="1:14" customFormat="1" ht="25.2" customHeight="1" x14ac:dyDescent="0.3">
      <c r="A52" s="28">
        <v>42</v>
      </c>
      <c r="B52" s="26" t="str">
        <f>VLOOKUP(A52,Features!$A:$F,$B$1,FALSE)</f>
        <v>Metastasis</v>
      </c>
      <c r="C52" s="27" t="str">
        <f>VLOOKUP(A52,Features!$A:$F,$C$1,FALSE)</f>
        <v>MetastasisDate</v>
      </c>
      <c r="D52" s="3" t="s">
        <v>1582</v>
      </c>
      <c r="F52" s="1"/>
      <c r="G52" s="1"/>
      <c r="H52" s="1"/>
      <c r="I52" s="1"/>
      <c r="J52" s="1"/>
      <c r="K52" s="1"/>
      <c r="L52" s="1"/>
      <c r="M52" s="1"/>
      <c r="N52" s="1"/>
    </row>
    <row r="53" spans="1:14" customFormat="1" ht="25.2" customHeight="1" x14ac:dyDescent="0.3">
      <c r="A53" s="28">
        <v>43</v>
      </c>
      <c r="B53" s="26" t="str">
        <f>VLOOKUP(A53,Features!$A:$F,$B$1,FALSE)</f>
        <v>Metastasis</v>
      </c>
      <c r="C53" s="27" t="str">
        <f>VLOOKUP(A53,Features!$A:$F,$C$1,FALSE)</f>
        <v>HasMetastasis</v>
      </c>
      <c r="D53" s="3" t="s">
        <v>1583</v>
      </c>
      <c r="F53" s="1"/>
      <c r="G53" s="1"/>
      <c r="H53" s="1"/>
      <c r="I53" s="1"/>
      <c r="J53" s="1"/>
      <c r="K53" s="1"/>
      <c r="L53" s="1"/>
      <c r="M53" s="1"/>
      <c r="N53" s="1"/>
    </row>
    <row r="54" spans="1:14" customFormat="1" ht="25.2" customHeight="1" x14ac:dyDescent="0.3">
      <c r="A54" s="28">
        <v>44</v>
      </c>
      <c r="B54" s="26" t="str">
        <f>VLOOKUP(A54,Features!$A:$F,$B$1,FALSE)</f>
        <v>Metastasis</v>
      </c>
      <c r="C54" s="27" t="str">
        <f>VLOOKUP(A54,Features!$A:$F,$C$1,FALSE)</f>
        <v>Localization</v>
      </c>
      <c r="D54" s="3" t="s">
        <v>1583</v>
      </c>
      <c r="F54" s="1"/>
      <c r="G54" s="1"/>
      <c r="H54" s="1"/>
      <c r="I54" s="1"/>
      <c r="J54" s="1"/>
      <c r="K54" s="1"/>
      <c r="L54" s="1"/>
      <c r="M54" s="1"/>
      <c r="N54" s="1"/>
    </row>
    <row r="55" spans="1:14" customFormat="1" ht="25.2" customHeight="1" x14ac:dyDescent="0.3">
      <c r="A55" s="28">
        <v>45</v>
      </c>
      <c r="B55" s="26" t="str">
        <f>VLOOKUP(A55,Features!$A:$F,$B$1,FALSE)</f>
        <v>MolecularDiagnostics</v>
      </c>
      <c r="C55" s="27" t="str">
        <f>VLOOKUP(A55,Features!$A:$F,$C$1,FALSE)</f>
        <v>MolecularDiagnosticsID</v>
      </c>
      <c r="D55" s="3" t="s">
        <v>1582</v>
      </c>
      <c r="F55" s="1"/>
      <c r="G55" s="1"/>
      <c r="H55" s="1"/>
      <c r="I55" s="1"/>
      <c r="J55" s="1"/>
      <c r="K55" s="1"/>
      <c r="L55" s="1"/>
      <c r="M55" s="1"/>
      <c r="N55" s="1"/>
    </row>
    <row r="56" spans="1:14" customFormat="1" ht="25.2" customHeight="1" x14ac:dyDescent="0.3">
      <c r="A56" s="28">
        <v>46</v>
      </c>
      <c r="B56" s="26" t="str">
        <f>VLOOKUP(A56,Features!$A:$F,$B$1,FALSE)</f>
        <v>MolecularDiagnostics</v>
      </c>
      <c r="C56" s="27" t="str">
        <f>VLOOKUP(A56,Features!$A:$F,$C$1,FALSE)</f>
        <v>DiagnosisID</v>
      </c>
      <c r="D56" s="3" t="s">
        <v>1582</v>
      </c>
      <c r="F56" s="1"/>
      <c r="G56" s="1"/>
      <c r="H56" s="1"/>
      <c r="I56" s="1"/>
      <c r="J56" s="1"/>
      <c r="K56" s="1"/>
      <c r="L56" s="1"/>
      <c r="M56" s="1"/>
      <c r="N56" s="1"/>
    </row>
    <row r="57" spans="1:14" customFormat="1" ht="25.2" customHeight="1" x14ac:dyDescent="0.3">
      <c r="A57" s="28">
        <v>47</v>
      </c>
      <c r="B57" s="26" t="str">
        <f>VLOOKUP(A57,Features!$A:$F,$B$1,FALSE)</f>
        <v>MolecularDiagnostics</v>
      </c>
      <c r="C57" s="27" t="str">
        <f>VLOOKUP(A57,Features!$A:$F,$C$1,FALSE)</f>
        <v>PatientID</v>
      </c>
      <c r="D57" s="3" t="s">
        <v>1582</v>
      </c>
      <c r="F57" s="1"/>
      <c r="G57" s="1"/>
      <c r="H57" s="1"/>
      <c r="I57" s="1"/>
      <c r="J57" s="1"/>
      <c r="K57" s="1"/>
      <c r="L57" s="1"/>
      <c r="M57" s="1"/>
      <c r="N57" s="1"/>
    </row>
    <row r="58" spans="1:14" customFormat="1" ht="25.2" customHeight="1" x14ac:dyDescent="0.3">
      <c r="A58" s="28">
        <v>48</v>
      </c>
      <c r="B58" s="26" t="str">
        <f>VLOOKUP(A58,Features!$A:$F,$B$1,FALSE)</f>
        <v>MolecularDiagnostics</v>
      </c>
      <c r="C58" s="27" t="str">
        <f>VLOOKUP(A58,Features!$A:$F,$C$1,FALSE)</f>
        <v>MolecularDiagnosticsDate</v>
      </c>
      <c r="D58" s="3" t="s">
        <v>1582</v>
      </c>
      <c r="F58" s="1"/>
      <c r="G58" s="1"/>
      <c r="H58" s="1"/>
      <c r="I58" s="1"/>
      <c r="J58" s="1"/>
      <c r="K58" s="1"/>
      <c r="L58" s="1"/>
      <c r="M58" s="1"/>
      <c r="N58" s="1"/>
    </row>
    <row r="59" spans="1:14" customFormat="1" ht="25.2" customHeight="1" x14ac:dyDescent="0.3">
      <c r="A59" s="28">
        <v>49</v>
      </c>
      <c r="B59" s="26" t="str">
        <f>VLOOKUP(A59,Features!$A:$F,$B$1,FALSE)</f>
        <v>MolecularDiagnostics</v>
      </c>
      <c r="C59" s="27" t="str">
        <f>VLOOKUP(A59,Features!$A:$F,$C$1,FALSE)</f>
        <v>MolecularMarker</v>
      </c>
      <c r="D59" s="3" t="s">
        <v>1582</v>
      </c>
      <c r="F59" s="1"/>
      <c r="G59" s="1"/>
      <c r="H59" s="1"/>
      <c r="I59" s="1"/>
      <c r="J59" s="1"/>
      <c r="K59" s="1"/>
      <c r="L59" s="1"/>
      <c r="M59" s="1"/>
      <c r="N59" s="1"/>
    </row>
    <row r="60" spans="1:14" customFormat="1" ht="25.2" customHeight="1" x14ac:dyDescent="0.3">
      <c r="A60" s="28">
        <v>50</v>
      </c>
      <c r="B60" s="26" t="str">
        <f>VLOOKUP(A60,Features!$A:$F,$B$1,FALSE)</f>
        <v>MolecularDiagnostics</v>
      </c>
      <c r="C60" s="27" t="str">
        <f>VLOOKUP(A60,Features!$A:$F,$C$1,FALSE)</f>
        <v>MolecularMarkerStatus</v>
      </c>
      <c r="D60" s="3" t="s">
        <v>1583</v>
      </c>
      <c r="F60" s="1"/>
      <c r="G60" s="1"/>
      <c r="H60" s="1"/>
      <c r="I60" s="1"/>
      <c r="J60" s="1"/>
      <c r="K60" s="1"/>
      <c r="L60" s="1"/>
      <c r="M60" s="1"/>
      <c r="N60" s="1"/>
    </row>
    <row r="61" spans="1:14" customFormat="1" ht="25.2" customHeight="1" x14ac:dyDescent="0.3">
      <c r="A61" s="28">
        <v>51</v>
      </c>
      <c r="B61" s="26" t="str">
        <f>VLOOKUP(A61,Features!$A:$F,$B$1,FALSE)</f>
        <v>MolecularDiagnostics</v>
      </c>
      <c r="C61" s="27" t="str">
        <f>VLOOKUP(A61,Features!$A:$F,$C$1,FALSE)</f>
        <v>Documentation</v>
      </c>
      <c r="D61" s="3" t="s">
        <v>1583</v>
      </c>
      <c r="F61" s="1"/>
      <c r="G61" s="1"/>
      <c r="H61" s="1"/>
      <c r="I61" s="1"/>
      <c r="J61" s="1"/>
      <c r="K61" s="1"/>
      <c r="L61" s="1"/>
      <c r="M61" s="1"/>
      <c r="N61" s="1"/>
    </row>
    <row r="62" spans="1:14" customFormat="1" ht="25.2" customHeight="1" x14ac:dyDescent="0.3">
      <c r="A62" s="28">
        <v>52</v>
      </c>
      <c r="B62" s="26" t="str">
        <f>VLOOKUP(A62,Features!$A:$F,$B$1,FALSE)</f>
        <v>OtherClassification</v>
      </c>
      <c r="C62" s="27" t="str">
        <f>VLOOKUP(A62,Features!$A:$F,$C$1,FALSE)</f>
        <v>OtherClassificationID</v>
      </c>
      <c r="D62" s="3" t="s">
        <v>1583</v>
      </c>
      <c r="F62" s="1"/>
      <c r="G62" s="1"/>
      <c r="H62" s="1"/>
      <c r="I62" s="1"/>
      <c r="J62" s="1"/>
      <c r="K62" s="1"/>
      <c r="L62" s="1"/>
      <c r="M62" s="1"/>
      <c r="N62" s="1"/>
    </row>
    <row r="63" spans="1:14" customFormat="1" ht="25.2" customHeight="1" x14ac:dyDescent="0.3">
      <c r="A63" s="28">
        <v>53</v>
      </c>
      <c r="B63" s="26" t="str">
        <f>VLOOKUP(A63,Features!$A:$F,$B$1,FALSE)</f>
        <v>OtherClassification</v>
      </c>
      <c r="C63" s="27" t="str">
        <f>VLOOKUP(A63,Features!$A:$F,$C$1,FALSE)</f>
        <v>DiagnosisID</v>
      </c>
      <c r="D63" s="3" t="s">
        <v>1582</v>
      </c>
      <c r="F63" s="1"/>
      <c r="G63" s="1"/>
      <c r="H63" s="1"/>
      <c r="I63" s="1"/>
      <c r="J63" s="1"/>
      <c r="K63" s="1"/>
      <c r="L63" s="1"/>
      <c r="M63" s="1"/>
      <c r="N63" s="1"/>
    </row>
    <row r="64" spans="1:14" customFormat="1" ht="25.2" customHeight="1" x14ac:dyDescent="0.3">
      <c r="A64" s="28">
        <v>54</v>
      </c>
      <c r="B64" s="26" t="str">
        <f>VLOOKUP(A64,Features!$A:$F,$B$1,FALSE)</f>
        <v>OtherClassification</v>
      </c>
      <c r="C64" s="27" t="str">
        <f>VLOOKUP(A64,Features!$A:$F,$C$1,FALSE)</f>
        <v>PatientID</v>
      </c>
      <c r="D64" s="3" t="s">
        <v>1582</v>
      </c>
      <c r="F64" s="1"/>
      <c r="G64" s="1"/>
      <c r="H64" s="1"/>
      <c r="I64" s="1"/>
      <c r="J64" s="1"/>
      <c r="K64" s="1"/>
      <c r="L64" s="1"/>
      <c r="M64" s="1"/>
      <c r="N64" s="1"/>
    </row>
    <row r="65" spans="1:14" customFormat="1" ht="25.2" customHeight="1" x14ac:dyDescent="0.3">
      <c r="A65" s="28">
        <v>55</v>
      </c>
      <c r="B65" s="26" t="str">
        <f>VLOOKUP(A65,Features!$A:$F,$B$1,FALSE)</f>
        <v>OtherClassification</v>
      </c>
      <c r="C65" s="27" t="str">
        <f>VLOOKUP(A65,Features!$A:$F,$C$1,FALSE)</f>
        <v>OtherClassificationDate</v>
      </c>
      <c r="D65" s="3" t="s">
        <v>1582</v>
      </c>
      <c r="F65" s="1"/>
      <c r="G65" s="1"/>
      <c r="H65" s="1"/>
      <c r="I65" s="1"/>
      <c r="J65" s="1"/>
      <c r="K65" s="1"/>
      <c r="L65" s="1"/>
      <c r="M65" s="1"/>
      <c r="N65" s="1"/>
    </row>
    <row r="66" spans="1:14" customFormat="1" ht="25.2" customHeight="1" x14ac:dyDescent="0.3">
      <c r="A66" s="28">
        <v>56</v>
      </c>
      <c r="B66" s="26" t="str">
        <f>VLOOKUP(A66,Features!$A:$F,$B$1,FALSE)</f>
        <v>OtherClassification</v>
      </c>
      <c r="C66" s="27" t="str">
        <f>VLOOKUP(A66,Features!$A:$F,$C$1,FALSE)</f>
        <v>Class</v>
      </c>
      <c r="D66" s="3" t="s">
        <v>1582</v>
      </c>
      <c r="F66" s="1"/>
      <c r="G66" s="1"/>
      <c r="H66" s="1"/>
      <c r="I66" s="1"/>
      <c r="J66" s="1"/>
      <c r="K66" s="1"/>
      <c r="L66" s="1"/>
      <c r="M66" s="1"/>
      <c r="N66" s="1"/>
    </row>
    <row r="67" spans="1:14" customFormat="1" ht="25.2" customHeight="1" x14ac:dyDescent="0.3">
      <c r="A67" s="28">
        <v>57</v>
      </c>
      <c r="B67" s="26" t="str">
        <f>VLOOKUP(A67,Features!$A:$F,$B$1,FALSE)</f>
        <v>OtherClassification</v>
      </c>
      <c r="C67" s="27" t="str">
        <f>VLOOKUP(A67,Features!$A:$F,$C$1,FALSE)</f>
        <v>Classification</v>
      </c>
      <c r="D67" s="3" t="s">
        <v>1582</v>
      </c>
      <c r="F67" s="1"/>
      <c r="G67" s="1"/>
      <c r="H67" s="1"/>
      <c r="I67" s="1"/>
      <c r="J67" s="1"/>
      <c r="K67" s="1"/>
      <c r="L67" s="1"/>
      <c r="M67" s="1"/>
      <c r="N67" s="1"/>
    </row>
    <row r="68" spans="1:14" customFormat="1" ht="25.2" customHeight="1" x14ac:dyDescent="0.3">
      <c r="A68" s="28">
        <v>58</v>
      </c>
      <c r="B68" s="26" t="str">
        <f>VLOOKUP(A68,Features!$A:$F,$B$1,FALSE)</f>
        <v>Patient</v>
      </c>
      <c r="C68" s="27" t="str">
        <f>VLOOKUP(A68,Features!$A:$F,$C$1,FALSE)</f>
        <v>PatientID</v>
      </c>
      <c r="D68" s="3" t="s">
        <v>1582</v>
      </c>
      <c r="F68" s="1"/>
      <c r="G68" s="1"/>
      <c r="H68" s="1"/>
      <c r="I68" s="1"/>
      <c r="J68" s="1"/>
      <c r="K68" s="1"/>
      <c r="L68" s="1"/>
      <c r="M68" s="1"/>
      <c r="N68" s="1"/>
    </row>
    <row r="69" spans="1:14" customFormat="1" ht="25.2" customHeight="1" x14ac:dyDescent="0.3">
      <c r="A69" s="28">
        <v>59</v>
      </c>
      <c r="B69" s="26" t="str">
        <f>VLOOKUP(A69,Features!$A:$F,$B$1,FALSE)</f>
        <v>Patient</v>
      </c>
      <c r="C69" s="27" t="str">
        <f>VLOOKUP(A69,Features!$A:$F,$C$1,FALSE)</f>
        <v>DKTKIDGlobal</v>
      </c>
      <c r="D69" s="3" t="s">
        <v>1583</v>
      </c>
      <c r="F69" s="1"/>
      <c r="G69" s="1"/>
      <c r="H69" s="1"/>
      <c r="I69" s="1"/>
      <c r="J69" s="1"/>
      <c r="K69" s="1"/>
      <c r="L69" s="1"/>
      <c r="M69" s="1"/>
      <c r="N69" s="1"/>
    </row>
    <row r="70" spans="1:14" customFormat="1" ht="25.2" customHeight="1" x14ac:dyDescent="0.3">
      <c r="A70" s="28">
        <v>60</v>
      </c>
      <c r="B70" s="26" t="str">
        <f>VLOOKUP(A70,Features!$A:$F,$B$1,FALSE)</f>
        <v>Patient</v>
      </c>
      <c r="C70" s="27" t="str">
        <f>VLOOKUP(A70,Features!$A:$F,$C$1,FALSE)</f>
        <v>DKTKIDLocal</v>
      </c>
      <c r="D70" s="3" t="s">
        <v>1583</v>
      </c>
      <c r="F70" s="1"/>
      <c r="G70" s="1"/>
      <c r="H70" s="1"/>
      <c r="I70" s="1"/>
      <c r="J70" s="1"/>
      <c r="K70" s="1"/>
      <c r="L70" s="1"/>
      <c r="M70" s="1"/>
      <c r="N70" s="1"/>
    </row>
    <row r="71" spans="1:14" customFormat="1" ht="25.2" customHeight="1" x14ac:dyDescent="0.3">
      <c r="A71" s="28">
        <v>61</v>
      </c>
      <c r="B71" s="26" t="str">
        <f>VLOOKUP(A71,Features!$A:$F,$B$1,FALSE)</f>
        <v>Patient</v>
      </c>
      <c r="C71" s="27" t="str">
        <f>VLOOKUP(A71,Features!$A:$F,$C$1,FALSE)</f>
        <v>DateOfBirth</v>
      </c>
      <c r="D71" s="3" t="s">
        <v>1582</v>
      </c>
      <c r="F71" s="1"/>
      <c r="G71" s="1"/>
      <c r="H71" s="1"/>
      <c r="I71" s="1"/>
      <c r="J71" s="1"/>
      <c r="K71" s="1"/>
      <c r="L71" s="1"/>
      <c r="M71" s="1"/>
      <c r="N71" s="1"/>
    </row>
    <row r="72" spans="1:14" customFormat="1" ht="25.2" customHeight="1" x14ac:dyDescent="0.3">
      <c r="A72" s="28">
        <v>62</v>
      </c>
      <c r="B72" s="26" t="str">
        <f>VLOOKUP(A72,Features!$A:$F,$B$1,FALSE)</f>
        <v>Patient</v>
      </c>
      <c r="C72" s="27" t="str">
        <f>VLOOKUP(A72,Features!$A:$F,$C$1,FALSE)</f>
        <v>Sex</v>
      </c>
      <c r="D72" s="3" t="s">
        <v>1583</v>
      </c>
      <c r="F72" s="1"/>
      <c r="G72" s="1"/>
      <c r="H72" s="1"/>
      <c r="I72" s="1"/>
      <c r="J72" s="1"/>
      <c r="K72" s="1"/>
      <c r="L72" s="1"/>
      <c r="M72" s="1"/>
      <c r="N72" s="1"/>
    </row>
    <row r="73" spans="1:14" customFormat="1" ht="25.2" customHeight="1" x14ac:dyDescent="0.3">
      <c r="A73" s="28">
        <v>63</v>
      </c>
      <c r="B73" s="26" t="str">
        <f>VLOOKUP(A73,Features!$A:$F,$B$1,FALSE)</f>
        <v>Patient</v>
      </c>
      <c r="C73" s="27" t="str">
        <f>VLOOKUP(A73,Features!$A:$F,$C$1,FALSE)</f>
        <v>LastVitalStatusDate</v>
      </c>
      <c r="D73" s="3" t="s">
        <v>1582</v>
      </c>
      <c r="F73" s="1"/>
      <c r="G73" s="1"/>
      <c r="H73" s="1"/>
      <c r="I73" s="1"/>
      <c r="J73" s="1"/>
      <c r="K73" s="1"/>
      <c r="L73" s="1"/>
      <c r="M73" s="1"/>
      <c r="N73" s="1"/>
    </row>
    <row r="74" spans="1:14" customFormat="1" ht="25.2" customHeight="1" x14ac:dyDescent="0.3">
      <c r="A74" s="28">
        <v>64</v>
      </c>
      <c r="B74" s="26" t="str">
        <f>VLOOKUP(A74,Features!$A:$F,$B$1,FALSE)</f>
        <v>Patient</v>
      </c>
      <c r="C74" s="27" t="str">
        <f>VLOOKUP(A74,Features!$A:$F,$C$1,FALSE)</f>
        <v>LastVitalStatus</v>
      </c>
      <c r="D74" s="3" t="s">
        <v>1582</v>
      </c>
      <c r="F74" s="1"/>
      <c r="G74" s="1"/>
      <c r="H74" s="1"/>
      <c r="I74" s="1"/>
      <c r="J74" s="1"/>
      <c r="K74" s="1"/>
      <c r="L74" s="1"/>
      <c r="M74" s="1"/>
      <c r="N74" s="1"/>
    </row>
    <row r="75" spans="1:14" customFormat="1" ht="25.2" customHeight="1" x14ac:dyDescent="0.3">
      <c r="A75" s="28">
        <v>65</v>
      </c>
      <c r="B75" s="26" t="str">
        <f>VLOOKUP(A75,Features!$A:$F,$B$1,FALSE)</f>
        <v>Patient</v>
      </c>
      <c r="C75" s="27" t="str">
        <f>VLOOKUP(A75,Features!$A:$F,$C$1,FALSE)</f>
        <v>DeathCancerRelated</v>
      </c>
      <c r="D75" s="3" t="s">
        <v>1583</v>
      </c>
      <c r="F75" s="1"/>
      <c r="G75" s="1"/>
      <c r="H75" s="1"/>
      <c r="I75" s="1"/>
      <c r="J75" s="1"/>
      <c r="K75" s="1"/>
      <c r="L75" s="1"/>
      <c r="M75" s="1"/>
      <c r="N75" s="1"/>
    </row>
    <row r="76" spans="1:14" customFormat="1" ht="25.2" customHeight="1" x14ac:dyDescent="0.3">
      <c r="A76" s="28">
        <v>66</v>
      </c>
      <c r="B76" s="26" t="str">
        <f>VLOOKUP(A76,Features!$A:$F,$B$1,FALSE)</f>
        <v>Patient</v>
      </c>
      <c r="C76" s="27" t="str">
        <f>VLOOKUP(A76,Features!$A:$F,$C$1,FALSE)</f>
        <v>CausesOfDeath</v>
      </c>
      <c r="D76" s="3" t="s">
        <v>1583</v>
      </c>
      <c r="F76" s="1"/>
      <c r="G76" s="1"/>
      <c r="H76" s="1"/>
      <c r="I76" s="1"/>
      <c r="J76" s="1"/>
      <c r="K76" s="1"/>
      <c r="L76" s="1"/>
      <c r="M76" s="1"/>
      <c r="N76" s="1"/>
    </row>
    <row r="77" spans="1:14" customFormat="1" ht="25.2" customHeight="1" x14ac:dyDescent="0.3">
      <c r="A77" s="28">
        <v>75</v>
      </c>
      <c r="B77" s="26" t="str">
        <f>VLOOKUP(A77,Features!$A:$F,$B$1,FALSE)</f>
        <v>RadiationTherapy</v>
      </c>
      <c r="C77" s="27" t="str">
        <f>VLOOKUP(A77,Features!$A:$F,$C$1,FALSE)</f>
        <v>RadiationTherapyID</v>
      </c>
      <c r="D77" s="3" t="s">
        <v>1582</v>
      </c>
      <c r="F77" s="1"/>
      <c r="G77" s="1"/>
      <c r="H77" s="1"/>
      <c r="I77" s="1"/>
      <c r="J77" s="1"/>
      <c r="K77" s="1"/>
      <c r="L77" s="1"/>
      <c r="M77" s="1"/>
      <c r="N77" s="1"/>
    </row>
    <row r="78" spans="1:14" customFormat="1" ht="25.2" customHeight="1" x14ac:dyDescent="0.3">
      <c r="A78" s="28">
        <v>76</v>
      </c>
      <c r="B78" s="26" t="str">
        <f>VLOOKUP(A78,Features!$A:$F,$B$1,FALSE)</f>
        <v>RadiationTherapy</v>
      </c>
      <c r="C78" s="27" t="str">
        <f>VLOOKUP(A78,Features!$A:$F,$C$1,FALSE)</f>
        <v>DiagnosisID</v>
      </c>
      <c r="D78" s="3" t="s">
        <v>1582</v>
      </c>
      <c r="F78" s="1"/>
      <c r="G78" s="1"/>
      <c r="H78" s="1"/>
      <c r="I78" s="1"/>
      <c r="J78" s="1"/>
      <c r="K78" s="1"/>
      <c r="L78" s="1"/>
      <c r="M78" s="1"/>
      <c r="N78" s="1"/>
    </row>
    <row r="79" spans="1:14" customFormat="1" ht="25.2" customHeight="1" x14ac:dyDescent="0.3">
      <c r="A79" s="28">
        <v>77</v>
      </c>
      <c r="B79" s="26" t="str">
        <f>VLOOKUP(A79,Features!$A:$F,$B$1,FALSE)</f>
        <v>RadiationTherapy</v>
      </c>
      <c r="C79" s="27" t="str">
        <f>VLOOKUP(A79,Features!$A:$F,$C$1,FALSE)</f>
        <v>PatientID</v>
      </c>
      <c r="D79" s="3" t="s">
        <v>1582</v>
      </c>
      <c r="F79" s="1"/>
      <c r="G79" s="1"/>
      <c r="H79" s="1"/>
      <c r="I79" s="1"/>
      <c r="J79" s="1"/>
      <c r="K79" s="1"/>
      <c r="L79" s="1"/>
      <c r="M79" s="1"/>
      <c r="N79" s="1"/>
    </row>
    <row r="80" spans="1:14" customFormat="1" ht="25.2" customHeight="1" x14ac:dyDescent="0.3">
      <c r="A80" s="28">
        <v>78</v>
      </c>
      <c r="B80" s="26" t="str">
        <f>VLOOKUP(A80,Features!$A:$F,$B$1,FALSE)</f>
        <v>RadiationTherapy</v>
      </c>
      <c r="C80" s="27" t="str">
        <f>VLOOKUP(A80,Features!$A:$F,$C$1,FALSE)</f>
        <v>RelationToSurgery</v>
      </c>
      <c r="D80" s="3" t="s">
        <v>1583</v>
      </c>
      <c r="F80" s="1"/>
      <c r="G80" s="1"/>
      <c r="H80" s="1"/>
      <c r="I80" s="1"/>
      <c r="J80" s="1"/>
      <c r="K80" s="1"/>
      <c r="L80" s="1"/>
      <c r="M80" s="1"/>
      <c r="N80" s="1"/>
    </row>
    <row r="81" spans="1:14" customFormat="1" ht="25.2" customHeight="1" x14ac:dyDescent="0.3">
      <c r="A81" s="28">
        <v>79</v>
      </c>
      <c r="B81" s="26" t="str">
        <f>VLOOKUP(A81,Features!$A:$F,$B$1,FALSE)</f>
        <v>RadiationTherapy</v>
      </c>
      <c r="C81" s="27" t="str">
        <f>VLOOKUP(A81,Features!$A:$F,$C$1,FALSE)</f>
        <v>Intention</v>
      </c>
      <c r="D81" s="3" t="s">
        <v>1583</v>
      </c>
      <c r="F81" s="1"/>
      <c r="G81" s="1"/>
      <c r="H81" s="1"/>
      <c r="I81" s="1"/>
      <c r="J81" s="1"/>
      <c r="K81" s="1"/>
      <c r="L81" s="1"/>
      <c r="M81" s="1"/>
      <c r="N81" s="1"/>
    </row>
    <row r="82" spans="1:14" customFormat="1" ht="25.2" customHeight="1" x14ac:dyDescent="0.3">
      <c r="A82" s="28">
        <v>80</v>
      </c>
      <c r="B82" s="26" t="str">
        <f>VLOOKUP(A82,Features!$A:$F,$B$1,FALSE)</f>
        <v>RadiationTherapy</v>
      </c>
      <c r="C82" s="27" t="str">
        <f>VLOOKUP(A82,Features!$A:$F,$C$1,FALSE)</f>
        <v>RadiationTherapyStartDate</v>
      </c>
      <c r="D82" s="3" t="s">
        <v>1582</v>
      </c>
      <c r="F82" s="1"/>
      <c r="G82" s="1"/>
      <c r="H82" s="1"/>
      <c r="I82" s="1"/>
      <c r="J82" s="1"/>
      <c r="K82" s="1"/>
      <c r="L82" s="1"/>
      <c r="M82" s="1"/>
      <c r="N82" s="1"/>
    </row>
    <row r="83" spans="1:14" customFormat="1" ht="25.2" customHeight="1" x14ac:dyDescent="0.3">
      <c r="A83" s="28">
        <v>81</v>
      </c>
      <c r="B83" s="26" t="str">
        <f>VLOOKUP(A83,Features!$A:$F,$B$1,FALSE)</f>
        <v>RadiationTherapy</v>
      </c>
      <c r="C83" s="27" t="str">
        <f>VLOOKUP(A83,Features!$A:$F,$C$1,FALSE)</f>
        <v>RadiationTherapyEndDate</v>
      </c>
      <c r="D83" s="3" t="s">
        <v>1583</v>
      </c>
      <c r="F83" s="1"/>
      <c r="G83" s="1"/>
      <c r="H83" s="1"/>
      <c r="I83" s="1"/>
      <c r="J83" s="1"/>
      <c r="K83" s="1"/>
      <c r="L83" s="1"/>
      <c r="M83" s="1"/>
      <c r="N83" s="1"/>
    </row>
    <row r="84" spans="1:14" customFormat="1" ht="25.2" customHeight="1" x14ac:dyDescent="0.3">
      <c r="A84" s="28">
        <v>82</v>
      </c>
      <c r="B84" s="26" t="str">
        <f>VLOOKUP(A84,Features!$A:$F,$B$1,FALSE)</f>
        <v>RadiationTherapy</v>
      </c>
      <c r="C84" s="27" t="str">
        <f>VLOOKUP(A84,Features!$A:$F,$C$1,FALSE)</f>
        <v>ApplicationType</v>
      </c>
      <c r="D84" s="3" t="s">
        <v>1583</v>
      </c>
      <c r="F84" s="1"/>
      <c r="G84" s="1"/>
      <c r="H84" s="1"/>
      <c r="I84" s="1"/>
      <c r="J84" s="1"/>
      <c r="K84" s="1"/>
      <c r="L84" s="1"/>
      <c r="M84" s="1"/>
      <c r="N84" s="1"/>
    </row>
    <row r="85" spans="1:14" customFormat="1" ht="25.2" customHeight="1" x14ac:dyDescent="0.3">
      <c r="A85" s="28">
        <v>83</v>
      </c>
      <c r="B85" s="26" t="str">
        <f>VLOOKUP(A85,Features!$A:$F,$B$1,FALSE)</f>
        <v>RadiationTherapy</v>
      </c>
      <c r="C85" s="27" t="str">
        <f>VLOOKUP(A85,Features!$A:$F,$C$1,FALSE)</f>
        <v>RadiationType</v>
      </c>
      <c r="D85" s="3" t="s">
        <v>1583</v>
      </c>
      <c r="F85" s="1"/>
      <c r="G85" s="1"/>
      <c r="H85" s="1"/>
      <c r="I85" s="1"/>
      <c r="J85" s="1"/>
      <c r="K85" s="1"/>
      <c r="L85" s="1"/>
      <c r="M85" s="1"/>
      <c r="N85" s="1"/>
    </row>
    <row r="86" spans="1:14" customFormat="1" ht="25.2" customHeight="1" x14ac:dyDescent="0.3">
      <c r="A86" s="28">
        <v>84</v>
      </c>
      <c r="B86" s="26" t="str">
        <f>VLOOKUP(A86,Features!$A:$F,$B$1,FALSE)</f>
        <v>RadiationTherapy</v>
      </c>
      <c r="C86" s="27" t="str">
        <f>VLOOKUP(A86,Features!$A:$F,$C$1,FALSE)</f>
        <v>TargetArea</v>
      </c>
      <c r="D86" s="3" t="s">
        <v>1583</v>
      </c>
      <c r="F86" s="1"/>
      <c r="G86" s="1"/>
      <c r="H86" s="1"/>
      <c r="I86" s="1"/>
      <c r="J86" s="1"/>
      <c r="K86" s="1"/>
      <c r="L86" s="1"/>
      <c r="M86" s="1"/>
      <c r="N86" s="1"/>
    </row>
    <row r="87" spans="1:14" customFormat="1" ht="25.2" customHeight="1" x14ac:dyDescent="0.3">
      <c r="A87" s="28">
        <v>85</v>
      </c>
      <c r="B87" s="26" t="str">
        <f>VLOOKUP(A87,Features!$A:$F,$B$1,FALSE)</f>
        <v>RadiationTherapy</v>
      </c>
      <c r="C87" s="27" t="str">
        <f>VLOOKUP(A87,Features!$A:$F,$C$1,FALSE)</f>
        <v>TargetAreaSide</v>
      </c>
      <c r="D87" s="3" t="s">
        <v>1583</v>
      </c>
      <c r="F87" s="1"/>
      <c r="G87" s="1"/>
      <c r="H87" s="1"/>
      <c r="I87" s="1"/>
      <c r="J87" s="1"/>
      <c r="K87" s="1"/>
      <c r="L87" s="1"/>
      <c r="M87" s="1"/>
      <c r="N87" s="1"/>
    </row>
    <row r="88" spans="1:14" customFormat="1" ht="25.2" customHeight="1" x14ac:dyDescent="0.3">
      <c r="A88" s="28">
        <v>86</v>
      </c>
      <c r="B88" s="26" t="str">
        <f>VLOOKUP(A88,Features!$A:$F,$B$1,FALSE)</f>
        <v>RadiationTherapy</v>
      </c>
      <c r="C88" s="27" t="str">
        <f>VLOOKUP(A88,Features!$A:$F,$C$1,FALSE)</f>
        <v>TotalDose</v>
      </c>
      <c r="D88" s="3" t="s">
        <v>1583</v>
      </c>
      <c r="F88" s="1"/>
      <c r="G88" s="1"/>
      <c r="H88" s="1"/>
      <c r="I88" s="1"/>
      <c r="J88" s="1"/>
      <c r="K88" s="1"/>
      <c r="L88" s="1"/>
      <c r="M88" s="1"/>
      <c r="N88" s="1"/>
    </row>
    <row r="89" spans="1:14" customFormat="1" ht="25.2" customHeight="1" x14ac:dyDescent="0.3">
      <c r="A89" s="28">
        <v>87</v>
      </c>
      <c r="B89" s="26" t="str">
        <f>VLOOKUP(A89,Features!$A:$F,$B$1,FALSE)</f>
        <v>RadiationTherapy</v>
      </c>
      <c r="C89" s="27" t="str">
        <f>VLOOKUP(A89,Features!$A:$F,$C$1,FALSE)</f>
        <v>TotalDoseUnit</v>
      </c>
      <c r="D89" s="3" t="s">
        <v>1583</v>
      </c>
      <c r="F89" s="1"/>
      <c r="G89" s="1"/>
      <c r="H89" s="1"/>
      <c r="I89" s="1"/>
      <c r="J89" s="1"/>
      <c r="K89" s="1"/>
      <c r="L89" s="1"/>
      <c r="M89" s="1"/>
      <c r="N89" s="1"/>
    </row>
    <row r="90" spans="1:14" customFormat="1" ht="25.2" customHeight="1" x14ac:dyDescent="0.3">
      <c r="A90" s="28">
        <v>88</v>
      </c>
      <c r="B90" s="26" t="str">
        <f>VLOOKUP(A90,Features!$A:$F,$B$1,FALSE)</f>
        <v>RadiationTherapy</v>
      </c>
      <c r="C90" s="27" t="str">
        <f>VLOOKUP(A90,Features!$A:$F,$C$1,FALSE)</f>
        <v>SingleDailyDose</v>
      </c>
      <c r="D90" s="3" t="s">
        <v>1583</v>
      </c>
      <c r="F90" s="1"/>
      <c r="G90" s="1"/>
      <c r="H90" s="1"/>
      <c r="I90" s="1"/>
      <c r="J90" s="1"/>
      <c r="K90" s="1"/>
      <c r="L90" s="1"/>
      <c r="M90" s="1"/>
      <c r="N90" s="1"/>
    </row>
    <row r="91" spans="1:14" customFormat="1" ht="25.2" customHeight="1" x14ac:dyDescent="0.3">
      <c r="A91" s="28">
        <v>89</v>
      </c>
      <c r="B91" s="26" t="str">
        <f>VLOOKUP(A91,Features!$A:$F,$B$1,FALSE)</f>
        <v>RadiationTherapy</v>
      </c>
      <c r="C91" s="27" t="str">
        <f>VLOOKUP(A91,Features!$A:$F,$C$1,FALSE)</f>
        <v>SingleDailyDoseUnit</v>
      </c>
      <c r="D91" s="3" t="s">
        <v>1583</v>
      </c>
      <c r="F91" s="1"/>
      <c r="G91" s="1"/>
      <c r="H91" s="1"/>
      <c r="I91" s="1"/>
      <c r="J91" s="1"/>
      <c r="K91" s="1"/>
      <c r="L91" s="1"/>
      <c r="M91" s="1"/>
      <c r="N91" s="1"/>
    </row>
    <row r="92" spans="1:14" customFormat="1" ht="25.2" customHeight="1" x14ac:dyDescent="0.3">
      <c r="A92" s="28">
        <v>90</v>
      </c>
      <c r="B92" s="26" t="str">
        <f>VLOOKUP(A92,Features!$A:$F,$B$1,FALSE)</f>
        <v>RadiationTherapy</v>
      </c>
      <c r="C92" s="27" t="str">
        <f>VLOOKUP(A92,Features!$A:$F,$C$1,FALSE)</f>
        <v>Boost</v>
      </c>
      <c r="D92" s="3" t="s">
        <v>1583</v>
      </c>
      <c r="F92" s="1"/>
      <c r="G92" s="1"/>
      <c r="H92" s="1"/>
      <c r="I92" s="1"/>
      <c r="J92" s="1"/>
      <c r="K92" s="1"/>
      <c r="L92" s="1"/>
      <c r="M92" s="1"/>
      <c r="N92" s="1"/>
    </row>
    <row r="93" spans="1:14" customFormat="1" ht="25.2" customHeight="1" x14ac:dyDescent="0.3">
      <c r="A93" s="28">
        <v>91</v>
      </c>
      <c r="B93" s="26" t="str">
        <f>VLOOKUP(A93,Features!$A:$F,$B$1,FALSE)</f>
        <v>RadiationTherapy</v>
      </c>
      <c r="C93" s="27" t="str">
        <f>VLOOKUP(A93,Features!$A:$F,$C$1,FALSE)</f>
        <v>EndReason</v>
      </c>
      <c r="D93" s="3" t="s">
        <v>1583</v>
      </c>
      <c r="F93" s="1"/>
      <c r="G93" s="1"/>
      <c r="H93" s="1"/>
      <c r="I93" s="1"/>
      <c r="J93" s="1"/>
      <c r="K93" s="1"/>
      <c r="L93" s="1"/>
      <c r="M93" s="1"/>
      <c r="N93" s="1"/>
    </row>
    <row r="94" spans="1:14" customFormat="1" ht="25.2" customHeight="1" x14ac:dyDescent="0.3">
      <c r="A94" s="28">
        <v>92</v>
      </c>
      <c r="B94" s="26" t="str">
        <f>VLOOKUP(A94,Features!$A:$F,$B$1,FALSE)</f>
        <v>RadiationTherapy</v>
      </c>
      <c r="C94" s="27" t="str">
        <f>VLOOKUP(A94,Features!$A:$F,$C$1,FALSE)</f>
        <v>AdverseEventGrade</v>
      </c>
      <c r="D94" s="3" t="s">
        <v>1583</v>
      </c>
      <c r="F94" s="1"/>
      <c r="G94" s="1"/>
      <c r="H94" s="1"/>
      <c r="I94" s="1"/>
      <c r="J94" s="1"/>
      <c r="K94" s="1"/>
      <c r="L94" s="1"/>
      <c r="M94" s="1"/>
      <c r="N94" s="1"/>
    </row>
    <row r="95" spans="1:14" customFormat="1" ht="25.2" customHeight="1" x14ac:dyDescent="0.3">
      <c r="A95" s="28">
        <v>93</v>
      </c>
      <c r="B95" s="26" t="str">
        <f>VLOOKUP(A95,Features!$A:$F,$B$1,FALSE)</f>
        <v>RadiationTherapy</v>
      </c>
      <c r="C95" s="27" t="str">
        <f>VLOOKUP(A95,Features!$A:$F,$C$1,FALSE)</f>
        <v>AdverseEventType</v>
      </c>
      <c r="D95" s="3" t="s">
        <v>1583</v>
      </c>
      <c r="F95" s="1"/>
      <c r="G95" s="1"/>
      <c r="H95" s="1"/>
      <c r="I95" s="1"/>
      <c r="J95" s="1"/>
      <c r="K95" s="1"/>
      <c r="L95" s="1"/>
      <c r="M95" s="1"/>
      <c r="N95" s="1"/>
    </row>
    <row r="96" spans="1:14" customFormat="1" ht="25.2" customHeight="1" x14ac:dyDescent="0.3">
      <c r="A96" s="28">
        <v>94</v>
      </c>
      <c r="B96" s="26" t="str">
        <f>VLOOKUP(A96,Features!$A:$F,$B$1,FALSE)</f>
        <v>RadiationTherapy</v>
      </c>
      <c r="C96" s="27" t="str">
        <f>VLOOKUP(A96,Features!$A:$F,$C$1,FALSE)</f>
        <v>AdverseEventVersion</v>
      </c>
      <c r="D96" s="3" t="s">
        <v>1583</v>
      </c>
      <c r="F96" s="1"/>
      <c r="G96" s="1"/>
      <c r="H96" s="1"/>
      <c r="I96" s="1"/>
      <c r="J96" s="1"/>
      <c r="K96" s="1"/>
      <c r="L96" s="1"/>
      <c r="M96" s="1"/>
      <c r="N96" s="1"/>
    </row>
    <row r="97" spans="1:14" customFormat="1" ht="25.2" customHeight="1" x14ac:dyDescent="0.3">
      <c r="A97" s="28">
        <v>95</v>
      </c>
      <c r="B97" s="26" t="str">
        <f>VLOOKUP(A97,Features!$A:$F,$B$1,FALSE)</f>
        <v>Staging</v>
      </c>
      <c r="C97" s="27" t="str">
        <f>VLOOKUP(A97,Features!$A:$F,$C$1,FALSE)</f>
        <v>StagingID</v>
      </c>
      <c r="D97" s="3" t="s">
        <v>1582</v>
      </c>
      <c r="F97" s="1"/>
      <c r="G97" s="1"/>
      <c r="H97" s="1"/>
      <c r="I97" s="1"/>
      <c r="J97" s="1"/>
      <c r="K97" s="1"/>
      <c r="L97" s="1"/>
      <c r="M97" s="1"/>
      <c r="N97" s="1"/>
    </row>
    <row r="98" spans="1:14" customFormat="1" ht="25.2" customHeight="1" x14ac:dyDescent="0.3">
      <c r="A98" s="28">
        <v>96</v>
      </c>
      <c r="B98" s="26" t="str">
        <f>VLOOKUP(A98,Features!$A:$F,$B$1,FALSE)</f>
        <v>Staging</v>
      </c>
      <c r="C98" s="27" t="str">
        <f>VLOOKUP(A98,Features!$A:$F,$C$1,FALSE)</f>
        <v>DiagnosisID</v>
      </c>
      <c r="D98" s="3" t="s">
        <v>1582</v>
      </c>
      <c r="F98" s="1"/>
      <c r="G98" s="1"/>
      <c r="H98" s="1"/>
      <c r="I98" s="1"/>
      <c r="J98" s="1"/>
      <c r="K98" s="1"/>
      <c r="L98" s="1"/>
      <c r="M98" s="1"/>
      <c r="N98" s="1"/>
    </row>
    <row r="99" spans="1:14" customFormat="1" ht="25.2" customHeight="1" x14ac:dyDescent="0.3">
      <c r="A99" s="28">
        <v>97</v>
      </c>
      <c r="B99" s="26" t="str">
        <f>VLOOKUP(A99,Features!$A:$F,$B$1,FALSE)</f>
        <v>Staging</v>
      </c>
      <c r="C99" s="27" t="str">
        <f>VLOOKUP(A99,Features!$A:$F,$C$1,FALSE)</f>
        <v>PatientID</v>
      </c>
      <c r="D99" s="3" t="s">
        <v>1582</v>
      </c>
      <c r="F99" s="1"/>
      <c r="G99" s="1"/>
      <c r="H99" s="1"/>
      <c r="I99" s="1"/>
      <c r="J99" s="1"/>
      <c r="K99" s="1"/>
      <c r="L99" s="1"/>
      <c r="M99" s="1"/>
      <c r="N99" s="1"/>
    </row>
    <row r="100" spans="1:14" customFormat="1" ht="25.2" customHeight="1" x14ac:dyDescent="0.3">
      <c r="A100" s="28">
        <v>98</v>
      </c>
      <c r="B100" s="26" t="str">
        <f>VLOOKUP(A100,Features!$A:$F,$B$1,FALSE)</f>
        <v>Staging</v>
      </c>
      <c r="C100" s="27" t="str">
        <f>VLOOKUP(A100,Features!$A:$F,$C$1,FALSE)</f>
        <v>StagingDate</v>
      </c>
      <c r="D100" s="3" t="s">
        <v>1582</v>
      </c>
      <c r="F100" s="1"/>
      <c r="G100" s="1"/>
      <c r="H100" s="1"/>
      <c r="I100" s="1"/>
      <c r="J100" s="1"/>
      <c r="K100" s="1"/>
      <c r="L100" s="1"/>
      <c r="M100" s="1"/>
      <c r="N100" s="1"/>
    </row>
    <row r="101" spans="1:14" customFormat="1" ht="25.2" customHeight="1" x14ac:dyDescent="0.3">
      <c r="A101" s="28">
        <v>99</v>
      </c>
      <c r="B101" s="26" t="str">
        <f>VLOOKUP(A101,Features!$A:$F,$B$1,FALSE)</f>
        <v>Staging</v>
      </c>
      <c r="C101" s="27" t="str">
        <f>VLOOKUP(A101,Features!$A:$F,$C$1,FALSE)</f>
        <v>UICCStage</v>
      </c>
      <c r="D101" s="1" t="s">
        <v>1632</v>
      </c>
      <c r="F101" s="1"/>
      <c r="G101" s="1"/>
      <c r="H101" s="1"/>
      <c r="I101" s="1"/>
      <c r="J101" s="1"/>
      <c r="K101" s="1"/>
      <c r="L101" s="1"/>
      <c r="M101" s="1"/>
      <c r="N101" s="1"/>
    </row>
    <row r="102" spans="1:14" customFormat="1" ht="25.2" customHeight="1" x14ac:dyDescent="0.3">
      <c r="A102" s="28">
        <v>100</v>
      </c>
      <c r="B102" s="26" t="str">
        <f>VLOOKUP(A102,Features!$A:$F,$B$1,FALSE)</f>
        <v>Staging</v>
      </c>
      <c r="C102" s="27" t="str">
        <f>VLOOKUP(A102,Features!$A:$F,$C$1,FALSE)</f>
        <v>TNM_T</v>
      </c>
      <c r="D102" s="1" t="s">
        <v>1632</v>
      </c>
      <c r="F102" s="1"/>
      <c r="G102" s="1"/>
      <c r="H102" s="1"/>
      <c r="I102" s="1"/>
      <c r="J102" s="1"/>
      <c r="K102" s="1"/>
      <c r="L102" s="1"/>
      <c r="M102" s="1"/>
      <c r="N102" s="1"/>
    </row>
    <row r="103" spans="1:14" customFormat="1" ht="25.2" customHeight="1" x14ac:dyDescent="0.3">
      <c r="A103" s="28">
        <v>101</v>
      </c>
      <c r="B103" s="26" t="str">
        <f>VLOOKUP(A103,Features!$A:$F,$B$1,FALSE)</f>
        <v>Staging</v>
      </c>
      <c r="C103" s="27" t="str">
        <f>VLOOKUP(A103,Features!$A:$F,$C$1,FALSE)</f>
        <v>TNM_N</v>
      </c>
      <c r="D103" s="3" t="s">
        <v>1582</v>
      </c>
      <c r="F103" s="1"/>
      <c r="G103" s="1"/>
      <c r="H103" s="1"/>
      <c r="I103" s="1"/>
      <c r="J103" s="1"/>
      <c r="K103" s="1"/>
      <c r="L103" s="1"/>
      <c r="M103" s="1"/>
      <c r="N103" s="1"/>
    </row>
    <row r="104" spans="1:14" customFormat="1" ht="25.2" customHeight="1" x14ac:dyDescent="0.3">
      <c r="A104" s="28">
        <v>102</v>
      </c>
      <c r="B104" s="26" t="str">
        <f>VLOOKUP(A104,Features!$A:$F,$B$1,FALSE)</f>
        <v>Staging</v>
      </c>
      <c r="C104" s="27" t="str">
        <f>VLOOKUP(A104,Features!$A:$F,$C$1,FALSE)</f>
        <v>TNM_M</v>
      </c>
      <c r="D104" s="3" t="s">
        <v>1582</v>
      </c>
      <c r="F104" s="1"/>
      <c r="G104" s="1"/>
      <c r="H104" s="1"/>
      <c r="I104" s="1"/>
      <c r="J104" s="1"/>
      <c r="K104" s="1"/>
      <c r="L104" s="1"/>
      <c r="M104" s="1"/>
      <c r="N104" s="1"/>
    </row>
    <row r="105" spans="1:14" customFormat="1" ht="25.2" customHeight="1" x14ac:dyDescent="0.3">
      <c r="A105" s="28">
        <v>103</v>
      </c>
      <c r="B105" s="26" t="str">
        <f>VLOOKUP(A105,Features!$A:$F,$B$1,FALSE)</f>
        <v>Staging</v>
      </c>
      <c r="C105" s="27" t="str">
        <f>VLOOKUP(A105,Features!$A:$F,$C$1,FALSE)</f>
        <v>TNM_T_Prefix</v>
      </c>
      <c r="D105" s="3" t="s">
        <v>1583</v>
      </c>
      <c r="F105" s="1"/>
      <c r="G105" s="1"/>
      <c r="H105" s="1"/>
      <c r="I105" s="1"/>
      <c r="J105" s="1"/>
      <c r="K105" s="1"/>
      <c r="L105" s="1"/>
      <c r="M105" s="1"/>
      <c r="N105" s="1"/>
    </row>
    <row r="106" spans="1:14" customFormat="1" ht="25.2" customHeight="1" x14ac:dyDescent="0.3">
      <c r="A106" s="28">
        <v>104</v>
      </c>
      <c r="B106" s="26" t="str">
        <f>VLOOKUP(A106,Features!$A:$F,$B$1,FALSE)</f>
        <v>Staging</v>
      </c>
      <c r="C106" s="27" t="str">
        <f>VLOOKUP(A106,Features!$A:$F,$C$1,FALSE)</f>
        <v>TNM_N_Prefix</v>
      </c>
      <c r="D106" s="3" t="s">
        <v>1583</v>
      </c>
      <c r="F106" s="1"/>
      <c r="G106" s="1"/>
      <c r="H106" s="1"/>
      <c r="I106" s="1"/>
      <c r="J106" s="1"/>
      <c r="K106" s="1"/>
      <c r="L106" s="1"/>
      <c r="M106" s="1"/>
      <c r="N106" s="1"/>
    </row>
    <row r="107" spans="1:14" customFormat="1" ht="25.2" customHeight="1" x14ac:dyDescent="0.3">
      <c r="A107" s="28">
        <v>105</v>
      </c>
      <c r="B107" s="26" t="str">
        <f>VLOOKUP(A107,Features!$A:$F,$B$1,FALSE)</f>
        <v>Staging</v>
      </c>
      <c r="C107" s="27" t="str">
        <f>VLOOKUP(A107,Features!$A:$F,$C$1,FALSE)</f>
        <v>TNM_M_Prefix</v>
      </c>
      <c r="D107" s="3" t="s">
        <v>1583</v>
      </c>
      <c r="F107" s="1"/>
      <c r="G107" s="1"/>
      <c r="H107" s="1"/>
      <c r="I107" s="1"/>
      <c r="J107" s="1"/>
      <c r="K107" s="1"/>
      <c r="L107" s="1"/>
      <c r="M107" s="1"/>
      <c r="N107" s="1"/>
    </row>
    <row r="108" spans="1:14" customFormat="1" ht="25.2" customHeight="1" x14ac:dyDescent="0.3">
      <c r="A108" s="28">
        <v>106</v>
      </c>
      <c r="B108" s="26" t="str">
        <f>VLOOKUP(A108,Features!$A:$F,$B$1,FALSE)</f>
        <v>Staging</v>
      </c>
      <c r="C108" s="27" t="str">
        <f>VLOOKUP(A108,Features!$A:$F,$C$1,FALSE)</f>
        <v>TNM_ySymbol</v>
      </c>
      <c r="D108" s="3" t="s">
        <v>1583</v>
      </c>
      <c r="F108" s="1"/>
      <c r="G108" s="1"/>
      <c r="H108" s="1"/>
      <c r="I108" s="1"/>
      <c r="J108" s="1"/>
      <c r="K108" s="1"/>
      <c r="L108" s="1"/>
      <c r="M108" s="1"/>
      <c r="N108" s="1"/>
    </row>
    <row r="109" spans="1:14" customFormat="1" ht="25.2" customHeight="1" x14ac:dyDescent="0.3">
      <c r="A109" s="28">
        <v>107</v>
      </c>
      <c r="B109" s="26" t="str">
        <f>VLOOKUP(A109,Features!$A:$F,$B$1,FALSE)</f>
        <v>Staging</v>
      </c>
      <c r="C109" s="27" t="str">
        <f>VLOOKUP(A109,Features!$A:$F,$C$1,FALSE)</f>
        <v>TNM_rSymbol</v>
      </c>
      <c r="D109" s="3" t="s">
        <v>1583</v>
      </c>
      <c r="F109" s="1"/>
      <c r="G109" s="1"/>
      <c r="H109" s="1"/>
      <c r="I109" s="1"/>
      <c r="J109" s="1"/>
      <c r="K109" s="1"/>
      <c r="L109" s="1"/>
      <c r="M109" s="1"/>
      <c r="N109" s="1"/>
    </row>
    <row r="110" spans="1:14" customFormat="1" ht="25.2" customHeight="1" x14ac:dyDescent="0.3">
      <c r="A110" s="28">
        <v>108</v>
      </c>
      <c r="B110" s="26" t="str">
        <f>VLOOKUP(A110,Features!$A:$F,$B$1,FALSE)</f>
        <v>Staging</v>
      </c>
      <c r="C110" s="27" t="str">
        <f>VLOOKUP(A110,Features!$A:$F,$C$1,FALSE)</f>
        <v>TNM_mSymbol</v>
      </c>
      <c r="D110" s="3" t="s">
        <v>1583</v>
      </c>
      <c r="F110" s="1"/>
      <c r="G110" s="1"/>
      <c r="H110" s="1"/>
      <c r="I110" s="1"/>
      <c r="J110" s="1"/>
      <c r="K110" s="1"/>
      <c r="L110" s="1"/>
      <c r="M110" s="1"/>
      <c r="N110" s="1"/>
    </row>
    <row r="111" spans="1:14" customFormat="1" ht="25.2" customHeight="1" x14ac:dyDescent="0.3">
      <c r="A111" s="28">
        <v>109</v>
      </c>
      <c r="B111" s="26" t="str">
        <f>VLOOKUP(A111,Features!$A:$F,$B$1,FALSE)</f>
        <v>Staging</v>
      </c>
      <c r="C111" s="27" t="str">
        <f>VLOOKUP(A111,Features!$A:$F,$C$1,FALSE)</f>
        <v>TNMVersion</v>
      </c>
      <c r="D111" s="3" t="s">
        <v>1583</v>
      </c>
      <c r="F111" s="1"/>
      <c r="G111" s="1"/>
      <c r="H111" s="1"/>
      <c r="I111" s="1"/>
      <c r="J111" s="1"/>
      <c r="K111" s="1"/>
      <c r="L111" s="1"/>
      <c r="M111" s="1"/>
      <c r="N111" s="1"/>
    </row>
    <row r="112" spans="1:14" customFormat="1" ht="25.2" customHeight="1" x14ac:dyDescent="0.3">
      <c r="A112" s="28">
        <v>110</v>
      </c>
      <c r="B112" s="26" t="str">
        <f>VLOOKUP(A112,Features!$A:$F,$B$1,FALSE)</f>
        <v>Staging</v>
      </c>
      <c r="C112" s="27" t="str">
        <f>VLOOKUP(A112,Features!$A:$F,$C$1,FALSE)</f>
        <v>TNM_L</v>
      </c>
      <c r="D112" s="3" t="s">
        <v>1583</v>
      </c>
      <c r="F112" s="1"/>
      <c r="G112" s="1"/>
      <c r="H112" s="1"/>
      <c r="I112" s="1"/>
      <c r="J112" s="1"/>
      <c r="K112" s="1"/>
      <c r="L112" s="1"/>
      <c r="M112" s="1"/>
      <c r="N112" s="1"/>
    </row>
    <row r="113" spans="1:14" customFormat="1" ht="25.2" customHeight="1" x14ac:dyDescent="0.3">
      <c r="A113" s="28">
        <v>111</v>
      </c>
      <c r="B113" s="26" t="str">
        <f>VLOOKUP(A113,Features!$A:$F,$B$1,FALSE)</f>
        <v>Staging</v>
      </c>
      <c r="C113" s="27" t="str">
        <f>VLOOKUP(A113,Features!$A:$F,$C$1,FALSE)</f>
        <v>TNM_V</v>
      </c>
      <c r="D113" s="3" t="s">
        <v>1583</v>
      </c>
      <c r="F113" s="1"/>
      <c r="G113" s="1"/>
      <c r="H113" s="1"/>
      <c r="I113" s="1"/>
      <c r="J113" s="1"/>
      <c r="K113" s="1"/>
      <c r="L113" s="1"/>
      <c r="M113" s="1"/>
      <c r="N113" s="1"/>
    </row>
    <row r="114" spans="1:14" customFormat="1" ht="25.2" customHeight="1" x14ac:dyDescent="0.3">
      <c r="A114" s="28">
        <v>112</v>
      </c>
      <c r="B114" s="26" t="str">
        <f>VLOOKUP(A114,Features!$A:$F,$B$1,FALSE)</f>
        <v>Staging</v>
      </c>
      <c r="C114" s="27" t="str">
        <f>VLOOKUP(A114,Features!$A:$F,$C$1,FALSE)</f>
        <v>TNM_Pn</v>
      </c>
      <c r="D114" s="3" t="s">
        <v>1583</v>
      </c>
      <c r="F114" s="1"/>
      <c r="G114" s="1"/>
      <c r="H114" s="1"/>
      <c r="I114" s="1"/>
      <c r="J114" s="1"/>
      <c r="K114" s="1"/>
      <c r="L114" s="1"/>
      <c r="M114" s="1"/>
      <c r="N114" s="1"/>
    </row>
    <row r="115" spans="1:14" customFormat="1" ht="25.2" customHeight="1" x14ac:dyDescent="0.3">
      <c r="A115" s="28">
        <v>113</v>
      </c>
      <c r="B115" s="26" t="str">
        <f>VLOOKUP(A115,Features!$A:$F,$B$1,FALSE)</f>
        <v>Staging</v>
      </c>
      <c r="C115" s="27" t="str">
        <f>VLOOKUP(A115,Features!$A:$F,$C$1,FALSE)</f>
        <v>TNM_S</v>
      </c>
      <c r="D115" s="3" t="s">
        <v>1583</v>
      </c>
      <c r="F115" s="1"/>
      <c r="G115" s="1"/>
      <c r="H115" s="1"/>
      <c r="I115" s="1"/>
      <c r="J115" s="1"/>
      <c r="K115" s="1"/>
      <c r="L115" s="1"/>
      <c r="M115" s="1"/>
      <c r="N115" s="1"/>
    </row>
    <row r="116" spans="1:14" customFormat="1" ht="25.2" customHeight="1" x14ac:dyDescent="0.3">
      <c r="A116" s="28">
        <v>114</v>
      </c>
      <c r="B116" s="26" t="str">
        <f>VLOOKUP(A116,Features!$A:$F,$B$1,FALSE)</f>
        <v>Surgery</v>
      </c>
      <c r="C116" s="27" t="str">
        <f>VLOOKUP(A116,Features!$A:$F,$C$1,FALSE)</f>
        <v>SurgeryID</v>
      </c>
      <c r="D116" s="3" t="s">
        <v>1582</v>
      </c>
      <c r="F116" s="1"/>
      <c r="G116" s="1"/>
      <c r="H116" s="1"/>
      <c r="I116" s="1"/>
      <c r="J116" s="1"/>
      <c r="K116" s="1"/>
      <c r="L116" s="1"/>
      <c r="M116" s="1"/>
      <c r="N116" s="1"/>
    </row>
    <row r="117" spans="1:14" customFormat="1" ht="25.2" customHeight="1" x14ac:dyDescent="0.3">
      <c r="A117" s="28">
        <v>115</v>
      </c>
      <c r="B117" s="26" t="str">
        <f>VLOOKUP(A117,Features!$A:$F,$B$1,FALSE)</f>
        <v>Surgery</v>
      </c>
      <c r="C117" s="27" t="str">
        <f>VLOOKUP(A117,Features!$A:$F,$C$1,FALSE)</f>
        <v>DiagnosisID</v>
      </c>
      <c r="D117" s="3" t="s">
        <v>1582</v>
      </c>
      <c r="F117" s="1"/>
      <c r="G117" s="1"/>
      <c r="H117" s="1"/>
      <c r="I117" s="1"/>
      <c r="J117" s="1"/>
      <c r="K117" s="1"/>
      <c r="L117" s="1"/>
      <c r="M117" s="1"/>
      <c r="N117" s="1"/>
    </row>
    <row r="118" spans="1:14" customFormat="1" ht="25.2" customHeight="1" x14ac:dyDescent="0.3">
      <c r="A118" s="28">
        <v>116</v>
      </c>
      <c r="B118" s="26" t="str">
        <f>VLOOKUP(A118,Features!$A:$F,$B$1,FALSE)</f>
        <v>Surgery</v>
      </c>
      <c r="C118" s="27" t="str">
        <f>VLOOKUP(A118,Features!$A:$F,$C$1,FALSE)</f>
        <v>PatientID</v>
      </c>
      <c r="D118" s="3" t="s">
        <v>1582</v>
      </c>
      <c r="F118" s="1"/>
      <c r="G118" s="1"/>
      <c r="H118" s="1"/>
      <c r="I118" s="1"/>
      <c r="J118" s="1"/>
      <c r="K118" s="1"/>
      <c r="L118" s="1"/>
      <c r="M118" s="1"/>
      <c r="N118" s="1"/>
    </row>
    <row r="119" spans="1:14" customFormat="1" ht="25.2" customHeight="1" x14ac:dyDescent="0.3">
      <c r="A119" s="28">
        <v>117</v>
      </c>
      <c r="B119" s="26" t="str">
        <f>VLOOKUP(A119,Features!$A:$F,$B$1,FALSE)</f>
        <v>Surgery</v>
      </c>
      <c r="C119" s="27" t="str">
        <f>VLOOKUP(A119,Features!$A:$F,$C$1,FALSE)</f>
        <v>OPSCode</v>
      </c>
      <c r="D119" s="3" t="s">
        <v>1582</v>
      </c>
      <c r="F119" s="1"/>
      <c r="G119" s="1"/>
      <c r="H119" s="1"/>
      <c r="I119" s="1"/>
      <c r="J119" s="1"/>
      <c r="K119" s="1"/>
      <c r="L119" s="1"/>
      <c r="M119" s="1"/>
      <c r="N119" s="1"/>
    </row>
    <row r="120" spans="1:14" customFormat="1" ht="25.2" customHeight="1" x14ac:dyDescent="0.3">
      <c r="A120" s="28">
        <v>118</v>
      </c>
      <c r="B120" s="26" t="str">
        <f>VLOOKUP(A120,Features!$A:$F,$B$1,FALSE)</f>
        <v>Surgery</v>
      </c>
      <c r="C120" s="27" t="str">
        <f>VLOOKUP(A120,Features!$A:$F,$C$1,FALSE)</f>
        <v>OPSVersion</v>
      </c>
      <c r="D120" s="3" t="s">
        <v>1583</v>
      </c>
      <c r="F120" s="1"/>
      <c r="G120" s="1"/>
      <c r="H120" s="1"/>
      <c r="I120" s="1"/>
      <c r="J120" s="1"/>
      <c r="K120" s="1"/>
      <c r="L120" s="1"/>
      <c r="M120" s="1"/>
      <c r="N120" s="1"/>
    </row>
    <row r="121" spans="1:14" customFormat="1" ht="25.2" customHeight="1" x14ac:dyDescent="0.3">
      <c r="A121" s="28">
        <v>119</v>
      </c>
      <c r="B121" s="26" t="str">
        <f>VLOOKUP(A121,Features!$A:$F,$B$1,FALSE)</f>
        <v>Surgery</v>
      </c>
      <c r="C121" s="27" t="str">
        <f>VLOOKUP(A121,Features!$A:$F,$C$1,FALSE)</f>
        <v>SurgeryDate</v>
      </c>
      <c r="D121" s="3" t="s">
        <v>1582</v>
      </c>
      <c r="F121" s="1"/>
      <c r="G121" s="1"/>
      <c r="H121" s="1"/>
      <c r="I121" s="1"/>
      <c r="J121" s="1"/>
      <c r="K121" s="1"/>
      <c r="L121" s="1"/>
      <c r="M121" s="1"/>
      <c r="N121" s="1"/>
    </row>
    <row r="122" spans="1:14" customFormat="1" ht="25.2" customHeight="1" x14ac:dyDescent="0.3">
      <c r="A122" s="28">
        <v>120</v>
      </c>
      <c r="B122" s="26" t="str">
        <f>VLOOKUP(A122,Features!$A:$F,$B$1,FALSE)</f>
        <v>Surgery</v>
      </c>
      <c r="C122" s="27" t="str">
        <f>VLOOKUP(A122,Features!$A:$F,$C$1,FALSE)</f>
        <v>Intention</v>
      </c>
      <c r="D122" s="3" t="s">
        <v>1583</v>
      </c>
      <c r="F122" s="1"/>
      <c r="G122" s="1"/>
      <c r="H122" s="1"/>
      <c r="I122" s="1"/>
      <c r="J122" s="1"/>
      <c r="K122" s="1"/>
      <c r="L122" s="1"/>
      <c r="M122" s="1"/>
      <c r="N122" s="1"/>
    </row>
    <row r="123" spans="1:14" customFormat="1" ht="25.2" customHeight="1" x14ac:dyDescent="0.3">
      <c r="A123" s="28">
        <v>121</v>
      </c>
      <c r="B123" s="26" t="str">
        <f>VLOOKUP(A123,Features!$A:$F,$B$1,FALSE)</f>
        <v>Surgery</v>
      </c>
      <c r="C123" s="27" t="str">
        <f>VLOOKUP(A123,Features!$A:$F,$C$1,FALSE)</f>
        <v>ResidualAssessmentLocal</v>
      </c>
      <c r="D123" s="3" t="s">
        <v>1583</v>
      </c>
      <c r="F123" s="1"/>
      <c r="G123" s="1"/>
      <c r="H123" s="1"/>
      <c r="I123" s="1"/>
      <c r="J123" s="1"/>
      <c r="K123" s="1"/>
      <c r="L123" s="1"/>
      <c r="M123" s="1"/>
      <c r="N123" s="1"/>
    </row>
    <row r="124" spans="1:14" customFormat="1" ht="25.2" customHeight="1" x14ac:dyDescent="0.3">
      <c r="A124" s="28">
        <v>122</v>
      </c>
      <c r="B124" s="26" t="str">
        <f>VLOOKUP(A124,Features!$A:$F,$B$1,FALSE)</f>
        <v>Surgery</v>
      </c>
      <c r="C124" s="27" t="str">
        <f>VLOOKUP(A124,Features!$A:$F,$C$1,FALSE)</f>
        <v>ResidualAssessmentTotal</v>
      </c>
      <c r="D124" s="3" t="s">
        <v>1583</v>
      </c>
      <c r="F124" s="1"/>
      <c r="G124" s="1"/>
      <c r="H124" s="1"/>
      <c r="I124" s="1"/>
      <c r="J124" s="1"/>
      <c r="K124" s="1"/>
      <c r="L124" s="1"/>
      <c r="M124" s="1"/>
      <c r="N124" s="1"/>
    </row>
    <row r="125" spans="1:14" customFormat="1" ht="25.2" customHeight="1" x14ac:dyDescent="0.3">
      <c r="A125" s="28">
        <v>123</v>
      </c>
      <c r="B125" s="26" t="str">
        <f>VLOOKUP(A125,Features!$A:$F,$B$1,FALSE)</f>
        <v>Surgery</v>
      </c>
      <c r="C125" s="27" t="str">
        <f>VLOOKUP(A125,Features!$A:$F,$C$1,FALSE)</f>
        <v>SurgeryComplicationsICD10</v>
      </c>
      <c r="D125" s="3" t="s">
        <v>1583</v>
      </c>
      <c r="F125" s="1"/>
      <c r="G125" s="1"/>
      <c r="H125" s="1"/>
      <c r="I125" s="1"/>
      <c r="J125" s="1"/>
      <c r="K125" s="1"/>
      <c r="L125" s="1"/>
      <c r="M125" s="1"/>
      <c r="N125" s="1"/>
    </row>
    <row r="126" spans="1:14" customFormat="1" ht="25.2" customHeight="1" x14ac:dyDescent="0.3">
      <c r="A126" s="28">
        <v>124</v>
      </c>
      <c r="B126" s="26" t="str">
        <f>VLOOKUP(A126,Features!$A:$F,$B$1,FALSE)</f>
        <v>Surgery</v>
      </c>
      <c r="C126" s="27" t="str">
        <f>VLOOKUP(A126,Features!$A:$F,$C$1,FALSE)</f>
        <v>SurgeryComplicationsADT</v>
      </c>
      <c r="D126" s="3" t="s">
        <v>1583</v>
      </c>
      <c r="F126" s="1"/>
      <c r="G126" s="1"/>
      <c r="H126" s="1"/>
      <c r="I126" s="1"/>
      <c r="J126" s="1"/>
      <c r="K126" s="1"/>
      <c r="L126" s="1"/>
      <c r="M126" s="1"/>
      <c r="N126" s="1"/>
    </row>
    <row r="127" spans="1:14" customFormat="1" ht="25.2" customHeight="1" x14ac:dyDescent="0.3">
      <c r="A127" s="28">
        <v>125</v>
      </c>
      <c r="B127" s="26" t="str">
        <f>VLOOKUP(A127,Features!$A:$F,$B$1,FALSE)</f>
        <v>SystemicTherapy</v>
      </c>
      <c r="C127" s="27" t="str">
        <f>VLOOKUP(A127,Features!$A:$F,$C$1,FALSE)</f>
        <v>SystemicTherapyID</v>
      </c>
      <c r="D127" s="3" t="s">
        <v>1582</v>
      </c>
      <c r="F127" s="1"/>
      <c r="G127" s="1"/>
      <c r="H127" s="1"/>
      <c r="I127" s="1"/>
      <c r="J127" s="1"/>
      <c r="K127" s="1"/>
      <c r="L127" s="1"/>
      <c r="M127" s="1"/>
      <c r="N127" s="1"/>
    </row>
    <row r="128" spans="1:14" customFormat="1" ht="25.2" customHeight="1" x14ac:dyDescent="0.3">
      <c r="A128" s="28">
        <v>126</v>
      </c>
      <c r="B128" s="26" t="str">
        <f>VLOOKUP(A128,Features!$A:$F,$B$1,FALSE)</f>
        <v>SystemicTherapy</v>
      </c>
      <c r="C128" s="27" t="str">
        <f>VLOOKUP(A128,Features!$A:$F,$C$1,FALSE)</f>
        <v>DiagnosisID</v>
      </c>
      <c r="D128" s="3" t="s">
        <v>1582</v>
      </c>
      <c r="F128" s="1"/>
      <c r="G128" s="1"/>
      <c r="H128" s="1"/>
      <c r="I128" s="1"/>
      <c r="J128" s="1"/>
      <c r="K128" s="1"/>
      <c r="L128" s="1"/>
      <c r="M128" s="1"/>
      <c r="N128" s="1"/>
    </row>
    <row r="129" spans="1:14" customFormat="1" ht="25.2" customHeight="1" x14ac:dyDescent="0.3">
      <c r="A129" s="28">
        <v>127</v>
      </c>
      <c r="B129" s="26" t="str">
        <f>VLOOKUP(A129,Features!$A:$F,$B$1,FALSE)</f>
        <v>SystemicTherapy</v>
      </c>
      <c r="C129" s="27" t="str">
        <f>VLOOKUP(A129,Features!$A:$F,$C$1,FALSE)</f>
        <v>PatientID</v>
      </c>
      <c r="D129" s="3" t="s">
        <v>1582</v>
      </c>
      <c r="F129" s="1"/>
      <c r="G129" s="1"/>
      <c r="H129" s="1"/>
      <c r="I129" s="1"/>
      <c r="J129" s="1"/>
      <c r="K129" s="1"/>
      <c r="L129" s="1"/>
      <c r="M129" s="1"/>
      <c r="N129" s="1"/>
    </row>
    <row r="130" spans="1:14" customFormat="1" ht="25.2" customHeight="1" x14ac:dyDescent="0.3">
      <c r="A130" s="28">
        <v>128</v>
      </c>
      <c r="B130" s="26" t="str">
        <f>VLOOKUP(A130,Features!$A:$F,$B$1,FALSE)</f>
        <v>SystemicTherapy</v>
      </c>
      <c r="C130" s="27" t="str">
        <f>VLOOKUP(A130,Features!$A:$F,$C$1,FALSE)</f>
        <v>RelationToSurgery</v>
      </c>
      <c r="D130" s="3" t="s">
        <v>1583</v>
      </c>
      <c r="F130" s="1"/>
      <c r="G130" s="1"/>
      <c r="H130" s="1"/>
      <c r="I130" s="1"/>
      <c r="J130" s="1"/>
      <c r="K130" s="1"/>
      <c r="L130" s="1"/>
      <c r="M130" s="1"/>
      <c r="N130" s="1"/>
    </row>
    <row r="131" spans="1:14" customFormat="1" ht="25.2" customHeight="1" x14ac:dyDescent="0.3">
      <c r="A131" s="28">
        <v>129</v>
      </c>
      <c r="B131" s="26" t="str">
        <f>VLOOKUP(A131,Features!$A:$F,$B$1,FALSE)</f>
        <v>SystemicTherapy</v>
      </c>
      <c r="C131" s="27" t="str">
        <f>VLOOKUP(A131,Features!$A:$F,$C$1,FALSE)</f>
        <v>Intention</v>
      </c>
      <c r="D131" s="3" t="s">
        <v>1583</v>
      </c>
      <c r="F131" s="1"/>
      <c r="G131" s="1"/>
      <c r="H131" s="1"/>
      <c r="I131" s="1"/>
      <c r="J131" s="1"/>
      <c r="K131" s="1"/>
      <c r="L131" s="1"/>
      <c r="M131" s="1"/>
      <c r="N131" s="1"/>
    </row>
    <row r="132" spans="1:14" customFormat="1" ht="25.2" customHeight="1" x14ac:dyDescent="0.3">
      <c r="A132" s="28">
        <v>130</v>
      </c>
      <c r="B132" s="26" t="str">
        <f>VLOOKUP(A132,Features!$A:$F,$B$1,FALSE)</f>
        <v>SystemicTherapy</v>
      </c>
      <c r="C132" s="27" t="str">
        <f>VLOOKUP(A132,Features!$A:$F,$C$1,FALSE)</f>
        <v>Type</v>
      </c>
      <c r="D132" s="3" t="s">
        <v>1582</v>
      </c>
      <c r="F132" s="1"/>
      <c r="G132" s="1"/>
      <c r="H132" s="1"/>
      <c r="I132" s="1"/>
      <c r="J132" s="1"/>
      <c r="K132" s="1"/>
      <c r="L132" s="1"/>
      <c r="M132" s="1"/>
      <c r="N132" s="1"/>
    </row>
    <row r="133" spans="1:14" customFormat="1" ht="25.2" customHeight="1" x14ac:dyDescent="0.3">
      <c r="A133" s="28">
        <v>131</v>
      </c>
      <c r="B133" s="26" t="str">
        <f>VLOOKUP(A133,Features!$A:$F,$B$1,FALSE)</f>
        <v>SystemicTherapy</v>
      </c>
      <c r="C133" s="27" t="str">
        <f>VLOOKUP(A133,Features!$A:$F,$C$1,FALSE)</f>
        <v>SystemicTherapyStartDate</v>
      </c>
      <c r="D133" s="3" t="s">
        <v>1582</v>
      </c>
      <c r="F133" s="1"/>
      <c r="G133" s="1"/>
      <c r="H133" s="1"/>
      <c r="I133" s="1"/>
      <c r="J133" s="1"/>
      <c r="K133" s="1"/>
      <c r="L133" s="1"/>
      <c r="M133" s="1"/>
      <c r="N133" s="1"/>
    </row>
    <row r="134" spans="1:14" customFormat="1" ht="25.2" customHeight="1" x14ac:dyDescent="0.3">
      <c r="A134" s="28">
        <v>132</v>
      </c>
      <c r="B134" s="26" t="str">
        <f>VLOOKUP(A134,Features!$A:$F,$B$1,FALSE)</f>
        <v>SystemicTherapy</v>
      </c>
      <c r="C134" s="27" t="str">
        <f>VLOOKUP(A134,Features!$A:$F,$C$1,FALSE)</f>
        <v>SystemicTherapyEndDate</v>
      </c>
      <c r="D134" s="3" t="s">
        <v>1583</v>
      </c>
      <c r="F134" s="1"/>
      <c r="G134" s="1"/>
      <c r="H134" s="1"/>
      <c r="I134" s="1"/>
      <c r="J134" s="1"/>
      <c r="K134" s="1"/>
      <c r="L134" s="1"/>
      <c r="M134" s="1"/>
      <c r="N134" s="1"/>
    </row>
    <row r="135" spans="1:14" customFormat="1" ht="25.2" customHeight="1" x14ac:dyDescent="0.3">
      <c r="A135" s="28">
        <v>133</v>
      </c>
      <c r="B135" s="26" t="str">
        <f>VLOOKUP(A135,Features!$A:$F,$B$1,FALSE)</f>
        <v>SystemicTherapy</v>
      </c>
      <c r="C135" s="27" t="str">
        <f>VLOOKUP(A135,Features!$A:$F,$C$1,FALSE)</f>
        <v>Protocol</v>
      </c>
      <c r="D135" s="3" t="s">
        <v>1583</v>
      </c>
      <c r="F135" s="1"/>
      <c r="G135" s="1"/>
      <c r="H135" s="1"/>
      <c r="I135" s="1"/>
      <c r="J135" s="1"/>
      <c r="K135" s="1"/>
      <c r="L135" s="1"/>
      <c r="M135" s="1"/>
      <c r="N135" s="1"/>
    </row>
    <row r="136" spans="1:14" customFormat="1" ht="25.2" customHeight="1" x14ac:dyDescent="0.3">
      <c r="A136" s="28">
        <v>134</v>
      </c>
      <c r="B136" s="26" t="str">
        <f>VLOOKUP(A136,Features!$A:$F,$B$1,FALSE)</f>
        <v>SystemicTherapy</v>
      </c>
      <c r="C136" s="27" t="str">
        <f>VLOOKUP(A136,Features!$A:$F,$C$1,FALSE)</f>
        <v>Substance</v>
      </c>
      <c r="D136" s="3" t="s">
        <v>1582</v>
      </c>
      <c r="F136" s="1"/>
      <c r="G136" s="1"/>
      <c r="H136" s="1"/>
      <c r="I136" s="1"/>
      <c r="J136" s="1"/>
      <c r="K136" s="1"/>
      <c r="L136" s="1"/>
      <c r="M136" s="1"/>
      <c r="N136" s="1"/>
    </row>
    <row r="137" spans="1:14" customFormat="1" ht="25.2" customHeight="1" x14ac:dyDescent="0.3">
      <c r="A137" s="28">
        <v>135</v>
      </c>
      <c r="B137" s="26" t="str">
        <f>VLOOKUP(A137,Features!$A:$F,$B$1,FALSE)</f>
        <v>SystemicTherapy</v>
      </c>
      <c r="C137" s="27" t="str">
        <f>VLOOKUP(A137,Features!$A:$F,$C$1,FALSE)</f>
        <v>IsChemotherapy</v>
      </c>
      <c r="D137" s="3" t="s">
        <v>1583</v>
      </c>
      <c r="F137" s="1"/>
      <c r="G137" s="1"/>
      <c r="H137" s="1"/>
      <c r="I137" s="1"/>
      <c r="J137" s="1"/>
      <c r="K137" s="1"/>
      <c r="L137" s="1"/>
      <c r="M137" s="1"/>
      <c r="N137" s="1"/>
    </row>
    <row r="138" spans="1:14" customFormat="1" ht="25.2" customHeight="1" x14ac:dyDescent="0.3">
      <c r="A138" s="28">
        <v>136</v>
      </c>
      <c r="B138" s="26" t="str">
        <f>VLOOKUP(A138,Features!$A:$F,$B$1,FALSE)</f>
        <v>SystemicTherapy</v>
      </c>
      <c r="C138" s="27" t="str">
        <f>VLOOKUP(A138,Features!$A:$F,$C$1,FALSE)</f>
        <v>IsHormoneTherapy</v>
      </c>
      <c r="D138" s="3" t="s">
        <v>1583</v>
      </c>
      <c r="F138" s="1"/>
      <c r="G138" s="1"/>
      <c r="H138" s="1"/>
      <c r="I138" s="1"/>
      <c r="J138" s="1"/>
      <c r="K138" s="1"/>
      <c r="L138" s="1"/>
      <c r="M138" s="1"/>
      <c r="N138" s="1"/>
    </row>
    <row r="139" spans="1:14" customFormat="1" ht="25.2" customHeight="1" x14ac:dyDescent="0.3">
      <c r="A139" s="28">
        <v>137</v>
      </c>
      <c r="B139" s="26" t="str">
        <f>VLOOKUP(A139,Features!$A:$F,$B$1,FALSE)</f>
        <v>SystemicTherapy</v>
      </c>
      <c r="C139" s="27" t="str">
        <f>VLOOKUP(A139,Features!$A:$F,$C$1,FALSE)</f>
        <v>IsImmunotherapy</v>
      </c>
      <c r="D139" s="3" t="s">
        <v>1583</v>
      </c>
      <c r="F139" s="1"/>
      <c r="G139" s="1"/>
      <c r="H139" s="1"/>
      <c r="I139" s="1"/>
      <c r="J139" s="1"/>
      <c r="K139" s="1"/>
      <c r="L139" s="1"/>
      <c r="M139" s="1"/>
      <c r="N139" s="1"/>
    </row>
    <row r="140" spans="1:14" customFormat="1" ht="25.2" customHeight="1" x14ac:dyDescent="0.3">
      <c r="A140" s="28">
        <v>138</v>
      </c>
      <c r="B140" s="26" t="str">
        <f>VLOOKUP(A140,Features!$A:$F,$B$1,FALSE)</f>
        <v>SystemicTherapy</v>
      </c>
      <c r="C140" s="27" t="str">
        <f>VLOOKUP(A140,Features!$A:$F,$C$1,FALSE)</f>
        <v>IsBoneMarrowTransplant</v>
      </c>
      <c r="D140" s="3" t="s">
        <v>1583</v>
      </c>
      <c r="F140" s="1"/>
      <c r="G140" s="1"/>
      <c r="H140" s="1"/>
      <c r="I140" s="1"/>
      <c r="J140" s="1"/>
      <c r="K140" s="1"/>
      <c r="L140" s="1"/>
      <c r="M140" s="1"/>
      <c r="N140" s="1"/>
    </row>
    <row r="141" spans="1:14" customFormat="1" ht="25.2" customHeight="1" x14ac:dyDescent="0.3">
      <c r="A141" s="28">
        <v>139</v>
      </c>
      <c r="B141" s="26" t="str">
        <f>VLOOKUP(A141,Features!$A:$F,$B$1,FALSE)</f>
        <v>SystemicTherapy</v>
      </c>
      <c r="C141" s="27" t="str">
        <f>VLOOKUP(A141,Features!$A:$F,$C$1,FALSE)</f>
        <v>IsObservantStrategy</v>
      </c>
      <c r="D141" s="3" t="s">
        <v>1583</v>
      </c>
      <c r="F141" s="1"/>
      <c r="G141" s="1"/>
      <c r="H141" s="1"/>
      <c r="I141" s="1"/>
      <c r="J141" s="1"/>
      <c r="K141" s="1"/>
      <c r="L141" s="1"/>
      <c r="M141" s="1"/>
      <c r="N141" s="1"/>
    </row>
    <row r="142" spans="1:14" customFormat="1" ht="25.2" customHeight="1" x14ac:dyDescent="0.3">
      <c r="A142" s="28">
        <v>140</v>
      </c>
      <c r="B142" s="26" t="str">
        <f>VLOOKUP(A142,Features!$A:$F,$B$1,FALSE)</f>
        <v>SystemicTherapy</v>
      </c>
      <c r="C142" s="27" t="str">
        <f>VLOOKUP(A142,Features!$A:$F,$C$1,FALSE)</f>
        <v>ATC</v>
      </c>
      <c r="D142" s="3" t="s">
        <v>1583</v>
      </c>
      <c r="F142" s="1"/>
      <c r="G142" s="1"/>
      <c r="H142" s="1"/>
      <c r="I142" s="1"/>
      <c r="J142" s="1"/>
      <c r="K142" s="1"/>
      <c r="L142" s="1"/>
      <c r="M142" s="1"/>
      <c r="N142" s="1"/>
    </row>
    <row r="143" spans="1:14" customFormat="1" ht="25.2" customHeight="1" x14ac:dyDescent="0.3">
      <c r="A143" s="28">
        <v>141</v>
      </c>
      <c r="B143" s="26" t="str">
        <f>VLOOKUP(A143,Features!$A:$F,$B$1,FALSE)</f>
        <v>SystemicTherapy</v>
      </c>
      <c r="C143" s="27" t="str">
        <f>VLOOKUP(A143,Features!$A:$F,$C$1,FALSE)</f>
        <v>ATCVersion</v>
      </c>
      <c r="D143" s="3" t="s">
        <v>1583</v>
      </c>
      <c r="F143" s="1"/>
      <c r="G143" s="1"/>
      <c r="H143" s="1"/>
      <c r="I143" s="1"/>
      <c r="J143" s="1"/>
      <c r="K143" s="1"/>
      <c r="L143" s="1"/>
      <c r="M143" s="1"/>
      <c r="N143" s="1"/>
    </row>
    <row r="144" spans="1:14" customFormat="1" ht="25.2" customHeight="1" x14ac:dyDescent="0.3">
      <c r="A144" s="28">
        <v>142</v>
      </c>
      <c r="B144" s="26" t="str">
        <f>VLOOKUP(A144,Features!$A:$F,$B$1,FALSE)</f>
        <v>SystemicTherapy</v>
      </c>
      <c r="C144" s="27" t="str">
        <f>VLOOKUP(A144,Features!$A:$F,$C$1,FALSE)</f>
        <v>CTCAEGrade</v>
      </c>
      <c r="D144" s="3" t="s">
        <v>1583</v>
      </c>
      <c r="F144" s="1"/>
      <c r="G144" s="1"/>
      <c r="H144" s="1"/>
      <c r="I144" s="1"/>
      <c r="J144" s="1"/>
      <c r="K144" s="1"/>
      <c r="L144" s="1"/>
      <c r="M144" s="1"/>
      <c r="N144" s="1"/>
    </row>
    <row r="145" spans="1:14" customFormat="1" ht="25.2" customHeight="1" x14ac:dyDescent="0.3">
      <c r="A145" s="28">
        <v>143</v>
      </c>
      <c r="B145" s="26" t="str">
        <f>VLOOKUP(A145,Features!$A:$F,$B$1,FALSE)</f>
        <v>SystemicTherapy</v>
      </c>
      <c r="C145" s="27" t="str">
        <f>VLOOKUP(A145,Features!$A:$F,$C$1,FALSE)</f>
        <v>CTCAEType</v>
      </c>
      <c r="D145" s="3" t="s">
        <v>1583</v>
      </c>
      <c r="F145" s="1"/>
      <c r="G145" s="1"/>
      <c r="H145" s="1"/>
      <c r="I145" s="1"/>
      <c r="J145" s="1"/>
      <c r="K145" s="1"/>
      <c r="L145" s="1"/>
      <c r="M145" s="1"/>
      <c r="N145" s="1"/>
    </row>
    <row r="146" spans="1:14" customFormat="1" ht="25.2" customHeight="1" x14ac:dyDescent="0.3">
      <c r="A146" s="28">
        <v>144</v>
      </c>
      <c r="B146" s="26" t="str">
        <f>VLOOKUP(A146,Features!$A:$F,$B$1,FALSE)</f>
        <v>SystemicTherapy</v>
      </c>
      <c r="C146" s="27" t="str">
        <f>VLOOKUP(A146,Features!$A:$F,$C$1,FALSE)</f>
        <v>CTCAEVersion</v>
      </c>
      <c r="D146" s="3" t="s">
        <v>1583</v>
      </c>
      <c r="F146" s="1"/>
      <c r="G146" s="1"/>
      <c r="H146" s="1"/>
      <c r="I146" s="1"/>
      <c r="J146" s="1"/>
      <c r="K146" s="1"/>
      <c r="L146" s="1"/>
      <c r="M146" s="1"/>
      <c r="N146" s="1"/>
    </row>
    <row r="147" spans="1:14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7" t="str">
        <f>VLOOKUP(A147,Features!$A:$F,$C$1,FALSE)</f>
        <v>TherapyRecommendationID</v>
      </c>
      <c r="D147" s="3" t="s">
        <v>1583</v>
      </c>
      <c r="F147" s="1"/>
      <c r="G147" s="1"/>
      <c r="H147" s="1"/>
      <c r="I147" s="1"/>
      <c r="J147" s="1"/>
      <c r="K147" s="1"/>
      <c r="L147" s="1"/>
      <c r="M147" s="1"/>
      <c r="N147" s="1"/>
    </row>
    <row r="148" spans="1:14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7" t="str">
        <f>VLOOKUP(A148,Features!$A:$F,$C$1,FALSE)</f>
        <v>PatientID</v>
      </c>
      <c r="D148" s="3" t="s">
        <v>1582</v>
      </c>
      <c r="F148" s="1"/>
      <c r="G148" s="1"/>
      <c r="H148" s="1"/>
      <c r="I148" s="1"/>
      <c r="J148" s="1"/>
      <c r="K148" s="1"/>
      <c r="L148" s="1"/>
      <c r="M148" s="1"/>
      <c r="N148" s="1"/>
    </row>
    <row r="149" spans="1:14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7" t="str">
        <f>VLOOKUP(A149,Features!$A:$F,$C$1,FALSE)</f>
        <v>TherapyRecommendationDate</v>
      </c>
      <c r="D149" s="3" t="s">
        <v>1582</v>
      </c>
      <c r="F149" s="1"/>
      <c r="G149" s="1"/>
      <c r="H149" s="1"/>
      <c r="I149" s="1"/>
      <c r="J149" s="1"/>
      <c r="K149" s="1"/>
      <c r="L149" s="1"/>
      <c r="M149" s="1"/>
      <c r="N149" s="1"/>
    </row>
    <row r="150" spans="1:14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7" t="str">
        <f>VLOOKUP(A150,Features!$A:$F,$C$1,FALSE)</f>
        <v>Type</v>
      </c>
      <c r="D150" s="3" t="s">
        <v>1582</v>
      </c>
      <c r="F150" s="1"/>
      <c r="G150" s="1"/>
      <c r="H150" s="1"/>
      <c r="I150" s="1"/>
      <c r="J150" s="1"/>
      <c r="K150" s="1"/>
      <c r="L150" s="1"/>
      <c r="M150" s="1"/>
      <c r="N150" s="1"/>
    </row>
    <row r="151" spans="1:14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7" t="str">
        <f>VLOOKUP(A151,Features!$A:$F,$C$1,FALSE)</f>
        <v>Deviation</v>
      </c>
      <c r="D151" s="3" t="s">
        <v>1583</v>
      </c>
      <c r="F151" s="1"/>
      <c r="G151" s="1"/>
      <c r="H151" s="1"/>
      <c r="I151" s="1"/>
      <c r="J151" s="1"/>
      <c r="K151" s="1"/>
      <c r="L151" s="1"/>
      <c r="M151" s="1"/>
      <c r="N151" s="1"/>
    </row>
  </sheetData>
  <conditionalFormatting sqref="D3:D151">
    <cfRule type="cellIs" dxfId="106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7B08-5810-4F9B-8ACE-2E98FCEF6885}">
  <dimension ref="A1:G43"/>
  <sheetViews>
    <sheetView zoomScale="99" workbookViewId="0">
      <pane xSplit="5" ySplit="2" topLeftCell="F3" activePane="bottomRight" state="frozen"/>
      <selection pane="topRight" activeCell="G1" sqref="G1"/>
      <selection pane="bottomLeft" activeCell="A4" sqref="A4"/>
      <selection pane="bottomRight" activeCell="F7" sqref="F7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3.77734375" style="39" customWidth="1"/>
    <col min="3" max="3" width="16.21875" style="9" customWidth="1"/>
    <col min="4" max="4" width="22.109375" style="47" customWidth="1"/>
    <col min="5" max="5" width="17.44140625" style="5" customWidth="1"/>
    <col min="6" max="6" width="81.109375" style="5" customWidth="1"/>
    <col min="7" max="7" width="68.33203125" style="17" customWidth="1"/>
    <col min="8" max="16384" width="16.33203125" style="5"/>
  </cols>
  <sheetData>
    <row r="1" spans="1:7" s="37" customFormat="1" ht="12.6" customHeight="1" x14ac:dyDescent="0.3">
      <c r="B1" s="37">
        <f>MATCH(B2,Features!$1:$1,0)</f>
        <v>1</v>
      </c>
      <c r="C1" s="37">
        <f>MATCH(Features!$C$1,Features!$1:$1,0)</f>
        <v>3</v>
      </c>
      <c r="D1" s="45">
        <f>MATCH(Features!$F$1,Features!$1:$1,0)</f>
        <v>6</v>
      </c>
      <c r="G1" s="38"/>
    </row>
    <row r="2" spans="1:7" s="44" customFormat="1" ht="25.2" customHeight="1" thickBot="1" x14ac:dyDescent="0.35">
      <c r="A2" s="40" t="s">
        <v>1460</v>
      </c>
      <c r="B2" s="41" t="s">
        <v>1618</v>
      </c>
      <c r="C2" s="42" t="s">
        <v>467</v>
      </c>
      <c r="D2" s="46" t="s">
        <v>466</v>
      </c>
      <c r="E2" s="40" t="s">
        <v>1461</v>
      </c>
      <c r="F2" s="40" t="s">
        <v>862</v>
      </c>
      <c r="G2" s="43" t="s">
        <v>1500</v>
      </c>
    </row>
    <row r="3" spans="1:7" ht="42" customHeight="1" x14ac:dyDescent="0.3">
      <c r="A3" s="5" t="s">
        <v>1462</v>
      </c>
      <c r="B3" s="39">
        <v>134</v>
      </c>
      <c r="C3" s="9" t="str">
        <f>VLOOKUP(B3,Features!$A:$F,$C$1,FALSE)</f>
        <v>SystemicTherapy</v>
      </c>
      <c r="D3" s="47" t="str">
        <f>VLOOKUP(B3,Features!$A:$F,$D$1,FALSE)</f>
        <v>Substance</v>
      </c>
      <c r="E3" s="5">
        <v>1</v>
      </c>
      <c r="F3" s="49" t="s">
        <v>2188</v>
      </c>
      <c r="G3" s="17" t="s">
        <v>2189</v>
      </c>
    </row>
    <row r="40" ht="32.4" customHeight="1" x14ac:dyDescent="0.3"/>
    <row r="43" ht="35.4" customHeight="1" x14ac:dyDescent="0.3"/>
  </sheetData>
  <conditionalFormatting sqref="F3">
    <cfRule type="cellIs" dxfId="105" priority="1" operator="equal">
      <formula>"Obligatory"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2FB3-299F-474F-8F5D-7A0D7CC29AC3}">
  <dimension ref="A1:M151"/>
  <sheetViews>
    <sheetView workbookViewId="0">
      <selection activeCell="F10" sqref="F10"/>
    </sheetView>
  </sheetViews>
  <sheetFormatPr baseColWidth="10" defaultColWidth="16.33203125" defaultRowHeight="25.2" customHeight="1" x14ac:dyDescent="0.3"/>
  <cols>
    <col min="1" max="1" width="16.33203125" style="28"/>
    <col min="2" max="2" width="23.33203125" style="26" customWidth="1"/>
    <col min="3" max="3" width="33.77734375" style="26" customWidth="1"/>
    <col min="4" max="4" width="19" style="25" customWidth="1"/>
    <col min="6" max="6" width="48.21875" style="1" customWidth="1"/>
    <col min="7" max="7" width="23.21875" style="1" customWidth="1"/>
    <col min="8" max="16384" width="16.33203125" style="1"/>
  </cols>
  <sheetData>
    <row r="1" spans="1:13" s="37" customFormat="1" ht="12.6" customHeight="1" x14ac:dyDescent="0.3">
      <c r="B1" s="37">
        <f>MATCH(Features!$C$1,Features!$1:$1,0)</f>
        <v>3</v>
      </c>
      <c r="C1" s="37">
        <f>MATCH(Features!$F$1,Features!$1:$1,0)</f>
        <v>6</v>
      </c>
      <c r="D1" s="37">
        <f>MATCH(Features!$K$1,Features!$1:$1,0)</f>
        <v>11</v>
      </c>
      <c r="I1" s="38"/>
    </row>
    <row r="2" spans="1:13" s="33" customFormat="1" ht="25.2" customHeight="1" thickBot="1" x14ac:dyDescent="0.35">
      <c r="A2" s="29" t="s">
        <v>1618</v>
      </c>
      <c r="B2" s="30" t="s">
        <v>467</v>
      </c>
      <c r="C2" s="30" t="s">
        <v>466</v>
      </c>
      <c r="D2" s="31" t="s">
        <v>1457</v>
      </c>
      <c r="E2" s="32" t="s">
        <v>1462</v>
      </c>
      <c r="F2" s="34"/>
      <c r="G2" s="34"/>
      <c r="H2" s="34"/>
      <c r="I2" s="34"/>
      <c r="J2" s="34"/>
      <c r="K2" s="34"/>
      <c r="L2" s="34"/>
      <c r="M2" s="34"/>
    </row>
    <row r="3" spans="1:13" customFormat="1" ht="25.2" customHeight="1" x14ac:dyDescent="0.3">
      <c r="A3" s="28">
        <v>1</v>
      </c>
      <c r="B3" s="26" t="str">
        <f>VLOOKUP(A3,Features!$A:$F,$B$1,FALSE)</f>
        <v>BioSampling</v>
      </c>
      <c r="C3" s="26" t="str">
        <f>VLOOKUP(A3,Features!$A:$F,$C$1,FALSE)</f>
        <v>SampleID</v>
      </c>
      <c r="D3" s="27" t="str">
        <f>VLOOKUP(A3,Features!$A:$M,$D$1,FALSE)</f>
        <v>FALSE</v>
      </c>
      <c r="E3" s="3" t="s">
        <v>656</v>
      </c>
      <c r="F3" s="1"/>
      <c r="G3" s="1"/>
      <c r="H3" s="1"/>
      <c r="I3" s="1"/>
      <c r="J3" s="1"/>
      <c r="K3" s="1"/>
      <c r="L3" s="1"/>
      <c r="M3" s="1"/>
    </row>
    <row r="4" spans="1:13" customFormat="1" ht="25.2" customHeight="1" x14ac:dyDescent="0.3">
      <c r="A4" s="28">
        <v>2</v>
      </c>
      <c r="B4" s="26" t="str">
        <f>VLOOKUP(A4,Features!$A:$F,$B$1,FALSE)</f>
        <v>BioSampling</v>
      </c>
      <c r="C4" s="26" t="str">
        <f>VLOOKUP(A4,Features!$A:$F,$C$1,FALSE)</f>
        <v>PatientID</v>
      </c>
      <c r="D4" s="27" t="str">
        <f>VLOOKUP(A4,Features!$A:$M,$D$1,FALSE)</f>
        <v>FALSE</v>
      </c>
      <c r="E4" s="3" t="s">
        <v>656</v>
      </c>
      <c r="F4" s="1"/>
      <c r="G4" s="1"/>
      <c r="H4" s="1"/>
      <c r="I4" s="1"/>
      <c r="J4" s="1"/>
      <c r="K4" s="1"/>
      <c r="L4" s="1"/>
      <c r="M4" s="1"/>
    </row>
    <row r="5" spans="1:13" customFormat="1" ht="25.2" customHeight="1" x14ac:dyDescent="0.3">
      <c r="A5" s="28">
        <v>3</v>
      </c>
      <c r="B5" s="26" t="str">
        <f>VLOOKUP(A5,Features!$A:$F,$B$1,FALSE)</f>
        <v>BioSampling</v>
      </c>
      <c r="C5" s="26" t="str">
        <f>VLOOKUP(A5,Features!$A:$F,$C$1,FALSE)</f>
        <v>BioSamplingDate</v>
      </c>
      <c r="D5" s="27" t="str">
        <f>VLOOKUP(A5,Features!$A:$M,$D$1,FALSE)</f>
        <v>FALSE</v>
      </c>
      <c r="E5" s="3" t="s">
        <v>656</v>
      </c>
      <c r="F5" s="1"/>
      <c r="G5" s="1"/>
      <c r="H5" s="1"/>
      <c r="I5" s="1"/>
      <c r="J5" s="1"/>
      <c r="K5" s="1"/>
      <c r="L5" s="1"/>
      <c r="M5" s="1"/>
    </row>
    <row r="6" spans="1:13" customFormat="1" ht="25.2" customHeight="1" x14ac:dyDescent="0.3">
      <c r="A6" s="28">
        <v>4</v>
      </c>
      <c r="B6" s="26" t="str">
        <f>VLOOKUP(A6,Features!$A:$F,$B$1,FALSE)</f>
        <v>BioSampling</v>
      </c>
      <c r="C6" s="26" t="str">
        <f>VLOOKUP(A6,Features!$A:$F,$C$1,FALSE)</f>
        <v>Type</v>
      </c>
      <c r="D6" s="27" t="str">
        <f>VLOOKUP(A6,Features!$A:$M,$D$1,FALSE)</f>
        <v>TRUE</v>
      </c>
      <c r="E6" s="3" t="s">
        <v>655</v>
      </c>
      <c r="F6" s="1"/>
      <c r="G6" s="1"/>
      <c r="H6" s="1"/>
      <c r="I6" s="1"/>
      <c r="J6" s="1"/>
      <c r="K6" s="1"/>
      <c r="L6" s="1"/>
      <c r="M6" s="1"/>
    </row>
    <row r="7" spans="1:13" customFormat="1" ht="25.2" customHeight="1" x14ac:dyDescent="0.3">
      <c r="A7" s="28">
        <v>5</v>
      </c>
      <c r="B7" s="26" t="str">
        <f>VLOOKUP(A7,Features!$A:$F,$B$1,FALSE)</f>
        <v>BioSampling</v>
      </c>
      <c r="C7" s="26" t="str">
        <f>VLOOKUP(A7,Features!$A:$F,$C$1,FALSE)</f>
        <v>TypeCXX</v>
      </c>
      <c r="D7" s="27" t="str">
        <f>VLOOKUP(A7,Features!$A:$M,$D$1,FALSE)</f>
        <v>TRUE</v>
      </c>
      <c r="E7" s="3" t="s">
        <v>655</v>
      </c>
      <c r="F7" s="1"/>
      <c r="G7" s="1"/>
      <c r="H7" s="1"/>
      <c r="I7" s="1"/>
      <c r="J7" s="1"/>
      <c r="K7" s="1"/>
      <c r="L7" s="1"/>
      <c r="M7" s="1"/>
    </row>
    <row r="8" spans="1:13" customFormat="1" ht="25.2" customHeight="1" x14ac:dyDescent="0.3">
      <c r="A8" s="28">
        <v>6</v>
      </c>
      <c r="B8" s="26" t="str">
        <f>VLOOKUP(A8,Features!$A:$F,$B$1,FALSE)</f>
        <v>BioSampling</v>
      </c>
      <c r="C8" s="26" t="str">
        <f>VLOOKUP(A8,Features!$A:$F,$C$1,FALSE)</f>
        <v>TypeSPREC</v>
      </c>
      <c r="D8" s="27" t="str">
        <f>VLOOKUP(A8,Features!$A:$M,$D$1,FALSE)</f>
        <v>FALSE</v>
      </c>
      <c r="E8" s="3" t="s">
        <v>656</v>
      </c>
      <c r="F8" s="1"/>
      <c r="G8" s="1"/>
      <c r="H8" s="1"/>
      <c r="I8" s="1"/>
      <c r="J8" s="1"/>
      <c r="K8" s="1"/>
      <c r="L8" s="1"/>
      <c r="M8" s="1"/>
    </row>
    <row r="9" spans="1:13" customFormat="1" ht="25.2" customHeight="1" x14ac:dyDescent="0.3">
      <c r="A9" s="28">
        <v>7</v>
      </c>
      <c r="B9" s="26" t="str">
        <f>VLOOKUP(A9,Features!$A:$F,$B$1,FALSE)</f>
        <v>BioSampling</v>
      </c>
      <c r="C9" s="26" t="str">
        <f>VLOOKUP(A9,Features!$A:$F,$C$1,FALSE)</f>
        <v>Status</v>
      </c>
      <c r="D9" s="27" t="str">
        <f>VLOOKUP(A9,Features!$A:$M,$D$1,FALSE)</f>
        <v>TRUE</v>
      </c>
      <c r="E9" s="3" t="s">
        <v>655</v>
      </c>
      <c r="F9" s="1"/>
      <c r="G9" s="1"/>
      <c r="H9" s="1"/>
      <c r="I9" s="1"/>
      <c r="J9" s="1"/>
      <c r="K9" s="1"/>
      <c r="L9" s="1"/>
      <c r="M9" s="1"/>
    </row>
    <row r="10" spans="1:13" customFormat="1" ht="25.2" customHeight="1" x14ac:dyDescent="0.3">
      <c r="A10" s="28">
        <v>8</v>
      </c>
      <c r="B10" s="26" t="str">
        <f>VLOOKUP(A10,Features!$A:$F,$B$1,FALSE)</f>
        <v>BioSampling</v>
      </c>
      <c r="C10" s="26" t="str">
        <f>VLOOKUP(A10,Features!$A:$F,$C$1,FALSE)</f>
        <v>ProjectName</v>
      </c>
      <c r="D10" s="27" t="str">
        <f>VLOOKUP(A10,Features!$A:$M,$D$1,FALSE)</f>
        <v>FALSE</v>
      </c>
      <c r="E10" s="3" t="s">
        <v>656</v>
      </c>
      <c r="F10" s="1"/>
      <c r="G10" s="1"/>
      <c r="H10" s="1"/>
      <c r="I10" s="1"/>
      <c r="J10" s="1"/>
      <c r="K10" s="1"/>
      <c r="L10" s="1"/>
      <c r="M10" s="1"/>
    </row>
    <row r="11" spans="1:13" customFormat="1" ht="25.2" customHeight="1" x14ac:dyDescent="0.3">
      <c r="A11" s="28">
        <v>9</v>
      </c>
      <c r="B11" s="26" t="str">
        <f>VLOOKUP(A11,Features!$A:$F,$B$1,FALSE)</f>
        <v>BioSampling</v>
      </c>
      <c r="C11" s="26" t="str">
        <f>VLOOKUP(A11,Features!$A:$F,$C$1,FALSE)</f>
        <v>Quantity</v>
      </c>
      <c r="D11" s="27" t="str">
        <f>VLOOKUP(A11,Features!$A:$M,$D$1,FALSE)</f>
        <v>FALSE</v>
      </c>
      <c r="E11" s="3" t="s">
        <v>656</v>
      </c>
      <c r="F11" s="1"/>
      <c r="G11" s="1"/>
      <c r="H11" s="1"/>
      <c r="I11" s="1"/>
      <c r="J11" s="1"/>
      <c r="K11" s="1"/>
      <c r="L11" s="1"/>
      <c r="M11" s="1"/>
    </row>
    <row r="12" spans="1:13" customFormat="1" ht="25.2" customHeight="1" x14ac:dyDescent="0.3">
      <c r="A12" s="28">
        <v>10</v>
      </c>
      <c r="B12" s="26" t="str">
        <f>VLOOKUP(A12,Features!$A:$F,$B$1,FALSE)</f>
        <v>BioSampling</v>
      </c>
      <c r="C12" s="26" t="str">
        <f>VLOOKUP(A12,Features!$A:$F,$C$1,FALSE)</f>
        <v>Unit</v>
      </c>
      <c r="D12" s="27" t="str">
        <f>VLOOKUP(A12,Features!$A:$M,$D$1,FALSE)</f>
        <v>FALSE</v>
      </c>
      <c r="E12" s="3" t="s">
        <v>656</v>
      </c>
      <c r="F12" s="1"/>
      <c r="G12" s="1"/>
      <c r="H12" s="1"/>
      <c r="I12" s="1"/>
      <c r="J12" s="1"/>
      <c r="K12" s="1"/>
      <c r="L12" s="1"/>
      <c r="M12" s="1"/>
    </row>
    <row r="13" spans="1:13" customFormat="1" ht="25.2" customHeight="1" x14ac:dyDescent="0.3">
      <c r="A13" s="28">
        <v>11</v>
      </c>
      <c r="B13" s="26" t="str">
        <f>VLOOKUP(A13,Features!$A:$F,$B$1,FALSE)</f>
        <v>BioSampling</v>
      </c>
      <c r="C13" s="26" t="str">
        <f>VLOOKUP(A13,Features!$A:$F,$C$1,FALSE)</f>
        <v>Aliquot</v>
      </c>
      <c r="D13" s="27" t="str">
        <f>VLOOKUP(A13,Features!$A:$M,$D$1,FALSE)</f>
        <v>TRUE</v>
      </c>
      <c r="E13" s="3" t="s">
        <v>655</v>
      </c>
      <c r="F13" s="1"/>
      <c r="G13" s="1"/>
      <c r="H13" s="1"/>
      <c r="I13" s="1"/>
      <c r="J13" s="1"/>
      <c r="K13" s="1"/>
      <c r="L13" s="1"/>
      <c r="M13" s="1"/>
    </row>
    <row r="14" spans="1:13" customFormat="1" ht="25.2" customHeight="1" x14ac:dyDescent="0.3">
      <c r="A14" s="28">
        <v>12</v>
      </c>
      <c r="B14" s="26" t="str">
        <f>VLOOKUP(A14,Features!$A:$F,$B$1,FALSE)</f>
        <v>Diagnosis</v>
      </c>
      <c r="C14" s="26" t="str">
        <f>VLOOKUP(A14,Features!$A:$F,$C$1,FALSE)</f>
        <v>DiagnosisID</v>
      </c>
      <c r="D14" s="27" t="str">
        <f>VLOOKUP(A14,Features!$A:$M,$D$1,FALSE)</f>
        <v>FALSE</v>
      </c>
      <c r="E14" s="3" t="s">
        <v>656</v>
      </c>
      <c r="F14" s="1"/>
      <c r="G14" s="1"/>
      <c r="H14" s="1"/>
      <c r="I14" s="1"/>
      <c r="J14" s="1"/>
      <c r="K14" s="1"/>
      <c r="L14" s="1"/>
      <c r="M14" s="1"/>
    </row>
    <row r="15" spans="1:13" customFormat="1" ht="25.2" customHeight="1" x14ac:dyDescent="0.3">
      <c r="A15" s="28">
        <v>13</v>
      </c>
      <c r="B15" s="26" t="str">
        <f>VLOOKUP(A15,Features!$A:$F,$B$1,FALSE)</f>
        <v>Diagnosis</v>
      </c>
      <c r="C15" s="26" t="str">
        <f>VLOOKUP(A15,Features!$A:$F,$C$1,FALSE)</f>
        <v>PatientID</v>
      </c>
      <c r="D15" s="27" t="str">
        <f>VLOOKUP(A15,Features!$A:$M,$D$1,FALSE)</f>
        <v>FALSE</v>
      </c>
      <c r="E15" s="3" t="s">
        <v>656</v>
      </c>
      <c r="F15" s="1"/>
      <c r="G15" s="1"/>
      <c r="H15" s="1"/>
      <c r="I15" s="1"/>
      <c r="J15" s="1"/>
      <c r="K15" s="1"/>
      <c r="L15" s="1"/>
      <c r="M15" s="1"/>
    </row>
    <row r="16" spans="1:13" customFormat="1" ht="25.2" customHeight="1" x14ac:dyDescent="0.3">
      <c r="A16" s="28">
        <v>14</v>
      </c>
      <c r="B16" s="26" t="str">
        <f>VLOOKUP(A16,Features!$A:$F,$B$1,FALSE)</f>
        <v>Diagnosis</v>
      </c>
      <c r="C16" s="26" t="str">
        <f>VLOOKUP(A16,Features!$A:$F,$C$1,FALSE)</f>
        <v>ICD10Code</v>
      </c>
      <c r="D16" s="27" t="str">
        <f>VLOOKUP(A16,Features!$A:$M,$D$1,FALSE)</f>
        <v>FALSE</v>
      </c>
      <c r="E16" s="3" t="s">
        <v>656</v>
      </c>
      <c r="F16" s="1"/>
      <c r="G16" s="1"/>
      <c r="H16" s="1"/>
      <c r="I16" s="1"/>
      <c r="J16" s="1"/>
      <c r="K16" s="1"/>
      <c r="L16" s="1"/>
      <c r="M16" s="1"/>
    </row>
    <row r="17" spans="1:13" customFormat="1" ht="25.2" customHeight="1" x14ac:dyDescent="0.3">
      <c r="A17" s="28">
        <v>15</v>
      </c>
      <c r="B17" s="26" t="str">
        <f>VLOOKUP(A17,Features!$A:$F,$B$1,FALSE)</f>
        <v>Diagnosis</v>
      </c>
      <c r="C17" s="26" t="str">
        <f>VLOOKUP(A17,Features!$A:$F,$C$1,FALSE)</f>
        <v>DiagnosisDate</v>
      </c>
      <c r="D17" s="27" t="str">
        <f>VLOOKUP(A17,Features!$A:$M,$D$1,FALSE)</f>
        <v>FALSE</v>
      </c>
      <c r="E17" s="3" t="s">
        <v>656</v>
      </c>
      <c r="F17" s="1"/>
      <c r="G17" s="1"/>
      <c r="H17" s="1"/>
      <c r="I17" s="1"/>
      <c r="J17" s="1"/>
      <c r="K17" s="1"/>
      <c r="L17" s="1"/>
      <c r="M17" s="1"/>
    </row>
    <row r="18" spans="1:13" customFormat="1" ht="25.2" customHeight="1" x14ac:dyDescent="0.3">
      <c r="A18" s="28">
        <v>16</v>
      </c>
      <c r="B18" s="26" t="str">
        <f>VLOOKUP(A18,Features!$A:$F,$B$1,FALSE)</f>
        <v>Diagnosis</v>
      </c>
      <c r="C18" s="26" t="str">
        <f>VLOOKUP(A18,Features!$A:$F,$C$1,FALSE)</f>
        <v>DiagnosisLabel</v>
      </c>
      <c r="D18" s="27" t="str">
        <f>VLOOKUP(A18,Features!$A:$M,$D$1,FALSE)</f>
        <v>FALSE</v>
      </c>
      <c r="E18" s="3" t="s">
        <v>656</v>
      </c>
      <c r="F18" s="1"/>
      <c r="G18" s="1"/>
      <c r="H18" s="1"/>
      <c r="I18" s="1"/>
      <c r="J18" s="1"/>
      <c r="K18" s="1"/>
      <c r="L18" s="1"/>
      <c r="M18" s="1"/>
    </row>
    <row r="19" spans="1:13" customFormat="1" ht="25.2" customHeight="1" x14ac:dyDescent="0.3">
      <c r="A19" s="28">
        <v>17</v>
      </c>
      <c r="B19" s="26" t="str">
        <f>VLOOKUP(A19,Features!$A:$F,$B$1,FALSE)</f>
        <v>Diagnosis</v>
      </c>
      <c r="C19" s="26" t="str">
        <f>VLOOKUP(A19,Features!$A:$F,$C$1,FALSE)</f>
        <v>ICD10Version</v>
      </c>
      <c r="D19" s="27" t="str">
        <f>VLOOKUP(A19,Features!$A:$M,$D$1,FALSE)</f>
        <v>FALSE</v>
      </c>
      <c r="E19" s="3" t="s">
        <v>655</v>
      </c>
      <c r="F19" s="1"/>
      <c r="G19" s="1"/>
      <c r="H19" s="1"/>
      <c r="I19" s="1"/>
      <c r="J19" s="1"/>
      <c r="K19" s="1"/>
      <c r="L19" s="1"/>
      <c r="M19" s="1"/>
    </row>
    <row r="20" spans="1:13" customFormat="1" ht="25.2" customHeight="1" x14ac:dyDescent="0.3">
      <c r="A20" s="28">
        <v>18</v>
      </c>
      <c r="B20" s="26" t="str">
        <f>VLOOKUP(A20,Features!$A:$F,$B$1,FALSE)</f>
        <v>Diagnosis</v>
      </c>
      <c r="C20" s="26" t="str">
        <f>VLOOKUP(A20,Features!$A:$F,$C$1,FALSE)</f>
        <v>ICDOTopographyCode</v>
      </c>
      <c r="D20" s="27" t="str">
        <f>VLOOKUP(A20,Features!$A:$M,$D$1,FALSE)</f>
        <v>FALSE</v>
      </c>
      <c r="E20" s="3" t="s">
        <v>656</v>
      </c>
      <c r="F20" s="1"/>
      <c r="G20" s="1"/>
      <c r="H20" s="1"/>
      <c r="I20" s="1"/>
      <c r="J20" s="1"/>
      <c r="K20" s="1"/>
      <c r="L20" s="1"/>
      <c r="M20" s="1"/>
    </row>
    <row r="21" spans="1:13" customFormat="1" ht="25.2" customHeight="1" x14ac:dyDescent="0.3">
      <c r="A21" s="28">
        <v>19</v>
      </c>
      <c r="B21" s="26" t="str">
        <f>VLOOKUP(A21,Features!$A:$F,$B$1,FALSE)</f>
        <v>Diagnosis</v>
      </c>
      <c r="C21" s="26" t="str">
        <f>VLOOKUP(A21,Features!$A:$F,$C$1,FALSE)</f>
        <v>ICDOTopographyVersion</v>
      </c>
      <c r="D21" s="27" t="str">
        <f>VLOOKUP(A21,Features!$A:$M,$D$1,FALSE)</f>
        <v>FALSE</v>
      </c>
      <c r="E21" s="3" t="s">
        <v>656</v>
      </c>
      <c r="F21" s="1"/>
      <c r="G21" s="1"/>
      <c r="H21" s="1"/>
      <c r="I21" s="1"/>
      <c r="J21" s="1"/>
      <c r="K21" s="1"/>
      <c r="L21" s="1"/>
      <c r="M21" s="1"/>
    </row>
    <row r="22" spans="1:13" customFormat="1" ht="25.2" customHeight="1" x14ac:dyDescent="0.3">
      <c r="A22" s="28">
        <v>20</v>
      </c>
      <c r="B22" s="26" t="str">
        <f>VLOOKUP(A22,Features!$A:$F,$B$1,FALSE)</f>
        <v>Diagnosis</v>
      </c>
      <c r="C22" s="26" t="str">
        <f>VLOOKUP(A22,Features!$A:$F,$C$1,FALSE)</f>
        <v>LocalizationSide</v>
      </c>
      <c r="D22" s="27" t="str">
        <f>VLOOKUP(A22,Features!$A:$M,$D$1,FALSE)</f>
        <v>TRUE</v>
      </c>
      <c r="E22" s="3" t="s">
        <v>655</v>
      </c>
      <c r="F22" s="1"/>
      <c r="G22" s="1"/>
      <c r="H22" s="1"/>
      <c r="I22" s="1"/>
      <c r="J22" s="1"/>
      <c r="K22" s="1"/>
      <c r="L22" s="1"/>
      <c r="M22" s="1"/>
    </row>
    <row r="23" spans="1:13" customFormat="1" ht="25.2" customHeight="1" x14ac:dyDescent="0.3">
      <c r="A23" s="28">
        <v>21</v>
      </c>
      <c r="B23" s="26" t="str">
        <f>VLOOKUP(A23,Features!$A:$F,$B$1,FALSE)</f>
        <v>Diagnosis</v>
      </c>
      <c r="C23" s="26" t="str">
        <f>VLOOKUP(A23,Features!$A:$F,$C$1,FALSE)</f>
        <v>DiagnosisConfirmation</v>
      </c>
      <c r="D23" s="27" t="str">
        <f>VLOOKUP(A23,Features!$A:$M,$D$1,FALSE)</f>
        <v>TRUE</v>
      </c>
      <c r="E23" s="3" t="s">
        <v>655</v>
      </c>
      <c r="F23" s="1"/>
      <c r="G23" s="1"/>
      <c r="H23" s="1"/>
      <c r="I23" s="1"/>
      <c r="J23" s="1"/>
      <c r="K23" s="1"/>
      <c r="L23" s="1"/>
      <c r="M23" s="1"/>
    </row>
    <row r="24" spans="1:13" customFormat="1" ht="25.2" customHeight="1" x14ac:dyDescent="0.3">
      <c r="A24" s="28">
        <v>67</v>
      </c>
      <c r="B24" s="26" t="str">
        <f>VLOOKUP(A24,Features!$A:$F,$B$1,FALSE)</f>
        <v>DiseaseStatus</v>
      </c>
      <c r="C24" s="26" t="str">
        <f>VLOOKUP(A24,Features!$A:$F,$C$1,FALSE)</f>
        <v>DiseaseStatusID</v>
      </c>
      <c r="D24" s="27" t="str">
        <f>VLOOKUP(A24,Features!$A:$M,$D$1,FALSE)</f>
        <v>FALSE</v>
      </c>
      <c r="E24" s="3" t="s">
        <v>656</v>
      </c>
      <c r="F24" s="1"/>
      <c r="G24" s="1"/>
      <c r="H24" s="1"/>
      <c r="I24" s="1"/>
      <c r="J24" s="1"/>
      <c r="K24" s="1"/>
      <c r="L24" s="1"/>
      <c r="M24" s="1"/>
    </row>
    <row r="25" spans="1:13" customFormat="1" ht="25.2" customHeight="1" x14ac:dyDescent="0.3">
      <c r="A25" s="28">
        <v>68</v>
      </c>
      <c r="B25" s="26" t="str">
        <f>VLOOKUP(A25,Features!$A:$F,$B$1,FALSE)</f>
        <v>DiseaseStatus</v>
      </c>
      <c r="C25" s="26" t="str">
        <f>VLOOKUP(A25,Features!$A:$F,$C$1,FALSE)</f>
        <v>DiagnosisID</v>
      </c>
      <c r="D25" s="27" t="str">
        <f>VLOOKUP(A25,Features!$A:$M,$D$1,FALSE)</f>
        <v>FALSE</v>
      </c>
      <c r="E25" s="3" t="s">
        <v>656</v>
      </c>
      <c r="F25" s="1"/>
      <c r="G25" s="1"/>
      <c r="H25" s="1"/>
      <c r="I25" s="1"/>
      <c r="J25" s="1"/>
      <c r="K25" s="1"/>
      <c r="L25" s="1"/>
      <c r="M25" s="1"/>
    </row>
    <row r="26" spans="1:13" customFormat="1" ht="25.2" customHeight="1" x14ac:dyDescent="0.3">
      <c r="A26" s="28">
        <v>69</v>
      </c>
      <c r="B26" s="26" t="str">
        <f>VLOOKUP(A26,Features!$A:$F,$B$1,FALSE)</f>
        <v>DiseaseStatus</v>
      </c>
      <c r="C26" s="26" t="str">
        <f>VLOOKUP(A26,Features!$A:$F,$C$1,FALSE)</f>
        <v>PatientID</v>
      </c>
      <c r="D26" s="27" t="str">
        <f>VLOOKUP(A26,Features!$A:$M,$D$1,FALSE)</f>
        <v>FALSE</v>
      </c>
      <c r="E26" s="3" t="s">
        <v>656</v>
      </c>
      <c r="F26" s="1"/>
      <c r="G26" s="1"/>
      <c r="H26" s="1"/>
      <c r="I26" s="1"/>
      <c r="J26" s="1"/>
      <c r="K26" s="1"/>
      <c r="L26" s="1"/>
      <c r="M26" s="1"/>
    </row>
    <row r="27" spans="1:13" customFormat="1" ht="25.2" customHeight="1" x14ac:dyDescent="0.3">
      <c r="A27" s="28">
        <v>70</v>
      </c>
      <c r="B27" s="26" t="str">
        <f>VLOOKUP(A27,Features!$A:$F,$B$1,FALSE)</f>
        <v>DiseaseStatus</v>
      </c>
      <c r="C27" s="26" t="str">
        <f>VLOOKUP(A27,Features!$A:$F,$C$1,FALSE)</f>
        <v>DiseaseStatusDate</v>
      </c>
      <c r="D27" s="27" t="str">
        <f>VLOOKUP(A27,Features!$A:$M,$D$1,FALSE)</f>
        <v>FALSE</v>
      </c>
      <c r="E27" s="3" t="s">
        <v>656</v>
      </c>
      <c r="F27" s="1"/>
      <c r="G27" s="1"/>
      <c r="H27" s="1"/>
      <c r="I27" s="1"/>
      <c r="J27" s="1"/>
      <c r="K27" s="1"/>
      <c r="L27" s="1"/>
      <c r="M27" s="1"/>
    </row>
    <row r="28" spans="1:13" customFormat="1" ht="25.2" customHeight="1" x14ac:dyDescent="0.3">
      <c r="A28" s="28">
        <v>71</v>
      </c>
      <c r="B28" s="26" t="str">
        <f>VLOOKUP(A28,Features!$A:$F,$B$1,FALSE)</f>
        <v>DiseaseStatus</v>
      </c>
      <c r="C28" s="26" t="str">
        <f>VLOOKUP(A28,Features!$A:$F,$C$1,FALSE)</f>
        <v>GlobalStatus</v>
      </c>
      <c r="D28" s="27" t="str">
        <f>VLOOKUP(A28,Features!$A:$M,$D$1,FALSE)</f>
        <v>TRUE</v>
      </c>
      <c r="E28" s="3" t="s">
        <v>655</v>
      </c>
      <c r="F28" s="1"/>
      <c r="G28" s="1"/>
      <c r="H28" s="1"/>
      <c r="I28" s="1"/>
      <c r="J28" s="1"/>
      <c r="K28" s="1"/>
      <c r="L28" s="1"/>
      <c r="M28" s="1"/>
    </row>
    <row r="29" spans="1:13" customFormat="1" ht="25.2" customHeight="1" x14ac:dyDescent="0.3">
      <c r="A29" s="28">
        <v>72</v>
      </c>
      <c r="B29" s="26" t="str">
        <f>VLOOKUP(A29,Features!$A:$F,$B$1,FALSE)</f>
        <v>DiseaseStatus</v>
      </c>
      <c r="C29" s="26" t="str">
        <f>VLOOKUP(A29,Features!$A:$F,$C$1,FALSE)</f>
        <v>PrimarySiteStatus</v>
      </c>
      <c r="D29" s="27" t="str">
        <f>VLOOKUP(A29,Features!$A:$M,$D$1,FALSE)</f>
        <v>TRUE</v>
      </c>
      <c r="E29" s="3" t="s">
        <v>655</v>
      </c>
      <c r="F29" s="1"/>
      <c r="G29" s="1"/>
      <c r="H29" s="1"/>
      <c r="I29" s="1"/>
      <c r="J29" s="1"/>
      <c r="K29" s="1"/>
      <c r="L29" s="1"/>
      <c r="M29" s="1"/>
    </row>
    <row r="30" spans="1:13" customFormat="1" ht="25.2" customHeight="1" x14ac:dyDescent="0.3">
      <c r="A30" s="28">
        <v>73</v>
      </c>
      <c r="B30" s="26" t="str">
        <f>VLOOKUP(A30,Features!$A:$F,$B$1,FALSE)</f>
        <v>DiseaseStatus</v>
      </c>
      <c r="C30" s="26" t="str">
        <f>VLOOKUP(A30,Features!$A:$F,$C$1,FALSE)</f>
        <v>LymphnodalStatus</v>
      </c>
      <c r="D30" s="27" t="str">
        <f>VLOOKUP(A30,Features!$A:$M,$D$1,FALSE)</f>
        <v>TRUE</v>
      </c>
      <c r="E30" s="3" t="s">
        <v>655</v>
      </c>
      <c r="F30" s="1"/>
      <c r="G30" s="1"/>
      <c r="H30" s="1"/>
      <c r="I30" s="1"/>
      <c r="J30" s="1"/>
      <c r="K30" s="1"/>
      <c r="L30" s="1"/>
      <c r="M30" s="1"/>
    </row>
    <row r="31" spans="1:13" customFormat="1" ht="25.2" customHeight="1" x14ac:dyDescent="0.3">
      <c r="A31" s="28">
        <v>74</v>
      </c>
      <c r="B31" s="26" t="str">
        <f>VLOOKUP(A31,Features!$A:$F,$B$1,FALSE)</f>
        <v>DiseaseStatus</v>
      </c>
      <c r="C31" s="26" t="str">
        <f>VLOOKUP(A31,Features!$A:$F,$C$1,FALSE)</f>
        <v>MetastasisStatus</v>
      </c>
      <c r="D31" s="27" t="str">
        <f>VLOOKUP(A31,Features!$A:$M,$D$1,FALSE)</f>
        <v>TRUE</v>
      </c>
      <c r="E31" s="3" t="s">
        <v>655</v>
      </c>
      <c r="F31" s="1"/>
      <c r="G31" s="1"/>
      <c r="H31" s="1"/>
      <c r="I31" s="1"/>
      <c r="J31" s="1"/>
      <c r="K31" s="1"/>
      <c r="L31" s="1"/>
      <c r="M31" s="1"/>
    </row>
    <row r="32" spans="1:13" customFormat="1" ht="25.2" customHeight="1" x14ac:dyDescent="0.3">
      <c r="A32" s="28">
        <v>22</v>
      </c>
      <c r="B32" s="26" t="str">
        <f>VLOOKUP(A32,Features!$A:$F,$B$1,FALSE)</f>
        <v>GeneralCondition</v>
      </c>
      <c r="C32" s="26" t="str">
        <f>VLOOKUP(A32,Features!$A:$F,$C$1,FALSE)</f>
        <v>GeneralConditionID</v>
      </c>
      <c r="D32" s="27" t="str">
        <f>VLOOKUP(A32,Features!$A:$M,$D$1,FALSE)</f>
        <v>FALSE</v>
      </c>
      <c r="E32" s="3" t="s">
        <v>656</v>
      </c>
      <c r="F32" s="1"/>
      <c r="G32" s="1"/>
      <c r="H32" s="1"/>
      <c r="I32" s="1"/>
      <c r="J32" s="1"/>
      <c r="K32" s="1"/>
      <c r="L32" s="1"/>
      <c r="M32" s="1"/>
    </row>
    <row r="33" spans="1:13" customFormat="1" ht="25.2" customHeight="1" x14ac:dyDescent="0.3">
      <c r="A33" s="28">
        <v>23</v>
      </c>
      <c r="B33" s="26" t="str">
        <f>VLOOKUP(A33,Features!$A:$F,$B$1,FALSE)</f>
        <v>GeneralCondition</v>
      </c>
      <c r="C33" s="26" t="str">
        <f>VLOOKUP(A33,Features!$A:$F,$C$1,FALSE)</f>
        <v>DiagnosisID</v>
      </c>
      <c r="D33" s="27" t="str">
        <f>VLOOKUP(A33,Features!$A:$M,$D$1,FALSE)</f>
        <v>FALSE</v>
      </c>
      <c r="E33" s="3" t="s">
        <v>656</v>
      </c>
      <c r="F33" s="1"/>
      <c r="G33" s="1"/>
      <c r="H33" s="1"/>
      <c r="I33" s="1"/>
      <c r="J33" s="1"/>
      <c r="K33" s="1"/>
      <c r="L33" s="1"/>
      <c r="M33" s="1"/>
    </row>
    <row r="34" spans="1:13" customFormat="1" ht="25.2" customHeight="1" x14ac:dyDescent="0.3">
      <c r="A34" s="28">
        <v>24</v>
      </c>
      <c r="B34" s="26" t="str">
        <f>VLOOKUP(A34,Features!$A:$F,$B$1,FALSE)</f>
        <v>GeneralCondition</v>
      </c>
      <c r="C34" s="26" t="str">
        <f>VLOOKUP(A34,Features!$A:$F,$C$1,FALSE)</f>
        <v>PatientID</v>
      </c>
      <c r="D34" s="27" t="str">
        <f>VLOOKUP(A34,Features!$A:$M,$D$1,FALSE)</f>
        <v>FALSE</v>
      </c>
      <c r="E34" s="3" t="s">
        <v>656</v>
      </c>
      <c r="F34" s="1"/>
      <c r="G34" s="1"/>
      <c r="H34" s="1"/>
      <c r="I34" s="1"/>
      <c r="J34" s="1"/>
      <c r="K34" s="1"/>
      <c r="L34" s="1"/>
      <c r="M34" s="1"/>
    </row>
    <row r="35" spans="1:13" customFormat="1" ht="25.2" customHeight="1" x14ac:dyDescent="0.3">
      <c r="A35" s="28">
        <v>25</v>
      </c>
      <c r="B35" s="26" t="str">
        <f>VLOOKUP(A35,Features!$A:$F,$B$1,FALSE)</f>
        <v>GeneralCondition</v>
      </c>
      <c r="C35" s="26" t="str">
        <f>VLOOKUP(A35,Features!$A:$F,$C$1,FALSE)</f>
        <v>GeneralConditionDate</v>
      </c>
      <c r="D35" s="27" t="str">
        <f>VLOOKUP(A35,Features!$A:$M,$D$1,FALSE)</f>
        <v>FALSE</v>
      </c>
      <c r="E35" s="3" t="s">
        <v>656</v>
      </c>
      <c r="F35" s="1"/>
      <c r="G35" s="1"/>
      <c r="H35" s="1"/>
      <c r="I35" s="1"/>
      <c r="J35" s="1"/>
      <c r="K35" s="1"/>
      <c r="L35" s="1"/>
      <c r="M35" s="1"/>
    </row>
    <row r="36" spans="1:13" customFormat="1" ht="25.2" customHeight="1" x14ac:dyDescent="0.3">
      <c r="A36" s="28">
        <v>26</v>
      </c>
      <c r="B36" s="26" t="str">
        <f>VLOOKUP(A36,Features!$A:$F,$B$1,FALSE)</f>
        <v>GeneralCondition</v>
      </c>
      <c r="C36" s="26" t="str">
        <f>VLOOKUP(A36,Features!$A:$F,$C$1,FALSE)</f>
        <v>ECOG</v>
      </c>
      <c r="D36" s="27" t="str">
        <f>VLOOKUP(A36,Features!$A:$M,$D$1,FALSE)</f>
        <v>TRUE</v>
      </c>
      <c r="E36" s="3" t="s">
        <v>655</v>
      </c>
      <c r="F36" s="1"/>
      <c r="G36" s="1"/>
      <c r="H36" s="1"/>
      <c r="I36" s="1"/>
      <c r="J36" s="1"/>
      <c r="K36" s="1"/>
      <c r="L36" s="1"/>
      <c r="M36" s="1"/>
    </row>
    <row r="37" spans="1:13" customFormat="1" ht="25.2" customHeight="1" x14ac:dyDescent="0.3">
      <c r="A37" s="28">
        <v>27</v>
      </c>
      <c r="B37" s="26" t="str">
        <f>VLOOKUP(A37,Features!$A:$F,$B$1,FALSE)</f>
        <v>Histology</v>
      </c>
      <c r="C37" s="26" t="str">
        <f>VLOOKUP(A37,Features!$A:$F,$C$1,FALSE)</f>
        <v>HistologyID</v>
      </c>
      <c r="D37" s="27" t="str">
        <f>VLOOKUP(A37,Features!$A:$M,$D$1,FALSE)</f>
        <v>FALSE</v>
      </c>
      <c r="E37" s="3" t="s">
        <v>656</v>
      </c>
      <c r="F37" s="1"/>
      <c r="G37" s="1"/>
      <c r="H37" s="1"/>
      <c r="I37" s="1"/>
      <c r="J37" s="1"/>
      <c r="K37" s="1"/>
      <c r="L37" s="1"/>
      <c r="M37" s="1"/>
    </row>
    <row r="38" spans="1:13" customFormat="1" ht="25.2" customHeight="1" x14ac:dyDescent="0.3">
      <c r="A38" s="28">
        <v>28</v>
      </c>
      <c r="B38" s="26" t="str">
        <f>VLOOKUP(A38,Features!$A:$F,$B$1,FALSE)</f>
        <v>Histology</v>
      </c>
      <c r="C38" s="26" t="str">
        <f>VLOOKUP(A38,Features!$A:$F,$C$1,FALSE)</f>
        <v>DiagnosisID</v>
      </c>
      <c r="D38" s="27" t="str">
        <f>VLOOKUP(A38,Features!$A:$M,$D$1,FALSE)</f>
        <v>FALSE</v>
      </c>
      <c r="E38" s="3" t="s">
        <v>656</v>
      </c>
      <c r="F38" s="1"/>
      <c r="G38" s="1"/>
      <c r="H38" s="1"/>
      <c r="I38" s="1"/>
      <c r="J38" s="1"/>
      <c r="K38" s="1"/>
      <c r="L38" s="1"/>
      <c r="M38" s="1"/>
    </row>
    <row r="39" spans="1:13" customFormat="1" ht="25.2" customHeight="1" x14ac:dyDescent="0.3">
      <c r="A39" s="28">
        <v>29</v>
      </c>
      <c r="B39" s="26" t="str">
        <f>VLOOKUP(A39,Features!$A:$F,$B$1,FALSE)</f>
        <v>Histology</v>
      </c>
      <c r="C39" s="26" t="str">
        <f>VLOOKUP(A39,Features!$A:$F,$C$1,FALSE)</f>
        <v>PatientID</v>
      </c>
      <c r="D39" s="27" t="str">
        <f>VLOOKUP(A39,Features!$A:$M,$D$1,FALSE)</f>
        <v>FALSE</v>
      </c>
      <c r="E39" s="3" t="s">
        <v>656</v>
      </c>
      <c r="F39" s="1"/>
      <c r="G39" s="1"/>
      <c r="H39" s="1"/>
      <c r="I39" s="1"/>
      <c r="J39" s="1"/>
      <c r="K39" s="1"/>
      <c r="L39" s="1"/>
      <c r="M39" s="1"/>
    </row>
    <row r="40" spans="1:13" customFormat="1" ht="25.2" customHeight="1" x14ac:dyDescent="0.3">
      <c r="A40" s="28">
        <v>30</v>
      </c>
      <c r="B40" s="26" t="str">
        <f>VLOOKUP(A40,Features!$A:$F,$B$1,FALSE)</f>
        <v>Histology</v>
      </c>
      <c r="C40" s="26" t="str">
        <f>VLOOKUP(A40,Features!$A:$F,$C$1,FALSE)</f>
        <v>HistologyDate</v>
      </c>
      <c r="D40" s="27" t="str">
        <f>VLOOKUP(A40,Features!$A:$M,$D$1,FALSE)</f>
        <v>FALSE</v>
      </c>
      <c r="E40" s="3" t="s">
        <v>656</v>
      </c>
      <c r="F40" s="1"/>
      <c r="G40" s="1"/>
      <c r="H40" s="1"/>
      <c r="I40" s="1"/>
      <c r="J40" s="1"/>
      <c r="K40" s="1"/>
      <c r="L40" s="1"/>
      <c r="M40" s="1"/>
    </row>
    <row r="41" spans="1:13" customFormat="1" ht="25.2" customHeight="1" x14ac:dyDescent="0.3">
      <c r="A41" s="28">
        <v>31</v>
      </c>
      <c r="B41" s="26" t="str">
        <f>VLOOKUP(A41,Features!$A:$F,$B$1,FALSE)</f>
        <v>Histology</v>
      </c>
      <c r="C41" s="26" t="str">
        <f>VLOOKUP(A41,Features!$A:$F,$C$1,FALSE)</f>
        <v>ICDOMorphologyVersion</v>
      </c>
      <c r="D41" s="27" t="str">
        <f>VLOOKUP(A41,Features!$A:$M,$D$1,FALSE)</f>
        <v>FALSE</v>
      </c>
      <c r="E41" s="3" t="s">
        <v>656</v>
      </c>
      <c r="F41" s="1"/>
      <c r="G41" s="1"/>
      <c r="H41" s="1"/>
      <c r="I41" s="1"/>
      <c r="J41" s="1"/>
      <c r="K41" s="1"/>
      <c r="L41" s="1"/>
      <c r="M41" s="1"/>
    </row>
    <row r="42" spans="1:13" customFormat="1" ht="25.2" customHeight="1" x14ac:dyDescent="0.3">
      <c r="A42" s="28">
        <v>32</v>
      </c>
      <c r="B42" s="26" t="str">
        <f>VLOOKUP(A42,Features!$A:$F,$B$1,FALSE)</f>
        <v>Histology</v>
      </c>
      <c r="C42" s="26" t="str">
        <f>VLOOKUP(A42,Features!$A:$F,$C$1,FALSE)</f>
        <v>ICDOMorphologyCode</v>
      </c>
      <c r="D42" s="27" t="str">
        <f>VLOOKUP(A42,Features!$A:$M,$D$1,FALSE)</f>
        <v>FALSE</v>
      </c>
      <c r="E42" s="3" t="s">
        <v>656</v>
      </c>
      <c r="F42" s="1"/>
      <c r="G42" s="1"/>
      <c r="H42" s="1"/>
      <c r="I42" s="1"/>
      <c r="J42" s="1"/>
      <c r="K42" s="1"/>
      <c r="L42" s="1"/>
      <c r="M42" s="1"/>
    </row>
    <row r="43" spans="1:13" customFormat="1" ht="25.2" customHeight="1" x14ac:dyDescent="0.3">
      <c r="A43" s="28">
        <v>33</v>
      </c>
      <c r="B43" s="26" t="str">
        <f>VLOOKUP(A43,Features!$A:$F,$B$1,FALSE)</f>
        <v>Histology</v>
      </c>
      <c r="C43" s="26" t="str">
        <f>VLOOKUP(A43,Features!$A:$F,$C$1,FALSE)</f>
        <v>ICDOMorphologyComment</v>
      </c>
      <c r="D43" s="27" t="str">
        <f>VLOOKUP(A43,Features!$A:$M,$D$1,FALSE)</f>
        <v>FALSE</v>
      </c>
      <c r="E43" s="3" t="s">
        <v>656</v>
      </c>
      <c r="F43" s="1"/>
      <c r="G43" s="1"/>
      <c r="H43" s="1"/>
      <c r="I43" s="1"/>
      <c r="J43" s="1"/>
      <c r="K43" s="1"/>
      <c r="L43" s="1"/>
      <c r="M43" s="1"/>
    </row>
    <row r="44" spans="1:13" customFormat="1" ht="25.2" customHeight="1" x14ac:dyDescent="0.3">
      <c r="A44" s="28">
        <v>34</v>
      </c>
      <c r="B44" s="26" t="str">
        <f>VLOOKUP(A44,Features!$A:$F,$B$1,FALSE)</f>
        <v>Histology</v>
      </c>
      <c r="C44" s="26" t="str">
        <f>VLOOKUP(A44,Features!$A:$F,$C$1,FALSE)</f>
        <v>Grading</v>
      </c>
      <c r="D44" s="27" t="str">
        <f>VLOOKUP(A44,Features!$A:$M,$D$1,FALSE)</f>
        <v>TRUE</v>
      </c>
      <c r="E44" s="3" t="s">
        <v>655</v>
      </c>
      <c r="F44" s="1"/>
      <c r="G44" s="1"/>
      <c r="H44" s="1"/>
      <c r="I44" s="1"/>
      <c r="J44" s="1"/>
      <c r="K44" s="1"/>
      <c r="L44" s="1"/>
      <c r="M44" s="1"/>
    </row>
    <row r="45" spans="1:13" customFormat="1" ht="25.2" customHeight="1" x14ac:dyDescent="0.3">
      <c r="A45" s="28">
        <v>35</v>
      </c>
      <c r="B45" s="26" t="str">
        <f>VLOOKUP(A45,Features!$A:$F,$B$1,FALSE)</f>
        <v>Histology</v>
      </c>
      <c r="C45" s="26" t="str">
        <f>VLOOKUP(A45,Features!$A:$F,$C$1,FALSE)</f>
        <v>NumberLymphnodesExamined</v>
      </c>
      <c r="D45" s="27" t="str">
        <f>VLOOKUP(A45,Features!$A:$M,$D$1,FALSE)</f>
        <v>FALSE</v>
      </c>
      <c r="E45" s="3" t="s">
        <v>656</v>
      </c>
      <c r="F45" s="1"/>
      <c r="G45" s="1"/>
      <c r="H45" s="1"/>
      <c r="I45" s="1"/>
      <c r="J45" s="1"/>
      <c r="K45" s="1"/>
      <c r="L45" s="1"/>
      <c r="M45" s="1"/>
    </row>
    <row r="46" spans="1:13" customFormat="1" ht="25.2" customHeight="1" x14ac:dyDescent="0.3">
      <c r="A46" s="28">
        <v>36</v>
      </c>
      <c r="B46" s="26" t="str">
        <f>VLOOKUP(A46,Features!$A:$F,$B$1,FALSE)</f>
        <v>Histology</v>
      </c>
      <c r="C46" s="26" t="str">
        <f>VLOOKUP(A46,Features!$A:$F,$C$1,FALSE)</f>
        <v>NumberLymphnodesAffected</v>
      </c>
      <c r="D46" s="27" t="str">
        <f>VLOOKUP(A46,Features!$A:$M,$D$1,FALSE)</f>
        <v>FALSE</v>
      </c>
      <c r="E46" s="3" t="s">
        <v>656</v>
      </c>
      <c r="F46" s="1"/>
      <c r="G46" s="1"/>
      <c r="H46" s="1"/>
      <c r="I46" s="1"/>
      <c r="J46" s="1"/>
      <c r="K46" s="1"/>
      <c r="L46" s="1"/>
      <c r="M46" s="1"/>
    </row>
    <row r="47" spans="1:13" customFormat="1" ht="25.2" customHeight="1" x14ac:dyDescent="0.3">
      <c r="A47" s="28">
        <v>37</v>
      </c>
      <c r="B47" s="26" t="str">
        <f>VLOOKUP(A47,Features!$A:$F,$B$1,FALSE)</f>
        <v>Histology</v>
      </c>
      <c r="C47" s="26" t="str">
        <f>VLOOKUP(A47,Features!$A:$F,$C$1,FALSE)</f>
        <v>NumberSentinelLymphnodesExamined</v>
      </c>
      <c r="D47" s="27" t="str">
        <f>VLOOKUP(A47,Features!$A:$M,$D$1,FALSE)</f>
        <v>FALSE</v>
      </c>
      <c r="E47" s="3" t="s">
        <v>656</v>
      </c>
      <c r="F47" s="1"/>
      <c r="G47" s="1"/>
      <c r="H47" s="1"/>
      <c r="I47" s="1"/>
      <c r="J47" s="1"/>
      <c r="K47" s="1"/>
      <c r="L47" s="1"/>
      <c r="M47" s="1"/>
    </row>
    <row r="48" spans="1:13" customFormat="1" ht="25.2" customHeight="1" x14ac:dyDescent="0.3">
      <c r="A48" s="28">
        <v>38</v>
      </c>
      <c r="B48" s="26" t="str">
        <f>VLOOKUP(A48,Features!$A:$F,$B$1,FALSE)</f>
        <v>Histology</v>
      </c>
      <c r="C48" s="26" t="str">
        <f>VLOOKUP(A48,Features!$A:$F,$C$1,FALSE)</f>
        <v>NumberSentinelLymphnodesAffected</v>
      </c>
      <c r="D48" s="27" t="str">
        <f>VLOOKUP(A48,Features!$A:$M,$D$1,FALSE)</f>
        <v>FALSE</v>
      </c>
      <c r="E48" s="3" t="s">
        <v>656</v>
      </c>
      <c r="F48" s="1"/>
      <c r="G48" s="1"/>
      <c r="H48" s="1"/>
      <c r="I48" s="1"/>
      <c r="J48" s="1"/>
      <c r="K48" s="1"/>
      <c r="L48" s="1"/>
      <c r="M48" s="1"/>
    </row>
    <row r="49" spans="1:13" customFormat="1" ht="25.2" customHeight="1" x14ac:dyDescent="0.3">
      <c r="A49" s="28">
        <v>39</v>
      </c>
      <c r="B49" s="26" t="str">
        <f>VLOOKUP(A49,Features!$A:$F,$B$1,FALSE)</f>
        <v>Metastasis</v>
      </c>
      <c r="C49" s="26" t="str">
        <f>VLOOKUP(A49,Features!$A:$F,$C$1,FALSE)</f>
        <v>MetastasisID</v>
      </c>
      <c r="D49" s="27" t="str">
        <f>VLOOKUP(A49,Features!$A:$M,$D$1,FALSE)</f>
        <v>FALSE</v>
      </c>
      <c r="E49" s="3" t="s">
        <v>656</v>
      </c>
      <c r="F49" s="1"/>
      <c r="G49" s="1"/>
      <c r="H49" s="1"/>
      <c r="I49" s="1"/>
      <c r="J49" s="1"/>
      <c r="K49" s="1"/>
      <c r="L49" s="1"/>
      <c r="M49" s="1"/>
    </row>
    <row r="50" spans="1:13" customFormat="1" ht="25.2" customHeight="1" x14ac:dyDescent="0.3">
      <c r="A50" s="28">
        <v>40</v>
      </c>
      <c r="B50" s="26" t="str">
        <f>VLOOKUP(A50,Features!$A:$F,$B$1,FALSE)</f>
        <v>Metastasis</v>
      </c>
      <c r="C50" s="26" t="str">
        <f>VLOOKUP(A50,Features!$A:$F,$C$1,FALSE)</f>
        <v>DiagnosisID</v>
      </c>
      <c r="D50" s="27" t="str">
        <f>VLOOKUP(A50,Features!$A:$M,$D$1,FALSE)</f>
        <v>FALSE</v>
      </c>
      <c r="E50" s="3" t="s">
        <v>656</v>
      </c>
      <c r="F50" s="1"/>
      <c r="G50" s="1"/>
      <c r="H50" s="1"/>
      <c r="I50" s="1"/>
      <c r="J50" s="1"/>
      <c r="K50" s="1"/>
      <c r="L50" s="1"/>
      <c r="M50" s="1"/>
    </row>
    <row r="51" spans="1:13" customFormat="1" ht="25.2" customHeight="1" x14ac:dyDescent="0.3">
      <c r="A51" s="28">
        <v>41</v>
      </c>
      <c r="B51" s="26" t="str">
        <f>VLOOKUP(A51,Features!$A:$F,$B$1,FALSE)</f>
        <v>Metastasis</v>
      </c>
      <c r="C51" s="26" t="str">
        <f>VLOOKUP(A51,Features!$A:$F,$C$1,FALSE)</f>
        <v>PatientID</v>
      </c>
      <c r="D51" s="27" t="str">
        <f>VLOOKUP(A51,Features!$A:$M,$D$1,FALSE)</f>
        <v>FALSE</v>
      </c>
      <c r="E51" s="3" t="s">
        <v>656</v>
      </c>
      <c r="F51" s="1"/>
      <c r="G51" s="1"/>
      <c r="H51" s="1"/>
      <c r="I51" s="1"/>
      <c r="J51" s="1"/>
      <c r="K51" s="1"/>
      <c r="L51" s="1"/>
      <c r="M51" s="1"/>
    </row>
    <row r="52" spans="1:13" customFormat="1" ht="25.2" customHeight="1" x14ac:dyDescent="0.3">
      <c r="A52" s="28">
        <v>42</v>
      </c>
      <c r="B52" s="26" t="str">
        <f>VLOOKUP(A52,Features!$A:$F,$B$1,FALSE)</f>
        <v>Metastasis</v>
      </c>
      <c r="C52" s="26" t="str">
        <f>VLOOKUP(A52,Features!$A:$F,$C$1,FALSE)</f>
        <v>MetastasisDate</v>
      </c>
      <c r="D52" s="27" t="str">
        <f>VLOOKUP(A52,Features!$A:$M,$D$1,FALSE)</f>
        <v>FALSE</v>
      </c>
      <c r="E52" s="3" t="s">
        <v>656</v>
      </c>
      <c r="F52" s="1"/>
      <c r="G52" s="1"/>
      <c r="H52" s="1"/>
      <c r="I52" s="1"/>
      <c r="J52" s="1"/>
      <c r="K52" s="1"/>
      <c r="L52" s="1"/>
      <c r="M52" s="1"/>
    </row>
    <row r="53" spans="1:13" customFormat="1" ht="25.2" customHeight="1" x14ac:dyDescent="0.3">
      <c r="A53" s="28">
        <v>43</v>
      </c>
      <c r="B53" s="26" t="str">
        <f>VLOOKUP(A53,Features!$A:$F,$B$1,FALSE)</f>
        <v>Metastasis</v>
      </c>
      <c r="C53" s="26" t="str">
        <f>VLOOKUP(A53,Features!$A:$F,$C$1,FALSE)</f>
        <v>HasMetastasis</v>
      </c>
      <c r="D53" s="27" t="str">
        <f>VLOOKUP(A53,Features!$A:$M,$D$1,FALSE)</f>
        <v>FALSE</v>
      </c>
      <c r="E53" s="3" t="s">
        <v>656</v>
      </c>
      <c r="F53" s="1"/>
      <c r="G53" s="1"/>
      <c r="H53" s="1"/>
      <c r="I53" s="1"/>
      <c r="J53" s="1"/>
      <c r="K53" s="1"/>
      <c r="L53" s="1"/>
      <c r="M53" s="1"/>
    </row>
    <row r="54" spans="1:13" customFormat="1" ht="25.2" customHeight="1" x14ac:dyDescent="0.3">
      <c r="A54" s="28">
        <v>44</v>
      </c>
      <c r="B54" s="26" t="str">
        <f>VLOOKUP(A54,Features!$A:$F,$B$1,FALSE)</f>
        <v>Metastasis</v>
      </c>
      <c r="C54" s="26" t="str">
        <f>VLOOKUP(A54,Features!$A:$F,$C$1,FALSE)</f>
        <v>Localization</v>
      </c>
      <c r="D54" s="27" t="str">
        <f>VLOOKUP(A54,Features!$A:$M,$D$1,FALSE)</f>
        <v>TRUE</v>
      </c>
      <c r="E54" s="3" t="s">
        <v>655</v>
      </c>
      <c r="F54" s="1"/>
      <c r="G54" s="1"/>
      <c r="H54" s="1"/>
      <c r="I54" s="1"/>
      <c r="J54" s="1"/>
      <c r="K54" s="1"/>
      <c r="L54" s="1"/>
      <c r="M54" s="1"/>
    </row>
    <row r="55" spans="1:13" customFormat="1" ht="25.2" customHeight="1" x14ac:dyDescent="0.3">
      <c r="A55" s="28">
        <v>45</v>
      </c>
      <c r="B55" s="26" t="str">
        <f>VLOOKUP(A55,Features!$A:$F,$B$1,FALSE)</f>
        <v>MolecularDiagnostics</v>
      </c>
      <c r="C55" s="26" t="str">
        <f>VLOOKUP(A55,Features!$A:$F,$C$1,FALSE)</f>
        <v>MolecularDiagnosticsID</v>
      </c>
      <c r="D55" s="27" t="str">
        <f>VLOOKUP(A55,Features!$A:$M,$D$1,FALSE)</f>
        <v>FALSE</v>
      </c>
      <c r="E55" s="3" t="s">
        <v>656</v>
      </c>
      <c r="F55" s="1"/>
      <c r="G55" s="1"/>
      <c r="H55" s="1"/>
      <c r="I55" s="1"/>
      <c r="J55" s="1"/>
      <c r="K55" s="1"/>
      <c r="L55" s="1"/>
      <c r="M55" s="1"/>
    </row>
    <row r="56" spans="1:13" customFormat="1" ht="25.2" customHeight="1" x14ac:dyDescent="0.3">
      <c r="A56" s="28">
        <v>46</v>
      </c>
      <c r="B56" s="26" t="str">
        <f>VLOOKUP(A56,Features!$A:$F,$B$1,FALSE)</f>
        <v>MolecularDiagnostics</v>
      </c>
      <c r="C56" s="26" t="str">
        <f>VLOOKUP(A56,Features!$A:$F,$C$1,FALSE)</f>
        <v>DiagnosisID</v>
      </c>
      <c r="D56" s="27" t="str">
        <f>VLOOKUP(A56,Features!$A:$M,$D$1,FALSE)</f>
        <v>FALSE</v>
      </c>
      <c r="E56" s="3" t="s">
        <v>656</v>
      </c>
      <c r="F56" s="1"/>
      <c r="G56" s="1"/>
      <c r="H56" s="1"/>
      <c r="I56" s="1"/>
      <c r="J56" s="1"/>
      <c r="K56" s="1"/>
      <c r="L56" s="1"/>
      <c r="M56" s="1"/>
    </row>
    <row r="57" spans="1:13" customFormat="1" ht="25.2" customHeight="1" x14ac:dyDescent="0.3">
      <c r="A57" s="28">
        <v>47</v>
      </c>
      <c r="B57" s="26" t="str">
        <f>VLOOKUP(A57,Features!$A:$F,$B$1,FALSE)</f>
        <v>MolecularDiagnostics</v>
      </c>
      <c r="C57" s="26" t="str">
        <f>VLOOKUP(A57,Features!$A:$F,$C$1,FALSE)</f>
        <v>PatientID</v>
      </c>
      <c r="D57" s="27" t="str">
        <f>VLOOKUP(A57,Features!$A:$M,$D$1,FALSE)</f>
        <v>FALSE</v>
      </c>
      <c r="E57" s="3" t="s">
        <v>656</v>
      </c>
      <c r="F57" s="1"/>
      <c r="G57" s="1"/>
      <c r="H57" s="1"/>
      <c r="I57" s="1"/>
      <c r="J57" s="1"/>
      <c r="K57" s="1"/>
      <c r="L57" s="1"/>
      <c r="M57" s="1"/>
    </row>
    <row r="58" spans="1:13" customFormat="1" ht="25.2" customHeight="1" x14ac:dyDescent="0.3">
      <c r="A58" s="28">
        <v>48</v>
      </c>
      <c r="B58" s="26" t="str">
        <f>VLOOKUP(A58,Features!$A:$F,$B$1,FALSE)</f>
        <v>MolecularDiagnostics</v>
      </c>
      <c r="C58" s="26" t="str">
        <f>VLOOKUP(A58,Features!$A:$F,$C$1,FALSE)</f>
        <v>MolecularDiagnosticsDate</v>
      </c>
      <c r="D58" s="27" t="str">
        <f>VLOOKUP(A58,Features!$A:$M,$D$1,FALSE)</f>
        <v>FALSE</v>
      </c>
      <c r="E58" s="3" t="s">
        <v>656</v>
      </c>
      <c r="F58" s="1"/>
      <c r="G58" s="1"/>
      <c r="H58" s="1"/>
      <c r="I58" s="1"/>
      <c r="J58" s="1"/>
      <c r="K58" s="1"/>
      <c r="L58" s="1"/>
      <c r="M58" s="1"/>
    </row>
    <row r="59" spans="1:13" customFormat="1" ht="25.2" customHeight="1" x14ac:dyDescent="0.3">
      <c r="A59" s="28">
        <v>49</v>
      </c>
      <c r="B59" s="26" t="str">
        <f>VLOOKUP(A59,Features!$A:$F,$B$1,FALSE)</f>
        <v>MolecularDiagnostics</v>
      </c>
      <c r="C59" s="26" t="str">
        <f>VLOOKUP(A59,Features!$A:$F,$C$1,FALSE)</f>
        <v>MolecularMarker</v>
      </c>
      <c r="D59" s="27" t="str">
        <f>VLOOKUP(A59,Features!$A:$M,$D$1,FALSE)</f>
        <v>FALSE</v>
      </c>
      <c r="E59" s="3" t="s">
        <v>656</v>
      </c>
      <c r="F59" s="1"/>
      <c r="G59" s="1"/>
      <c r="H59" s="1"/>
      <c r="I59" s="1"/>
      <c r="J59" s="1"/>
      <c r="K59" s="1"/>
      <c r="L59" s="1"/>
      <c r="M59" s="1"/>
    </row>
    <row r="60" spans="1:13" customFormat="1" ht="25.2" customHeight="1" x14ac:dyDescent="0.3">
      <c r="A60" s="28">
        <v>50</v>
      </c>
      <c r="B60" s="26" t="str">
        <f>VLOOKUP(A60,Features!$A:$F,$B$1,FALSE)</f>
        <v>MolecularDiagnostics</v>
      </c>
      <c r="C60" s="26" t="str">
        <f>VLOOKUP(A60,Features!$A:$F,$C$1,FALSE)</f>
        <v>MolecularMarkerStatus</v>
      </c>
      <c r="D60" s="27" t="str">
        <f>VLOOKUP(A60,Features!$A:$M,$D$1,FALSE)</f>
        <v>FALSE</v>
      </c>
      <c r="E60" s="3" t="s">
        <v>656</v>
      </c>
      <c r="F60" s="1"/>
      <c r="G60" s="1"/>
      <c r="H60" s="1"/>
      <c r="I60" s="1"/>
      <c r="J60" s="1"/>
      <c r="K60" s="1"/>
      <c r="L60" s="1"/>
      <c r="M60" s="1"/>
    </row>
    <row r="61" spans="1:13" customFormat="1" ht="25.2" customHeight="1" x14ac:dyDescent="0.3">
      <c r="A61" s="28">
        <v>51</v>
      </c>
      <c r="B61" s="26" t="str">
        <f>VLOOKUP(A61,Features!$A:$F,$B$1,FALSE)</f>
        <v>MolecularDiagnostics</v>
      </c>
      <c r="C61" s="26" t="str">
        <f>VLOOKUP(A61,Features!$A:$F,$C$1,FALSE)</f>
        <v>Documentation</v>
      </c>
      <c r="D61" s="27" t="str">
        <f>VLOOKUP(A61,Features!$A:$M,$D$1,FALSE)</f>
        <v>FALSE</v>
      </c>
      <c r="E61" s="3" t="s">
        <v>656</v>
      </c>
      <c r="F61" s="1"/>
      <c r="G61" s="1"/>
      <c r="H61" s="1"/>
      <c r="I61" s="1"/>
      <c r="J61" s="1"/>
      <c r="K61" s="1"/>
      <c r="L61" s="1"/>
      <c r="M61" s="1"/>
    </row>
    <row r="62" spans="1:13" customFormat="1" ht="25.2" customHeight="1" x14ac:dyDescent="0.3">
      <c r="A62" s="28">
        <v>52</v>
      </c>
      <c r="B62" s="26" t="str">
        <f>VLOOKUP(A62,Features!$A:$F,$B$1,FALSE)</f>
        <v>OtherClassification</v>
      </c>
      <c r="C62" s="26" t="str">
        <f>VLOOKUP(A62,Features!$A:$F,$C$1,FALSE)</f>
        <v>OtherClassificationID</v>
      </c>
      <c r="D62" s="27" t="str">
        <f>VLOOKUP(A62,Features!$A:$M,$D$1,FALSE)</f>
        <v>FALSE</v>
      </c>
      <c r="E62" s="3" t="s">
        <v>656</v>
      </c>
      <c r="F62" s="1"/>
      <c r="G62" s="1"/>
      <c r="H62" s="1"/>
      <c r="I62" s="1"/>
      <c r="J62" s="1"/>
      <c r="K62" s="1"/>
      <c r="L62" s="1"/>
      <c r="M62" s="1"/>
    </row>
    <row r="63" spans="1:13" customFormat="1" ht="25.2" customHeight="1" x14ac:dyDescent="0.3">
      <c r="A63" s="28">
        <v>53</v>
      </c>
      <c r="B63" s="26" t="str">
        <f>VLOOKUP(A63,Features!$A:$F,$B$1,FALSE)</f>
        <v>OtherClassification</v>
      </c>
      <c r="C63" s="26" t="str">
        <f>VLOOKUP(A63,Features!$A:$F,$C$1,FALSE)</f>
        <v>DiagnosisID</v>
      </c>
      <c r="D63" s="27" t="str">
        <f>VLOOKUP(A63,Features!$A:$M,$D$1,FALSE)</f>
        <v>FALSE</v>
      </c>
      <c r="E63" s="3" t="s">
        <v>656</v>
      </c>
      <c r="F63" s="1"/>
      <c r="G63" s="1"/>
      <c r="H63" s="1"/>
      <c r="I63" s="1"/>
      <c r="J63" s="1"/>
      <c r="K63" s="1"/>
      <c r="L63" s="1"/>
      <c r="M63" s="1"/>
    </row>
    <row r="64" spans="1:13" customFormat="1" ht="25.2" customHeight="1" x14ac:dyDescent="0.3">
      <c r="A64" s="28">
        <v>54</v>
      </c>
      <c r="B64" s="26" t="str">
        <f>VLOOKUP(A64,Features!$A:$F,$B$1,FALSE)</f>
        <v>OtherClassification</v>
      </c>
      <c r="C64" s="26" t="str">
        <f>VLOOKUP(A64,Features!$A:$F,$C$1,FALSE)</f>
        <v>PatientID</v>
      </c>
      <c r="D64" s="27" t="str">
        <f>VLOOKUP(A64,Features!$A:$M,$D$1,FALSE)</f>
        <v>FALSE</v>
      </c>
      <c r="E64" s="3" t="s">
        <v>656</v>
      </c>
      <c r="F64" s="1"/>
      <c r="G64" s="1"/>
      <c r="H64" s="1"/>
      <c r="I64" s="1"/>
      <c r="J64" s="1"/>
      <c r="K64" s="1"/>
      <c r="L64" s="1"/>
      <c r="M64" s="1"/>
    </row>
    <row r="65" spans="1:13" customFormat="1" ht="25.2" customHeight="1" x14ac:dyDescent="0.3">
      <c r="A65" s="28">
        <v>55</v>
      </c>
      <c r="B65" s="26" t="str">
        <f>VLOOKUP(A65,Features!$A:$F,$B$1,FALSE)</f>
        <v>OtherClassification</v>
      </c>
      <c r="C65" s="26" t="str">
        <f>VLOOKUP(A65,Features!$A:$F,$C$1,FALSE)</f>
        <v>OtherClassificationDate</v>
      </c>
      <c r="D65" s="27" t="str">
        <f>VLOOKUP(A65,Features!$A:$M,$D$1,FALSE)</f>
        <v>FALSE</v>
      </c>
      <c r="E65" s="3" t="s">
        <v>656</v>
      </c>
      <c r="F65" s="1"/>
      <c r="G65" s="1"/>
      <c r="H65" s="1"/>
      <c r="I65" s="1"/>
      <c r="J65" s="1"/>
      <c r="K65" s="1"/>
      <c r="L65" s="1"/>
      <c r="M65" s="1"/>
    </row>
    <row r="66" spans="1:13" customFormat="1" ht="25.2" customHeight="1" x14ac:dyDescent="0.3">
      <c r="A66" s="28">
        <v>56</v>
      </c>
      <c r="B66" s="26" t="str">
        <f>VLOOKUP(A66,Features!$A:$F,$B$1,FALSE)</f>
        <v>OtherClassification</v>
      </c>
      <c r="C66" s="26" t="str">
        <f>VLOOKUP(A66,Features!$A:$F,$C$1,FALSE)</f>
        <v>Class</v>
      </c>
      <c r="D66" s="27" t="str">
        <f>VLOOKUP(A66,Features!$A:$M,$D$1,FALSE)</f>
        <v>FALSE</v>
      </c>
      <c r="E66" s="3" t="s">
        <v>656</v>
      </c>
      <c r="F66" s="1"/>
      <c r="G66" s="1"/>
      <c r="H66" s="1"/>
      <c r="I66" s="1"/>
      <c r="J66" s="1"/>
      <c r="K66" s="1"/>
      <c r="L66" s="1"/>
      <c r="M66" s="1"/>
    </row>
    <row r="67" spans="1:13" customFormat="1" ht="25.2" customHeight="1" x14ac:dyDescent="0.3">
      <c r="A67" s="28">
        <v>57</v>
      </c>
      <c r="B67" s="26" t="str">
        <f>VLOOKUP(A67,Features!$A:$F,$B$1,FALSE)</f>
        <v>OtherClassification</v>
      </c>
      <c r="C67" s="26" t="str">
        <f>VLOOKUP(A67,Features!$A:$F,$C$1,FALSE)</f>
        <v>Classification</v>
      </c>
      <c r="D67" s="27" t="str">
        <f>VLOOKUP(A67,Features!$A:$M,$D$1,FALSE)</f>
        <v>FALSE</v>
      </c>
      <c r="E67" s="3" t="s">
        <v>656</v>
      </c>
      <c r="F67" s="1"/>
      <c r="G67" s="1"/>
      <c r="H67" s="1"/>
      <c r="I67" s="1"/>
      <c r="J67" s="1"/>
      <c r="K67" s="1"/>
      <c r="L67" s="1"/>
      <c r="M67" s="1"/>
    </row>
    <row r="68" spans="1:13" customFormat="1" ht="25.2" customHeight="1" x14ac:dyDescent="0.3">
      <c r="A68" s="28">
        <v>58</v>
      </c>
      <c r="B68" s="26" t="str">
        <f>VLOOKUP(A68,Features!$A:$F,$B$1,FALSE)</f>
        <v>Patient</v>
      </c>
      <c r="C68" s="26" t="str">
        <f>VLOOKUP(A68,Features!$A:$F,$C$1,FALSE)</f>
        <v>PatientID</v>
      </c>
      <c r="D68" s="27" t="str">
        <f>VLOOKUP(A68,Features!$A:$M,$D$1,FALSE)</f>
        <v>FALSE</v>
      </c>
      <c r="E68" s="3" t="s">
        <v>656</v>
      </c>
      <c r="F68" s="1"/>
      <c r="G68" s="1"/>
      <c r="H68" s="1"/>
      <c r="I68" s="1"/>
      <c r="J68" s="1"/>
      <c r="K68" s="1"/>
      <c r="L68" s="1"/>
      <c r="M68" s="1"/>
    </row>
    <row r="69" spans="1:13" customFormat="1" ht="25.2" customHeight="1" x14ac:dyDescent="0.3">
      <c r="A69" s="28">
        <v>59</v>
      </c>
      <c r="B69" s="26" t="str">
        <f>VLOOKUP(A69,Features!$A:$F,$B$1,FALSE)</f>
        <v>Patient</v>
      </c>
      <c r="C69" s="26" t="str">
        <f>VLOOKUP(A69,Features!$A:$F,$C$1,FALSE)</f>
        <v>DKTKIDGlobal</v>
      </c>
      <c r="D69" s="27" t="str">
        <f>VLOOKUP(A69,Features!$A:$M,$D$1,FALSE)</f>
        <v>FALSE</v>
      </c>
      <c r="E69" s="3" t="s">
        <v>656</v>
      </c>
      <c r="F69" s="1"/>
      <c r="G69" s="1"/>
      <c r="H69" s="1"/>
      <c r="I69" s="1"/>
      <c r="J69" s="1"/>
      <c r="K69" s="1"/>
      <c r="L69" s="1"/>
      <c r="M69" s="1"/>
    </row>
    <row r="70" spans="1:13" customFormat="1" ht="25.2" customHeight="1" x14ac:dyDescent="0.3">
      <c r="A70" s="28">
        <v>60</v>
      </c>
      <c r="B70" s="26" t="str">
        <f>VLOOKUP(A70,Features!$A:$F,$B$1,FALSE)</f>
        <v>Patient</v>
      </c>
      <c r="C70" s="26" t="str">
        <f>VLOOKUP(A70,Features!$A:$F,$C$1,FALSE)</f>
        <v>DKTKIDLocal</v>
      </c>
      <c r="D70" s="27" t="str">
        <f>VLOOKUP(A70,Features!$A:$M,$D$1,FALSE)</f>
        <v>FALSE</v>
      </c>
      <c r="E70" s="3" t="s">
        <v>656</v>
      </c>
      <c r="F70" s="1"/>
      <c r="G70" s="1"/>
      <c r="H70" s="1"/>
      <c r="I70" s="1"/>
      <c r="J70" s="1"/>
      <c r="K70" s="1"/>
      <c r="L70" s="1"/>
      <c r="M70" s="1"/>
    </row>
    <row r="71" spans="1:13" customFormat="1" ht="25.2" customHeight="1" x14ac:dyDescent="0.3">
      <c r="A71" s="28">
        <v>61</v>
      </c>
      <c r="B71" s="26" t="str">
        <f>VLOOKUP(A71,Features!$A:$F,$B$1,FALSE)</f>
        <v>Patient</v>
      </c>
      <c r="C71" s="26" t="str">
        <f>VLOOKUP(A71,Features!$A:$F,$C$1,FALSE)</f>
        <v>DateOfBirth</v>
      </c>
      <c r="D71" s="27" t="str">
        <f>VLOOKUP(A71,Features!$A:$M,$D$1,FALSE)</f>
        <v>FALSE</v>
      </c>
      <c r="E71" s="3" t="s">
        <v>656</v>
      </c>
      <c r="F71" s="1"/>
      <c r="G71" s="1"/>
      <c r="H71" s="1"/>
      <c r="I71" s="1"/>
      <c r="J71" s="1"/>
      <c r="K71" s="1"/>
      <c r="L71" s="1"/>
      <c r="M71" s="1"/>
    </row>
    <row r="72" spans="1:13" customFormat="1" ht="25.2" customHeight="1" x14ac:dyDescent="0.3">
      <c r="A72" s="28">
        <v>62</v>
      </c>
      <c r="B72" s="26" t="str">
        <f>VLOOKUP(A72,Features!$A:$F,$B$1,FALSE)</f>
        <v>Patient</v>
      </c>
      <c r="C72" s="26" t="str">
        <f>VLOOKUP(A72,Features!$A:$F,$C$1,FALSE)</f>
        <v>Sex</v>
      </c>
      <c r="D72" s="27" t="str">
        <f>VLOOKUP(A72,Features!$A:$M,$D$1,FALSE)</f>
        <v>TRUE</v>
      </c>
      <c r="E72" s="3" t="s">
        <v>655</v>
      </c>
      <c r="F72" s="1"/>
      <c r="G72" s="1"/>
      <c r="H72" s="1"/>
      <c r="I72" s="1"/>
      <c r="J72" s="1"/>
      <c r="K72" s="1"/>
      <c r="L72" s="1"/>
      <c r="M72" s="1"/>
    </row>
    <row r="73" spans="1:13" customFormat="1" ht="25.2" customHeight="1" x14ac:dyDescent="0.3">
      <c r="A73" s="28">
        <v>63</v>
      </c>
      <c r="B73" s="26" t="str">
        <f>VLOOKUP(A73,Features!$A:$F,$B$1,FALSE)</f>
        <v>Patient</v>
      </c>
      <c r="C73" s="26" t="str">
        <f>VLOOKUP(A73,Features!$A:$F,$C$1,FALSE)</f>
        <v>LastVitalStatusDate</v>
      </c>
      <c r="D73" s="27" t="str">
        <f>VLOOKUP(A73,Features!$A:$M,$D$1,FALSE)</f>
        <v>FALSE</v>
      </c>
      <c r="E73" s="3" t="s">
        <v>656</v>
      </c>
      <c r="F73" s="1"/>
      <c r="G73" s="1"/>
      <c r="H73" s="1"/>
      <c r="I73" s="1"/>
      <c r="J73" s="1"/>
      <c r="K73" s="1"/>
      <c r="L73" s="1"/>
      <c r="M73" s="1"/>
    </row>
    <row r="74" spans="1:13" customFormat="1" ht="25.2" customHeight="1" x14ac:dyDescent="0.3">
      <c r="A74" s="28">
        <v>64</v>
      </c>
      <c r="B74" s="26" t="str">
        <f>VLOOKUP(A74,Features!$A:$F,$B$1,FALSE)</f>
        <v>Patient</v>
      </c>
      <c r="C74" s="26" t="str">
        <f>VLOOKUP(A74,Features!$A:$F,$C$1,FALSE)</f>
        <v>LastVitalStatus</v>
      </c>
      <c r="D74" s="27" t="str">
        <f>VLOOKUP(A74,Features!$A:$M,$D$1,FALSE)</f>
        <v>TRUE</v>
      </c>
      <c r="E74" s="3" t="s">
        <v>655</v>
      </c>
      <c r="F74" s="1"/>
      <c r="G74" s="1"/>
      <c r="H74" s="1"/>
      <c r="I74" s="1"/>
      <c r="J74" s="1"/>
      <c r="K74" s="1"/>
      <c r="L74" s="1"/>
      <c r="M74" s="1"/>
    </row>
    <row r="75" spans="1:13" customFormat="1" ht="25.2" customHeight="1" x14ac:dyDescent="0.3">
      <c r="A75" s="28">
        <v>65</v>
      </c>
      <c r="B75" s="26" t="str">
        <f>VLOOKUP(A75,Features!$A:$F,$B$1,FALSE)</f>
        <v>Patient</v>
      </c>
      <c r="C75" s="26" t="str">
        <f>VLOOKUP(A75,Features!$A:$F,$C$1,FALSE)</f>
        <v>DeathCancerRelated</v>
      </c>
      <c r="D75" s="27" t="str">
        <f>VLOOKUP(A75,Features!$A:$M,$D$1,FALSE)</f>
        <v>FALSE</v>
      </c>
      <c r="E75" s="3" t="s">
        <v>656</v>
      </c>
      <c r="F75" s="1"/>
      <c r="G75" s="1"/>
      <c r="H75" s="1"/>
      <c r="I75" s="1"/>
      <c r="J75" s="1"/>
      <c r="K75" s="1"/>
      <c r="L75" s="1"/>
      <c r="M75" s="1"/>
    </row>
    <row r="76" spans="1:13" customFormat="1" ht="25.2" customHeight="1" x14ac:dyDescent="0.3">
      <c r="A76" s="28">
        <v>66</v>
      </c>
      <c r="B76" s="26" t="str">
        <f>VLOOKUP(A76,Features!$A:$F,$B$1,FALSE)</f>
        <v>Patient</v>
      </c>
      <c r="C76" s="26" t="str">
        <f>VLOOKUP(A76,Features!$A:$F,$C$1,FALSE)</f>
        <v>CausesOfDeath</v>
      </c>
      <c r="D76" s="27" t="str">
        <f>VLOOKUP(A76,Features!$A:$M,$D$1,FALSE)</f>
        <v>FALSE</v>
      </c>
      <c r="E76" s="3" t="s">
        <v>656</v>
      </c>
      <c r="F76" s="1"/>
      <c r="G76" s="1"/>
      <c r="H76" s="1"/>
      <c r="I76" s="1"/>
      <c r="J76" s="1"/>
      <c r="K76" s="1"/>
      <c r="L76" s="1"/>
      <c r="M76" s="1"/>
    </row>
    <row r="77" spans="1:13" customFormat="1" ht="25.2" customHeight="1" x14ac:dyDescent="0.3">
      <c r="A77" s="28">
        <v>75</v>
      </c>
      <c r="B77" s="26" t="str">
        <f>VLOOKUP(A77,Features!$A:$F,$B$1,FALSE)</f>
        <v>RadiationTherapy</v>
      </c>
      <c r="C77" s="26" t="str">
        <f>VLOOKUP(A77,Features!$A:$F,$C$1,FALSE)</f>
        <v>RadiationTherapyID</v>
      </c>
      <c r="D77" s="27" t="str">
        <f>VLOOKUP(A77,Features!$A:$M,$D$1,FALSE)</f>
        <v>FALSE</v>
      </c>
      <c r="E77" s="3" t="s">
        <v>656</v>
      </c>
      <c r="F77" s="1"/>
      <c r="G77" s="1"/>
      <c r="H77" s="1"/>
      <c r="I77" s="1"/>
      <c r="J77" s="1"/>
      <c r="K77" s="1"/>
      <c r="L77" s="1"/>
      <c r="M77" s="1"/>
    </row>
    <row r="78" spans="1:13" customFormat="1" ht="25.2" customHeight="1" x14ac:dyDescent="0.3">
      <c r="A78" s="28">
        <v>76</v>
      </c>
      <c r="B78" s="26" t="str">
        <f>VLOOKUP(A78,Features!$A:$F,$B$1,FALSE)</f>
        <v>RadiationTherapy</v>
      </c>
      <c r="C78" s="26" t="str">
        <f>VLOOKUP(A78,Features!$A:$F,$C$1,FALSE)</f>
        <v>DiagnosisID</v>
      </c>
      <c r="D78" s="27" t="str">
        <f>VLOOKUP(A78,Features!$A:$M,$D$1,FALSE)</f>
        <v>FALSE</v>
      </c>
      <c r="E78" s="3" t="s">
        <v>656</v>
      </c>
      <c r="F78" s="1"/>
      <c r="G78" s="1"/>
      <c r="H78" s="1"/>
      <c r="I78" s="1"/>
      <c r="J78" s="1"/>
      <c r="K78" s="1"/>
      <c r="L78" s="1"/>
      <c r="M78" s="1"/>
    </row>
    <row r="79" spans="1:13" customFormat="1" ht="25.2" customHeight="1" x14ac:dyDescent="0.3">
      <c r="A79" s="28">
        <v>77</v>
      </c>
      <c r="B79" s="26" t="str">
        <f>VLOOKUP(A79,Features!$A:$F,$B$1,FALSE)</f>
        <v>RadiationTherapy</v>
      </c>
      <c r="C79" s="26" t="str">
        <f>VLOOKUP(A79,Features!$A:$F,$C$1,FALSE)</f>
        <v>PatientID</v>
      </c>
      <c r="D79" s="27" t="str">
        <f>VLOOKUP(A79,Features!$A:$M,$D$1,FALSE)</f>
        <v>FALSE</v>
      </c>
      <c r="E79" s="3" t="s">
        <v>656</v>
      </c>
      <c r="F79" s="1"/>
      <c r="G79" s="1"/>
      <c r="H79" s="1"/>
      <c r="I79" s="1"/>
      <c r="J79" s="1"/>
      <c r="K79" s="1"/>
      <c r="L79" s="1"/>
      <c r="M79" s="1"/>
    </row>
    <row r="80" spans="1:13" customFormat="1" ht="25.2" customHeight="1" x14ac:dyDescent="0.3">
      <c r="A80" s="28">
        <v>78</v>
      </c>
      <c r="B80" s="26" t="str">
        <f>VLOOKUP(A80,Features!$A:$F,$B$1,FALSE)</f>
        <v>RadiationTherapy</v>
      </c>
      <c r="C80" s="26" t="str">
        <f>VLOOKUP(A80,Features!$A:$F,$C$1,FALSE)</f>
        <v>RelationToSurgery</v>
      </c>
      <c r="D80" s="27" t="str">
        <f>VLOOKUP(A80,Features!$A:$M,$D$1,FALSE)</f>
        <v>TRUE</v>
      </c>
      <c r="E80" s="3" t="s">
        <v>655</v>
      </c>
      <c r="F80" s="1"/>
      <c r="G80" s="1"/>
      <c r="H80" s="1"/>
      <c r="I80" s="1"/>
      <c r="J80" s="1"/>
      <c r="K80" s="1"/>
      <c r="L80" s="1"/>
      <c r="M80" s="1"/>
    </row>
    <row r="81" spans="1:13" customFormat="1" ht="25.2" customHeight="1" x14ac:dyDescent="0.3">
      <c r="A81" s="28">
        <v>79</v>
      </c>
      <c r="B81" s="26" t="str">
        <f>VLOOKUP(A81,Features!$A:$F,$B$1,FALSE)</f>
        <v>RadiationTherapy</v>
      </c>
      <c r="C81" s="26" t="str">
        <f>VLOOKUP(A81,Features!$A:$F,$C$1,FALSE)</f>
        <v>Intention</v>
      </c>
      <c r="D81" s="27" t="str">
        <f>VLOOKUP(A81,Features!$A:$M,$D$1,FALSE)</f>
        <v>TRUE</v>
      </c>
      <c r="E81" s="3" t="s">
        <v>655</v>
      </c>
      <c r="F81" s="1"/>
      <c r="G81" s="1"/>
      <c r="H81" s="1"/>
      <c r="I81" s="1"/>
      <c r="J81" s="1"/>
      <c r="K81" s="1"/>
      <c r="L81" s="1"/>
      <c r="M81" s="1"/>
    </row>
    <row r="82" spans="1:13" customFormat="1" ht="25.2" customHeight="1" x14ac:dyDescent="0.3">
      <c r="A82" s="28">
        <v>80</v>
      </c>
      <c r="B82" s="26" t="str">
        <f>VLOOKUP(A82,Features!$A:$F,$B$1,FALSE)</f>
        <v>RadiationTherapy</v>
      </c>
      <c r="C82" s="26" t="str">
        <f>VLOOKUP(A82,Features!$A:$F,$C$1,FALSE)</f>
        <v>RadiationTherapyStartDate</v>
      </c>
      <c r="D82" s="27" t="str">
        <f>VLOOKUP(A82,Features!$A:$M,$D$1,FALSE)</f>
        <v>FALSE</v>
      </c>
      <c r="E82" s="3" t="s">
        <v>656</v>
      </c>
      <c r="F82" s="1"/>
      <c r="G82" s="1"/>
      <c r="H82" s="1"/>
      <c r="I82" s="1"/>
      <c r="J82" s="1"/>
      <c r="K82" s="1"/>
      <c r="L82" s="1"/>
      <c r="M82" s="1"/>
    </row>
    <row r="83" spans="1:13" customFormat="1" ht="25.2" customHeight="1" x14ac:dyDescent="0.3">
      <c r="A83" s="28">
        <v>81</v>
      </c>
      <c r="B83" s="26" t="str">
        <f>VLOOKUP(A83,Features!$A:$F,$B$1,FALSE)</f>
        <v>RadiationTherapy</v>
      </c>
      <c r="C83" s="26" t="str">
        <f>VLOOKUP(A83,Features!$A:$F,$C$1,FALSE)</f>
        <v>RadiationTherapyEndDate</v>
      </c>
      <c r="D83" s="27" t="str">
        <f>VLOOKUP(A83,Features!$A:$M,$D$1,FALSE)</f>
        <v>FALSE</v>
      </c>
      <c r="E83" s="3" t="s">
        <v>656</v>
      </c>
      <c r="F83" s="1"/>
      <c r="G83" s="1"/>
      <c r="H83" s="1"/>
      <c r="I83" s="1"/>
      <c r="J83" s="1"/>
      <c r="K83" s="1"/>
      <c r="L83" s="1"/>
      <c r="M83" s="1"/>
    </row>
    <row r="84" spans="1:13" customFormat="1" ht="25.2" customHeight="1" x14ac:dyDescent="0.3">
      <c r="A84" s="28">
        <v>82</v>
      </c>
      <c r="B84" s="26" t="str">
        <f>VLOOKUP(A84,Features!$A:$F,$B$1,FALSE)</f>
        <v>RadiationTherapy</v>
      </c>
      <c r="C84" s="26" t="str">
        <f>VLOOKUP(A84,Features!$A:$F,$C$1,FALSE)</f>
        <v>ApplicationType</v>
      </c>
      <c r="D84" s="27" t="str">
        <f>VLOOKUP(A84,Features!$A:$M,$D$1,FALSE)</f>
        <v>TRUE</v>
      </c>
      <c r="E84" s="3" t="s">
        <v>655</v>
      </c>
      <c r="F84" s="1"/>
      <c r="G84" s="1"/>
      <c r="H84" s="1"/>
      <c r="I84" s="1"/>
      <c r="J84" s="1"/>
      <c r="K84" s="1"/>
      <c r="L84" s="1"/>
      <c r="M84" s="1"/>
    </row>
    <row r="85" spans="1:13" customFormat="1" ht="25.2" customHeight="1" x14ac:dyDescent="0.3">
      <c r="A85" s="28">
        <v>83</v>
      </c>
      <c r="B85" s="26" t="str">
        <f>VLOOKUP(A85,Features!$A:$F,$B$1,FALSE)</f>
        <v>RadiationTherapy</v>
      </c>
      <c r="C85" s="26" t="str">
        <f>VLOOKUP(A85,Features!$A:$F,$C$1,FALSE)</f>
        <v>RadiationType</v>
      </c>
      <c r="D85" s="27" t="str">
        <f>VLOOKUP(A85,Features!$A:$M,$D$1,FALSE)</f>
        <v>TRUE</v>
      </c>
      <c r="E85" s="3" t="s">
        <v>655</v>
      </c>
      <c r="F85" s="1"/>
      <c r="G85" s="1"/>
      <c r="H85" s="1"/>
      <c r="I85" s="1"/>
      <c r="J85" s="1"/>
      <c r="K85" s="1"/>
      <c r="L85" s="1"/>
      <c r="M85" s="1"/>
    </row>
    <row r="86" spans="1:13" customFormat="1" ht="25.2" customHeight="1" x14ac:dyDescent="0.3">
      <c r="A86" s="28">
        <v>84</v>
      </c>
      <c r="B86" s="26" t="str">
        <f>VLOOKUP(A86,Features!$A:$F,$B$1,FALSE)</f>
        <v>RadiationTherapy</v>
      </c>
      <c r="C86" s="26" t="str">
        <f>VLOOKUP(A86,Features!$A:$F,$C$1,FALSE)</f>
        <v>TargetArea</v>
      </c>
      <c r="D86" s="27" t="str">
        <f>VLOOKUP(A86,Features!$A:$M,$D$1,FALSE)</f>
        <v>TRUE</v>
      </c>
      <c r="E86" s="3" t="s">
        <v>655</v>
      </c>
      <c r="F86" s="1"/>
      <c r="G86" s="1"/>
      <c r="H86" s="1"/>
      <c r="I86" s="1"/>
      <c r="J86" s="1"/>
      <c r="K86" s="1"/>
      <c r="L86" s="1"/>
      <c r="M86" s="1"/>
    </row>
    <row r="87" spans="1:13" customFormat="1" ht="25.2" customHeight="1" x14ac:dyDescent="0.3">
      <c r="A87" s="28">
        <v>85</v>
      </c>
      <c r="B87" s="26" t="str">
        <f>VLOOKUP(A87,Features!$A:$F,$B$1,FALSE)</f>
        <v>RadiationTherapy</v>
      </c>
      <c r="C87" s="26" t="str">
        <f>VLOOKUP(A87,Features!$A:$F,$C$1,FALSE)</f>
        <v>TargetAreaSide</v>
      </c>
      <c r="D87" s="27" t="str">
        <f>VLOOKUP(A87,Features!$A:$M,$D$1,FALSE)</f>
        <v>FALSE</v>
      </c>
      <c r="E87" s="3" t="s">
        <v>656</v>
      </c>
      <c r="F87" s="1"/>
      <c r="G87" s="1"/>
      <c r="H87" s="1"/>
      <c r="I87" s="1"/>
      <c r="J87" s="1"/>
      <c r="K87" s="1"/>
      <c r="L87" s="1"/>
      <c r="M87" s="1"/>
    </row>
    <row r="88" spans="1:13" customFormat="1" ht="25.2" customHeight="1" x14ac:dyDescent="0.3">
      <c r="A88" s="28">
        <v>86</v>
      </c>
      <c r="B88" s="26" t="str">
        <f>VLOOKUP(A88,Features!$A:$F,$B$1,FALSE)</f>
        <v>RadiationTherapy</v>
      </c>
      <c r="C88" s="26" t="str">
        <f>VLOOKUP(A88,Features!$A:$F,$C$1,FALSE)</f>
        <v>TotalDose</v>
      </c>
      <c r="D88" s="27" t="str">
        <f>VLOOKUP(A88,Features!$A:$M,$D$1,FALSE)</f>
        <v>FALSE</v>
      </c>
      <c r="E88" s="3" t="s">
        <v>656</v>
      </c>
      <c r="F88" s="1"/>
      <c r="G88" s="1"/>
      <c r="H88" s="1"/>
      <c r="I88" s="1"/>
      <c r="J88" s="1"/>
      <c r="K88" s="1"/>
      <c r="L88" s="1"/>
      <c r="M88" s="1"/>
    </row>
    <row r="89" spans="1:13" customFormat="1" ht="25.2" customHeight="1" x14ac:dyDescent="0.3">
      <c r="A89" s="28">
        <v>87</v>
      </c>
      <c r="B89" s="26" t="str">
        <f>VLOOKUP(A89,Features!$A:$F,$B$1,FALSE)</f>
        <v>RadiationTherapy</v>
      </c>
      <c r="C89" s="26" t="str">
        <f>VLOOKUP(A89,Features!$A:$F,$C$1,FALSE)</f>
        <v>TotalDoseUnit</v>
      </c>
      <c r="D89" s="27" t="str">
        <f>VLOOKUP(A89,Features!$A:$M,$D$1,FALSE)</f>
        <v>TRUE</v>
      </c>
      <c r="E89" s="3" t="s">
        <v>655</v>
      </c>
      <c r="F89" s="1"/>
      <c r="G89" s="1"/>
      <c r="H89" s="1"/>
      <c r="I89" s="1"/>
      <c r="J89" s="1"/>
      <c r="K89" s="1"/>
      <c r="L89" s="1"/>
      <c r="M89" s="1"/>
    </row>
    <row r="90" spans="1:13" customFormat="1" ht="25.2" customHeight="1" x14ac:dyDescent="0.3">
      <c r="A90" s="28">
        <v>88</v>
      </c>
      <c r="B90" s="26" t="str">
        <f>VLOOKUP(A90,Features!$A:$F,$B$1,FALSE)</f>
        <v>RadiationTherapy</v>
      </c>
      <c r="C90" s="26" t="str">
        <f>VLOOKUP(A90,Features!$A:$F,$C$1,FALSE)</f>
        <v>SingleDailyDose</v>
      </c>
      <c r="D90" s="27" t="str">
        <f>VLOOKUP(A90,Features!$A:$M,$D$1,FALSE)</f>
        <v>FALSE</v>
      </c>
      <c r="E90" s="3" t="s">
        <v>656</v>
      </c>
      <c r="F90" s="1"/>
      <c r="G90" s="1"/>
      <c r="H90" s="1"/>
      <c r="I90" s="1"/>
      <c r="J90" s="1"/>
      <c r="K90" s="1"/>
      <c r="L90" s="1"/>
      <c r="M90" s="1"/>
    </row>
    <row r="91" spans="1:13" customFormat="1" ht="25.2" customHeight="1" x14ac:dyDescent="0.3">
      <c r="A91" s="28">
        <v>89</v>
      </c>
      <c r="B91" s="26" t="str">
        <f>VLOOKUP(A91,Features!$A:$F,$B$1,FALSE)</f>
        <v>RadiationTherapy</v>
      </c>
      <c r="C91" s="26" t="str">
        <f>VLOOKUP(A91,Features!$A:$F,$C$1,FALSE)</f>
        <v>SingleDailyDoseUnit</v>
      </c>
      <c r="D91" s="27" t="str">
        <f>VLOOKUP(A91,Features!$A:$M,$D$1,FALSE)</f>
        <v>TRUE</v>
      </c>
      <c r="E91" s="3" t="s">
        <v>655</v>
      </c>
      <c r="F91" s="1"/>
      <c r="G91" s="1"/>
      <c r="H91" s="1"/>
      <c r="I91" s="1"/>
      <c r="J91" s="1"/>
      <c r="K91" s="1"/>
      <c r="L91" s="1"/>
      <c r="M91" s="1"/>
    </row>
    <row r="92" spans="1:13" customFormat="1" ht="25.2" customHeight="1" x14ac:dyDescent="0.3">
      <c r="A92" s="28">
        <v>90</v>
      </c>
      <c r="B92" s="26" t="str">
        <f>VLOOKUP(A92,Features!$A:$F,$B$1,FALSE)</f>
        <v>RadiationTherapy</v>
      </c>
      <c r="C92" s="26" t="str">
        <f>VLOOKUP(A92,Features!$A:$F,$C$1,FALSE)</f>
        <v>Boost</v>
      </c>
      <c r="D92" s="27" t="str">
        <f>VLOOKUP(A92,Features!$A:$M,$D$1,FALSE)</f>
        <v>TRUE</v>
      </c>
      <c r="E92" s="3" t="s">
        <v>655</v>
      </c>
      <c r="F92" s="1"/>
      <c r="G92" s="1"/>
      <c r="H92" s="1"/>
      <c r="I92" s="1"/>
      <c r="J92" s="1"/>
      <c r="K92" s="1"/>
      <c r="L92" s="1"/>
      <c r="M92" s="1"/>
    </row>
    <row r="93" spans="1:13" customFormat="1" ht="25.2" customHeight="1" x14ac:dyDescent="0.3">
      <c r="A93" s="28">
        <v>91</v>
      </c>
      <c r="B93" s="26" t="str">
        <f>VLOOKUP(A93,Features!$A:$F,$B$1,FALSE)</f>
        <v>RadiationTherapy</v>
      </c>
      <c r="C93" s="26" t="str">
        <f>VLOOKUP(A93,Features!$A:$F,$C$1,FALSE)</f>
        <v>EndReason</v>
      </c>
      <c r="D93" s="27" t="str">
        <f>VLOOKUP(A93,Features!$A:$M,$D$1,FALSE)</f>
        <v>TRUE</v>
      </c>
      <c r="E93" s="3" t="s">
        <v>655</v>
      </c>
      <c r="F93" s="1"/>
      <c r="G93" s="1"/>
      <c r="H93" s="1"/>
      <c r="I93" s="1"/>
      <c r="J93" s="1"/>
      <c r="K93" s="1"/>
      <c r="L93" s="1"/>
      <c r="M93" s="1"/>
    </row>
    <row r="94" spans="1:13" customFormat="1" ht="25.2" customHeight="1" x14ac:dyDescent="0.3">
      <c r="A94" s="28">
        <v>92</v>
      </c>
      <c r="B94" s="26" t="str">
        <f>VLOOKUP(A94,Features!$A:$F,$B$1,FALSE)</f>
        <v>RadiationTherapy</v>
      </c>
      <c r="C94" s="26" t="str">
        <f>VLOOKUP(A94,Features!$A:$F,$C$1,FALSE)</f>
        <v>AdverseEventGrade</v>
      </c>
      <c r="D94" s="27" t="str">
        <f>VLOOKUP(A94,Features!$A:$M,$D$1,FALSE)</f>
        <v>FALSE</v>
      </c>
      <c r="E94" s="3" t="s">
        <v>656</v>
      </c>
      <c r="F94" s="1"/>
      <c r="G94" s="1"/>
      <c r="H94" s="1"/>
      <c r="I94" s="1"/>
      <c r="J94" s="1"/>
      <c r="K94" s="1"/>
      <c r="L94" s="1"/>
      <c r="M94" s="1"/>
    </row>
    <row r="95" spans="1:13" customFormat="1" ht="25.2" customHeight="1" x14ac:dyDescent="0.3">
      <c r="A95" s="28">
        <v>93</v>
      </c>
      <c r="B95" s="26" t="str">
        <f>VLOOKUP(A95,Features!$A:$F,$B$1,FALSE)</f>
        <v>RadiationTherapy</v>
      </c>
      <c r="C95" s="26" t="str">
        <f>VLOOKUP(A95,Features!$A:$F,$C$1,FALSE)</f>
        <v>AdverseEventType</v>
      </c>
      <c r="D95" s="27" t="str">
        <f>VLOOKUP(A95,Features!$A:$M,$D$1,FALSE)</f>
        <v>FALSE</v>
      </c>
      <c r="E95" s="3" t="s">
        <v>656</v>
      </c>
      <c r="F95" s="1"/>
      <c r="G95" s="1"/>
      <c r="H95" s="1"/>
      <c r="I95" s="1"/>
      <c r="J95" s="1"/>
      <c r="K95" s="1"/>
      <c r="L95" s="1"/>
      <c r="M95" s="1"/>
    </row>
    <row r="96" spans="1:13" customFormat="1" ht="25.2" customHeight="1" x14ac:dyDescent="0.3">
      <c r="A96" s="28">
        <v>94</v>
      </c>
      <c r="B96" s="26" t="str">
        <f>VLOOKUP(A96,Features!$A:$F,$B$1,FALSE)</f>
        <v>RadiationTherapy</v>
      </c>
      <c r="C96" s="26" t="str">
        <f>VLOOKUP(A96,Features!$A:$F,$C$1,FALSE)</f>
        <v>AdverseEventVersion</v>
      </c>
      <c r="D96" s="27" t="str">
        <f>VLOOKUP(A96,Features!$A:$M,$D$1,FALSE)</f>
        <v>FALSE</v>
      </c>
      <c r="E96" s="3" t="s">
        <v>656</v>
      </c>
      <c r="F96" s="1"/>
      <c r="G96" s="1"/>
      <c r="H96" s="1"/>
      <c r="I96" s="1"/>
      <c r="J96" s="1"/>
      <c r="K96" s="1"/>
      <c r="L96" s="1"/>
      <c r="M96" s="1"/>
    </row>
    <row r="97" spans="1:13" customFormat="1" ht="25.2" customHeight="1" x14ac:dyDescent="0.3">
      <c r="A97" s="28">
        <v>95</v>
      </c>
      <c r="B97" s="26" t="str">
        <f>VLOOKUP(A97,Features!$A:$F,$B$1,FALSE)</f>
        <v>Staging</v>
      </c>
      <c r="C97" s="26" t="str">
        <f>VLOOKUP(A97,Features!$A:$F,$C$1,FALSE)</f>
        <v>StagingID</v>
      </c>
      <c r="D97" s="27" t="str">
        <f>VLOOKUP(A97,Features!$A:$M,$D$1,FALSE)</f>
        <v>FALSE</v>
      </c>
      <c r="E97" s="3" t="s">
        <v>656</v>
      </c>
      <c r="F97" s="1"/>
      <c r="G97" s="1"/>
      <c r="H97" s="1"/>
      <c r="I97" s="1"/>
      <c r="J97" s="1"/>
      <c r="K97" s="1"/>
      <c r="L97" s="1"/>
      <c r="M97" s="1"/>
    </row>
    <row r="98" spans="1:13" customFormat="1" ht="25.2" customHeight="1" x14ac:dyDescent="0.3">
      <c r="A98" s="28">
        <v>96</v>
      </c>
      <c r="B98" s="26" t="str">
        <f>VLOOKUP(A98,Features!$A:$F,$B$1,FALSE)</f>
        <v>Staging</v>
      </c>
      <c r="C98" s="26" t="str">
        <f>VLOOKUP(A98,Features!$A:$F,$C$1,FALSE)</f>
        <v>DiagnosisID</v>
      </c>
      <c r="D98" s="27" t="str">
        <f>VLOOKUP(A98,Features!$A:$M,$D$1,FALSE)</f>
        <v>FALSE</v>
      </c>
      <c r="E98" s="3" t="s">
        <v>656</v>
      </c>
      <c r="F98" s="1"/>
      <c r="G98" s="1"/>
      <c r="H98" s="1"/>
      <c r="I98" s="1"/>
      <c r="J98" s="1"/>
      <c r="K98" s="1"/>
      <c r="L98" s="1"/>
      <c r="M98" s="1"/>
    </row>
    <row r="99" spans="1:13" customFormat="1" ht="25.2" customHeight="1" x14ac:dyDescent="0.3">
      <c r="A99" s="28">
        <v>97</v>
      </c>
      <c r="B99" s="26" t="str">
        <f>VLOOKUP(A99,Features!$A:$F,$B$1,FALSE)</f>
        <v>Staging</v>
      </c>
      <c r="C99" s="26" t="str">
        <f>VLOOKUP(A99,Features!$A:$F,$C$1,FALSE)</f>
        <v>PatientID</v>
      </c>
      <c r="D99" s="27" t="str">
        <f>VLOOKUP(A99,Features!$A:$M,$D$1,FALSE)</f>
        <v>FALSE</v>
      </c>
      <c r="E99" s="3" t="s">
        <v>656</v>
      </c>
      <c r="F99" s="1"/>
      <c r="G99" s="1"/>
      <c r="H99" s="1"/>
      <c r="I99" s="1"/>
      <c r="J99" s="1"/>
      <c r="K99" s="1"/>
      <c r="L99" s="1"/>
      <c r="M99" s="1"/>
    </row>
    <row r="100" spans="1:13" customFormat="1" ht="25.2" customHeight="1" x14ac:dyDescent="0.3">
      <c r="A100" s="28">
        <v>98</v>
      </c>
      <c r="B100" s="26" t="str">
        <f>VLOOKUP(A100,Features!$A:$F,$B$1,FALSE)</f>
        <v>Staging</v>
      </c>
      <c r="C100" s="26" t="str">
        <f>VLOOKUP(A100,Features!$A:$F,$C$1,FALSE)</f>
        <v>StagingDate</v>
      </c>
      <c r="D100" s="27" t="str">
        <f>VLOOKUP(A100,Features!$A:$M,$D$1,FALSE)</f>
        <v>FALSE</v>
      </c>
      <c r="E100" s="3" t="s">
        <v>656</v>
      </c>
      <c r="F100" s="1"/>
      <c r="G100" s="1"/>
      <c r="H100" s="1"/>
      <c r="I100" s="1"/>
      <c r="J100" s="1"/>
      <c r="K100" s="1"/>
      <c r="L100" s="1"/>
      <c r="M100" s="1"/>
    </row>
    <row r="101" spans="1:13" customFormat="1" ht="25.2" customHeight="1" x14ac:dyDescent="0.3">
      <c r="A101" s="28">
        <v>99</v>
      </c>
      <c r="B101" s="26" t="str">
        <f>VLOOKUP(A101,Features!$A:$F,$B$1,FALSE)</f>
        <v>Staging</v>
      </c>
      <c r="C101" s="26" t="str">
        <f>VLOOKUP(A101,Features!$A:$F,$C$1,FALSE)</f>
        <v>UICCStage</v>
      </c>
      <c r="D101" s="27" t="str">
        <f>VLOOKUP(A101,Features!$A:$M,$D$1,FALSE)</f>
        <v>TRUE</v>
      </c>
      <c r="E101" s="3" t="s">
        <v>655</v>
      </c>
      <c r="F101" s="1"/>
      <c r="G101" s="1"/>
      <c r="H101" s="1"/>
      <c r="I101" s="1"/>
      <c r="J101" s="1"/>
      <c r="K101" s="1"/>
      <c r="L101" s="1"/>
      <c r="M101" s="1"/>
    </row>
    <row r="102" spans="1:13" customFormat="1" ht="25.2" customHeight="1" x14ac:dyDescent="0.3">
      <c r="A102" s="28">
        <v>100</v>
      </c>
      <c r="B102" s="26" t="str">
        <f>VLOOKUP(A102,Features!$A:$F,$B$1,FALSE)</f>
        <v>Staging</v>
      </c>
      <c r="C102" s="26" t="str">
        <f>VLOOKUP(A102,Features!$A:$F,$C$1,FALSE)</f>
        <v>TNM_T</v>
      </c>
      <c r="D102" s="27" t="str">
        <f>VLOOKUP(A102,Features!$A:$M,$D$1,FALSE)</f>
        <v>TRUE</v>
      </c>
      <c r="E102" s="3" t="s">
        <v>655</v>
      </c>
      <c r="F102" s="1"/>
      <c r="G102" s="1"/>
      <c r="H102" s="1"/>
      <c r="I102" s="1"/>
      <c r="J102" s="1"/>
      <c r="K102" s="1"/>
      <c r="L102" s="1"/>
      <c r="M102" s="1"/>
    </row>
    <row r="103" spans="1:13" customFormat="1" ht="25.2" customHeight="1" x14ac:dyDescent="0.3">
      <c r="A103" s="28">
        <v>101</v>
      </c>
      <c r="B103" s="26" t="str">
        <f>VLOOKUP(A103,Features!$A:$F,$B$1,FALSE)</f>
        <v>Staging</v>
      </c>
      <c r="C103" s="26" t="str">
        <f>VLOOKUP(A103,Features!$A:$F,$C$1,FALSE)</f>
        <v>TNM_N</v>
      </c>
      <c r="D103" s="27" t="str">
        <f>VLOOKUP(A103,Features!$A:$M,$D$1,FALSE)</f>
        <v>TRUE</v>
      </c>
      <c r="E103" s="3" t="s">
        <v>655</v>
      </c>
      <c r="F103" s="1"/>
      <c r="G103" s="1"/>
      <c r="H103" s="1"/>
      <c r="I103" s="1"/>
      <c r="J103" s="1"/>
      <c r="K103" s="1"/>
      <c r="L103" s="1"/>
      <c r="M103" s="1"/>
    </row>
    <row r="104" spans="1:13" customFormat="1" ht="25.2" customHeight="1" x14ac:dyDescent="0.3">
      <c r="A104" s="28">
        <v>102</v>
      </c>
      <c r="B104" s="26" t="str">
        <f>VLOOKUP(A104,Features!$A:$F,$B$1,FALSE)</f>
        <v>Staging</v>
      </c>
      <c r="C104" s="26" t="str">
        <f>VLOOKUP(A104,Features!$A:$F,$C$1,FALSE)</f>
        <v>TNM_M</v>
      </c>
      <c r="D104" s="27" t="str">
        <f>VLOOKUP(A104,Features!$A:$M,$D$1,FALSE)</f>
        <v>TRUE</v>
      </c>
      <c r="E104" s="3" t="s">
        <v>655</v>
      </c>
      <c r="F104" s="1"/>
      <c r="G104" s="1"/>
      <c r="H104" s="1"/>
      <c r="I104" s="1"/>
      <c r="J104" s="1"/>
      <c r="K104" s="1"/>
      <c r="L104" s="1"/>
      <c r="M104" s="1"/>
    </row>
    <row r="105" spans="1:13" customFormat="1" ht="25.2" customHeight="1" x14ac:dyDescent="0.3">
      <c r="A105" s="28">
        <v>103</v>
      </c>
      <c r="B105" s="26" t="str">
        <f>VLOOKUP(A105,Features!$A:$F,$B$1,FALSE)</f>
        <v>Staging</v>
      </c>
      <c r="C105" s="26" t="str">
        <f>VLOOKUP(A105,Features!$A:$F,$C$1,FALSE)</f>
        <v>TNM_T_Prefix</v>
      </c>
      <c r="D105" s="27" t="str">
        <f>VLOOKUP(A105,Features!$A:$M,$D$1,FALSE)</f>
        <v>TRUE</v>
      </c>
      <c r="E105" s="3" t="s">
        <v>655</v>
      </c>
      <c r="F105" s="1"/>
      <c r="G105" s="1"/>
      <c r="H105" s="1"/>
      <c r="I105" s="1"/>
      <c r="J105" s="1"/>
      <c r="K105" s="1"/>
      <c r="L105" s="1"/>
      <c r="M105" s="1"/>
    </row>
    <row r="106" spans="1:13" customFormat="1" ht="25.2" customHeight="1" x14ac:dyDescent="0.3">
      <c r="A106" s="28">
        <v>104</v>
      </c>
      <c r="B106" s="26" t="str">
        <f>VLOOKUP(A106,Features!$A:$F,$B$1,FALSE)</f>
        <v>Staging</v>
      </c>
      <c r="C106" s="26" t="str">
        <f>VLOOKUP(A106,Features!$A:$F,$C$1,FALSE)</f>
        <v>TNM_N_Prefix</v>
      </c>
      <c r="D106" s="27" t="str">
        <f>VLOOKUP(A106,Features!$A:$M,$D$1,FALSE)</f>
        <v>TRUE</v>
      </c>
      <c r="E106" s="3" t="s">
        <v>655</v>
      </c>
      <c r="F106" s="1"/>
      <c r="G106" s="1"/>
      <c r="H106" s="1"/>
      <c r="I106" s="1"/>
      <c r="J106" s="1"/>
      <c r="K106" s="1"/>
      <c r="L106" s="1"/>
      <c r="M106" s="1"/>
    </row>
    <row r="107" spans="1:13" customFormat="1" ht="25.2" customHeight="1" x14ac:dyDescent="0.3">
      <c r="A107" s="28">
        <v>105</v>
      </c>
      <c r="B107" s="26" t="str">
        <f>VLOOKUP(A107,Features!$A:$F,$B$1,FALSE)</f>
        <v>Staging</v>
      </c>
      <c r="C107" s="26" t="str">
        <f>VLOOKUP(A107,Features!$A:$F,$C$1,FALSE)</f>
        <v>TNM_M_Prefix</v>
      </c>
      <c r="D107" s="27" t="str">
        <f>VLOOKUP(A107,Features!$A:$M,$D$1,FALSE)</f>
        <v>TRUE</v>
      </c>
      <c r="E107" s="3" t="s">
        <v>655</v>
      </c>
      <c r="F107" s="1"/>
      <c r="G107" s="1"/>
      <c r="H107" s="1"/>
      <c r="I107" s="1"/>
      <c r="J107" s="1"/>
      <c r="K107" s="1"/>
      <c r="L107" s="1"/>
      <c r="M107" s="1"/>
    </row>
    <row r="108" spans="1:13" customFormat="1" ht="25.2" customHeight="1" x14ac:dyDescent="0.3">
      <c r="A108" s="28">
        <v>106</v>
      </c>
      <c r="B108" s="26" t="str">
        <f>VLOOKUP(A108,Features!$A:$F,$B$1,FALSE)</f>
        <v>Staging</v>
      </c>
      <c r="C108" s="26" t="str">
        <f>VLOOKUP(A108,Features!$A:$F,$C$1,FALSE)</f>
        <v>TNM_ySymbol</v>
      </c>
      <c r="D108" s="27" t="str">
        <f>VLOOKUP(A108,Features!$A:$M,$D$1,FALSE)</f>
        <v>TRUE</v>
      </c>
      <c r="E108" s="3" t="s">
        <v>655</v>
      </c>
      <c r="F108" s="1"/>
      <c r="G108" s="1"/>
      <c r="H108" s="1"/>
      <c r="I108" s="1"/>
      <c r="J108" s="1"/>
      <c r="K108" s="1"/>
      <c r="L108" s="1"/>
      <c r="M108" s="1"/>
    </row>
    <row r="109" spans="1:13" customFormat="1" ht="25.2" customHeight="1" x14ac:dyDescent="0.3">
      <c r="A109" s="28">
        <v>107</v>
      </c>
      <c r="B109" s="26" t="str">
        <f>VLOOKUP(A109,Features!$A:$F,$B$1,FALSE)</f>
        <v>Staging</v>
      </c>
      <c r="C109" s="26" t="str">
        <f>VLOOKUP(A109,Features!$A:$F,$C$1,FALSE)</f>
        <v>TNM_rSymbol</v>
      </c>
      <c r="D109" s="27" t="str">
        <f>VLOOKUP(A109,Features!$A:$M,$D$1,FALSE)</f>
        <v>TRUE</v>
      </c>
      <c r="E109" s="3" t="s">
        <v>655</v>
      </c>
      <c r="F109" s="1"/>
      <c r="G109" s="1"/>
      <c r="H109" s="1"/>
      <c r="I109" s="1"/>
      <c r="J109" s="1"/>
      <c r="K109" s="1"/>
      <c r="L109" s="1"/>
      <c r="M109" s="1"/>
    </row>
    <row r="110" spans="1:13" customFormat="1" ht="25.2" customHeight="1" x14ac:dyDescent="0.3">
      <c r="A110" s="28">
        <v>108</v>
      </c>
      <c r="B110" s="26" t="str">
        <f>VLOOKUP(A110,Features!$A:$F,$B$1,FALSE)</f>
        <v>Staging</v>
      </c>
      <c r="C110" s="26" t="str">
        <f>VLOOKUP(A110,Features!$A:$F,$C$1,FALSE)</f>
        <v>TNM_mSymbol</v>
      </c>
      <c r="D110" s="27" t="str">
        <f>VLOOKUP(A110,Features!$A:$M,$D$1,FALSE)</f>
        <v>TRUE</v>
      </c>
      <c r="E110" s="3" t="s">
        <v>655</v>
      </c>
      <c r="F110" s="1"/>
      <c r="G110" s="1"/>
      <c r="H110" s="1"/>
      <c r="I110" s="1"/>
      <c r="J110" s="1"/>
      <c r="K110" s="1"/>
      <c r="L110" s="1"/>
      <c r="M110" s="1"/>
    </row>
    <row r="111" spans="1:13" customFormat="1" ht="25.2" customHeight="1" x14ac:dyDescent="0.3">
      <c r="A111" s="28">
        <v>109</v>
      </c>
      <c r="B111" s="26" t="str">
        <f>VLOOKUP(A111,Features!$A:$F,$B$1,FALSE)</f>
        <v>Staging</v>
      </c>
      <c r="C111" s="26" t="str">
        <f>VLOOKUP(A111,Features!$A:$F,$C$1,FALSE)</f>
        <v>TNMVersion</v>
      </c>
      <c r="D111" s="27" t="str">
        <f>VLOOKUP(A111,Features!$A:$M,$D$1,FALSE)</f>
        <v>TRUE</v>
      </c>
      <c r="E111" s="3" t="s">
        <v>655</v>
      </c>
      <c r="F111" s="1"/>
      <c r="G111" s="1"/>
      <c r="H111" s="1"/>
      <c r="I111" s="1"/>
      <c r="J111" s="1"/>
      <c r="K111" s="1"/>
      <c r="L111" s="1"/>
      <c r="M111" s="1"/>
    </row>
    <row r="112" spans="1:13" customFormat="1" ht="25.2" customHeight="1" x14ac:dyDescent="0.3">
      <c r="A112" s="28">
        <v>110</v>
      </c>
      <c r="B112" s="26" t="str">
        <f>VLOOKUP(A112,Features!$A:$F,$B$1,FALSE)</f>
        <v>Staging</v>
      </c>
      <c r="C112" s="26" t="str">
        <f>VLOOKUP(A112,Features!$A:$F,$C$1,FALSE)</f>
        <v>TNM_L</v>
      </c>
      <c r="D112" s="27" t="str">
        <f>VLOOKUP(A112,Features!$A:$M,$D$1,FALSE)</f>
        <v>TRUE</v>
      </c>
      <c r="E112" s="3" t="s">
        <v>655</v>
      </c>
      <c r="F112" s="1"/>
      <c r="G112" s="1"/>
      <c r="H112" s="1"/>
      <c r="I112" s="1"/>
      <c r="J112" s="1"/>
      <c r="K112" s="1"/>
      <c r="L112" s="1"/>
      <c r="M112" s="1"/>
    </row>
    <row r="113" spans="1:13" customFormat="1" ht="25.2" customHeight="1" x14ac:dyDescent="0.3">
      <c r="A113" s="28">
        <v>111</v>
      </c>
      <c r="B113" s="26" t="str">
        <f>VLOOKUP(A113,Features!$A:$F,$B$1,FALSE)</f>
        <v>Staging</v>
      </c>
      <c r="C113" s="26" t="str">
        <f>VLOOKUP(A113,Features!$A:$F,$C$1,FALSE)</f>
        <v>TNM_V</v>
      </c>
      <c r="D113" s="27" t="str">
        <f>VLOOKUP(A113,Features!$A:$M,$D$1,FALSE)</f>
        <v>TRUE</v>
      </c>
      <c r="E113" s="3" t="s">
        <v>655</v>
      </c>
      <c r="F113" s="1"/>
      <c r="G113" s="1"/>
      <c r="H113" s="1"/>
      <c r="I113" s="1"/>
      <c r="J113" s="1"/>
      <c r="K113" s="1"/>
      <c r="L113" s="1"/>
      <c r="M113" s="1"/>
    </row>
    <row r="114" spans="1:13" customFormat="1" ht="25.2" customHeight="1" x14ac:dyDescent="0.3">
      <c r="A114" s="28">
        <v>112</v>
      </c>
      <c r="B114" s="26" t="str">
        <f>VLOOKUP(A114,Features!$A:$F,$B$1,FALSE)</f>
        <v>Staging</v>
      </c>
      <c r="C114" s="26" t="str">
        <f>VLOOKUP(A114,Features!$A:$F,$C$1,FALSE)</f>
        <v>TNM_Pn</v>
      </c>
      <c r="D114" s="27" t="str">
        <f>VLOOKUP(A114,Features!$A:$M,$D$1,FALSE)</f>
        <v>TRUE</v>
      </c>
      <c r="E114" s="3" t="s">
        <v>655</v>
      </c>
      <c r="F114" s="1"/>
      <c r="G114" s="1"/>
      <c r="H114" s="1"/>
      <c r="I114" s="1"/>
      <c r="J114" s="1"/>
      <c r="K114" s="1"/>
      <c r="L114" s="1"/>
      <c r="M114" s="1"/>
    </row>
    <row r="115" spans="1:13" customFormat="1" ht="25.2" customHeight="1" x14ac:dyDescent="0.3">
      <c r="A115" s="28">
        <v>113</v>
      </c>
      <c r="B115" s="26" t="str">
        <f>VLOOKUP(A115,Features!$A:$F,$B$1,FALSE)</f>
        <v>Staging</v>
      </c>
      <c r="C115" s="26" t="str">
        <f>VLOOKUP(A115,Features!$A:$F,$C$1,FALSE)</f>
        <v>TNM_S</v>
      </c>
      <c r="D115" s="27" t="str">
        <f>VLOOKUP(A115,Features!$A:$M,$D$1,FALSE)</f>
        <v>TRUE</v>
      </c>
      <c r="E115" s="3" t="s">
        <v>655</v>
      </c>
      <c r="F115" s="1"/>
      <c r="G115" s="1"/>
      <c r="H115" s="1"/>
      <c r="I115" s="1"/>
      <c r="J115" s="1"/>
      <c r="K115" s="1"/>
      <c r="L115" s="1"/>
      <c r="M115" s="1"/>
    </row>
    <row r="116" spans="1:13" customFormat="1" ht="25.2" customHeight="1" x14ac:dyDescent="0.3">
      <c r="A116" s="28">
        <v>114</v>
      </c>
      <c r="B116" s="26" t="str">
        <f>VLOOKUP(A116,Features!$A:$F,$B$1,FALSE)</f>
        <v>Surgery</v>
      </c>
      <c r="C116" s="26" t="str">
        <f>VLOOKUP(A116,Features!$A:$F,$C$1,FALSE)</f>
        <v>SurgeryID</v>
      </c>
      <c r="D116" s="27" t="str">
        <f>VLOOKUP(A116,Features!$A:$M,$D$1,FALSE)</f>
        <v>FALSE</v>
      </c>
      <c r="E116" s="3" t="s">
        <v>656</v>
      </c>
      <c r="F116" s="1"/>
      <c r="G116" s="1"/>
      <c r="H116" s="1"/>
      <c r="I116" s="1"/>
      <c r="J116" s="1"/>
      <c r="K116" s="1"/>
      <c r="L116" s="1"/>
      <c r="M116" s="1"/>
    </row>
    <row r="117" spans="1:13" customFormat="1" ht="25.2" customHeight="1" x14ac:dyDescent="0.3">
      <c r="A117" s="28">
        <v>115</v>
      </c>
      <c r="B117" s="26" t="str">
        <f>VLOOKUP(A117,Features!$A:$F,$B$1,FALSE)</f>
        <v>Surgery</v>
      </c>
      <c r="C117" s="26" t="str">
        <f>VLOOKUP(A117,Features!$A:$F,$C$1,FALSE)</f>
        <v>DiagnosisID</v>
      </c>
      <c r="D117" s="27" t="str">
        <f>VLOOKUP(A117,Features!$A:$M,$D$1,FALSE)</f>
        <v>FALSE</v>
      </c>
      <c r="E117" s="3" t="s">
        <v>656</v>
      </c>
      <c r="F117" s="1"/>
      <c r="G117" s="1"/>
      <c r="H117" s="1"/>
      <c r="I117" s="1"/>
      <c r="J117" s="1"/>
      <c r="K117" s="1"/>
      <c r="L117" s="1"/>
      <c r="M117" s="1"/>
    </row>
    <row r="118" spans="1:13" customFormat="1" ht="25.2" customHeight="1" x14ac:dyDescent="0.3">
      <c r="A118" s="28">
        <v>116</v>
      </c>
      <c r="B118" s="26" t="str">
        <f>VLOOKUP(A118,Features!$A:$F,$B$1,FALSE)</f>
        <v>Surgery</v>
      </c>
      <c r="C118" s="26" t="str">
        <f>VLOOKUP(A118,Features!$A:$F,$C$1,FALSE)</f>
        <v>PatientID</v>
      </c>
      <c r="D118" s="27" t="str">
        <f>VLOOKUP(A118,Features!$A:$M,$D$1,FALSE)</f>
        <v>FALSE</v>
      </c>
      <c r="E118" s="3" t="s">
        <v>656</v>
      </c>
      <c r="F118" s="1"/>
      <c r="G118" s="1"/>
      <c r="H118" s="1"/>
      <c r="I118" s="1"/>
      <c r="J118" s="1"/>
      <c r="K118" s="1"/>
      <c r="L118" s="1"/>
      <c r="M118" s="1"/>
    </row>
    <row r="119" spans="1:13" customFormat="1" ht="25.2" customHeight="1" x14ac:dyDescent="0.3">
      <c r="A119" s="28">
        <v>117</v>
      </c>
      <c r="B119" s="26" t="str">
        <f>VLOOKUP(A119,Features!$A:$F,$B$1,FALSE)</f>
        <v>Surgery</v>
      </c>
      <c r="C119" s="26" t="str">
        <f>VLOOKUP(A119,Features!$A:$F,$C$1,FALSE)</f>
        <v>OPSCode</v>
      </c>
      <c r="D119" s="27" t="str">
        <f>VLOOKUP(A119,Features!$A:$M,$D$1,FALSE)</f>
        <v>FALSE</v>
      </c>
      <c r="E119" s="3" t="s">
        <v>656</v>
      </c>
      <c r="F119" s="1"/>
      <c r="G119" s="1"/>
      <c r="H119" s="1"/>
      <c r="I119" s="1"/>
      <c r="J119" s="1"/>
      <c r="K119" s="1"/>
      <c r="L119" s="1"/>
      <c r="M119" s="1"/>
    </row>
    <row r="120" spans="1:13" customFormat="1" ht="25.2" customHeight="1" x14ac:dyDescent="0.3">
      <c r="A120" s="28">
        <v>118</v>
      </c>
      <c r="B120" s="26" t="str">
        <f>VLOOKUP(A120,Features!$A:$F,$B$1,FALSE)</f>
        <v>Surgery</v>
      </c>
      <c r="C120" s="26" t="str">
        <f>VLOOKUP(A120,Features!$A:$F,$C$1,FALSE)</f>
        <v>OPSVersion</v>
      </c>
      <c r="D120" s="27" t="str">
        <f>VLOOKUP(A120,Features!$A:$M,$D$1,FALSE)</f>
        <v>TRUE</v>
      </c>
      <c r="E120" s="3" t="s">
        <v>655</v>
      </c>
      <c r="F120" s="1"/>
      <c r="G120" s="1"/>
      <c r="H120" s="1"/>
      <c r="I120" s="1"/>
      <c r="J120" s="1"/>
      <c r="K120" s="1"/>
      <c r="L120" s="1"/>
      <c r="M120" s="1"/>
    </row>
    <row r="121" spans="1:13" customFormat="1" ht="25.2" customHeight="1" x14ac:dyDescent="0.3">
      <c r="A121" s="28">
        <v>119</v>
      </c>
      <c r="B121" s="26" t="str">
        <f>VLOOKUP(A121,Features!$A:$F,$B$1,FALSE)</f>
        <v>Surgery</v>
      </c>
      <c r="C121" s="26" t="str">
        <f>VLOOKUP(A121,Features!$A:$F,$C$1,FALSE)</f>
        <v>SurgeryDate</v>
      </c>
      <c r="D121" s="27" t="str">
        <f>VLOOKUP(A121,Features!$A:$M,$D$1,FALSE)</f>
        <v>FALSE</v>
      </c>
      <c r="E121" s="3" t="s">
        <v>656</v>
      </c>
      <c r="F121" s="1"/>
      <c r="G121" s="1"/>
      <c r="H121" s="1"/>
      <c r="I121" s="1"/>
      <c r="J121" s="1"/>
      <c r="K121" s="1"/>
      <c r="L121" s="1"/>
      <c r="M121" s="1"/>
    </row>
    <row r="122" spans="1:13" customFormat="1" ht="25.2" customHeight="1" x14ac:dyDescent="0.3">
      <c r="A122" s="28">
        <v>120</v>
      </c>
      <c r="B122" s="26" t="str">
        <f>VLOOKUP(A122,Features!$A:$F,$B$1,FALSE)</f>
        <v>Surgery</v>
      </c>
      <c r="C122" s="26" t="str">
        <f>VLOOKUP(A122,Features!$A:$F,$C$1,FALSE)</f>
        <v>Intention</v>
      </c>
      <c r="D122" s="27" t="str">
        <f>VLOOKUP(A122,Features!$A:$M,$D$1,FALSE)</f>
        <v>TRUE</v>
      </c>
      <c r="E122" s="3" t="s">
        <v>655</v>
      </c>
      <c r="F122" s="1"/>
      <c r="G122" s="1"/>
      <c r="H122" s="1"/>
      <c r="I122" s="1"/>
      <c r="J122" s="1"/>
      <c r="K122" s="1"/>
      <c r="L122" s="1"/>
      <c r="M122" s="1"/>
    </row>
    <row r="123" spans="1:13" customFormat="1" ht="25.2" customHeight="1" x14ac:dyDescent="0.3">
      <c r="A123" s="28">
        <v>121</v>
      </c>
      <c r="B123" s="26" t="str">
        <f>VLOOKUP(A123,Features!$A:$F,$B$1,FALSE)</f>
        <v>Surgery</v>
      </c>
      <c r="C123" s="26" t="str">
        <f>VLOOKUP(A123,Features!$A:$F,$C$1,FALSE)</f>
        <v>ResidualAssessmentLocal</v>
      </c>
      <c r="D123" s="27" t="str">
        <f>VLOOKUP(A123,Features!$A:$M,$D$1,FALSE)</f>
        <v>TRUE</v>
      </c>
      <c r="E123" s="3" t="s">
        <v>655</v>
      </c>
      <c r="F123" s="1"/>
      <c r="G123" s="1"/>
      <c r="H123" s="1"/>
      <c r="I123" s="1"/>
      <c r="J123" s="1"/>
      <c r="K123" s="1"/>
      <c r="L123" s="1"/>
      <c r="M123" s="1"/>
    </row>
    <row r="124" spans="1:13" customFormat="1" ht="25.2" customHeight="1" x14ac:dyDescent="0.3">
      <c r="A124" s="28">
        <v>122</v>
      </c>
      <c r="B124" s="26" t="str">
        <f>VLOOKUP(A124,Features!$A:$F,$B$1,FALSE)</f>
        <v>Surgery</v>
      </c>
      <c r="C124" s="26" t="str">
        <f>VLOOKUP(A124,Features!$A:$F,$C$1,FALSE)</f>
        <v>ResidualAssessmentTotal</v>
      </c>
      <c r="D124" s="27" t="str">
        <f>VLOOKUP(A124,Features!$A:$M,$D$1,FALSE)</f>
        <v>TRUE</v>
      </c>
      <c r="E124" s="3" t="s">
        <v>655</v>
      </c>
      <c r="F124" s="1"/>
      <c r="G124" s="1"/>
      <c r="H124" s="1"/>
      <c r="I124" s="1"/>
      <c r="J124" s="1"/>
      <c r="K124" s="1"/>
      <c r="L124" s="1"/>
      <c r="M124" s="1"/>
    </row>
    <row r="125" spans="1:13" customFormat="1" ht="25.2" customHeight="1" x14ac:dyDescent="0.3">
      <c r="A125" s="28">
        <v>123</v>
      </c>
      <c r="B125" s="26" t="str">
        <f>VLOOKUP(A125,Features!$A:$F,$B$1,FALSE)</f>
        <v>Surgery</v>
      </c>
      <c r="C125" s="26" t="str">
        <f>VLOOKUP(A125,Features!$A:$F,$C$1,FALSE)</f>
        <v>SurgeryComplicationsICD10</v>
      </c>
      <c r="D125" s="27" t="str">
        <f>VLOOKUP(A125,Features!$A:$M,$D$1,FALSE)</f>
        <v>FALSE</v>
      </c>
      <c r="E125" s="3" t="s">
        <v>656</v>
      </c>
      <c r="F125" s="1"/>
      <c r="G125" s="1"/>
      <c r="H125" s="1"/>
      <c r="I125" s="1"/>
      <c r="J125" s="1"/>
      <c r="K125" s="1"/>
      <c r="L125" s="1"/>
      <c r="M125" s="1"/>
    </row>
    <row r="126" spans="1:13" customFormat="1" ht="25.2" customHeight="1" x14ac:dyDescent="0.3">
      <c r="A126" s="28">
        <v>124</v>
      </c>
      <c r="B126" s="26" t="str">
        <f>VLOOKUP(A126,Features!$A:$F,$B$1,FALSE)</f>
        <v>Surgery</v>
      </c>
      <c r="C126" s="26" t="str">
        <f>VLOOKUP(A126,Features!$A:$F,$C$1,FALSE)</f>
        <v>SurgeryComplicationsADT</v>
      </c>
      <c r="D126" s="27" t="str">
        <f>VLOOKUP(A126,Features!$A:$M,$D$1,FALSE)</f>
        <v>TRUE</v>
      </c>
      <c r="E126" s="3" t="s">
        <v>655</v>
      </c>
      <c r="F126" s="1"/>
      <c r="G126" s="1"/>
      <c r="H126" s="1"/>
      <c r="I126" s="1"/>
      <c r="J126" s="1"/>
      <c r="K126" s="1"/>
      <c r="L126" s="1"/>
      <c r="M126" s="1"/>
    </row>
    <row r="127" spans="1:13" customFormat="1" ht="25.2" customHeight="1" x14ac:dyDescent="0.3">
      <c r="A127" s="28">
        <v>125</v>
      </c>
      <c r="B127" s="26" t="str">
        <f>VLOOKUP(A127,Features!$A:$F,$B$1,FALSE)</f>
        <v>SystemicTherapy</v>
      </c>
      <c r="C127" s="26" t="str">
        <f>VLOOKUP(A127,Features!$A:$F,$C$1,FALSE)</f>
        <v>SystemicTherapyID</v>
      </c>
      <c r="D127" s="27" t="str">
        <f>VLOOKUP(A127,Features!$A:$M,$D$1,FALSE)</f>
        <v>FALSE</v>
      </c>
      <c r="E127" s="3" t="s">
        <v>656</v>
      </c>
      <c r="F127" s="1"/>
      <c r="G127" s="1"/>
      <c r="H127" s="1"/>
      <c r="I127" s="1"/>
      <c r="J127" s="1"/>
      <c r="K127" s="1"/>
      <c r="L127" s="1"/>
      <c r="M127" s="1"/>
    </row>
    <row r="128" spans="1:13" customFormat="1" ht="25.2" customHeight="1" x14ac:dyDescent="0.3">
      <c r="A128" s="28">
        <v>126</v>
      </c>
      <c r="B128" s="26" t="str">
        <f>VLOOKUP(A128,Features!$A:$F,$B$1,FALSE)</f>
        <v>SystemicTherapy</v>
      </c>
      <c r="C128" s="26" t="str">
        <f>VLOOKUP(A128,Features!$A:$F,$C$1,FALSE)</f>
        <v>DiagnosisID</v>
      </c>
      <c r="D128" s="27" t="str">
        <f>VLOOKUP(A128,Features!$A:$M,$D$1,FALSE)</f>
        <v>FALSE</v>
      </c>
      <c r="E128" s="3" t="s">
        <v>656</v>
      </c>
      <c r="F128" s="1"/>
      <c r="G128" s="1"/>
      <c r="H128" s="1"/>
      <c r="I128" s="1"/>
      <c r="J128" s="1"/>
      <c r="K128" s="1"/>
      <c r="L128" s="1"/>
      <c r="M128" s="1"/>
    </row>
    <row r="129" spans="1:13" customFormat="1" ht="25.2" customHeight="1" x14ac:dyDescent="0.3">
      <c r="A129" s="28">
        <v>127</v>
      </c>
      <c r="B129" s="26" t="str">
        <f>VLOOKUP(A129,Features!$A:$F,$B$1,FALSE)</f>
        <v>SystemicTherapy</v>
      </c>
      <c r="C129" s="26" t="str">
        <f>VLOOKUP(A129,Features!$A:$F,$C$1,FALSE)</f>
        <v>PatientID</v>
      </c>
      <c r="D129" s="27" t="str">
        <f>VLOOKUP(A129,Features!$A:$M,$D$1,FALSE)</f>
        <v>FALSE</v>
      </c>
      <c r="E129" s="3" t="s">
        <v>656</v>
      </c>
      <c r="F129" s="1"/>
      <c r="G129" s="1"/>
      <c r="H129" s="1"/>
      <c r="I129" s="1"/>
      <c r="J129" s="1"/>
      <c r="K129" s="1"/>
      <c r="L129" s="1"/>
      <c r="M129" s="1"/>
    </row>
    <row r="130" spans="1:13" customFormat="1" ht="25.2" customHeight="1" x14ac:dyDescent="0.3">
      <c r="A130" s="28">
        <v>128</v>
      </c>
      <c r="B130" s="26" t="str">
        <f>VLOOKUP(A130,Features!$A:$F,$B$1,FALSE)</f>
        <v>SystemicTherapy</v>
      </c>
      <c r="C130" s="26" t="str">
        <f>VLOOKUP(A130,Features!$A:$F,$C$1,FALSE)</f>
        <v>RelationToSurgery</v>
      </c>
      <c r="D130" s="27" t="str">
        <f>VLOOKUP(A130,Features!$A:$M,$D$1,FALSE)</f>
        <v>TRUE</v>
      </c>
      <c r="E130" s="3" t="s">
        <v>655</v>
      </c>
      <c r="F130" s="1"/>
      <c r="G130" s="1"/>
      <c r="H130" s="1"/>
      <c r="I130" s="1"/>
      <c r="J130" s="1"/>
      <c r="K130" s="1"/>
      <c r="L130" s="1"/>
      <c r="M130" s="1"/>
    </row>
    <row r="131" spans="1:13" customFormat="1" ht="25.2" customHeight="1" x14ac:dyDescent="0.3">
      <c r="A131" s="28">
        <v>129</v>
      </c>
      <c r="B131" s="26" t="str">
        <f>VLOOKUP(A131,Features!$A:$F,$B$1,FALSE)</f>
        <v>SystemicTherapy</v>
      </c>
      <c r="C131" s="26" t="str">
        <f>VLOOKUP(A131,Features!$A:$F,$C$1,FALSE)</f>
        <v>Intention</v>
      </c>
      <c r="D131" s="27" t="str">
        <f>VLOOKUP(A131,Features!$A:$M,$D$1,FALSE)</f>
        <v>TRUE</v>
      </c>
      <c r="E131" s="3" t="s">
        <v>655</v>
      </c>
      <c r="F131" s="1"/>
      <c r="G131" s="1"/>
      <c r="H131" s="1"/>
      <c r="I131" s="1"/>
      <c r="J131" s="1"/>
      <c r="K131" s="1"/>
      <c r="L131" s="1"/>
      <c r="M131" s="1"/>
    </row>
    <row r="132" spans="1:13" customFormat="1" ht="25.2" customHeight="1" x14ac:dyDescent="0.3">
      <c r="A132" s="28">
        <v>130</v>
      </c>
      <c r="B132" s="26" t="str">
        <f>VLOOKUP(A132,Features!$A:$F,$B$1,FALSE)</f>
        <v>SystemicTherapy</v>
      </c>
      <c r="C132" s="26" t="str">
        <f>VLOOKUP(A132,Features!$A:$F,$C$1,FALSE)</f>
        <v>Type</v>
      </c>
      <c r="D132" s="27" t="str">
        <f>VLOOKUP(A132,Features!$A:$M,$D$1,FALSE)</f>
        <v>TRUE</v>
      </c>
      <c r="E132" s="3" t="s">
        <v>655</v>
      </c>
      <c r="F132" s="1"/>
      <c r="G132" s="1"/>
      <c r="H132" s="1"/>
      <c r="I132" s="1"/>
      <c r="J132" s="1"/>
      <c r="K132" s="1"/>
      <c r="L132" s="1"/>
      <c r="M132" s="1"/>
    </row>
    <row r="133" spans="1:13" customFormat="1" ht="25.2" customHeight="1" x14ac:dyDescent="0.3">
      <c r="A133" s="28">
        <v>131</v>
      </c>
      <c r="B133" s="26" t="str">
        <f>VLOOKUP(A133,Features!$A:$F,$B$1,FALSE)</f>
        <v>SystemicTherapy</v>
      </c>
      <c r="C133" s="26" t="str">
        <f>VLOOKUP(A133,Features!$A:$F,$C$1,FALSE)</f>
        <v>SystemicTherapyStartDate</v>
      </c>
      <c r="D133" s="27" t="str">
        <f>VLOOKUP(A133,Features!$A:$M,$D$1,FALSE)</f>
        <v>FALSE</v>
      </c>
      <c r="E133" s="3" t="s">
        <v>656</v>
      </c>
      <c r="F133" s="1"/>
      <c r="G133" s="1"/>
      <c r="H133" s="1"/>
      <c r="I133" s="1"/>
      <c r="J133" s="1"/>
      <c r="K133" s="1"/>
      <c r="L133" s="1"/>
      <c r="M133" s="1"/>
    </row>
    <row r="134" spans="1:13" customFormat="1" ht="25.2" customHeight="1" x14ac:dyDescent="0.3">
      <c r="A134" s="28">
        <v>132</v>
      </c>
      <c r="B134" s="26" t="str">
        <f>VLOOKUP(A134,Features!$A:$F,$B$1,FALSE)</f>
        <v>SystemicTherapy</v>
      </c>
      <c r="C134" s="26" t="str">
        <f>VLOOKUP(A134,Features!$A:$F,$C$1,FALSE)</f>
        <v>SystemicTherapyEndDate</v>
      </c>
      <c r="D134" s="27" t="str">
        <f>VLOOKUP(A134,Features!$A:$M,$D$1,FALSE)</f>
        <v>FALSE</v>
      </c>
      <c r="E134" s="3" t="s">
        <v>656</v>
      </c>
      <c r="F134" s="1"/>
      <c r="G134" s="1"/>
      <c r="H134" s="1"/>
      <c r="I134" s="1"/>
      <c r="J134" s="1"/>
      <c r="K134" s="1"/>
      <c r="L134" s="1"/>
      <c r="M134" s="1"/>
    </row>
    <row r="135" spans="1:13" customFormat="1" ht="25.2" customHeight="1" x14ac:dyDescent="0.3">
      <c r="A135" s="28">
        <v>133</v>
      </c>
      <c r="B135" s="26" t="str">
        <f>VLOOKUP(A135,Features!$A:$F,$B$1,FALSE)</f>
        <v>SystemicTherapy</v>
      </c>
      <c r="C135" s="26" t="str">
        <f>VLOOKUP(A135,Features!$A:$F,$C$1,FALSE)</f>
        <v>Protocol</v>
      </c>
      <c r="D135" s="27" t="str">
        <f>VLOOKUP(A135,Features!$A:$M,$D$1,FALSE)</f>
        <v>FALSE</v>
      </c>
      <c r="E135" s="3" t="s">
        <v>656</v>
      </c>
      <c r="F135" s="1"/>
      <c r="G135" s="1"/>
      <c r="H135" s="1"/>
      <c r="I135" s="1"/>
      <c r="J135" s="1"/>
      <c r="K135" s="1"/>
      <c r="L135" s="1"/>
      <c r="M135" s="1"/>
    </row>
    <row r="136" spans="1:13" customFormat="1" ht="25.2" customHeight="1" x14ac:dyDescent="0.3">
      <c r="A136" s="28">
        <v>134</v>
      </c>
      <c r="B136" s="26" t="str">
        <f>VLOOKUP(A136,Features!$A:$F,$B$1,FALSE)</f>
        <v>SystemicTherapy</v>
      </c>
      <c r="C136" s="26" t="str">
        <f>VLOOKUP(A136,Features!$A:$F,$C$1,FALSE)</f>
        <v>Substance</v>
      </c>
      <c r="D136" s="27" t="str">
        <f>VLOOKUP(A136,Features!$A:$M,$D$1,FALSE)</f>
        <v>TRUE</v>
      </c>
      <c r="E136" s="3" t="s">
        <v>655</v>
      </c>
      <c r="F136" s="1"/>
      <c r="G136" s="1"/>
      <c r="H136" s="1"/>
      <c r="I136" s="1"/>
      <c r="J136" s="1"/>
      <c r="K136" s="1"/>
      <c r="L136" s="1"/>
      <c r="M136" s="1"/>
    </row>
    <row r="137" spans="1:13" customFormat="1" ht="25.2" customHeight="1" x14ac:dyDescent="0.3">
      <c r="A137" s="28">
        <v>135</v>
      </c>
      <c r="B137" s="26" t="str">
        <f>VLOOKUP(A137,Features!$A:$F,$B$1,FALSE)</f>
        <v>SystemicTherapy</v>
      </c>
      <c r="C137" s="26" t="str">
        <f>VLOOKUP(A137,Features!$A:$F,$C$1,FALSE)</f>
        <v>IsChemotherapy</v>
      </c>
      <c r="D137" s="27" t="str">
        <f>VLOOKUP(A137,Features!$A:$M,$D$1,FALSE)</f>
        <v>FALSE</v>
      </c>
      <c r="E137" s="3" t="s">
        <v>655</v>
      </c>
      <c r="F137" s="1"/>
      <c r="G137" s="1"/>
      <c r="H137" s="1"/>
      <c r="I137" s="1"/>
      <c r="J137" s="1"/>
      <c r="K137" s="1"/>
      <c r="L137" s="1"/>
      <c r="M137" s="1"/>
    </row>
    <row r="138" spans="1:13" customFormat="1" ht="25.2" customHeight="1" x14ac:dyDescent="0.3">
      <c r="A138" s="28">
        <v>136</v>
      </c>
      <c r="B138" s="26" t="str">
        <f>VLOOKUP(A138,Features!$A:$F,$B$1,FALSE)</f>
        <v>SystemicTherapy</v>
      </c>
      <c r="C138" s="26" t="str">
        <f>VLOOKUP(A138,Features!$A:$F,$C$1,FALSE)</f>
        <v>IsHormoneTherapy</v>
      </c>
      <c r="D138" s="27" t="str">
        <f>VLOOKUP(A138,Features!$A:$M,$D$1,FALSE)</f>
        <v>FALSE</v>
      </c>
      <c r="E138" s="3" t="s">
        <v>655</v>
      </c>
      <c r="F138" s="1"/>
      <c r="G138" s="1"/>
      <c r="H138" s="1"/>
      <c r="I138" s="1"/>
      <c r="J138" s="1"/>
      <c r="K138" s="1"/>
      <c r="L138" s="1"/>
      <c r="M138" s="1"/>
    </row>
    <row r="139" spans="1:13" customFormat="1" ht="25.2" customHeight="1" x14ac:dyDescent="0.3">
      <c r="A139" s="28">
        <v>137</v>
      </c>
      <c r="B139" s="26" t="str">
        <f>VLOOKUP(A139,Features!$A:$F,$B$1,FALSE)</f>
        <v>SystemicTherapy</v>
      </c>
      <c r="C139" s="26" t="str">
        <f>VLOOKUP(A139,Features!$A:$F,$C$1,FALSE)</f>
        <v>IsImmunotherapy</v>
      </c>
      <c r="D139" s="27" t="str">
        <f>VLOOKUP(A139,Features!$A:$M,$D$1,FALSE)</f>
        <v>FALSE</v>
      </c>
      <c r="E139" s="3" t="s">
        <v>655</v>
      </c>
      <c r="F139" s="1"/>
      <c r="G139" s="1"/>
      <c r="H139" s="1"/>
      <c r="I139" s="1"/>
      <c r="J139" s="1"/>
      <c r="K139" s="1"/>
      <c r="L139" s="1"/>
      <c r="M139" s="1"/>
    </row>
    <row r="140" spans="1:13" customFormat="1" ht="25.2" customHeight="1" x14ac:dyDescent="0.3">
      <c r="A140" s="28">
        <v>138</v>
      </c>
      <c r="B140" s="26" t="str">
        <f>VLOOKUP(A140,Features!$A:$F,$B$1,FALSE)</f>
        <v>SystemicTherapy</v>
      </c>
      <c r="C140" s="26" t="str">
        <f>VLOOKUP(A140,Features!$A:$F,$C$1,FALSE)</f>
        <v>IsBoneMarrowTransplant</v>
      </c>
      <c r="D140" s="27" t="str">
        <f>VLOOKUP(A140,Features!$A:$M,$D$1,FALSE)</f>
        <v>FALSE</v>
      </c>
      <c r="E140" s="3" t="s">
        <v>655</v>
      </c>
      <c r="F140" s="1"/>
      <c r="G140" s="1"/>
      <c r="H140" s="1"/>
      <c r="I140" s="1"/>
      <c r="J140" s="1"/>
      <c r="K140" s="1"/>
      <c r="L140" s="1"/>
      <c r="M140" s="1"/>
    </row>
    <row r="141" spans="1:13" customFormat="1" ht="25.2" customHeight="1" x14ac:dyDescent="0.3">
      <c r="A141" s="28">
        <v>139</v>
      </c>
      <c r="B141" s="26" t="str">
        <f>VLOOKUP(A141,Features!$A:$F,$B$1,FALSE)</f>
        <v>SystemicTherapy</v>
      </c>
      <c r="C141" s="26" t="str">
        <f>VLOOKUP(A141,Features!$A:$F,$C$1,FALSE)</f>
        <v>IsObservantStrategy</v>
      </c>
      <c r="D141" s="27" t="str">
        <f>VLOOKUP(A141,Features!$A:$M,$D$1,FALSE)</f>
        <v>FALSE</v>
      </c>
      <c r="E141" s="3" t="s">
        <v>655</v>
      </c>
      <c r="F141" s="1"/>
      <c r="G141" s="1"/>
      <c r="H141" s="1"/>
      <c r="I141" s="1"/>
      <c r="J141" s="1"/>
      <c r="K141" s="1"/>
      <c r="L141" s="1"/>
      <c r="M141" s="1"/>
    </row>
    <row r="142" spans="1:13" customFormat="1" ht="25.2" customHeight="1" x14ac:dyDescent="0.3">
      <c r="A142" s="28">
        <v>140</v>
      </c>
      <c r="B142" s="26" t="str">
        <f>VLOOKUP(A142,Features!$A:$F,$B$1,FALSE)</f>
        <v>SystemicTherapy</v>
      </c>
      <c r="C142" s="26" t="str">
        <f>VLOOKUP(A142,Features!$A:$F,$C$1,FALSE)</f>
        <v>ATC</v>
      </c>
      <c r="D142" s="27" t="str">
        <f>VLOOKUP(A142,Features!$A:$M,$D$1,FALSE)</f>
        <v>FALSE</v>
      </c>
      <c r="E142" s="3" t="s">
        <v>656</v>
      </c>
      <c r="F142" s="1"/>
      <c r="G142" s="1"/>
      <c r="H142" s="1"/>
      <c r="I142" s="1"/>
      <c r="J142" s="1"/>
      <c r="K142" s="1"/>
      <c r="L142" s="1"/>
      <c r="M142" s="1"/>
    </row>
    <row r="143" spans="1:13" customFormat="1" ht="25.2" customHeight="1" x14ac:dyDescent="0.3">
      <c r="A143" s="28">
        <v>141</v>
      </c>
      <c r="B143" s="26" t="str">
        <f>VLOOKUP(A143,Features!$A:$F,$B$1,FALSE)</f>
        <v>SystemicTherapy</v>
      </c>
      <c r="C143" s="26" t="str">
        <f>VLOOKUP(A143,Features!$A:$F,$C$1,FALSE)</f>
        <v>ATCVersion</v>
      </c>
      <c r="D143" s="27" t="str">
        <f>VLOOKUP(A143,Features!$A:$M,$D$1,FALSE)</f>
        <v>FALSE</v>
      </c>
      <c r="E143" s="3" t="s">
        <v>656</v>
      </c>
      <c r="F143" s="1"/>
      <c r="G143" s="1"/>
      <c r="H143" s="1"/>
      <c r="I143" s="1"/>
      <c r="J143" s="1"/>
      <c r="K143" s="1"/>
      <c r="L143" s="1"/>
      <c r="M143" s="1"/>
    </row>
    <row r="144" spans="1:13" customFormat="1" ht="25.2" customHeight="1" x14ac:dyDescent="0.3">
      <c r="A144" s="28">
        <v>142</v>
      </c>
      <c r="B144" s="26" t="str">
        <f>VLOOKUP(A144,Features!$A:$F,$B$1,FALSE)</f>
        <v>SystemicTherapy</v>
      </c>
      <c r="C144" s="26" t="str">
        <f>VLOOKUP(A144,Features!$A:$F,$C$1,FALSE)</f>
        <v>CTCAEGrade</v>
      </c>
      <c r="D144" s="27" t="str">
        <f>VLOOKUP(A144,Features!$A:$M,$D$1,FALSE)</f>
        <v>TRUE</v>
      </c>
      <c r="E144" s="3" t="s">
        <v>655</v>
      </c>
      <c r="F144" s="1"/>
      <c r="G144" s="1"/>
      <c r="H144" s="1"/>
      <c r="I144" s="1"/>
      <c r="J144" s="1"/>
      <c r="K144" s="1"/>
      <c r="L144" s="1"/>
      <c r="M144" s="1"/>
    </row>
    <row r="145" spans="1:13" customFormat="1" ht="25.2" customHeight="1" x14ac:dyDescent="0.3">
      <c r="A145" s="28">
        <v>143</v>
      </c>
      <c r="B145" s="26" t="str">
        <f>VLOOKUP(A145,Features!$A:$F,$B$1,FALSE)</f>
        <v>SystemicTherapy</v>
      </c>
      <c r="C145" s="26" t="str">
        <f>VLOOKUP(A145,Features!$A:$F,$C$1,FALSE)</f>
        <v>CTCAEType</v>
      </c>
      <c r="D145" s="27" t="str">
        <f>VLOOKUP(A145,Features!$A:$M,$D$1,FALSE)</f>
        <v>FALSE</v>
      </c>
      <c r="E145" s="3" t="s">
        <v>656</v>
      </c>
      <c r="F145" s="1"/>
      <c r="G145" s="1"/>
      <c r="H145" s="1"/>
      <c r="I145" s="1"/>
      <c r="J145" s="1"/>
      <c r="K145" s="1"/>
      <c r="L145" s="1"/>
      <c r="M145" s="1"/>
    </row>
    <row r="146" spans="1:13" customFormat="1" ht="25.2" customHeight="1" x14ac:dyDescent="0.3">
      <c r="A146" s="28">
        <v>144</v>
      </c>
      <c r="B146" s="26" t="str">
        <f>VLOOKUP(A146,Features!$A:$F,$B$1,FALSE)</f>
        <v>SystemicTherapy</v>
      </c>
      <c r="C146" s="26" t="str">
        <f>VLOOKUP(A146,Features!$A:$F,$C$1,FALSE)</f>
        <v>CTCAEVersion</v>
      </c>
      <c r="D146" s="27" t="str">
        <f>VLOOKUP(A146,Features!$A:$M,$D$1,FALSE)</f>
        <v>FALSE</v>
      </c>
      <c r="E146" s="3" t="s">
        <v>656</v>
      </c>
      <c r="F146" s="1"/>
      <c r="G146" s="1"/>
      <c r="H146" s="1"/>
      <c r="I146" s="1"/>
      <c r="J146" s="1"/>
      <c r="K146" s="1"/>
      <c r="L146" s="1"/>
      <c r="M146" s="1"/>
    </row>
    <row r="147" spans="1:13" customFormat="1" ht="25.2" customHeight="1" x14ac:dyDescent="0.3">
      <c r="A147" s="28">
        <v>145</v>
      </c>
      <c r="B147" s="26" t="str">
        <f>VLOOKUP(A147,Features!$A:$F,$B$1,FALSE)</f>
        <v>TherapyRecommendation</v>
      </c>
      <c r="C147" s="26" t="str">
        <f>VLOOKUP(A147,Features!$A:$F,$C$1,FALSE)</f>
        <v>TherapyRecommendationID</v>
      </c>
      <c r="D147" s="27" t="str">
        <f>VLOOKUP(A147,Features!$A:$M,$D$1,FALSE)</f>
        <v>FALSE</v>
      </c>
      <c r="E147" s="3" t="s">
        <v>656</v>
      </c>
      <c r="F147" s="1"/>
      <c r="G147" s="1"/>
      <c r="H147" s="1"/>
      <c r="I147" s="1"/>
      <c r="J147" s="1"/>
      <c r="K147" s="1"/>
      <c r="L147" s="1"/>
      <c r="M147" s="1"/>
    </row>
    <row r="148" spans="1:13" customFormat="1" ht="25.2" customHeight="1" x14ac:dyDescent="0.3">
      <c r="A148" s="28">
        <v>146</v>
      </c>
      <c r="B148" s="26" t="str">
        <f>VLOOKUP(A148,Features!$A:$F,$B$1,FALSE)</f>
        <v>TherapyRecommendation</v>
      </c>
      <c r="C148" s="26" t="str">
        <f>VLOOKUP(A148,Features!$A:$F,$C$1,FALSE)</f>
        <v>PatientID</v>
      </c>
      <c r="D148" s="27" t="str">
        <f>VLOOKUP(A148,Features!$A:$M,$D$1,FALSE)</f>
        <v>FALSE</v>
      </c>
      <c r="E148" s="3" t="s">
        <v>656</v>
      </c>
      <c r="F148" s="1"/>
      <c r="G148" s="1"/>
      <c r="H148" s="1"/>
      <c r="I148" s="1"/>
      <c r="J148" s="1"/>
      <c r="K148" s="1"/>
      <c r="L148" s="1"/>
      <c r="M148" s="1"/>
    </row>
    <row r="149" spans="1:13" customFormat="1" ht="25.2" customHeight="1" x14ac:dyDescent="0.3">
      <c r="A149" s="28">
        <v>147</v>
      </c>
      <c r="B149" s="26" t="str">
        <f>VLOOKUP(A149,Features!$A:$F,$B$1,FALSE)</f>
        <v>TherapyRecommendation</v>
      </c>
      <c r="C149" s="26" t="str">
        <f>VLOOKUP(A149,Features!$A:$F,$C$1,FALSE)</f>
        <v>TherapyRecommendationDate</v>
      </c>
      <c r="D149" s="27" t="str">
        <f>VLOOKUP(A149,Features!$A:$M,$D$1,FALSE)</f>
        <v>FALSE</v>
      </c>
      <c r="E149" s="3" t="s">
        <v>656</v>
      </c>
      <c r="F149" s="1"/>
      <c r="G149" s="1"/>
      <c r="H149" s="1"/>
      <c r="I149" s="1"/>
      <c r="J149" s="1"/>
      <c r="K149" s="1"/>
      <c r="L149" s="1"/>
      <c r="M149" s="1"/>
    </row>
    <row r="150" spans="1:13" customFormat="1" ht="25.2" customHeight="1" x14ac:dyDescent="0.3">
      <c r="A150" s="28">
        <v>148</v>
      </c>
      <c r="B150" s="26" t="str">
        <f>VLOOKUP(A150,Features!$A:$F,$B$1,FALSE)</f>
        <v>TherapyRecommendation</v>
      </c>
      <c r="C150" s="26" t="str">
        <f>VLOOKUP(A150,Features!$A:$F,$C$1,FALSE)</f>
        <v>Type</v>
      </c>
      <c r="D150" s="27" t="str">
        <f>VLOOKUP(A150,Features!$A:$M,$D$1,FALSE)</f>
        <v>TRUE</v>
      </c>
      <c r="E150" s="3" t="s">
        <v>655</v>
      </c>
      <c r="F150" s="1"/>
      <c r="G150" s="1"/>
      <c r="H150" s="1"/>
      <c r="I150" s="1"/>
      <c r="J150" s="1"/>
      <c r="K150" s="1"/>
      <c r="L150" s="1"/>
      <c r="M150" s="1"/>
    </row>
    <row r="151" spans="1:13" customFormat="1" ht="25.2" customHeight="1" x14ac:dyDescent="0.3">
      <c r="A151" s="28">
        <v>149</v>
      </c>
      <c r="B151" s="26" t="str">
        <f>VLOOKUP(A151,Features!$A:$F,$B$1,FALSE)</f>
        <v>TherapyRecommendation</v>
      </c>
      <c r="C151" s="26" t="str">
        <f>VLOOKUP(A151,Features!$A:$F,$C$1,FALSE)</f>
        <v>Deviation</v>
      </c>
      <c r="D151" s="27" t="str">
        <f>VLOOKUP(A151,Features!$A:$M,$D$1,FALSE)</f>
        <v>TRUE</v>
      </c>
      <c r="E151" s="3" t="s">
        <v>655</v>
      </c>
      <c r="F151" s="1"/>
      <c r="G151" s="1"/>
      <c r="H151" s="1"/>
      <c r="I151" s="1"/>
      <c r="J151" s="1"/>
      <c r="K151" s="1"/>
      <c r="L151" s="1"/>
      <c r="M151" s="1"/>
    </row>
  </sheetData>
  <conditionalFormatting sqref="D3:E151">
    <cfRule type="cellIs" dxfId="104" priority="5" operator="equal">
      <formula>"FALSE"</formula>
    </cfRule>
    <cfRule type="cellIs" dxfId="103" priority="6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1F83B-B40B-4832-8535-0E6466EEC1A5}">
  <dimension ref="A1:N151"/>
  <sheetViews>
    <sheetView workbookViewId="0">
      <selection activeCell="F2" sqref="F2"/>
    </sheetView>
  </sheetViews>
  <sheetFormatPr baseColWidth="10" defaultColWidth="16.33203125" defaultRowHeight="25.2" customHeight="1" x14ac:dyDescent="0.3"/>
  <cols>
    <col min="1" max="1" width="13.77734375" style="5" customWidth="1"/>
    <col min="2" max="2" width="11.6640625" style="28" customWidth="1"/>
    <col min="3" max="3" width="23.33203125" style="26" customWidth="1"/>
    <col min="4" max="4" width="28.21875" style="26" customWidth="1"/>
    <col min="5" max="5" width="19" style="25" customWidth="1"/>
    <col min="6" max="6" width="34.88671875" customWidth="1"/>
    <col min="7" max="7" width="16.33203125" style="3" customWidth="1"/>
    <col min="8" max="8" width="23.44140625" style="3" customWidth="1"/>
    <col min="9" max="9" width="23.21875" style="3" customWidth="1"/>
    <col min="10" max="16384" width="16.33203125" style="1"/>
  </cols>
  <sheetData>
    <row r="1" spans="1:14" s="37" customFormat="1" ht="12.6" customHeight="1" x14ac:dyDescent="0.3">
      <c r="B1" s="37">
        <f>MATCH(Features!$A$1,Features!$1:$1,0)</f>
        <v>1</v>
      </c>
      <c r="C1" s="37">
        <f>MATCH(Features!$C$1,Features!$1:$1,0)</f>
        <v>3</v>
      </c>
      <c r="D1" s="37">
        <f>MATCH(Features!$F$1,Features!$1:$1,0)</f>
        <v>6</v>
      </c>
      <c r="E1" s="37">
        <f>MATCH(Features!$K$1,Features!$1:$1,0)</f>
        <v>11</v>
      </c>
      <c r="J1" s="38"/>
    </row>
    <row r="2" spans="1:14" s="33" customFormat="1" ht="25.2" customHeight="1" thickBot="1" x14ac:dyDescent="0.35">
      <c r="A2" s="40" t="s">
        <v>1460</v>
      </c>
      <c r="B2" s="29" t="s">
        <v>1618</v>
      </c>
      <c r="C2" s="30" t="s">
        <v>467</v>
      </c>
      <c r="D2" s="30" t="s">
        <v>466</v>
      </c>
      <c r="E2" s="31" t="s">
        <v>1457</v>
      </c>
      <c r="F2" s="32" t="s">
        <v>2164</v>
      </c>
      <c r="G2" s="32" t="s">
        <v>2165</v>
      </c>
      <c r="H2" s="32" t="s">
        <v>2155</v>
      </c>
      <c r="I2" s="32" t="s">
        <v>1454</v>
      </c>
      <c r="J2" s="34"/>
      <c r="K2" s="34"/>
      <c r="L2" s="34"/>
      <c r="M2" s="34"/>
      <c r="N2" s="34"/>
    </row>
    <row r="3" spans="1:14" customFormat="1" ht="25.2" customHeight="1" x14ac:dyDescent="0.3">
      <c r="A3" s="5" t="s">
        <v>1462</v>
      </c>
      <c r="B3" s="28">
        <v>1</v>
      </c>
      <c r="C3" s="26" t="str">
        <f>VLOOKUP(B3,Features!$A:$F,$C$1,FALSE)</f>
        <v>BioSampling</v>
      </c>
      <c r="D3" s="26" t="str">
        <f>VLOOKUP(B3,Features!$A:$F,$D$1,FALSE)</f>
        <v>SampleID</v>
      </c>
      <c r="E3" s="27" t="str">
        <f>VLOOKUP(B3,Features!$A:$M,$E$1,FALSE)</f>
        <v>FALSE</v>
      </c>
      <c r="F3" s="3" t="s">
        <v>655</v>
      </c>
      <c r="G3" s="3" t="s">
        <v>655</v>
      </c>
      <c r="H3" s="3" t="s">
        <v>655</v>
      </c>
      <c r="I3" s="3" t="s">
        <v>1633</v>
      </c>
      <c r="J3" s="1"/>
      <c r="K3" s="1"/>
      <c r="L3" s="1"/>
      <c r="M3" s="1"/>
      <c r="N3" s="1"/>
    </row>
    <row r="4" spans="1:14" customFormat="1" ht="25.2" customHeight="1" x14ac:dyDescent="0.3">
      <c r="A4" s="5" t="s">
        <v>1462</v>
      </c>
      <c r="B4" s="28">
        <v>2</v>
      </c>
      <c r="C4" s="26" t="str">
        <f>VLOOKUP(B4,Features!$A:$F,$C$1,FALSE)</f>
        <v>BioSampling</v>
      </c>
      <c r="D4" s="26" t="str">
        <f>VLOOKUP(B4,Features!$A:$F,$D$1,FALSE)</f>
        <v>PatientID</v>
      </c>
      <c r="E4" s="27" t="str">
        <f>VLOOKUP(B4,Features!$A:$M,$E$1,FALSE)</f>
        <v>FALSE</v>
      </c>
      <c r="F4" s="3" t="s">
        <v>655</v>
      </c>
      <c r="G4" s="3" t="s">
        <v>655</v>
      </c>
      <c r="H4" s="3" t="s">
        <v>655</v>
      </c>
      <c r="I4" s="3" t="s">
        <v>1633</v>
      </c>
      <c r="J4" s="1"/>
      <c r="K4" s="1"/>
      <c r="L4" s="1"/>
      <c r="M4" s="1"/>
      <c r="N4" s="1"/>
    </row>
    <row r="5" spans="1:14" customFormat="1" ht="25.2" customHeight="1" x14ac:dyDescent="0.3">
      <c r="A5" s="5" t="s">
        <v>1462</v>
      </c>
      <c r="B5" s="28">
        <v>3</v>
      </c>
      <c r="C5" s="26" t="str">
        <f>VLOOKUP(B5,Features!$A:$F,$C$1,FALSE)</f>
        <v>BioSampling</v>
      </c>
      <c r="D5" s="26" t="str">
        <f>VLOOKUP(B5,Features!$A:$F,$D$1,FALSE)</f>
        <v>BioSamplingDate</v>
      </c>
      <c r="E5" s="27" t="str">
        <f>VLOOKUP(B5,Features!$A:$M,$E$1,FALSE)</f>
        <v>FALSE</v>
      </c>
      <c r="F5" s="3" t="s">
        <v>655</v>
      </c>
      <c r="G5" s="3" t="s">
        <v>655</v>
      </c>
      <c r="H5" s="3" t="s">
        <v>655</v>
      </c>
      <c r="I5" s="3" t="s">
        <v>1633</v>
      </c>
      <c r="J5" s="1"/>
      <c r="K5" s="1"/>
      <c r="L5" s="1"/>
      <c r="M5" s="1"/>
      <c r="N5" s="1"/>
    </row>
    <row r="6" spans="1:14" customFormat="1" ht="25.2" customHeight="1" x14ac:dyDescent="0.3">
      <c r="A6" s="5" t="s">
        <v>1462</v>
      </c>
      <c r="B6" s="28">
        <v>4</v>
      </c>
      <c r="C6" s="26" t="str">
        <f>VLOOKUP(B6,Features!$A:$F,$C$1,FALSE)</f>
        <v>BioSampling</v>
      </c>
      <c r="D6" s="26" t="str">
        <f>VLOOKUP(B6,Features!$A:$F,$D$1,FALSE)</f>
        <v>Type</v>
      </c>
      <c r="E6" s="27" t="str">
        <f>VLOOKUP(B6,Features!$A:$M,$E$1,FALSE)</f>
        <v>TRUE</v>
      </c>
      <c r="F6" s="3" t="s">
        <v>655</v>
      </c>
      <c r="G6" s="3" t="s">
        <v>655</v>
      </c>
      <c r="H6" s="3" t="s">
        <v>655</v>
      </c>
      <c r="I6" s="3" t="s">
        <v>1633</v>
      </c>
      <c r="J6" s="1"/>
      <c r="K6" s="1"/>
      <c r="L6" s="1"/>
      <c r="M6" s="1"/>
      <c r="N6" s="1"/>
    </row>
    <row r="7" spans="1:14" customFormat="1" ht="25.2" customHeight="1" x14ac:dyDescent="0.3">
      <c r="A7" s="5" t="s">
        <v>1462</v>
      </c>
      <c r="B7" s="28">
        <v>5</v>
      </c>
      <c r="C7" s="26" t="str">
        <f>VLOOKUP(B7,Features!$A:$F,$C$1,FALSE)</f>
        <v>BioSampling</v>
      </c>
      <c r="D7" s="26" t="str">
        <f>VLOOKUP(B7,Features!$A:$F,$D$1,FALSE)</f>
        <v>TypeCXX</v>
      </c>
      <c r="E7" s="27" t="str">
        <f>VLOOKUP(B7,Features!$A:$M,$E$1,FALSE)</f>
        <v>TRUE</v>
      </c>
      <c r="F7" s="3" t="s">
        <v>655</v>
      </c>
      <c r="G7" s="3" t="s">
        <v>655</v>
      </c>
      <c r="H7" s="3" t="s">
        <v>655</v>
      </c>
      <c r="I7" s="3" t="s">
        <v>1633</v>
      </c>
      <c r="J7" s="1"/>
      <c r="K7" s="1"/>
      <c r="L7" s="1"/>
      <c r="M7" s="1"/>
      <c r="N7" s="1"/>
    </row>
    <row r="8" spans="1:14" customFormat="1" ht="25.2" customHeight="1" x14ac:dyDescent="0.3">
      <c r="A8" s="5" t="s">
        <v>1462</v>
      </c>
      <c r="B8" s="28">
        <v>6</v>
      </c>
      <c r="C8" s="26" t="str">
        <f>VLOOKUP(B8,Features!$A:$F,$C$1,FALSE)</f>
        <v>BioSampling</v>
      </c>
      <c r="D8" s="26" t="str">
        <f>VLOOKUP(B8,Features!$A:$F,$D$1,FALSE)</f>
        <v>TypeSPREC</v>
      </c>
      <c r="E8" s="27" t="str">
        <f>VLOOKUP(B8,Features!$A:$M,$E$1,FALSE)</f>
        <v>FALSE</v>
      </c>
      <c r="F8" s="3" t="s">
        <v>655</v>
      </c>
      <c r="G8" s="3" t="s">
        <v>655</v>
      </c>
      <c r="H8" s="3" t="s">
        <v>655</v>
      </c>
      <c r="I8" s="3" t="s">
        <v>1633</v>
      </c>
      <c r="J8" s="1"/>
      <c r="K8" s="1"/>
      <c r="L8" s="1"/>
      <c r="M8" s="1"/>
      <c r="N8" s="1"/>
    </row>
    <row r="9" spans="1:14" customFormat="1" ht="25.2" customHeight="1" x14ac:dyDescent="0.3">
      <c r="A9" s="5" t="s">
        <v>1462</v>
      </c>
      <c r="B9" s="28">
        <v>7</v>
      </c>
      <c r="C9" s="26" t="str">
        <f>VLOOKUP(B9,Features!$A:$F,$C$1,FALSE)</f>
        <v>BioSampling</v>
      </c>
      <c r="D9" s="26" t="str">
        <f>VLOOKUP(B9,Features!$A:$F,$D$1,FALSE)</f>
        <v>Status</v>
      </c>
      <c r="E9" s="27" t="str">
        <f>VLOOKUP(B9,Features!$A:$M,$E$1,FALSE)</f>
        <v>TRUE</v>
      </c>
      <c r="F9" s="3" t="s">
        <v>655</v>
      </c>
      <c r="G9" s="3" t="s">
        <v>655</v>
      </c>
      <c r="H9" s="3" t="s">
        <v>655</v>
      </c>
      <c r="I9" s="3" t="s">
        <v>1633</v>
      </c>
      <c r="J9" s="1"/>
      <c r="K9" s="1"/>
      <c r="L9" s="1"/>
      <c r="M9" s="1"/>
      <c r="N9" s="1"/>
    </row>
    <row r="10" spans="1:14" customFormat="1" ht="25.2" customHeight="1" x14ac:dyDescent="0.3">
      <c r="A10" s="5" t="s">
        <v>1462</v>
      </c>
      <c r="B10" s="28">
        <v>8</v>
      </c>
      <c r="C10" s="26" t="str">
        <f>VLOOKUP(B10,Features!$A:$F,$C$1,FALSE)</f>
        <v>BioSampling</v>
      </c>
      <c r="D10" s="26" t="str">
        <f>VLOOKUP(B10,Features!$A:$F,$D$1,FALSE)</f>
        <v>ProjectName</v>
      </c>
      <c r="E10" s="27" t="str">
        <f>VLOOKUP(B10,Features!$A:$M,$E$1,FALSE)</f>
        <v>FALSE</v>
      </c>
      <c r="F10" s="3" t="s">
        <v>655</v>
      </c>
      <c r="G10" s="3" t="s">
        <v>655</v>
      </c>
      <c r="H10" s="3" t="s">
        <v>655</v>
      </c>
      <c r="I10" s="3" t="s">
        <v>1633</v>
      </c>
      <c r="J10" s="1"/>
      <c r="K10" s="1"/>
      <c r="L10" s="1"/>
      <c r="M10" s="1"/>
      <c r="N10" s="1"/>
    </row>
    <row r="11" spans="1:14" customFormat="1" ht="25.2" customHeight="1" x14ac:dyDescent="0.3">
      <c r="A11" s="5" t="s">
        <v>1462</v>
      </c>
      <c r="B11" s="28">
        <v>9</v>
      </c>
      <c r="C11" s="26" t="str">
        <f>VLOOKUP(B11,Features!$A:$F,$C$1,FALSE)</f>
        <v>BioSampling</v>
      </c>
      <c r="D11" s="26" t="str">
        <f>VLOOKUP(B11,Features!$A:$F,$D$1,FALSE)</f>
        <v>Quantity</v>
      </c>
      <c r="E11" s="27" t="str">
        <f>VLOOKUP(B11,Features!$A:$M,$E$1,FALSE)</f>
        <v>FALSE</v>
      </c>
      <c r="F11" s="3" t="s">
        <v>655</v>
      </c>
      <c r="G11" s="3" t="s">
        <v>655</v>
      </c>
      <c r="H11" s="3" t="s">
        <v>655</v>
      </c>
      <c r="I11" s="3" t="s">
        <v>1633</v>
      </c>
      <c r="J11" s="1"/>
      <c r="K11" s="1"/>
      <c r="L11" s="1"/>
      <c r="M11" s="1"/>
      <c r="N11" s="1"/>
    </row>
    <row r="12" spans="1:14" customFormat="1" ht="25.2" customHeight="1" x14ac:dyDescent="0.3">
      <c r="A12" s="5" t="s">
        <v>1462</v>
      </c>
      <c r="B12" s="28">
        <v>10</v>
      </c>
      <c r="C12" s="26" t="str">
        <f>VLOOKUP(B12,Features!$A:$F,$C$1,FALSE)</f>
        <v>BioSampling</v>
      </c>
      <c r="D12" s="26" t="str">
        <f>VLOOKUP(B12,Features!$A:$F,$D$1,FALSE)</f>
        <v>Unit</v>
      </c>
      <c r="E12" s="27" t="str">
        <f>VLOOKUP(B12,Features!$A:$M,$E$1,FALSE)</f>
        <v>FALSE</v>
      </c>
      <c r="F12" s="3" t="s">
        <v>655</v>
      </c>
      <c r="G12" s="3" t="s">
        <v>655</v>
      </c>
      <c r="H12" s="3" t="s">
        <v>655</v>
      </c>
      <c r="I12" s="3" t="s">
        <v>1633</v>
      </c>
      <c r="J12" s="1"/>
      <c r="K12" s="1"/>
      <c r="L12" s="1"/>
      <c r="M12" s="1"/>
      <c r="N12" s="1"/>
    </row>
    <row r="13" spans="1:14" customFormat="1" ht="25.2" customHeight="1" x14ac:dyDescent="0.3">
      <c r="A13" s="5" t="s">
        <v>1462</v>
      </c>
      <c r="B13" s="28">
        <v>11</v>
      </c>
      <c r="C13" s="26" t="str">
        <f>VLOOKUP(B13,Features!$A:$F,$C$1,FALSE)</f>
        <v>BioSampling</v>
      </c>
      <c r="D13" s="26" t="str">
        <f>VLOOKUP(B13,Features!$A:$F,$D$1,FALSE)</f>
        <v>Aliquot</v>
      </c>
      <c r="E13" s="27" t="str">
        <f>VLOOKUP(B13,Features!$A:$M,$E$1,FALSE)</f>
        <v>TRUE</v>
      </c>
      <c r="F13" s="3" t="s">
        <v>655</v>
      </c>
      <c r="G13" s="3" t="s">
        <v>655</v>
      </c>
      <c r="H13" s="3" t="s">
        <v>655</v>
      </c>
      <c r="I13" s="3" t="s">
        <v>1633</v>
      </c>
      <c r="J13" s="1"/>
      <c r="K13" s="1"/>
      <c r="L13" s="1"/>
      <c r="M13" s="1"/>
      <c r="N13" s="1"/>
    </row>
    <row r="14" spans="1:14" customFormat="1" ht="25.2" customHeight="1" x14ac:dyDescent="0.3">
      <c r="A14" s="5" t="s">
        <v>1462</v>
      </c>
      <c r="B14" s="28">
        <v>12</v>
      </c>
      <c r="C14" s="26" t="str">
        <f>VLOOKUP(B14,Features!$A:$F,$C$1,FALSE)</f>
        <v>Diagnosis</v>
      </c>
      <c r="D14" s="26" t="str">
        <f>VLOOKUP(B14,Features!$A:$F,$D$1,FALSE)</f>
        <v>DiagnosisID</v>
      </c>
      <c r="E14" s="27" t="str">
        <f>VLOOKUP(B14,Features!$A:$M,$E$1,FALSE)</f>
        <v>FALSE</v>
      </c>
      <c r="F14" s="3" t="s">
        <v>655</v>
      </c>
      <c r="G14" s="3" t="s">
        <v>655</v>
      </c>
      <c r="H14" s="3" t="s">
        <v>655</v>
      </c>
      <c r="I14" s="3" t="s">
        <v>1633</v>
      </c>
      <c r="J14" s="1"/>
      <c r="K14" s="1"/>
      <c r="L14" s="1"/>
      <c r="M14" s="1"/>
      <c r="N14" s="1"/>
    </row>
    <row r="15" spans="1:14" customFormat="1" ht="25.2" customHeight="1" x14ac:dyDescent="0.3">
      <c r="A15" s="5" t="s">
        <v>1462</v>
      </c>
      <c r="B15" s="28">
        <v>13</v>
      </c>
      <c r="C15" s="26" t="str">
        <f>VLOOKUP(B15,Features!$A:$F,$C$1,FALSE)</f>
        <v>Diagnosis</v>
      </c>
      <c r="D15" s="26" t="str">
        <f>VLOOKUP(B15,Features!$A:$F,$D$1,FALSE)</f>
        <v>PatientID</v>
      </c>
      <c r="E15" s="27" t="str">
        <f>VLOOKUP(B15,Features!$A:$M,$E$1,FALSE)</f>
        <v>FALSE</v>
      </c>
      <c r="F15" s="3" t="s">
        <v>655</v>
      </c>
      <c r="G15" s="3" t="s">
        <v>655</v>
      </c>
      <c r="H15" s="3" t="s">
        <v>655</v>
      </c>
      <c r="I15" s="3" t="s">
        <v>1633</v>
      </c>
      <c r="J15" s="1"/>
      <c r="K15" s="1"/>
      <c r="L15" s="1"/>
      <c r="M15" s="1"/>
      <c r="N15" s="1"/>
    </row>
    <row r="16" spans="1:14" customFormat="1" ht="25.2" customHeight="1" x14ac:dyDescent="0.3">
      <c r="A16" s="5" t="s">
        <v>1462</v>
      </c>
      <c r="B16" s="28">
        <v>14</v>
      </c>
      <c r="C16" s="26" t="str">
        <f>VLOOKUP(B16,Features!$A:$F,$C$1,FALSE)</f>
        <v>Diagnosis</v>
      </c>
      <c r="D16" s="26" t="str">
        <f>VLOOKUP(B16,Features!$A:$F,$D$1,FALSE)</f>
        <v>ICD10Code</v>
      </c>
      <c r="E16" s="27" t="str">
        <f>VLOOKUP(B16,Features!$A:$M,$E$1,FALSE)</f>
        <v>FALSE</v>
      </c>
      <c r="F16" s="3" t="s">
        <v>655</v>
      </c>
      <c r="G16" s="3" t="s">
        <v>655</v>
      </c>
      <c r="H16" s="3" t="s">
        <v>655</v>
      </c>
      <c r="I16" s="3" t="s">
        <v>1633</v>
      </c>
      <c r="J16" s="1"/>
      <c r="K16" s="1"/>
      <c r="L16" s="1"/>
      <c r="M16" s="1"/>
      <c r="N16" s="1"/>
    </row>
    <row r="17" spans="1:14" customFormat="1" ht="25.2" customHeight="1" x14ac:dyDescent="0.3">
      <c r="A17" s="5" t="s">
        <v>1462</v>
      </c>
      <c r="B17" s="28">
        <v>15</v>
      </c>
      <c r="C17" s="26" t="str">
        <f>VLOOKUP(B17,Features!$A:$F,$C$1,FALSE)</f>
        <v>Diagnosis</v>
      </c>
      <c r="D17" s="26" t="str">
        <f>VLOOKUP(B17,Features!$A:$F,$D$1,FALSE)</f>
        <v>DiagnosisDate</v>
      </c>
      <c r="E17" s="27" t="str">
        <f>VLOOKUP(B17,Features!$A:$M,$E$1,FALSE)</f>
        <v>FALSE</v>
      </c>
      <c r="F17" s="3" t="s">
        <v>655</v>
      </c>
      <c r="G17" s="3" t="s">
        <v>655</v>
      </c>
      <c r="H17" s="3" t="s">
        <v>655</v>
      </c>
      <c r="I17" s="3" t="s">
        <v>1633</v>
      </c>
      <c r="J17" s="1"/>
      <c r="K17" s="1"/>
      <c r="L17" s="1"/>
      <c r="M17" s="1"/>
      <c r="N17" s="1"/>
    </row>
    <row r="18" spans="1:14" customFormat="1" ht="25.2" customHeight="1" x14ac:dyDescent="0.3">
      <c r="A18" s="5" t="s">
        <v>1462</v>
      </c>
      <c r="B18" s="28">
        <v>16</v>
      </c>
      <c r="C18" s="26" t="str">
        <f>VLOOKUP(B18,Features!$A:$F,$C$1,FALSE)</f>
        <v>Diagnosis</v>
      </c>
      <c r="D18" s="26" t="str">
        <f>VLOOKUP(B18,Features!$A:$F,$D$1,FALSE)</f>
        <v>DiagnosisLabel</v>
      </c>
      <c r="E18" s="27" t="str">
        <f>VLOOKUP(B18,Features!$A:$M,$E$1,FALSE)</f>
        <v>FALSE</v>
      </c>
      <c r="F18" s="3" t="s">
        <v>655</v>
      </c>
      <c r="G18" s="3" t="s">
        <v>655</v>
      </c>
      <c r="H18" s="3" t="s">
        <v>655</v>
      </c>
      <c r="I18" s="3" t="s">
        <v>1633</v>
      </c>
      <c r="J18" s="1"/>
      <c r="K18" s="1"/>
      <c r="L18" s="1"/>
      <c r="M18" s="1"/>
      <c r="N18" s="1"/>
    </row>
    <row r="19" spans="1:14" customFormat="1" ht="25.2" customHeight="1" x14ac:dyDescent="0.3">
      <c r="A19" s="5" t="s">
        <v>1462</v>
      </c>
      <c r="B19" s="28">
        <v>17</v>
      </c>
      <c r="C19" s="26" t="str">
        <f>VLOOKUP(B19,Features!$A:$F,$C$1,FALSE)</f>
        <v>Diagnosis</v>
      </c>
      <c r="D19" s="26" t="str">
        <f>VLOOKUP(B19,Features!$A:$F,$D$1,FALSE)</f>
        <v>ICD10Version</v>
      </c>
      <c r="E19" s="27" t="str">
        <f>VLOOKUP(B19,Features!$A:$M,$E$1,FALSE)</f>
        <v>FALSE</v>
      </c>
      <c r="F19" s="3" t="s">
        <v>655</v>
      </c>
      <c r="G19" s="3" t="s">
        <v>655</v>
      </c>
      <c r="H19" s="3" t="s">
        <v>655</v>
      </c>
      <c r="I19" s="3" t="s">
        <v>1633</v>
      </c>
      <c r="J19" s="1"/>
      <c r="K19" s="1"/>
      <c r="L19" s="1"/>
      <c r="M19" s="1"/>
      <c r="N19" s="1"/>
    </row>
    <row r="20" spans="1:14" customFormat="1" ht="25.2" customHeight="1" x14ac:dyDescent="0.3">
      <c r="A20" s="5" t="s">
        <v>1462</v>
      </c>
      <c r="B20" s="28">
        <v>18</v>
      </c>
      <c r="C20" s="26" t="str">
        <f>VLOOKUP(B20,Features!$A:$F,$C$1,FALSE)</f>
        <v>Diagnosis</v>
      </c>
      <c r="D20" s="26" t="str">
        <f>VLOOKUP(B20,Features!$A:$F,$D$1,FALSE)</f>
        <v>ICDOTopographyCode</v>
      </c>
      <c r="E20" s="27" t="str">
        <f>VLOOKUP(B20,Features!$A:$M,$E$1,FALSE)</f>
        <v>FALSE</v>
      </c>
      <c r="F20" s="3" t="s">
        <v>655</v>
      </c>
      <c r="G20" s="3" t="s">
        <v>655</v>
      </c>
      <c r="H20" s="3" t="s">
        <v>655</v>
      </c>
      <c r="I20" s="3" t="s">
        <v>1633</v>
      </c>
      <c r="J20" s="1"/>
      <c r="K20" s="1"/>
      <c r="L20" s="1"/>
      <c r="M20" s="1"/>
      <c r="N20" s="1"/>
    </row>
    <row r="21" spans="1:14" customFormat="1" ht="25.2" customHeight="1" x14ac:dyDescent="0.3">
      <c r="A21" s="5" t="s">
        <v>1462</v>
      </c>
      <c r="B21" s="28">
        <v>19</v>
      </c>
      <c r="C21" s="26" t="str">
        <f>VLOOKUP(B21,Features!$A:$F,$C$1,FALSE)</f>
        <v>Diagnosis</v>
      </c>
      <c r="D21" s="26" t="str">
        <f>VLOOKUP(B21,Features!$A:$F,$D$1,FALSE)</f>
        <v>ICDOTopographyVersion</v>
      </c>
      <c r="E21" s="27" t="str">
        <f>VLOOKUP(B21,Features!$A:$M,$E$1,FALSE)</f>
        <v>FALSE</v>
      </c>
      <c r="F21" s="3" t="s">
        <v>655</v>
      </c>
      <c r="G21" s="3" t="s">
        <v>655</v>
      </c>
      <c r="H21" s="3" t="s">
        <v>655</v>
      </c>
      <c r="I21" s="3" t="s">
        <v>1633</v>
      </c>
      <c r="J21" s="1"/>
      <c r="K21" s="1"/>
      <c r="L21" s="1"/>
      <c r="M21" s="1"/>
      <c r="N21" s="1"/>
    </row>
    <row r="22" spans="1:14" customFormat="1" ht="25.2" customHeight="1" x14ac:dyDescent="0.3">
      <c r="A22" s="5" t="s">
        <v>1462</v>
      </c>
      <c r="B22" s="28">
        <v>20</v>
      </c>
      <c r="C22" s="26" t="str">
        <f>VLOOKUP(B22,Features!$A:$F,$C$1,FALSE)</f>
        <v>Diagnosis</v>
      </c>
      <c r="D22" s="26" t="str">
        <f>VLOOKUP(B22,Features!$A:$F,$D$1,FALSE)</f>
        <v>LocalizationSide</v>
      </c>
      <c r="E22" s="27" t="str">
        <f>VLOOKUP(B22,Features!$A:$M,$E$1,FALSE)</f>
        <v>TRUE</v>
      </c>
      <c r="F22" s="3" t="s">
        <v>655</v>
      </c>
      <c r="G22" s="3" t="s">
        <v>655</v>
      </c>
      <c r="H22" s="3" t="s">
        <v>655</v>
      </c>
      <c r="I22" s="3" t="s">
        <v>1633</v>
      </c>
      <c r="J22" s="1"/>
      <c r="K22" s="1"/>
      <c r="L22" s="1"/>
      <c r="M22" s="1"/>
      <c r="N22" s="1"/>
    </row>
    <row r="23" spans="1:14" customFormat="1" ht="25.2" customHeight="1" x14ac:dyDescent="0.3">
      <c r="A23" s="5" t="s">
        <v>1462</v>
      </c>
      <c r="B23" s="28">
        <v>21</v>
      </c>
      <c r="C23" s="26" t="str">
        <f>VLOOKUP(B23,Features!$A:$F,$C$1,FALSE)</f>
        <v>Diagnosis</v>
      </c>
      <c r="D23" s="26" t="str">
        <f>VLOOKUP(B23,Features!$A:$F,$D$1,FALSE)</f>
        <v>DiagnosisConfirmation</v>
      </c>
      <c r="E23" s="27" t="str">
        <f>VLOOKUP(B23,Features!$A:$M,$E$1,FALSE)</f>
        <v>TRUE</v>
      </c>
      <c r="F23" s="3" t="s">
        <v>655</v>
      </c>
      <c r="G23" s="3" t="s">
        <v>655</v>
      </c>
      <c r="H23" s="3" t="s">
        <v>655</v>
      </c>
      <c r="I23" s="3" t="s">
        <v>1633</v>
      </c>
      <c r="J23" s="1"/>
      <c r="K23" s="1"/>
      <c r="L23" s="1"/>
      <c r="M23" s="1"/>
      <c r="N23" s="1"/>
    </row>
    <row r="24" spans="1:14" customFormat="1" ht="25.2" customHeight="1" x14ac:dyDescent="0.3">
      <c r="A24" s="5" t="s">
        <v>1462</v>
      </c>
      <c r="B24" s="28">
        <v>67</v>
      </c>
      <c r="C24" s="26" t="str">
        <f>VLOOKUP(B24,Features!$A:$F,$C$1,FALSE)</f>
        <v>DiseaseStatus</v>
      </c>
      <c r="D24" s="26" t="str">
        <f>VLOOKUP(B24,Features!$A:$F,$D$1,FALSE)</f>
        <v>DiseaseStatusID</v>
      </c>
      <c r="E24" s="27" t="str">
        <f>VLOOKUP(B24,Features!$A:$M,$E$1,FALSE)</f>
        <v>FALSE</v>
      </c>
      <c r="F24" s="3" t="s">
        <v>655</v>
      </c>
      <c r="G24" s="3" t="s">
        <v>655</v>
      </c>
      <c r="H24" s="3" t="s">
        <v>655</v>
      </c>
      <c r="I24" s="3" t="s">
        <v>1633</v>
      </c>
      <c r="J24" s="1"/>
      <c r="K24" s="1"/>
      <c r="L24" s="1"/>
      <c r="M24" s="1"/>
      <c r="N24" s="1"/>
    </row>
    <row r="25" spans="1:14" customFormat="1" ht="25.2" customHeight="1" x14ac:dyDescent="0.3">
      <c r="A25" s="5" t="s">
        <v>1462</v>
      </c>
      <c r="B25" s="28">
        <v>68</v>
      </c>
      <c r="C25" s="26" t="str">
        <f>VLOOKUP(B25,Features!$A:$F,$C$1,FALSE)</f>
        <v>DiseaseStatus</v>
      </c>
      <c r="D25" s="26" t="str">
        <f>VLOOKUP(B25,Features!$A:$F,$D$1,FALSE)</f>
        <v>DiagnosisID</v>
      </c>
      <c r="E25" s="27" t="str">
        <f>VLOOKUP(B25,Features!$A:$M,$E$1,FALSE)</f>
        <v>FALSE</v>
      </c>
      <c r="F25" s="3" t="s">
        <v>655</v>
      </c>
      <c r="G25" s="3" t="s">
        <v>655</v>
      </c>
      <c r="H25" s="3" t="s">
        <v>655</v>
      </c>
      <c r="I25" s="3" t="s">
        <v>1633</v>
      </c>
      <c r="J25" s="1"/>
      <c r="K25" s="1"/>
      <c r="L25" s="1"/>
      <c r="M25" s="1"/>
      <c r="N25" s="1"/>
    </row>
    <row r="26" spans="1:14" customFormat="1" ht="25.2" customHeight="1" x14ac:dyDescent="0.3">
      <c r="A26" s="5" t="s">
        <v>1462</v>
      </c>
      <c r="B26" s="28">
        <v>69</v>
      </c>
      <c r="C26" s="26" t="str">
        <f>VLOOKUP(B26,Features!$A:$F,$C$1,FALSE)</f>
        <v>DiseaseStatus</v>
      </c>
      <c r="D26" s="26" t="str">
        <f>VLOOKUP(B26,Features!$A:$F,$D$1,FALSE)</f>
        <v>PatientID</v>
      </c>
      <c r="E26" s="27" t="str">
        <f>VLOOKUP(B26,Features!$A:$M,$E$1,FALSE)</f>
        <v>FALSE</v>
      </c>
      <c r="F26" s="3" t="s">
        <v>655</v>
      </c>
      <c r="G26" s="3" t="s">
        <v>655</v>
      </c>
      <c r="H26" s="3" t="s">
        <v>655</v>
      </c>
      <c r="I26" s="3" t="s">
        <v>1633</v>
      </c>
      <c r="J26" s="1"/>
      <c r="K26" s="1"/>
      <c r="L26" s="1"/>
      <c r="M26" s="1"/>
      <c r="N26" s="1"/>
    </row>
    <row r="27" spans="1:14" customFormat="1" ht="25.2" customHeight="1" x14ac:dyDescent="0.3">
      <c r="A27" s="5" t="s">
        <v>1462</v>
      </c>
      <c r="B27" s="28">
        <v>70</v>
      </c>
      <c r="C27" s="26" t="str">
        <f>VLOOKUP(B27,Features!$A:$F,$C$1,FALSE)</f>
        <v>DiseaseStatus</v>
      </c>
      <c r="D27" s="26" t="str">
        <f>VLOOKUP(B27,Features!$A:$F,$D$1,FALSE)</f>
        <v>DiseaseStatusDate</v>
      </c>
      <c r="E27" s="27" t="str">
        <f>VLOOKUP(B27,Features!$A:$M,$E$1,FALSE)</f>
        <v>FALSE</v>
      </c>
      <c r="F27" s="3" t="s">
        <v>655</v>
      </c>
      <c r="G27" s="3" t="s">
        <v>655</v>
      </c>
      <c r="H27" s="3" t="s">
        <v>655</v>
      </c>
      <c r="I27" s="3" t="s">
        <v>1633</v>
      </c>
      <c r="J27" s="1"/>
      <c r="K27" s="1"/>
      <c r="L27" s="1"/>
      <c r="M27" s="1"/>
      <c r="N27" s="1"/>
    </row>
    <row r="28" spans="1:14" customFormat="1" ht="25.2" customHeight="1" x14ac:dyDescent="0.3">
      <c r="A28" s="5" t="s">
        <v>1462</v>
      </c>
      <c r="B28" s="28">
        <v>71</v>
      </c>
      <c r="C28" s="26" t="str">
        <f>VLOOKUP(B28,Features!$A:$F,$C$1,FALSE)</f>
        <v>DiseaseStatus</v>
      </c>
      <c r="D28" s="26" t="str">
        <f>VLOOKUP(B28,Features!$A:$F,$D$1,FALSE)</f>
        <v>GlobalStatus</v>
      </c>
      <c r="E28" s="27" t="str">
        <f>VLOOKUP(B28,Features!$A:$M,$E$1,FALSE)</f>
        <v>TRUE</v>
      </c>
      <c r="F28" s="3" t="s">
        <v>655</v>
      </c>
      <c r="G28" s="3" t="s">
        <v>655</v>
      </c>
      <c r="H28" s="3" t="s">
        <v>655</v>
      </c>
      <c r="I28" s="3" t="s">
        <v>1633</v>
      </c>
      <c r="J28" s="1"/>
      <c r="K28" s="1"/>
      <c r="L28" s="1"/>
      <c r="M28" s="1"/>
      <c r="N28" s="1"/>
    </row>
    <row r="29" spans="1:14" customFormat="1" ht="25.2" customHeight="1" x14ac:dyDescent="0.3">
      <c r="A29" s="5" t="s">
        <v>1462</v>
      </c>
      <c r="B29" s="28">
        <v>72</v>
      </c>
      <c r="C29" s="26" t="str">
        <f>VLOOKUP(B29,Features!$A:$F,$C$1,FALSE)</f>
        <v>DiseaseStatus</v>
      </c>
      <c r="D29" s="26" t="str">
        <f>VLOOKUP(B29,Features!$A:$F,$D$1,FALSE)</f>
        <v>PrimarySiteStatus</v>
      </c>
      <c r="E29" s="27" t="str">
        <f>VLOOKUP(B29,Features!$A:$M,$E$1,FALSE)</f>
        <v>TRUE</v>
      </c>
      <c r="F29" s="3" t="s">
        <v>655</v>
      </c>
      <c r="G29" s="3" t="s">
        <v>655</v>
      </c>
      <c r="H29" s="3" t="s">
        <v>655</v>
      </c>
      <c r="I29" s="3" t="s">
        <v>1633</v>
      </c>
      <c r="J29" s="1"/>
      <c r="K29" s="1"/>
      <c r="L29" s="1"/>
      <c r="M29" s="1"/>
      <c r="N29" s="1"/>
    </row>
    <row r="30" spans="1:14" customFormat="1" ht="25.2" customHeight="1" x14ac:dyDescent="0.3">
      <c r="A30" s="5" t="s">
        <v>1462</v>
      </c>
      <c r="B30" s="28">
        <v>73</v>
      </c>
      <c r="C30" s="26" t="str">
        <f>VLOOKUP(B30,Features!$A:$F,$C$1,FALSE)</f>
        <v>DiseaseStatus</v>
      </c>
      <c r="D30" s="26" t="str">
        <f>VLOOKUP(B30,Features!$A:$F,$D$1,FALSE)</f>
        <v>LymphnodalStatus</v>
      </c>
      <c r="E30" s="27" t="str">
        <f>VLOOKUP(B30,Features!$A:$M,$E$1,FALSE)</f>
        <v>TRUE</v>
      </c>
      <c r="F30" s="3" t="s">
        <v>655</v>
      </c>
      <c r="G30" s="3" t="s">
        <v>655</v>
      </c>
      <c r="H30" s="3" t="s">
        <v>655</v>
      </c>
      <c r="I30" s="3" t="s">
        <v>1633</v>
      </c>
      <c r="J30" s="1"/>
      <c r="K30" s="1"/>
      <c r="L30" s="1"/>
      <c r="M30" s="1"/>
      <c r="N30" s="1"/>
    </row>
    <row r="31" spans="1:14" customFormat="1" ht="25.2" customHeight="1" x14ac:dyDescent="0.3">
      <c r="A31" s="5" t="s">
        <v>1462</v>
      </c>
      <c r="B31" s="28">
        <v>74</v>
      </c>
      <c r="C31" s="26" t="str">
        <f>VLOOKUP(B31,Features!$A:$F,$C$1,FALSE)</f>
        <v>DiseaseStatus</v>
      </c>
      <c r="D31" s="26" t="str">
        <f>VLOOKUP(B31,Features!$A:$F,$D$1,FALSE)</f>
        <v>MetastasisStatus</v>
      </c>
      <c r="E31" s="27" t="str">
        <f>VLOOKUP(B31,Features!$A:$M,$E$1,FALSE)</f>
        <v>TRUE</v>
      </c>
      <c r="F31" s="3" t="s">
        <v>655</v>
      </c>
      <c r="G31" s="3" t="s">
        <v>655</v>
      </c>
      <c r="H31" s="3" t="s">
        <v>655</v>
      </c>
      <c r="I31" s="3" t="s">
        <v>1633</v>
      </c>
      <c r="J31" s="1"/>
      <c r="K31" s="1"/>
      <c r="L31" s="1"/>
      <c r="M31" s="1"/>
      <c r="N31" s="1"/>
    </row>
    <row r="32" spans="1:14" customFormat="1" ht="25.2" customHeight="1" x14ac:dyDescent="0.3">
      <c r="A32" s="5" t="s">
        <v>1462</v>
      </c>
      <c r="B32" s="28">
        <v>22</v>
      </c>
      <c r="C32" s="26" t="str">
        <f>VLOOKUP(B32,Features!$A:$F,$C$1,FALSE)</f>
        <v>GeneralCondition</v>
      </c>
      <c r="D32" s="26" t="str">
        <f>VLOOKUP(B32,Features!$A:$F,$D$1,FALSE)</f>
        <v>GeneralConditionID</v>
      </c>
      <c r="E32" s="27" t="str">
        <f>VLOOKUP(B32,Features!$A:$M,$E$1,FALSE)</f>
        <v>FALSE</v>
      </c>
      <c r="F32" s="3" t="s">
        <v>655</v>
      </c>
      <c r="G32" s="3" t="s">
        <v>655</v>
      </c>
      <c r="H32" s="3" t="s">
        <v>655</v>
      </c>
      <c r="I32" s="3" t="s">
        <v>1633</v>
      </c>
      <c r="J32" s="1"/>
      <c r="K32" s="1"/>
      <c r="L32" s="1"/>
      <c r="M32" s="1"/>
      <c r="N32" s="1"/>
    </row>
    <row r="33" spans="1:14" customFormat="1" ht="25.2" customHeight="1" x14ac:dyDescent="0.3">
      <c r="A33" s="5" t="s">
        <v>1462</v>
      </c>
      <c r="B33" s="28">
        <v>23</v>
      </c>
      <c r="C33" s="26" t="str">
        <f>VLOOKUP(B33,Features!$A:$F,$C$1,FALSE)</f>
        <v>GeneralCondition</v>
      </c>
      <c r="D33" s="26" t="str">
        <f>VLOOKUP(B33,Features!$A:$F,$D$1,FALSE)</f>
        <v>DiagnosisID</v>
      </c>
      <c r="E33" s="27" t="str">
        <f>VLOOKUP(B33,Features!$A:$M,$E$1,FALSE)</f>
        <v>FALSE</v>
      </c>
      <c r="F33" s="3" t="s">
        <v>655</v>
      </c>
      <c r="G33" s="3" t="s">
        <v>655</v>
      </c>
      <c r="H33" s="3" t="s">
        <v>655</v>
      </c>
      <c r="I33" s="3" t="s">
        <v>1633</v>
      </c>
      <c r="J33" s="1"/>
      <c r="K33" s="1"/>
      <c r="L33" s="1"/>
      <c r="M33" s="1"/>
      <c r="N33" s="1"/>
    </row>
    <row r="34" spans="1:14" customFormat="1" ht="25.2" customHeight="1" x14ac:dyDescent="0.3">
      <c r="A34" s="5" t="s">
        <v>1462</v>
      </c>
      <c r="B34" s="28">
        <v>24</v>
      </c>
      <c r="C34" s="26" t="str">
        <f>VLOOKUP(B34,Features!$A:$F,$C$1,FALSE)</f>
        <v>GeneralCondition</v>
      </c>
      <c r="D34" s="26" t="str">
        <f>VLOOKUP(B34,Features!$A:$F,$D$1,FALSE)</f>
        <v>PatientID</v>
      </c>
      <c r="E34" s="27" t="str">
        <f>VLOOKUP(B34,Features!$A:$M,$E$1,FALSE)</f>
        <v>FALSE</v>
      </c>
      <c r="F34" s="3" t="s">
        <v>655</v>
      </c>
      <c r="G34" s="3" t="s">
        <v>655</v>
      </c>
      <c r="H34" s="3" t="s">
        <v>655</v>
      </c>
      <c r="I34" s="3" t="s">
        <v>1633</v>
      </c>
      <c r="J34" s="1"/>
      <c r="K34" s="1"/>
      <c r="L34" s="1"/>
      <c r="M34" s="1"/>
      <c r="N34" s="1"/>
    </row>
    <row r="35" spans="1:14" customFormat="1" ht="25.2" customHeight="1" x14ac:dyDescent="0.3">
      <c r="A35" s="5" t="s">
        <v>1462</v>
      </c>
      <c r="B35" s="28">
        <v>25</v>
      </c>
      <c r="C35" s="26" t="str">
        <f>VLOOKUP(B35,Features!$A:$F,$C$1,FALSE)</f>
        <v>GeneralCondition</v>
      </c>
      <c r="D35" s="26" t="str">
        <f>VLOOKUP(B35,Features!$A:$F,$D$1,FALSE)</f>
        <v>GeneralConditionDate</v>
      </c>
      <c r="E35" s="27" t="str">
        <f>VLOOKUP(B35,Features!$A:$M,$E$1,FALSE)</f>
        <v>FALSE</v>
      </c>
      <c r="F35" s="3" t="s">
        <v>655</v>
      </c>
      <c r="G35" s="3" t="s">
        <v>655</v>
      </c>
      <c r="H35" s="3" t="s">
        <v>655</v>
      </c>
      <c r="I35" s="3" t="s">
        <v>1633</v>
      </c>
      <c r="J35" s="1"/>
      <c r="K35" s="1"/>
      <c r="L35" s="1"/>
      <c r="M35" s="1"/>
      <c r="N35" s="1"/>
    </row>
    <row r="36" spans="1:14" customFormat="1" ht="25.2" customHeight="1" x14ac:dyDescent="0.3">
      <c r="A36" s="5" t="s">
        <v>1462</v>
      </c>
      <c r="B36" s="28">
        <v>26</v>
      </c>
      <c r="C36" s="26" t="str">
        <f>VLOOKUP(B36,Features!$A:$F,$C$1,FALSE)</f>
        <v>GeneralCondition</v>
      </c>
      <c r="D36" s="26" t="str">
        <f>VLOOKUP(B36,Features!$A:$F,$D$1,FALSE)</f>
        <v>ECOG</v>
      </c>
      <c r="E36" s="27" t="str">
        <f>VLOOKUP(B36,Features!$A:$M,$E$1,FALSE)</f>
        <v>TRUE</v>
      </c>
      <c r="F36" s="3" t="s">
        <v>655</v>
      </c>
      <c r="G36" s="3" t="s">
        <v>655</v>
      </c>
      <c r="H36" s="3" t="s">
        <v>655</v>
      </c>
      <c r="I36" s="3" t="s">
        <v>1633</v>
      </c>
      <c r="J36" s="1"/>
      <c r="K36" s="1"/>
      <c r="L36" s="1"/>
      <c r="M36" s="1"/>
      <c r="N36" s="1"/>
    </row>
    <row r="37" spans="1:14" customFormat="1" ht="25.2" customHeight="1" x14ac:dyDescent="0.3">
      <c r="A37" s="5" t="s">
        <v>1462</v>
      </c>
      <c r="B37" s="28">
        <v>27</v>
      </c>
      <c r="C37" s="26" t="str">
        <f>VLOOKUP(B37,Features!$A:$F,$C$1,FALSE)</f>
        <v>Histology</v>
      </c>
      <c r="D37" s="26" t="str">
        <f>VLOOKUP(B37,Features!$A:$F,$D$1,FALSE)</f>
        <v>HistologyID</v>
      </c>
      <c r="E37" s="27" t="str">
        <f>VLOOKUP(B37,Features!$A:$M,$E$1,FALSE)</f>
        <v>FALSE</v>
      </c>
      <c r="F37" s="3" t="s">
        <v>655</v>
      </c>
      <c r="G37" s="3" t="s">
        <v>655</v>
      </c>
      <c r="H37" s="3" t="s">
        <v>655</v>
      </c>
      <c r="I37" s="3" t="s">
        <v>1633</v>
      </c>
      <c r="J37" s="1"/>
      <c r="K37" s="1"/>
      <c r="L37" s="1"/>
      <c r="M37" s="1"/>
      <c r="N37" s="1"/>
    </row>
    <row r="38" spans="1:14" customFormat="1" ht="25.2" customHeight="1" x14ac:dyDescent="0.3">
      <c r="A38" s="5" t="s">
        <v>1462</v>
      </c>
      <c r="B38" s="28">
        <v>28</v>
      </c>
      <c r="C38" s="26" t="str">
        <f>VLOOKUP(B38,Features!$A:$F,$C$1,FALSE)</f>
        <v>Histology</v>
      </c>
      <c r="D38" s="26" t="str">
        <f>VLOOKUP(B38,Features!$A:$F,$D$1,FALSE)</f>
        <v>DiagnosisID</v>
      </c>
      <c r="E38" s="27" t="str">
        <f>VLOOKUP(B38,Features!$A:$M,$E$1,FALSE)</f>
        <v>FALSE</v>
      </c>
      <c r="F38" s="3" t="s">
        <v>655</v>
      </c>
      <c r="G38" s="3" t="s">
        <v>655</v>
      </c>
      <c r="H38" s="3" t="s">
        <v>655</v>
      </c>
      <c r="I38" s="3" t="s">
        <v>1633</v>
      </c>
      <c r="J38" s="1"/>
      <c r="K38" s="1"/>
      <c r="L38" s="1"/>
      <c r="M38" s="1"/>
      <c r="N38" s="1"/>
    </row>
    <row r="39" spans="1:14" customFormat="1" ht="25.2" customHeight="1" x14ac:dyDescent="0.3">
      <c r="A39" s="5" t="s">
        <v>1462</v>
      </c>
      <c r="B39" s="28">
        <v>29</v>
      </c>
      <c r="C39" s="26" t="str">
        <f>VLOOKUP(B39,Features!$A:$F,$C$1,FALSE)</f>
        <v>Histology</v>
      </c>
      <c r="D39" s="26" t="str">
        <f>VLOOKUP(B39,Features!$A:$F,$D$1,FALSE)</f>
        <v>PatientID</v>
      </c>
      <c r="E39" s="27" t="str">
        <f>VLOOKUP(B39,Features!$A:$M,$E$1,FALSE)</f>
        <v>FALSE</v>
      </c>
      <c r="F39" s="3" t="s">
        <v>655</v>
      </c>
      <c r="G39" s="3" t="s">
        <v>655</v>
      </c>
      <c r="H39" s="3" t="s">
        <v>655</v>
      </c>
      <c r="I39" s="3" t="s">
        <v>1633</v>
      </c>
      <c r="J39" s="1"/>
      <c r="K39" s="1"/>
      <c r="L39" s="1"/>
      <c r="M39" s="1"/>
      <c r="N39" s="1"/>
    </row>
    <row r="40" spans="1:14" customFormat="1" ht="25.2" customHeight="1" x14ac:dyDescent="0.3">
      <c r="A40" s="5" t="s">
        <v>1462</v>
      </c>
      <c r="B40" s="28">
        <v>30</v>
      </c>
      <c r="C40" s="26" t="str">
        <f>VLOOKUP(B40,Features!$A:$F,$C$1,FALSE)</f>
        <v>Histology</v>
      </c>
      <c r="D40" s="26" t="str">
        <f>VLOOKUP(B40,Features!$A:$F,$D$1,FALSE)</f>
        <v>HistologyDate</v>
      </c>
      <c r="E40" s="27" t="str">
        <f>VLOOKUP(B40,Features!$A:$M,$E$1,FALSE)</f>
        <v>FALSE</v>
      </c>
      <c r="F40" s="3" t="s">
        <v>655</v>
      </c>
      <c r="G40" s="3" t="s">
        <v>655</v>
      </c>
      <c r="H40" s="3" t="s">
        <v>655</v>
      </c>
      <c r="I40" s="3" t="s">
        <v>1633</v>
      </c>
      <c r="J40" s="1"/>
      <c r="K40" s="1"/>
      <c r="L40" s="1"/>
      <c r="M40" s="1"/>
      <c r="N40" s="1"/>
    </row>
    <row r="41" spans="1:14" customFormat="1" ht="25.2" customHeight="1" x14ac:dyDescent="0.3">
      <c r="A41" s="5" t="s">
        <v>1462</v>
      </c>
      <c r="B41" s="28">
        <v>31</v>
      </c>
      <c r="C41" s="26" t="str">
        <f>VLOOKUP(B41,Features!$A:$F,$C$1,FALSE)</f>
        <v>Histology</v>
      </c>
      <c r="D41" s="26" t="str">
        <f>VLOOKUP(B41,Features!$A:$F,$D$1,FALSE)</f>
        <v>ICDOMorphologyVersion</v>
      </c>
      <c r="E41" s="27" t="str">
        <f>VLOOKUP(B41,Features!$A:$M,$E$1,FALSE)</f>
        <v>FALSE</v>
      </c>
      <c r="F41" s="3" t="s">
        <v>655</v>
      </c>
      <c r="G41" s="3" t="s">
        <v>655</v>
      </c>
      <c r="H41" s="3" t="s">
        <v>655</v>
      </c>
      <c r="I41" s="3" t="s">
        <v>1633</v>
      </c>
      <c r="J41" s="1"/>
      <c r="K41" s="1"/>
      <c r="L41" s="1"/>
      <c r="M41" s="1"/>
      <c r="N41" s="1"/>
    </row>
    <row r="42" spans="1:14" customFormat="1" ht="25.2" customHeight="1" x14ac:dyDescent="0.3">
      <c r="A42" s="5" t="s">
        <v>1462</v>
      </c>
      <c r="B42" s="28">
        <v>32</v>
      </c>
      <c r="C42" s="26" t="str">
        <f>VLOOKUP(B42,Features!$A:$F,$C$1,FALSE)</f>
        <v>Histology</v>
      </c>
      <c r="D42" s="26" t="str">
        <f>VLOOKUP(B42,Features!$A:$F,$D$1,FALSE)</f>
        <v>ICDOMorphologyCode</v>
      </c>
      <c r="E42" s="27" t="str">
        <f>VLOOKUP(B42,Features!$A:$M,$E$1,FALSE)</f>
        <v>FALSE</v>
      </c>
      <c r="F42" s="3" t="s">
        <v>655</v>
      </c>
      <c r="G42" s="3" t="s">
        <v>655</v>
      </c>
      <c r="H42" s="3" t="s">
        <v>655</v>
      </c>
      <c r="I42" s="3" t="s">
        <v>1633</v>
      </c>
      <c r="J42" s="1"/>
      <c r="K42" s="1"/>
      <c r="L42" s="1"/>
      <c r="M42" s="1"/>
      <c r="N42" s="1"/>
    </row>
    <row r="43" spans="1:14" customFormat="1" ht="25.2" customHeight="1" x14ac:dyDescent="0.3">
      <c r="A43" s="5" t="s">
        <v>1462</v>
      </c>
      <c r="B43" s="28">
        <v>33</v>
      </c>
      <c r="C43" s="26" t="str">
        <f>VLOOKUP(B43,Features!$A:$F,$C$1,FALSE)</f>
        <v>Histology</v>
      </c>
      <c r="D43" s="26" t="str">
        <f>VLOOKUP(B43,Features!$A:$F,$D$1,FALSE)</f>
        <v>ICDOMorphologyComment</v>
      </c>
      <c r="E43" s="27" t="str">
        <f>VLOOKUP(B43,Features!$A:$M,$E$1,FALSE)</f>
        <v>FALSE</v>
      </c>
      <c r="F43" s="3" t="s">
        <v>655</v>
      </c>
      <c r="G43" s="3" t="s">
        <v>655</v>
      </c>
      <c r="H43" s="3" t="s">
        <v>655</v>
      </c>
      <c r="I43" s="3" t="s">
        <v>1633</v>
      </c>
      <c r="J43" s="1"/>
      <c r="K43" s="1"/>
      <c r="L43" s="1"/>
      <c r="M43" s="1"/>
      <c r="N43" s="1"/>
    </row>
    <row r="44" spans="1:14" customFormat="1" ht="25.2" customHeight="1" x14ac:dyDescent="0.3">
      <c r="A44" s="5" t="s">
        <v>1462</v>
      </c>
      <c r="B44" s="28">
        <v>34</v>
      </c>
      <c r="C44" s="26" t="str">
        <f>VLOOKUP(B44,Features!$A:$F,$C$1,FALSE)</f>
        <v>Histology</v>
      </c>
      <c r="D44" s="26" t="str">
        <f>VLOOKUP(B44,Features!$A:$F,$D$1,FALSE)</f>
        <v>Grading</v>
      </c>
      <c r="E44" s="27" t="str">
        <f>VLOOKUP(B44,Features!$A:$M,$E$1,FALSE)</f>
        <v>TRUE</v>
      </c>
      <c r="F44" s="3" t="s">
        <v>655</v>
      </c>
      <c r="G44" s="3" t="s">
        <v>655</v>
      </c>
      <c r="H44" s="3" t="s">
        <v>655</v>
      </c>
      <c r="I44" s="3" t="s">
        <v>1633</v>
      </c>
      <c r="J44" s="1"/>
      <c r="K44" s="1"/>
      <c r="L44" s="1"/>
      <c r="M44" s="1"/>
      <c r="N44" s="1"/>
    </row>
    <row r="45" spans="1:14" customFormat="1" ht="25.2" customHeight="1" x14ac:dyDescent="0.3">
      <c r="A45" s="5" t="s">
        <v>1462</v>
      </c>
      <c r="B45" s="28">
        <v>35</v>
      </c>
      <c r="C45" s="26" t="str">
        <f>VLOOKUP(B45,Features!$A:$F,$C$1,FALSE)</f>
        <v>Histology</v>
      </c>
      <c r="D45" s="26" t="str">
        <f>VLOOKUP(B45,Features!$A:$F,$D$1,FALSE)</f>
        <v>NumberLymphnodesExamined</v>
      </c>
      <c r="E45" s="27" t="str">
        <f>VLOOKUP(B45,Features!$A:$M,$E$1,FALSE)</f>
        <v>FALSE</v>
      </c>
      <c r="F45" s="3" t="s">
        <v>655</v>
      </c>
      <c r="G45" s="3" t="s">
        <v>655</v>
      </c>
      <c r="H45" s="3" t="s">
        <v>655</v>
      </c>
      <c r="I45" s="3" t="s">
        <v>1633</v>
      </c>
      <c r="J45" s="1"/>
      <c r="K45" s="1"/>
      <c r="L45" s="1"/>
      <c r="M45" s="1"/>
      <c r="N45" s="1"/>
    </row>
    <row r="46" spans="1:14" customFormat="1" ht="25.2" customHeight="1" x14ac:dyDescent="0.3">
      <c r="A46" s="5" t="s">
        <v>1462</v>
      </c>
      <c r="B46" s="28">
        <v>36</v>
      </c>
      <c r="C46" s="26" t="str">
        <f>VLOOKUP(B46,Features!$A:$F,$C$1,FALSE)</f>
        <v>Histology</v>
      </c>
      <c r="D46" s="26" t="str">
        <f>VLOOKUP(B46,Features!$A:$F,$D$1,FALSE)</f>
        <v>NumberLymphnodesAffected</v>
      </c>
      <c r="E46" s="27" t="str">
        <f>VLOOKUP(B46,Features!$A:$M,$E$1,FALSE)</f>
        <v>FALSE</v>
      </c>
      <c r="F46" s="3" t="s">
        <v>655</v>
      </c>
      <c r="G46" s="3" t="s">
        <v>655</v>
      </c>
      <c r="H46" s="3" t="s">
        <v>655</v>
      </c>
      <c r="I46" s="3" t="s">
        <v>1633</v>
      </c>
      <c r="J46" s="1"/>
      <c r="K46" s="1"/>
      <c r="L46" s="1"/>
      <c r="M46" s="1"/>
      <c r="N46" s="1"/>
    </row>
    <row r="47" spans="1:14" customFormat="1" ht="25.2" customHeight="1" x14ac:dyDescent="0.3">
      <c r="A47" s="5" t="s">
        <v>1462</v>
      </c>
      <c r="B47" s="28">
        <v>37</v>
      </c>
      <c r="C47" s="26" t="str">
        <f>VLOOKUP(B47,Features!$A:$F,$C$1,FALSE)</f>
        <v>Histology</v>
      </c>
      <c r="D47" s="26" t="str">
        <f>VLOOKUP(B47,Features!$A:$F,$D$1,FALSE)</f>
        <v>NumberSentinelLymphnodesExamined</v>
      </c>
      <c r="E47" s="27" t="str">
        <f>VLOOKUP(B47,Features!$A:$M,$E$1,FALSE)</f>
        <v>FALSE</v>
      </c>
      <c r="F47" s="3" t="s">
        <v>655</v>
      </c>
      <c r="G47" s="3" t="s">
        <v>655</v>
      </c>
      <c r="H47" s="3" t="s">
        <v>655</v>
      </c>
      <c r="I47" s="3" t="s">
        <v>1633</v>
      </c>
      <c r="J47" s="1"/>
      <c r="K47" s="1"/>
      <c r="L47" s="1"/>
      <c r="M47" s="1"/>
      <c r="N47" s="1"/>
    </row>
    <row r="48" spans="1:14" customFormat="1" ht="25.2" customHeight="1" x14ac:dyDescent="0.3">
      <c r="A48" s="5" t="s">
        <v>1462</v>
      </c>
      <c r="B48" s="28">
        <v>38</v>
      </c>
      <c r="C48" s="26" t="str">
        <f>VLOOKUP(B48,Features!$A:$F,$C$1,FALSE)</f>
        <v>Histology</v>
      </c>
      <c r="D48" s="26" t="str">
        <f>VLOOKUP(B48,Features!$A:$F,$D$1,FALSE)</f>
        <v>NumberSentinelLymphnodesAffected</v>
      </c>
      <c r="E48" s="27" t="str">
        <f>VLOOKUP(B48,Features!$A:$M,$E$1,FALSE)</f>
        <v>FALSE</v>
      </c>
      <c r="F48" s="3" t="s">
        <v>655</v>
      </c>
      <c r="G48" s="3" t="s">
        <v>655</v>
      </c>
      <c r="H48" s="3" t="s">
        <v>655</v>
      </c>
      <c r="I48" s="3" t="s">
        <v>1633</v>
      </c>
      <c r="J48" s="1"/>
      <c r="K48" s="1"/>
      <c r="L48" s="1"/>
      <c r="M48" s="1"/>
      <c r="N48" s="1"/>
    </row>
    <row r="49" spans="1:14" customFormat="1" ht="25.2" customHeight="1" x14ac:dyDescent="0.3">
      <c r="A49" s="5" t="s">
        <v>1462</v>
      </c>
      <c r="B49" s="28">
        <v>39</v>
      </c>
      <c r="C49" s="26" t="str">
        <f>VLOOKUP(B49,Features!$A:$F,$C$1,FALSE)</f>
        <v>Metastasis</v>
      </c>
      <c r="D49" s="26" t="str">
        <f>VLOOKUP(B49,Features!$A:$F,$D$1,FALSE)</f>
        <v>MetastasisID</v>
      </c>
      <c r="E49" s="27" t="str">
        <f>VLOOKUP(B49,Features!$A:$M,$E$1,FALSE)</f>
        <v>FALSE</v>
      </c>
      <c r="F49" s="3" t="s">
        <v>655</v>
      </c>
      <c r="G49" s="3" t="s">
        <v>655</v>
      </c>
      <c r="H49" s="3" t="s">
        <v>655</v>
      </c>
      <c r="I49" s="3" t="s">
        <v>1633</v>
      </c>
      <c r="J49" s="1"/>
      <c r="K49" s="1"/>
      <c r="L49" s="1"/>
      <c r="M49" s="1"/>
      <c r="N49" s="1"/>
    </row>
    <row r="50" spans="1:14" customFormat="1" ht="25.2" customHeight="1" x14ac:dyDescent="0.3">
      <c r="A50" s="5" t="s">
        <v>1462</v>
      </c>
      <c r="B50" s="28">
        <v>40</v>
      </c>
      <c r="C50" s="26" t="str">
        <f>VLOOKUP(B50,Features!$A:$F,$C$1,FALSE)</f>
        <v>Metastasis</v>
      </c>
      <c r="D50" s="26" t="str">
        <f>VLOOKUP(B50,Features!$A:$F,$D$1,FALSE)</f>
        <v>DiagnosisID</v>
      </c>
      <c r="E50" s="27" t="str">
        <f>VLOOKUP(B50,Features!$A:$M,$E$1,FALSE)</f>
        <v>FALSE</v>
      </c>
      <c r="F50" s="3" t="s">
        <v>655</v>
      </c>
      <c r="G50" s="3" t="s">
        <v>655</v>
      </c>
      <c r="H50" s="3" t="s">
        <v>655</v>
      </c>
      <c r="I50" s="3" t="s">
        <v>1633</v>
      </c>
      <c r="J50" s="1"/>
      <c r="K50" s="1"/>
      <c r="L50" s="1"/>
      <c r="M50" s="1"/>
      <c r="N50" s="1"/>
    </row>
    <row r="51" spans="1:14" customFormat="1" ht="25.2" customHeight="1" x14ac:dyDescent="0.3">
      <c r="A51" s="5" t="s">
        <v>1462</v>
      </c>
      <c r="B51" s="28">
        <v>41</v>
      </c>
      <c r="C51" s="26" t="str">
        <f>VLOOKUP(B51,Features!$A:$F,$C$1,FALSE)</f>
        <v>Metastasis</v>
      </c>
      <c r="D51" s="26" t="str">
        <f>VLOOKUP(B51,Features!$A:$F,$D$1,FALSE)</f>
        <v>PatientID</v>
      </c>
      <c r="E51" s="27" t="str">
        <f>VLOOKUP(B51,Features!$A:$M,$E$1,FALSE)</f>
        <v>FALSE</v>
      </c>
      <c r="F51" s="3" t="s">
        <v>655</v>
      </c>
      <c r="G51" s="3" t="s">
        <v>655</v>
      </c>
      <c r="H51" s="3" t="s">
        <v>655</v>
      </c>
      <c r="I51" s="3" t="s">
        <v>1633</v>
      </c>
      <c r="J51" s="1"/>
      <c r="K51" s="1"/>
      <c r="L51" s="1"/>
      <c r="M51" s="1"/>
      <c r="N51" s="1"/>
    </row>
    <row r="52" spans="1:14" customFormat="1" ht="25.2" customHeight="1" x14ac:dyDescent="0.3">
      <c r="A52" s="5" t="s">
        <v>1462</v>
      </c>
      <c r="B52" s="28">
        <v>42</v>
      </c>
      <c r="C52" s="26" t="str">
        <f>VLOOKUP(B52,Features!$A:$F,$C$1,FALSE)</f>
        <v>Metastasis</v>
      </c>
      <c r="D52" s="26" t="str">
        <f>VLOOKUP(B52,Features!$A:$F,$D$1,FALSE)</f>
        <v>MetastasisDate</v>
      </c>
      <c r="E52" s="27" t="str">
        <f>VLOOKUP(B52,Features!$A:$M,$E$1,FALSE)</f>
        <v>FALSE</v>
      </c>
      <c r="F52" s="3" t="s">
        <v>655</v>
      </c>
      <c r="G52" s="3" t="s">
        <v>655</v>
      </c>
      <c r="H52" s="3" t="s">
        <v>655</v>
      </c>
      <c r="I52" s="3" t="s">
        <v>1633</v>
      </c>
      <c r="J52" s="1"/>
      <c r="K52" s="1"/>
      <c r="L52" s="1"/>
      <c r="M52" s="1"/>
      <c r="N52" s="1"/>
    </row>
    <row r="53" spans="1:14" customFormat="1" ht="25.2" customHeight="1" x14ac:dyDescent="0.3">
      <c r="A53" s="5" t="s">
        <v>1462</v>
      </c>
      <c r="B53" s="28">
        <v>43</v>
      </c>
      <c r="C53" s="26" t="str">
        <f>VLOOKUP(B53,Features!$A:$F,$C$1,FALSE)</f>
        <v>Metastasis</v>
      </c>
      <c r="D53" s="26" t="str">
        <f>VLOOKUP(B53,Features!$A:$F,$D$1,FALSE)</f>
        <v>HasMetastasis</v>
      </c>
      <c r="E53" s="27" t="str">
        <f>VLOOKUP(B53,Features!$A:$M,$E$1,FALSE)</f>
        <v>FALSE</v>
      </c>
      <c r="F53" s="3" t="s">
        <v>655</v>
      </c>
      <c r="G53" s="3" t="s">
        <v>655</v>
      </c>
      <c r="H53" s="3" t="s">
        <v>655</v>
      </c>
      <c r="I53" s="3" t="s">
        <v>1633</v>
      </c>
      <c r="J53" s="1"/>
      <c r="K53" s="1"/>
      <c r="L53" s="1"/>
      <c r="M53" s="1"/>
      <c r="N53" s="1"/>
    </row>
    <row r="54" spans="1:14" customFormat="1" ht="25.2" customHeight="1" x14ac:dyDescent="0.3">
      <c r="A54" s="5" t="s">
        <v>1462</v>
      </c>
      <c r="B54" s="28">
        <v>44</v>
      </c>
      <c r="C54" s="26" t="str">
        <f>VLOOKUP(B54,Features!$A:$F,$C$1,FALSE)</f>
        <v>Metastasis</v>
      </c>
      <c r="D54" s="26" t="str">
        <f>VLOOKUP(B54,Features!$A:$F,$D$1,FALSE)</f>
        <v>Localization</v>
      </c>
      <c r="E54" s="27" t="str">
        <f>VLOOKUP(B54,Features!$A:$M,$E$1,FALSE)</f>
        <v>TRUE</v>
      </c>
      <c r="F54" s="3" t="s">
        <v>655</v>
      </c>
      <c r="G54" s="3" t="s">
        <v>655</v>
      </c>
      <c r="H54" s="3" t="s">
        <v>655</v>
      </c>
      <c r="I54" s="3" t="s">
        <v>1633</v>
      </c>
      <c r="J54" s="1"/>
      <c r="K54" s="1"/>
      <c r="L54" s="1"/>
      <c r="M54" s="1"/>
      <c r="N54" s="1"/>
    </row>
    <row r="55" spans="1:14" customFormat="1" ht="25.2" customHeight="1" x14ac:dyDescent="0.3">
      <c r="A55" s="5" t="s">
        <v>1462</v>
      </c>
      <c r="B55" s="28">
        <v>45</v>
      </c>
      <c r="C55" s="26" t="str">
        <f>VLOOKUP(B55,Features!$A:$F,$C$1,FALSE)</f>
        <v>MolecularDiagnostics</v>
      </c>
      <c r="D55" s="26" t="str">
        <f>VLOOKUP(B55,Features!$A:$F,$D$1,FALSE)</f>
        <v>MolecularDiagnosticsID</v>
      </c>
      <c r="E55" s="27" t="str">
        <f>VLOOKUP(B55,Features!$A:$M,$E$1,FALSE)</f>
        <v>FALSE</v>
      </c>
      <c r="F55" s="3" t="s">
        <v>655</v>
      </c>
      <c r="G55" s="3" t="s">
        <v>655</v>
      </c>
      <c r="H55" s="3" t="s">
        <v>655</v>
      </c>
      <c r="I55" s="3" t="s">
        <v>1633</v>
      </c>
      <c r="J55" s="1"/>
      <c r="K55" s="1"/>
      <c r="L55" s="1"/>
      <c r="M55" s="1"/>
      <c r="N55" s="1"/>
    </row>
    <row r="56" spans="1:14" customFormat="1" ht="25.2" customHeight="1" x14ac:dyDescent="0.3">
      <c r="A56" s="5" t="s">
        <v>1462</v>
      </c>
      <c r="B56" s="28">
        <v>46</v>
      </c>
      <c r="C56" s="26" t="str">
        <f>VLOOKUP(B56,Features!$A:$F,$C$1,FALSE)</f>
        <v>MolecularDiagnostics</v>
      </c>
      <c r="D56" s="26" t="str">
        <f>VLOOKUP(B56,Features!$A:$F,$D$1,FALSE)</f>
        <v>DiagnosisID</v>
      </c>
      <c r="E56" s="27" t="str">
        <f>VLOOKUP(B56,Features!$A:$M,$E$1,FALSE)</f>
        <v>FALSE</v>
      </c>
      <c r="F56" s="3" t="s">
        <v>655</v>
      </c>
      <c r="G56" s="3" t="s">
        <v>655</v>
      </c>
      <c r="H56" s="3" t="s">
        <v>655</v>
      </c>
      <c r="I56" s="3" t="s">
        <v>1633</v>
      </c>
      <c r="J56" s="1"/>
      <c r="K56" s="1"/>
      <c r="L56" s="1"/>
      <c r="M56" s="1"/>
      <c r="N56" s="1"/>
    </row>
    <row r="57" spans="1:14" customFormat="1" ht="25.2" customHeight="1" x14ac:dyDescent="0.3">
      <c r="A57" s="5" t="s">
        <v>1462</v>
      </c>
      <c r="B57" s="28">
        <v>47</v>
      </c>
      <c r="C57" s="26" t="str">
        <f>VLOOKUP(B57,Features!$A:$F,$C$1,FALSE)</f>
        <v>MolecularDiagnostics</v>
      </c>
      <c r="D57" s="26" t="str">
        <f>VLOOKUP(B57,Features!$A:$F,$D$1,FALSE)</f>
        <v>PatientID</v>
      </c>
      <c r="E57" s="27" t="str">
        <f>VLOOKUP(B57,Features!$A:$M,$E$1,FALSE)</f>
        <v>FALSE</v>
      </c>
      <c r="F57" s="3" t="s">
        <v>655</v>
      </c>
      <c r="G57" s="3" t="s">
        <v>655</v>
      </c>
      <c r="H57" s="3" t="s">
        <v>655</v>
      </c>
      <c r="I57" s="3" t="s">
        <v>1633</v>
      </c>
      <c r="J57" s="1"/>
      <c r="K57" s="1"/>
      <c r="L57" s="1"/>
      <c r="M57" s="1"/>
      <c r="N57" s="1"/>
    </row>
    <row r="58" spans="1:14" customFormat="1" ht="25.2" customHeight="1" x14ac:dyDescent="0.3">
      <c r="A58" s="5" t="s">
        <v>1462</v>
      </c>
      <c r="B58" s="28">
        <v>48</v>
      </c>
      <c r="C58" s="26" t="str">
        <f>VLOOKUP(B58,Features!$A:$F,$C$1,FALSE)</f>
        <v>MolecularDiagnostics</v>
      </c>
      <c r="D58" s="26" t="str">
        <f>VLOOKUP(B58,Features!$A:$F,$D$1,FALSE)</f>
        <v>MolecularDiagnosticsDate</v>
      </c>
      <c r="E58" s="27" t="str">
        <f>VLOOKUP(B58,Features!$A:$M,$E$1,FALSE)</f>
        <v>FALSE</v>
      </c>
      <c r="F58" s="3" t="s">
        <v>655</v>
      </c>
      <c r="G58" s="3" t="s">
        <v>655</v>
      </c>
      <c r="H58" s="3" t="s">
        <v>655</v>
      </c>
      <c r="I58" s="3" t="s">
        <v>1633</v>
      </c>
      <c r="J58" s="1"/>
      <c r="K58" s="1"/>
      <c r="L58" s="1"/>
      <c r="M58" s="1"/>
      <c r="N58" s="1"/>
    </row>
    <row r="59" spans="1:14" customFormat="1" ht="25.2" customHeight="1" x14ac:dyDescent="0.3">
      <c r="A59" s="5" t="s">
        <v>1462</v>
      </c>
      <c r="B59" s="28">
        <v>49</v>
      </c>
      <c r="C59" s="26" t="str">
        <f>VLOOKUP(B59,Features!$A:$F,$C$1,FALSE)</f>
        <v>MolecularDiagnostics</v>
      </c>
      <c r="D59" s="26" t="str">
        <f>VLOOKUP(B59,Features!$A:$F,$D$1,FALSE)</f>
        <v>MolecularMarker</v>
      </c>
      <c r="E59" s="27" t="str">
        <f>VLOOKUP(B59,Features!$A:$M,$E$1,FALSE)</f>
        <v>FALSE</v>
      </c>
      <c r="F59" s="3" t="s">
        <v>655</v>
      </c>
      <c r="G59" s="3" t="s">
        <v>655</v>
      </c>
      <c r="H59" s="3" t="s">
        <v>655</v>
      </c>
      <c r="I59" s="3" t="s">
        <v>1633</v>
      </c>
      <c r="J59" s="1"/>
      <c r="K59" s="1"/>
      <c r="L59" s="1"/>
      <c r="M59" s="1"/>
      <c r="N59" s="1"/>
    </row>
    <row r="60" spans="1:14" customFormat="1" ht="25.2" customHeight="1" x14ac:dyDescent="0.3">
      <c r="A60" s="5" t="s">
        <v>1462</v>
      </c>
      <c r="B60" s="28">
        <v>50</v>
      </c>
      <c r="C60" s="26" t="str">
        <f>VLOOKUP(B60,Features!$A:$F,$C$1,FALSE)</f>
        <v>MolecularDiagnostics</v>
      </c>
      <c r="D60" s="26" t="str">
        <f>VLOOKUP(B60,Features!$A:$F,$D$1,FALSE)</f>
        <v>MolecularMarkerStatus</v>
      </c>
      <c r="E60" s="27" t="str">
        <f>VLOOKUP(B60,Features!$A:$M,$E$1,FALSE)</f>
        <v>FALSE</v>
      </c>
      <c r="F60" s="3" t="s">
        <v>655</v>
      </c>
      <c r="G60" s="3" t="s">
        <v>655</v>
      </c>
      <c r="H60" s="3" t="s">
        <v>655</v>
      </c>
      <c r="I60" s="3" t="s">
        <v>1633</v>
      </c>
      <c r="J60" s="1"/>
      <c r="K60" s="1"/>
      <c r="L60" s="1"/>
      <c r="M60" s="1"/>
      <c r="N60" s="1"/>
    </row>
    <row r="61" spans="1:14" customFormat="1" ht="25.2" customHeight="1" x14ac:dyDescent="0.3">
      <c r="A61" s="5" t="s">
        <v>1462</v>
      </c>
      <c r="B61" s="28">
        <v>51</v>
      </c>
      <c r="C61" s="26" t="str">
        <f>VLOOKUP(B61,Features!$A:$F,$C$1,FALSE)</f>
        <v>MolecularDiagnostics</v>
      </c>
      <c r="D61" s="26" t="str">
        <f>VLOOKUP(B61,Features!$A:$F,$D$1,FALSE)</f>
        <v>Documentation</v>
      </c>
      <c r="E61" s="27" t="str">
        <f>VLOOKUP(B61,Features!$A:$M,$E$1,FALSE)</f>
        <v>FALSE</v>
      </c>
      <c r="F61" s="3" t="s">
        <v>655</v>
      </c>
      <c r="G61" s="3" t="s">
        <v>655</v>
      </c>
      <c r="H61" s="3" t="s">
        <v>655</v>
      </c>
      <c r="I61" s="3" t="s">
        <v>1633</v>
      </c>
      <c r="J61" s="1"/>
      <c r="K61" s="1"/>
      <c r="L61" s="1"/>
      <c r="M61" s="1"/>
      <c r="N61" s="1"/>
    </row>
    <row r="62" spans="1:14" customFormat="1" ht="25.2" customHeight="1" x14ac:dyDescent="0.3">
      <c r="A62" s="5" t="s">
        <v>1462</v>
      </c>
      <c r="B62" s="28">
        <v>52</v>
      </c>
      <c r="C62" s="26" t="str">
        <f>VLOOKUP(B62,Features!$A:$F,$C$1,FALSE)</f>
        <v>OtherClassification</v>
      </c>
      <c r="D62" s="26" t="str">
        <f>VLOOKUP(B62,Features!$A:$F,$D$1,FALSE)</f>
        <v>OtherClassificationID</v>
      </c>
      <c r="E62" s="27" t="str">
        <f>VLOOKUP(B62,Features!$A:$M,$E$1,FALSE)</f>
        <v>FALSE</v>
      </c>
      <c r="F62" s="3" t="s">
        <v>655</v>
      </c>
      <c r="G62" s="3" t="s">
        <v>655</v>
      </c>
      <c r="H62" s="3" t="s">
        <v>655</v>
      </c>
      <c r="I62" s="3" t="s">
        <v>1633</v>
      </c>
      <c r="J62" s="1"/>
      <c r="K62" s="1"/>
      <c r="L62" s="1"/>
      <c r="M62" s="1"/>
      <c r="N62" s="1"/>
    </row>
    <row r="63" spans="1:14" customFormat="1" ht="25.2" customHeight="1" x14ac:dyDescent="0.3">
      <c r="A63" s="5" t="s">
        <v>1462</v>
      </c>
      <c r="B63" s="28">
        <v>53</v>
      </c>
      <c r="C63" s="26" t="str">
        <f>VLOOKUP(B63,Features!$A:$F,$C$1,FALSE)</f>
        <v>OtherClassification</v>
      </c>
      <c r="D63" s="26" t="str">
        <f>VLOOKUP(B63,Features!$A:$F,$D$1,FALSE)</f>
        <v>DiagnosisID</v>
      </c>
      <c r="E63" s="27" t="str">
        <f>VLOOKUP(B63,Features!$A:$M,$E$1,FALSE)</f>
        <v>FALSE</v>
      </c>
      <c r="F63" s="3" t="s">
        <v>655</v>
      </c>
      <c r="G63" s="3" t="s">
        <v>655</v>
      </c>
      <c r="H63" s="3" t="s">
        <v>655</v>
      </c>
      <c r="I63" s="3" t="s">
        <v>1633</v>
      </c>
      <c r="J63" s="1"/>
      <c r="K63" s="1"/>
      <c r="L63" s="1"/>
      <c r="M63" s="1"/>
      <c r="N63" s="1"/>
    </row>
    <row r="64" spans="1:14" customFormat="1" ht="25.2" customHeight="1" x14ac:dyDescent="0.3">
      <c r="A64" s="5" t="s">
        <v>1462</v>
      </c>
      <c r="B64" s="28">
        <v>54</v>
      </c>
      <c r="C64" s="26" t="str">
        <f>VLOOKUP(B64,Features!$A:$F,$C$1,FALSE)</f>
        <v>OtherClassification</v>
      </c>
      <c r="D64" s="26" t="str">
        <f>VLOOKUP(B64,Features!$A:$F,$D$1,FALSE)</f>
        <v>PatientID</v>
      </c>
      <c r="E64" s="27" t="str">
        <f>VLOOKUP(B64,Features!$A:$M,$E$1,FALSE)</f>
        <v>FALSE</v>
      </c>
      <c r="F64" s="3" t="s">
        <v>655</v>
      </c>
      <c r="G64" s="3" t="s">
        <v>655</v>
      </c>
      <c r="H64" s="3" t="s">
        <v>655</v>
      </c>
      <c r="I64" s="3" t="s">
        <v>1633</v>
      </c>
      <c r="J64" s="1"/>
      <c r="K64" s="1"/>
      <c r="L64" s="1"/>
      <c r="M64" s="1"/>
      <c r="N64" s="1"/>
    </row>
    <row r="65" spans="1:14" customFormat="1" ht="25.2" customHeight="1" x14ac:dyDescent="0.3">
      <c r="A65" s="5" t="s">
        <v>1462</v>
      </c>
      <c r="B65" s="28">
        <v>55</v>
      </c>
      <c r="C65" s="26" t="str">
        <f>VLOOKUP(B65,Features!$A:$F,$C$1,FALSE)</f>
        <v>OtherClassification</v>
      </c>
      <c r="D65" s="26" t="str">
        <f>VLOOKUP(B65,Features!$A:$F,$D$1,FALSE)</f>
        <v>OtherClassificationDate</v>
      </c>
      <c r="E65" s="27" t="str">
        <f>VLOOKUP(B65,Features!$A:$M,$E$1,FALSE)</f>
        <v>FALSE</v>
      </c>
      <c r="F65" s="3" t="s">
        <v>655</v>
      </c>
      <c r="G65" s="3" t="s">
        <v>655</v>
      </c>
      <c r="H65" s="3" t="s">
        <v>655</v>
      </c>
      <c r="I65" s="3" t="s">
        <v>1633</v>
      </c>
      <c r="J65" s="1"/>
      <c r="K65" s="1"/>
      <c r="L65" s="1"/>
      <c r="M65" s="1"/>
      <c r="N65" s="1"/>
    </row>
    <row r="66" spans="1:14" customFormat="1" ht="25.2" customHeight="1" x14ac:dyDescent="0.3">
      <c r="A66" s="5" t="s">
        <v>1462</v>
      </c>
      <c r="B66" s="28">
        <v>56</v>
      </c>
      <c r="C66" s="26" t="str">
        <f>VLOOKUP(B66,Features!$A:$F,$C$1,FALSE)</f>
        <v>OtherClassification</v>
      </c>
      <c r="D66" s="26" t="str">
        <f>VLOOKUP(B66,Features!$A:$F,$D$1,FALSE)</f>
        <v>Class</v>
      </c>
      <c r="E66" s="27" t="str">
        <f>VLOOKUP(B66,Features!$A:$M,$E$1,FALSE)</f>
        <v>FALSE</v>
      </c>
      <c r="F66" s="3" t="s">
        <v>655</v>
      </c>
      <c r="G66" s="3" t="s">
        <v>655</v>
      </c>
      <c r="H66" s="3" t="s">
        <v>655</v>
      </c>
      <c r="I66" s="3" t="s">
        <v>1633</v>
      </c>
      <c r="J66" s="1"/>
      <c r="K66" s="1"/>
      <c r="L66" s="1"/>
      <c r="M66" s="1"/>
      <c r="N66" s="1"/>
    </row>
    <row r="67" spans="1:14" customFormat="1" ht="25.2" customHeight="1" x14ac:dyDescent="0.3">
      <c r="A67" s="5" t="s">
        <v>1462</v>
      </c>
      <c r="B67" s="28">
        <v>57</v>
      </c>
      <c r="C67" s="26" t="str">
        <f>VLOOKUP(B67,Features!$A:$F,$C$1,FALSE)</f>
        <v>OtherClassification</v>
      </c>
      <c r="D67" s="26" t="str">
        <f>VLOOKUP(B67,Features!$A:$F,$D$1,FALSE)</f>
        <v>Classification</v>
      </c>
      <c r="E67" s="27" t="str">
        <f>VLOOKUP(B67,Features!$A:$M,$E$1,FALSE)</f>
        <v>FALSE</v>
      </c>
      <c r="F67" s="3" t="s">
        <v>655</v>
      </c>
      <c r="G67" s="3" t="s">
        <v>655</v>
      </c>
      <c r="H67" s="3" t="s">
        <v>655</v>
      </c>
      <c r="I67" s="3" t="s">
        <v>1633</v>
      </c>
      <c r="J67" s="1"/>
      <c r="K67" s="1"/>
      <c r="L67" s="1"/>
      <c r="M67" s="1"/>
      <c r="N67" s="1"/>
    </row>
    <row r="68" spans="1:14" customFormat="1" ht="25.2" customHeight="1" x14ac:dyDescent="0.3">
      <c r="A68" s="5" t="s">
        <v>1462</v>
      </c>
      <c r="B68" s="28">
        <v>58</v>
      </c>
      <c r="C68" s="26" t="str">
        <f>VLOOKUP(B68,Features!$A:$F,$C$1,FALSE)</f>
        <v>Patient</v>
      </c>
      <c r="D68" s="26" t="str">
        <f>VLOOKUP(B68,Features!$A:$F,$D$1,FALSE)</f>
        <v>PatientID</v>
      </c>
      <c r="E68" s="27" t="str">
        <f>VLOOKUP(B68,Features!$A:$M,$E$1,FALSE)</f>
        <v>FALSE</v>
      </c>
      <c r="F68" s="3" t="s">
        <v>655</v>
      </c>
      <c r="G68" s="3" t="s">
        <v>655</v>
      </c>
      <c r="H68" s="3" t="s">
        <v>655</v>
      </c>
      <c r="I68" s="3" t="s">
        <v>1633</v>
      </c>
      <c r="J68" s="1"/>
      <c r="K68" s="1"/>
      <c r="L68" s="1"/>
      <c r="M68" s="1"/>
      <c r="N68" s="1"/>
    </row>
    <row r="69" spans="1:14" customFormat="1" ht="25.2" customHeight="1" x14ac:dyDescent="0.3">
      <c r="A69" s="5" t="s">
        <v>1462</v>
      </c>
      <c r="B69" s="28">
        <v>59</v>
      </c>
      <c r="C69" s="26" t="str">
        <f>VLOOKUP(B69,Features!$A:$F,$C$1,FALSE)</f>
        <v>Patient</v>
      </c>
      <c r="D69" s="26" t="str">
        <f>VLOOKUP(B69,Features!$A:$F,$D$1,FALSE)</f>
        <v>DKTKIDGlobal</v>
      </c>
      <c r="E69" s="27" t="str">
        <f>VLOOKUP(B69,Features!$A:$M,$E$1,FALSE)</f>
        <v>FALSE</v>
      </c>
      <c r="F69" s="3" t="s">
        <v>655</v>
      </c>
      <c r="G69" s="3" t="s">
        <v>655</v>
      </c>
      <c r="H69" s="3" t="s">
        <v>655</v>
      </c>
      <c r="I69" s="3" t="s">
        <v>1633</v>
      </c>
      <c r="J69" s="1"/>
      <c r="K69" s="1"/>
      <c r="L69" s="1"/>
      <c r="M69" s="1"/>
      <c r="N69" s="1"/>
    </row>
    <row r="70" spans="1:14" customFormat="1" ht="25.2" customHeight="1" x14ac:dyDescent="0.3">
      <c r="A70" s="5" t="s">
        <v>1462</v>
      </c>
      <c r="B70" s="28">
        <v>60</v>
      </c>
      <c r="C70" s="26" t="str">
        <f>VLOOKUP(B70,Features!$A:$F,$C$1,FALSE)</f>
        <v>Patient</v>
      </c>
      <c r="D70" s="26" t="str">
        <f>VLOOKUP(B70,Features!$A:$F,$D$1,FALSE)</f>
        <v>DKTKIDLocal</v>
      </c>
      <c r="E70" s="27" t="str">
        <f>VLOOKUP(B70,Features!$A:$M,$E$1,FALSE)</f>
        <v>FALSE</v>
      </c>
      <c r="F70" s="3" t="s">
        <v>655</v>
      </c>
      <c r="G70" s="3" t="s">
        <v>655</v>
      </c>
      <c r="H70" s="3" t="s">
        <v>655</v>
      </c>
      <c r="I70" s="3" t="s">
        <v>1633</v>
      </c>
      <c r="J70" s="1"/>
      <c r="K70" s="1"/>
      <c r="L70" s="1"/>
      <c r="M70" s="1"/>
      <c r="N70" s="1"/>
    </row>
    <row r="71" spans="1:14" customFormat="1" ht="25.2" customHeight="1" x14ac:dyDescent="0.3">
      <c r="A71" s="5" t="s">
        <v>1462</v>
      </c>
      <c r="B71" s="28">
        <v>61</v>
      </c>
      <c r="C71" s="26" t="str">
        <f>VLOOKUP(B71,Features!$A:$F,$C$1,FALSE)</f>
        <v>Patient</v>
      </c>
      <c r="D71" s="26" t="str">
        <f>VLOOKUP(B71,Features!$A:$F,$D$1,FALSE)</f>
        <v>DateOfBirth</v>
      </c>
      <c r="E71" s="27" t="str">
        <f>VLOOKUP(B71,Features!$A:$M,$E$1,FALSE)</f>
        <v>FALSE</v>
      </c>
      <c r="F71" s="3" t="s">
        <v>655</v>
      </c>
      <c r="G71" s="3" t="s">
        <v>655</v>
      </c>
      <c r="H71" s="3" t="s">
        <v>655</v>
      </c>
      <c r="I71" s="3" t="s">
        <v>1633</v>
      </c>
      <c r="J71" s="1"/>
      <c r="K71" s="1"/>
      <c r="L71" s="1"/>
      <c r="M71" s="1"/>
      <c r="N71" s="1"/>
    </row>
    <row r="72" spans="1:14" customFormat="1" ht="25.2" customHeight="1" x14ac:dyDescent="0.3">
      <c r="A72" s="5" t="s">
        <v>1462</v>
      </c>
      <c r="B72" s="28">
        <v>62</v>
      </c>
      <c r="C72" s="26" t="str">
        <f>VLOOKUP(B72,Features!$A:$F,$C$1,FALSE)</f>
        <v>Patient</v>
      </c>
      <c r="D72" s="26" t="str">
        <f>VLOOKUP(B72,Features!$A:$F,$D$1,FALSE)</f>
        <v>Sex</v>
      </c>
      <c r="E72" s="27" t="str">
        <f>VLOOKUP(B72,Features!$A:$M,$E$1,FALSE)</f>
        <v>TRUE</v>
      </c>
      <c r="F72" s="3" t="s">
        <v>655</v>
      </c>
      <c r="G72" s="3" t="s">
        <v>655</v>
      </c>
      <c r="H72" s="3" t="s">
        <v>655</v>
      </c>
      <c r="I72" s="3" t="s">
        <v>1633</v>
      </c>
      <c r="J72" s="1"/>
      <c r="K72" s="1"/>
      <c r="L72" s="1"/>
      <c r="M72" s="1"/>
      <c r="N72" s="1"/>
    </row>
    <row r="73" spans="1:14" customFormat="1" ht="25.2" customHeight="1" x14ac:dyDescent="0.3">
      <c r="A73" s="5" t="s">
        <v>1462</v>
      </c>
      <c r="B73" s="28">
        <v>63</v>
      </c>
      <c r="C73" s="26" t="str">
        <f>VLOOKUP(B73,Features!$A:$F,$C$1,FALSE)</f>
        <v>Patient</v>
      </c>
      <c r="D73" s="26" t="str">
        <f>VLOOKUP(B73,Features!$A:$F,$D$1,FALSE)</f>
        <v>LastVitalStatusDate</v>
      </c>
      <c r="E73" s="27" t="str">
        <f>VLOOKUP(B73,Features!$A:$M,$E$1,FALSE)</f>
        <v>FALSE</v>
      </c>
      <c r="F73" s="3" t="s">
        <v>655</v>
      </c>
      <c r="G73" s="3" t="s">
        <v>655</v>
      </c>
      <c r="H73" s="3" t="s">
        <v>655</v>
      </c>
      <c r="I73" s="3" t="s">
        <v>1633</v>
      </c>
      <c r="J73" s="1"/>
      <c r="K73" s="1"/>
      <c r="L73" s="1"/>
      <c r="M73" s="1"/>
      <c r="N73" s="1"/>
    </row>
    <row r="74" spans="1:14" customFormat="1" ht="25.2" customHeight="1" x14ac:dyDescent="0.3">
      <c r="A74" s="5" t="s">
        <v>1462</v>
      </c>
      <c r="B74" s="28">
        <v>64</v>
      </c>
      <c r="C74" s="26" t="str">
        <f>VLOOKUP(B74,Features!$A:$F,$C$1,FALSE)</f>
        <v>Patient</v>
      </c>
      <c r="D74" s="26" t="str">
        <f>VLOOKUP(B74,Features!$A:$F,$D$1,FALSE)</f>
        <v>LastVitalStatus</v>
      </c>
      <c r="E74" s="27" t="str">
        <f>VLOOKUP(B74,Features!$A:$M,$E$1,FALSE)</f>
        <v>TRUE</v>
      </c>
      <c r="F74" s="3" t="s">
        <v>655</v>
      </c>
      <c r="G74" s="3" t="s">
        <v>655</v>
      </c>
      <c r="H74" s="3" t="s">
        <v>655</v>
      </c>
      <c r="I74" s="3" t="s">
        <v>1633</v>
      </c>
      <c r="J74" s="1"/>
      <c r="K74" s="1"/>
      <c r="L74" s="1"/>
      <c r="M74" s="1"/>
      <c r="N74" s="1"/>
    </row>
    <row r="75" spans="1:14" customFormat="1" ht="25.2" customHeight="1" x14ac:dyDescent="0.3">
      <c r="A75" s="5" t="s">
        <v>1462</v>
      </c>
      <c r="B75" s="28">
        <v>65</v>
      </c>
      <c r="C75" s="26" t="str">
        <f>VLOOKUP(B75,Features!$A:$F,$C$1,FALSE)</f>
        <v>Patient</v>
      </c>
      <c r="D75" s="26" t="str">
        <f>VLOOKUP(B75,Features!$A:$F,$D$1,FALSE)</f>
        <v>DeathCancerRelated</v>
      </c>
      <c r="E75" s="27" t="str">
        <f>VLOOKUP(B75,Features!$A:$M,$E$1,FALSE)</f>
        <v>FALSE</v>
      </c>
      <c r="F75" s="3" t="s">
        <v>655</v>
      </c>
      <c r="G75" s="3" t="s">
        <v>655</v>
      </c>
      <c r="H75" s="3" t="s">
        <v>655</v>
      </c>
      <c r="I75" s="3" t="s">
        <v>1633</v>
      </c>
      <c r="J75" s="1"/>
      <c r="K75" s="1"/>
      <c r="L75" s="1"/>
      <c r="M75" s="1"/>
      <c r="N75" s="1"/>
    </row>
    <row r="76" spans="1:14" customFormat="1" ht="25.2" customHeight="1" x14ac:dyDescent="0.3">
      <c r="A76" s="5" t="s">
        <v>1462</v>
      </c>
      <c r="B76" s="28">
        <v>66</v>
      </c>
      <c r="C76" s="26" t="str">
        <f>VLOOKUP(B76,Features!$A:$F,$C$1,FALSE)</f>
        <v>Patient</v>
      </c>
      <c r="D76" s="26" t="str">
        <f>VLOOKUP(B76,Features!$A:$F,$D$1,FALSE)</f>
        <v>CausesOfDeath</v>
      </c>
      <c r="E76" s="27" t="str">
        <f>VLOOKUP(B76,Features!$A:$M,$E$1,FALSE)</f>
        <v>FALSE</v>
      </c>
      <c r="F76" s="3" t="s">
        <v>655</v>
      </c>
      <c r="G76" s="3" t="s">
        <v>655</v>
      </c>
      <c r="H76" s="3" t="s">
        <v>655</v>
      </c>
      <c r="I76" s="3" t="s">
        <v>1633</v>
      </c>
      <c r="J76" s="1"/>
      <c r="K76" s="1"/>
      <c r="L76" s="1"/>
      <c r="M76" s="1"/>
      <c r="N76" s="1"/>
    </row>
    <row r="77" spans="1:14" customFormat="1" ht="25.2" customHeight="1" x14ac:dyDescent="0.3">
      <c r="A77" s="5" t="s">
        <v>1462</v>
      </c>
      <c r="B77" s="28">
        <v>75</v>
      </c>
      <c r="C77" s="26" t="str">
        <f>VLOOKUP(B77,Features!$A:$F,$C$1,FALSE)</f>
        <v>RadiationTherapy</v>
      </c>
      <c r="D77" s="26" t="str">
        <f>VLOOKUP(B77,Features!$A:$F,$D$1,FALSE)</f>
        <v>RadiationTherapyID</v>
      </c>
      <c r="E77" s="27" t="str">
        <f>VLOOKUP(B77,Features!$A:$M,$E$1,FALSE)</f>
        <v>FALSE</v>
      </c>
      <c r="F77" s="3" t="s">
        <v>655</v>
      </c>
      <c r="G77" s="3" t="s">
        <v>655</v>
      </c>
      <c r="H77" s="3" t="s">
        <v>655</v>
      </c>
      <c r="I77" s="3" t="s">
        <v>1633</v>
      </c>
      <c r="J77" s="1"/>
      <c r="K77" s="1"/>
      <c r="L77" s="1"/>
      <c r="M77" s="1"/>
      <c r="N77" s="1"/>
    </row>
    <row r="78" spans="1:14" customFormat="1" ht="25.2" customHeight="1" x14ac:dyDescent="0.3">
      <c r="A78" s="5" t="s">
        <v>1462</v>
      </c>
      <c r="B78" s="28">
        <v>76</v>
      </c>
      <c r="C78" s="26" t="str">
        <f>VLOOKUP(B78,Features!$A:$F,$C$1,FALSE)</f>
        <v>RadiationTherapy</v>
      </c>
      <c r="D78" s="26" t="str">
        <f>VLOOKUP(B78,Features!$A:$F,$D$1,FALSE)</f>
        <v>DiagnosisID</v>
      </c>
      <c r="E78" s="27" t="str">
        <f>VLOOKUP(B78,Features!$A:$M,$E$1,FALSE)</f>
        <v>FALSE</v>
      </c>
      <c r="F78" s="3" t="s">
        <v>655</v>
      </c>
      <c r="G78" s="3" t="s">
        <v>655</v>
      </c>
      <c r="H78" s="3" t="s">
        <v>655</v>
      </c>
      <c r="I78" s="3" t="s">
        <v>1633</v>
      </c>
      <c r="J78" s="1"/>
      <c r="K78" s="1"/>
      <c r="L78" s="1"/>
      <c r="M78" s="1"/>
      <c r="N78" s="1"/>
    </row>
    <row r="79" spans="1:14" customFormat="1" ht="25.2" customHeight="1" x14ac:dyDescent="0.3">
      <c r="A79" s="5" t="s">
        <v>1462</v>
      </c>
      <c r="B79" s="28">
        <v>77</v>
      </c>
      <c r="C79" s="26" t="str">
        <f>VLOOKUP(B79,Features!$A:$F,$C$1,FALSE)</f>
        <v>RadiationTherapy</v>
      </c>
      <c r="D79" s="26" t="str">
        <f>VLOOKUP(B79,Features!$A:$F,$D$1,FALSE)</f>
        <v>PatientID</v>
      </c>
      <c r="E79" s="27" t="str">
        <f>VLOOKUP(B79,Features!$A:$M,$E$1,FALSE)</f>
        <v>FALSE</v>
      </c>
      <c r="F79" s="3" t="s">
        <v>655</v>
      </c>
      <c r="G79" s="3" t="s">
        <v>655</v>
      </c>
      <c r="H79" s="3" t="s">
        <v>655</v>
      </c>
      <c r="I79" s="3" t="s">
        <v>1633</v>
      </c>
      <c r="J79" s="1"/>
      <c r="K79" s="1"/>
      <c r="L79" s="1"/>
      <c r="M79" s="1"/>
      <c r="N79" s="1"/>
    </row>
    <row r="80" spans="1:14" customFormat="1" ht="25.2" customHeight="1" x14ac:dyDescent="0.3">
      <c r="A80" s="5" t="s">
        <v>1462</v>
      </c>
      <c r="B80" s="28">
        <v>78</v>
      </c>
      <c r="C80" s="26" t="str">
        <f>VLOOKUP(B80,Features!$A:$F,$C$1,FALSE)</f>
        <v>RadiationTherapy</v>
      </c>
      <c r="D80" s="26" t="str">
        <f>VLOOKUP(B80,Features!$A:$F,$D$1,FALSE)</f>
        <v>RelationToSurgery</v>
      </c>
      <c r="E80" s="27" t="str">
        <f>VLOOKUP(B80,Features!$A:$M,$E$1,FALSE)</f>
        <v>TRUE</v>
      </c>
      <c r="F80" s="3" t="s">
        <v>655</v>
      </c>
      <c r="G80" s="3" t="s">
        <v>655</v>
      </c>
      <c r="H80" s="3" t="s">
        <v>655</v>
      </c>
      <c r="I80" s="3" t="s">
        <v>1633</v>
      </c>
      <c r="J80" s="1"/>
      <c r="K80" s="1"/>
      <c r="L80" s="1"/>
      <c r="M80" s="1"/>
      <c r="N80" s="1"/>
    </row>
    <row r="81" spans="1:14" customFormat="1" ht="25.2" customHeight="1" x14ac:dyDescent="0.3">
      <c r="A81" s="5" t="s">
        <v>1462</v>
      </c>
      <c r="B81" s="28">
        <v>79</v>
      </c>
      <c r="C81" s="26" t="str">
        <f>VLOOKUP(B81,Features!$A:$F,$C$1,FALSE)</f>
        <v>RadiationTherapy</v>
      </c>
      <c r="D81" s="26" t="str">
        <f>VLOOKUP(B81,Features!$A:$F,$D$1,FALSE)</f>
        <v>Intention</v>
      </c>
      <c r="E81" s="27" t="str">
        <f>VLOOKUP(B81,Features!$A:$M,$E$1,FALSE)</f>
        <v>TRUE</v>
      </c>
      <c r="F81" s="3" t="s">
        <v>655</v>
      </c>
      <c r="G81" s="3" t="s">
        <v>655</v>
      </c>
      <c r="H81" s="3" t="s">
        <v>655</v>
      </c>
      <c r="I81" s="3" t="s">
        <v>1633</v>
      </c>
      <c r="J81" s="1"/>
      <c r="K81" s="1"/>
      <c r="L81" s="1"/>
      <c r="M81" s="1"/>
      <c r="N81" s="1"/>
    </row>
    <row r="82" spans="1:14" customFormat="1" ht="25.2" customHeight="1" x14ac:dyDescent="0.3">
      <c r="A82" s="5" t="s">
        <v>1462</v>
      </c>
      <c r="B82" s="28">
        <v>80</v>
      </c>
      <c r="C82" s="26" t="str">
        <f>VLOOKUP(B82,Features!$A:$F,$C$1,FALSE)</f>
        <v>RadiationTherapy</v>
      </c>
      <c r="D82" s="26" t="str">
        <f>VLOOKUP(B82,Features!$A:$F,$D$1,FALSE)</f>
        <v>RadiationTherapyStartDate</v>
      </c>
      <c r="E82" s="27" t="str">
        <f>VLOOKUP(B82,Features!$A:$M,$E$1,FALSE)</f>
        <v>FALSE</v>
      </c>
      <c r="F82" s="3" t="s">
        <v>655</v>
      </c>
      <c r="G82" s="3" t="s">
        <v>655</v>
      </c>
      <c r="H82" s="3" t="s">
        <v>655</v>
      </c>
      <c r="I82" s="3" t="s">
        <v>1633</v>
      </c>
      <c r="J82" s="1"/>
      <c r="K82" s="1"/>
      <c r="L82" s="1"/>
      <c r="M82" s="1"/>
      <c r="N82" s="1"/>
    </row>
    <row r="83" spans="1:14" customFormat="1" ht="25.2" customHeight="1" x14ac:dyDescent="0.3">
      <c r="A83" s="5" t="s">
        <v>1462</v>
      </c>
      <c r="B83" s="28">
        <v>81</v>
      </c>
      <c r="C83" s="26" t="str">
        <f>VLOOKUP(B83,Features!$A:$F,$C$1,FALSE)</f>
        <v>RadiationTherapy</v>
      </c>
      <c r="D83" s="26" t="str">
        <f>VLOOKUP(B83,Features!$A:$F,$D$1,FALSE)</f>
        <v>RadiationTherapyEndDate</v>
      </c>
      <c r="E83" s="27" t="str">
        <f>VLOOKUP(B83,Features!$A:$M,$E$1,FALSE)</f>
        <v>FALSE</v>
      </c>
      <c r="F83" s="3" t="s">
        <v>655</v>
      </c>
      <c r="G83" s="3" t="s">
        <v>655</v>
      </c>
      <c r="H83" s="3" t="s">
        <v>655</v>
      </c>
      <c r="I83" s="3" t="s">
        <v>1633</v>
      </c>
      <c r="J83" s="1"/>
      <c r="K83" s="1"/>
      <c r="L83" s="1"/>
      <c r="M83" s="1"/>
      <c r="N83" s="1"/>
    </row>
    <row r="84" spans="1:14" customFormat="1" ht="25.2" customHeight="1" x14ac:dyDescent="0.3">
      <c r="A84" s="5" t="s">
        <v>1462</v>
      </c>
      <c r="B84" s="28">
        <v>82</v>
      </c>
      <c r="C84" s="26" t="str">
        <f>VLOOKUP(B84,Features!$A:$F,$C$1,FALSE)</f>
        <v>RadiationTherapy</v>
      </c>
      <c r="D84" s="26" t="str">
        <f>VLOOKUP(B84,Features!$A:$F,$D$1,FALSE)</f>
        <v>ApplicationType</v>
      </c>
      <c r="E84" s="27" t="str">
        <f>VLOOKUP(B84,Features!$A:$M,$E$1,FALSE)</f>
        <v>TRUE</v>
      </c>
      <c r="F84" s="3" t="s">
        <v>655</v>
      </c>
      <c r="G84" s="3" t="s">
        <v>655</v>
      </c>
      <c r="H84" s="3" t="s">
        <v>655</v>
      </c>
      <c r="I84" s="3" t="s">
        <v>1633</v>
      </c>
      <c r="J84" s="1"/>
      <c r="K84" s="1"/>
      <c r="L84" s="1"/>
      <c r="M84" s="1"/>
      <c r="N84" s="1"/>
    </row>
    <row r="85" spans="1:14" customFormat="1" ht="25.2" customHeight="1" x14ac:dyDescent="0.3">
      <c r="A85" s="5" t="s">
        <v>1462</v>
      </c>
      <c r="B85" s="28">
        <v>83</v>
      </c>
      <c r="C85" s="26" t="str">
        <f>VLOOKUP(B85,Features!$A:$F,$C$1,FALSE)</f>
        <v>RadiationTherapy</v>
      </c>
      <c r="D85" s="26" t="str">
        <f>VLOOKUP(B85,Features!$A:$F,$D$1,FALSE)</f>
        <v>RadiationType</v>
      </c>
      <c r="E85" s="27" t="str">
        <f>VLOOKUP(B85,Features!$A:$M,$E$1,FALSE)</f>
        <v>TRUE</v>
      </c>
      <c r="F85" s="3" t="s">
        <v>655</v>
      </c>
      <c r="G85" s="3" t="s">
        <v>655</v>
      </c>
      <c r="H85" s="3" t="s">
        <v>655</v>
      </c>
      <c r="I85" s="3" t="s">
        <v>1633</v>
      </c>
      <c r="J85" s="1"/>
      <c r="K85" s="1"/>
      <c r="L85" s="1"/>
      <c r="M85" s="1"/>
      <c r="N85" s="1"/>
    </row>
    <row r="86" spans="1:14" customFormat="1" ht="25.2" customHeight="1" x14ac:dyDescent="0.3">
      <c r="A86" s="5" t="s">
        <v>1462</v>
      </c>
      <c r="B86" s="28">
        <v>84</v>
      </c>
      <c r="C86" s="26" t="str">
        <f>VLOOKUP(B86,Features!$A:$F,$C$1,FALSE)</f>
        <v>RadiationTherapy</v>
      </c>
      <c r="D86" s="26" t="str">
        <f>VLOOKUP(B86,Features!$A:$F,$D$1,FALSE)</f>
        <v>TargetArea</v>
      </c>
      <c r="E86" s="27" t="str">
        <f>VLOOKUP(B86,Features!$A:$M,$E$1,FALSE)</f>
        <v>TRUE</v>
      </c>
      <c r="F86" s="3" t="s">
        <v>655</v>
      </c>
      <c r="G86" s="3" t="s">
        <v>655</v>
      </c>
      <c r="H86" s="3" t="s">
        <v>655</v>
      </c>
      <c r="I86" s="3" t="s">
        <v>1633</v>
      </c>
      <c r="J86" s="1"/>
      <c r="K86" s="1"/>
      <c r="L86" s="1"/>
      <c r="M86" s="1"/>
      <c r="N86" s="1"/>
    </row>
    <row r="87" spans="1:14" customFormat="1" ht="25.2" customHeight="1" x14ac:dyDescent="0.3">
      <c r="A87" s="5" t="s">
        <v>1462</v>
      </c>
      <c r="B87" s="28">
        <v>85</v>
      </c>
      <c r="C87" s="26" t="str">
        <f>VLOOKUP(B87,Features!$A:$F,$C$1,FALSE)</f>
        <v>RadiationTherapy</v>
      </c>
      <c r="D87" s="26" t="str">
        <f>VLOOKUP(B87,Features!$A:$F,$D$1,FALSE)</f>
        <v>TargetAreaSide</v>
      </c>
      <c r="E87" s="27" t="str">
        <f>VLOOKUP(B87,Features!$A:$M,$E$1,FALSE)</f>
        <v>FALSE</v>
      </c>
      <c r="F87" s="3" t="s">
        <v>655</v>
      </c>
      <c r="G87" s="3" t="s">
        <v>655</v>
      </c>
      <c r="H87" s="3" t="s">
        <v>655</v>
      </c>
      <c r="I87" s="3" t="s">
        <v>1633</v>
      </c>
      <c r="J87" s="1"/>
      <c r="K87" s="1"/>
      <c r="L87" s="1"/>
      <c r="M87" s="1"/>
      <c r="N87" s="1"/>
    </row>
    <row r="88" spans="1:14" customFormat="1" ht="25.2" customHeight="1" x14ac:dyDescent="0.3">
      <c r="A88" s="5" t="s">
        <v>1462</v>
      </c>
      <c r="B88" s="28">
        <v>86</v>
      </c>
      <c r="C88" s="26" t="str">
        <f>VLOOKUP(B88,Features!$A:$F,$C$1,FALSE)</f>
        <v>RadiationTherapy</v>
      </c>
      <c r="D88" s="26" t="str">
        <f>VLOOKUP(B88,Features!$A:$F,$D$1,FALSE)</f>
        <v>TotalDose</v>
      </c>
      <c r="E88" s="27" t="str">
        <f>VLOOKUP(B88,Features!$A:$M,$E$1,FALSE)</f>
        <v>FALSE</v>
      </c>
      <c r="F88" s="3" t="s">
        <v>655</v>
      </c>
      <c r="G88" s="3" t="s">
        <v>655</v>
      </c>
      <c r="H88" s="3" t="s">
        <v>655</v>
      </c>
      <c r="I88" s="3" t="s">
        <v>1633</v>
      </c>
      <c r="J88" s="1"/>
      <c r="K88" s="1"/>
      <c r="L88" s="1"/>
      <c r="M88" s="1"/>
      <c r="N88" s="1"/>
    </row>
    <row r="89" spans="1:14" customFormat="1" ht="25.2" customHeight="1" x14ac:dyDescent="0.3">
      <c r="A89" s="5" t="s">
        <v>1462</v>
      </c>
      <c r="B89" s="28">
        <v>87</v>
      </c>
      <c r="C89" s="26" t="str">
        <f>VLOOKUP(B89,Features!$A:$F,$C$1,FALSE)</f>
        <v>RadiationTherapy</v>
      </c>
      <c r="D89" s="26" t="str">
        <f>VLOOKUP(B89,Features!$A:$F,$D$1,FALSE)</f>
        <v>TotalDoseUnit</v>
      </c>
      <c r="E89" s="27" t="str">
        <f>VLOOKUP(B89,Features!$A:$M,$E$1,FALSE)</f>
        <v>TRUE</v>
      </c>
      <c r="F89" s="3" t="s">
        <v>655</v>
      </c>
      <c r="G89" s="3" t="s">
        <v>655</v>
      </c>
      <c r="H89" s="3" t="s">
        <v>655</v>
      </c>
      <c r="I89" s="3" t="s">
        <v>1633</v>
      </c>
      <c r="J89" s="1"/>
      <c r="K89" s="1"/>
      <c r="L89" s="1"/>
      <c r="M89" s="1"/>
      <c r="N89" s="1"/>
    </row>
    <row r="90" spans="1:14" customFormat="1" ht="25.2" customHeight="1" x14ac:dyDescent="0.3">
      <c r="A90" s="5" t="s">
        <v>1462</v>
      </c>
      <c r="B90" s="28">
        <v>88</v>
      </c>
      <c r="C90" s="26" t="str">
        <f>VLOOKUP(B90,Features!$A:$F,$C$1,FALSE)</f>
        <v>RadiationTherapy</v>
      </c>
      <c r="D90" s="26" t="str">
        <f>VLOOKUP(B90,Features!$A:$F,$D$1,FALSE)</f>
        <v>SingleDailyDose</v>
      </c>
      <c r="E90" s="27" t="str">
        <f>VLOOKUP(B90,Features!$A:$M,$E$1,FALSE)</f>
        <v>FALSE</v>
      </c>
      <c r="F90" s="3" t="s">
        <v>655</v>
      </c>
      <c r="G90" s="3" t="s">
        <v>655</v>
      </c>
      <c r="H90" s="3" t="s">
        <v>655</v>
      </c>
      <c r="I90" s="3" t="s">
        <v>1633</v>
      </c>
      <c r="J90" s="1"/>
      <c r="K90" s="1"/>
      <c r="L90" s="1"/>
      <c r="M90" s="1"/>
      <c r="N90" s="1"/>
    </row>
    <row r="91" spans="1:14" customFormat="1" ht="25.2" customHeight="1" x14ac:dyDescent="0.3">
      <c r="A91" s="5" t="s">
        <v>1462</v>
      </c>
      <c r="B91" s="28">
        <v>89</v>
      </c>
      <c r="C91" s="26" t="str">
        <f>VLOOKUP(B91,Features!$A:$F,$C$1,FALSE)</f>
        <v>RadiationTherapy</v>
      </c>
      <c r="D91" s="26" t="str">
        <f>VLOOKUP(B91,Features!$A:$F,$D$1,FALSE)</f>
        <v>SingleDailyDoseUnit</v>
      </c>
      <c r="E91" s="27" t="str">
        <f>VLOOKUP(B91,Features!$A:$M,$E$1,FALSE)</f>
        <v>TRUE</v>
      </c>
      <c r="F91" s="3" t="s">
        <v>655</v>
      </c>
      <c r="G91" s="3" t="s">
        <v>655</v>
      </c>
      <c r="H91" s="3" t="s">
        <v>655</v>
      </c>
      <c r="I91" s="3" t="s">
        <v>1633</v>
      </c>
      <c r="J91" s="1"/>
      <c r="K91" s="1"/>
      <c r="L91" s="1"/>
      <c r="M91" s="1"/>
      <c r="N91" s="1"/>
    </row>
    <row r="92" spans="1:14" customFormat="1" ht="25.2" customHeight="1" x14ac:dyDescent="0.3">
      <c r="A92" s="5" t="s">
        <v>1462</v>
      </c>
      <c r="B92" s="28">
        <v>90</v>
      </c>
      <c r="C92" s="26" t="str">
        <f>VLOOKUP(B92,Features!$A:$F,$C$1,FALSE)</f>
        <v>RadiationTherapy</v>
      </c>
      <c r="D92" s="26" t="str">
        <f>VLOOKUP(B92,Features!$A:$F,$D$1,FALSE)</f>
        <v>Boost</v>
      </c>
      <c r="E92" s="27" t="str">
        <f>VLOOKUP(B92,Features!$A:$M,$E$1,FALSE)</f>
        <v>TRUE</v>
      </c>
      <c r="F92" s="3" t="s">
        <v>655</v>
      </c>
      <c r="G92" s="3" t="s">
        <v>655</v>
      </c>
      <c r="H92" s="3" t="s">
        <v>655</v>
      </c>
      <c r="I92" s="3" t="s">
        <v>1633</v>
      </c>
      <c r="J92" s="1"/>
      <c r="K92" s="1"/>
      <c r="L92" s="1"/>
      <c r="M92" s="1"/>
      <c r="N92" s="1"/>
    </row>
    <row r="93" spans="1:14" customFormat="1" ht="25.2" customHeight="1" x14ac:dyDescent="0.3">
      <c r="A93" s="5" t="s">
        <v>1462</v>
      </c>
      <c r="B93" s="28">
        <v>91</v>
      </c>
      <c r="C93" s="26" t="str">
        <f>VLOOKUP(B93,Features!$A:$F,$C$1,FALSE)</f>
        <v>RadiationTherapy</v>
      </c>
      <c r="D93" s="26" t="str">
        <f>VLOOKUP(B93,Features!$A:$F,$D$1,FALSE)</f>
        <v>EndReason</v>
      </c>
      <c r="E93" s="27" t="str">
        <f>VLOOKUP(B93,Features!$A:$M,$E$1,FALSE)</f>
        <v>TRUE</v>
      </c>
      <c r="F93" s="3" t="s">
        <v>655</v>
      </c>
      <c r="G93" s="3" t="s">
        <v>655</v>
      </c>
      <c r="H93" s="3" t="s">
        <v>655</v>
      </c>
      <c r="I93" s="3" t="s">
        <v>1633</v>
      </c>
      <c r="J93" s="1"/>
      <c r="K93" s="1"/>
      <c r="L93" s="1"/>
      <c r="M93" s="1"/>
      <c r="N93" s="1"/>
    </row>
    <row r="94" spans="1:14" customFormat="1" ht="25.2" customHeight="1" x14ac:dyDescent="0.3">
      <c r="A94" s="5" t="s">
        <v>1462</v>
      </c>
      <c r="B94" s="28">
        <v>92</v>
      </c>
      <c r="C94" s="26" t="str">
        <f>VLOOKUP(B94,Features!$A:$F,$C$1,FALSE)</f>
        <v>RadiationTherapy</v>
      </c>
      <c r="D94" s="26" t="str">
        <f>VLOOKUP(B94,Features!$A:$F,$D$1,FALSE)</f>
        <v>AdverseEventGrade</v>
      </c>
      <c r="E94" s="27" t="str">
        <f>VLOOKUP(B94,Features!$A:$M,$E$1,FALSE)</f>
        <v>FALSE</v>
      </c>
      <c r="F94" s="3" t="s">
        <v>655</v>
      </c>
      <c r="G94" s="3" t="s">
        <v>655</v>
      </c>
      <c r="H94" s="3" t="s">
        <v>655</v>
      </c>
      <c r="I94" s="3" t="s">
        <v>1633</v>
      </c>
      <c r="J94" s="1"/>
      <c r="K94" s="1"/>
      <c r="L94" s="1"/>
      <c r="M94" s="1"/>
      <c r="N94" s="1"/>
    </row>
    <row r="95" spans="1:14" customFormat="1" ht="25.2" customHeight="1" x14ac:dyDescent="0.3">
      <c r="A95" s="5" t="s">
        <v>1462</v>
      </c>
      <c r="B95" s="28">
        <v>93</v>
      </c>
      <c r="C95" s="26" t="str">
        <f>VLOOKUP(B95,Features!$A:$F,$C$1,FALSE)</f>
        <v>RadiationTherapy</v>
      </c>
      <c r="D95" s="26" t="str">
        <f>VLOOKUP(B95,Features!$A:$F,$D$1,FALSE)</f>
        <v>AdverseEventType</v>
      </c>
      <c r="E95" s="27" t="str">
        <f>VLOOKUP(B95,Features!$A:$M,$E$1,FALSE)</f>
        <v>FALSE</v>
      </c>
      <c r="F95" s="3" t="s">
        <v>655</v>
      </c>
      <c r="G95" s="3" t="s">
        <v>655</v>
      </c>
      <c r="H95" s="3" t="s">
        <v>655</v>
      </c>
      <c r="I95" s="3" t="s">
        <v>1633</v>
      </c>
      <c r="J95" s="1"/>
      <c r="K95" s="1"/>
      <c r="L95" s="1"/>
      <c r="M95" s="1"/>
      <c r="N95" s="1"/>
    </row>
    <row r="96" spans="1:14" customFormat="1" ht="25.2" customHeight="1" x14ac:dyDescent="0.3">
      <c r="A96" s="5" t="s">
        <v>1462</v>
      </c>
      <c r="B96" s="28">
        <v>94</v>
      </c>
      <c r="C96" s="26" t="str">
        <f>VLOOKUP(B96,Features!$A:$F,$C$1,FALSE)</f>
        <v>RadiationTherapy</v>
      </c>
      <c r="D96" s="26" t="str">
        <f>VLOOKUP(B96,Features!$A:$F,$D$1,FALSE)</f>
        <v>AdverseEventVersion</v>
      </c>
      <c r="E96" s="27" t="str">
        <f>VLOOKUP(B96,Features!$A:$M,$E$1,FALSE)</f>
        <v>FALSE</v>
      </c>
      <c r="F96" s="3" t="s">
        <v>655</v>
      </c>
      <c r="G96" s="3" t="s">
        <v>655</v>
      </c>
      <c r="H96" s="3" t="s">
        <v>655</v>
      </c>
      <c r="I96" s="3" t="s">
        <v>1633</v>
      </c>
      <c r="J96" s="1"/>
      <c r="K96" s="1"/>
      <c r="L96" s="1"/>
      <c r="M96" s="1"/>
      <c r="N96" s="1"/>
    </row>
    <row r="97" spans="1:14" customFormat="1" ht="25.2" customHeight="1" x14ac:dyDescent="0.3">
      <c r="A97" s="5" t="s">
        <v>1462</v>
      </c>
      <c r="B97" s="28">
        <v>95</v>
      </c>
      <c r="C97" s="26" t="str">
        <f>VLOOKUP(B97,Features!$A:$F,$C$1,FALSE)</f>
        <v>Staging</v>
      </c>
      <c r="D97" s="26" t="str">
        <f>VLOOKUP(B97,Features!$A:$F,$D$1,FALSE)</f>
        <v>StagingID</v>
      </c>
      <c r="E97" s="27" t="str">
        <f>VLOOKUP(B97,Features!$A:$M,$E$1,FALSE)</f>
        <v>FALSE</v>
      </c>
      <c r="F97" s="3" t="s">
        <v>655</v>
      </c>
      <c r="G97" s="3" t="s">
        <v>655</v>
      </c>
      <c r="H97" s="3" t="s">
        <v>655</v>
      </c>
      <c r="I97" s="3" t="s">
        <v>1633</v>
      </c>
      <c r="J97" s="1"/>
      <c r="K97" s="1"/>
      <c r="L97" s="1"/>
      <c r="M97" s="1"/>
      <c r="N97" s="1"/>
    </row>
    <row r="98" spans="1:14" customFormat="1" ht="25.2" customHeight="1" x14ac:dyDescent="0.3">
      <c r="A98" s="5" t="s">
        <v>1462</v>
      </c>
      <c r="B98" s="28">
        <v>96</v>
      </c>
      <c r="C98" s="26" t="str">
        <f>VLOOKUP(B98,Features!$A:$F,$C$1,FALSE)</f>
        <v>Staging</v>
      </c>
      <c r="D98" s="26" t="str">
        <f>VLOOKUP(B98,Features!$A:$F,$D$1,FALSE)</f>
        <v>DiagnosisID</v>
      </c>
      <c r="E98" s="27" t="str">
        <f>VLOOKUP(B98,Features!$A:$M,$E$1,FALSE)</f>
        <v>FALSE</v>
      </c>
      <c r="F98" s="3" t="s">
        <v>655</v>
      </c>
      <c r="G98" s="3" t="s">
        <v>655</v>
      </c>
      <c r="H98" s="3" t="s">
        <v>655</v>
      </c>
      <c r="I98" s="3" t="s">
        <v>1633</v>
      </c>
      <c r="J98" s="1"/>
      <c r="K98" s="1"/>
      <c r="L98" s="1"/>
      <c r="M98" s="1"/>
      <c r="N98" s="1"/>
    </row>
    <row r="99" spans="1:14" customFormat="1" ht="25.2" customHeight="1" x14ac:dyDescent="0.3">
      <c r="A99" s="5" t="s">
        <v>1462</v>
      </c>
      <c r="B99" s="28">
        <v>97</v>
      </c>
      <c r="C99" s="26" t="str">
        <f>VLOOKUP(B99,Features!$A:$F,$C$1,FALSE)</f>
        <v>Staging</v>
      </c>
      <c r="D99" s="26" t="str">
        <f>VLOOKUP(B99,Features!$A:$F,$D$1,FALSE)</f>
        <v>PatientID</v>
      </c>
      <c r="E99" s="27" t="str">
        <f>VLOOKUP(B99,Features!$A:$M,$E$1,FALSE)</f>
        <v>FALSE</v>
      </c>
      <c r="F99" s="3" t="s">
        <v>655</v>
      </c>
      <c r="G99" s="3" t="s">
        <v>655</v>
      </c>
      <c r="H99" s="3" t="s">
        <v>655</v>
      </c>
      <c r="I99" s="3" t="s">
        <v>1633</v>
      </c>
      <c r="J99" s="1"/>
      <c r="K99" s="1"/>
      <c r="L99" s="1"/>
      <c r="M99" s="1"/>
      <c r="N99" s="1"/>
    </row>
    <row r="100" spans="1:14" customFormat="1" ht="25.2" customHeight="1" x14ac:dyDescent="0.3">
      <c r="A100" s="5" t="s">
        <v>1462</v>
      </c>
      <c r="B100" s="28">
        <v>98</v>
      </c>
      <c r="C100" s="26" t="str">
        <f>VLOOKUP(B100,Features!$A:$F,$C$1,FALSE)</f>
        <v>Staging</v>
      </c>
      <c r="D100" s="26" t="str">
        <f>VLOOKUP(B100,Features!$A:$F,$D$1,FALSE)</f>
        <v>StagingDate</v>
      </c>
      <c r="E100" s="27" t="str">
        <f>VLOOKUP(B100,Features!$A:$M,$E$1,FALSE)</f>
        <v>FALSE</v>
      </c>
      <c r="F100" s="3" t="s">
        <v>655</v>
      </c>
      <c r="G100" s="3" t="s">
        <v>655</v>
      </c>
      <c r="H100" s="3" t="s">
        <v>655</v>
      </c>
      <c r="I100" s="3" t="s">
        <v>1633</v>
      </c>
      <c r="J100" s="1"/>
      <c r="K100" s="1"/>
      <c r="L100" s="1"/>
      <c r="M100" s="1"/>
      <c r="N100" s="1"/>
    </row>
    <row r="101" spans="1:14" customFormat="1" ht="25.2" customHeight="1" x14ac:dyDescent="0.3">
      <c r="A101" s="5" t="s">
        <v>1462</v>
      </c>
      <c r="B101" s="28">
        <v>99</v>
      </c>
      <c r="C101" s="26" t="str">
        <f>VLOOKUP(B101,Features!$A:$F,$C$1,FALSE)</f>
        <v>Staging</v>
      </c>
      <c r="D101" s="26" t="str">
        <f>VLOOKUP(B101,Features!$A:$F,$D$1,FALSE)</f>
        <v>UICCStage</v>
      </c>
      <c r="E101" s="27" t="str">
        <f>VLOOKUP(B101,Features!$A:$M,$E$1,FALSE)</f>
        <v>TRUE</v>
      </c>
      <c r="F101" s="3" t="s">
        <v>655</v>
      </c>
      <c r="G101" s="3" t="s">
        <v>655</v>
      </c>
      <c r="H101" s="3" t="s">
        <v>655</v>
      </c>
      <c r="I101" s="3" t="s">
        <v>1633</v>
      </c>
      <c r="J101" s="1"/>
      <c r="K101" s="1"/>
      <c r="L101" s="1"/>
      <c r="M101" s="1"/>
      <c r="N101" s="1"/>
    </row>
    <row r="102" spans="1:14" customFormat="1" ht="25.2" customHeight="1" x14ac:dyDescent="0.3">
      <c r="A102" s="5" t="s">
        <v>1462</v>
      </c>
      <c r="B102" s="28">
        <v>100</v>
      </c>
      <c r="C102" s="26" t="str">
        <f>VLOOKUP(B102,Features!$A:$F,$C$1,FALSE)</f>
        <v>Staging</v>
      </c>
      <c r="D102" s="26" t="str">
        <f>VLOOKUP(B102,Features!$A:$F,$D$1,FALSE)</f>
        <v>TNM_T</v>
      </c>
      <c r="E102" s="27" t="str">
        <f>VLOOKUP(B102,Features!$A:$M,$E$1,FALSE)</f>
        <v>TRUE</v>
      </c>
      <c r="F102" s="3" t="s">
        <v>655</v>
      </c>
      <c r="G102" s="3" t="s">
        <v>655</v>
      </c>
      <c r="H102" s="3" t="s">
        <v>655</v>
      </c>
      <c r="I102" s="3" t="s">
        <v>1633</v>
      </c>
      <c r="J102" s="1"/>
      <c r="K102" s="1"/>
      <c r="L102" s="1"/>
      <c r="M102" s="1"/>
      <c r="N102" s="1"/>
    </row>
    <row r="103" spans="1:14" customFormat="1" ht="25.2" customHeight="1" x14ac:dyDescent="0.3">
      <c r="A103" s="5" t="s">
        <v>1462</v>
      </c>
      <c r="B103" s="28">
        <v>101</v>
      </c>
      <c r="C103" s="26" t="str">
        <f>VLOOKUP(B103,Features!$A:$F,$C$1,FALSE)</f>
        <v>Staging</v>
      </c>
      <c r="D103" s="26" t="str">
        <f>VLOOKUP(B103,Features!$A:$F,$D$1,FALSE)</f>
        <v>TNM_N</v>
      </c>
      <c r="E103" s="27" t="str">
        <f>VLOOKUP(B103,Features!$A:$M,$E$1,FALSE)</f>
        <v>TRUE</v>
      </c>
      <c r="F103" s="3" t="s">
        <v>655</v>
      </c>
      <c r="G103" s="3" t="s">
        <v>655</v>
      </c>
      <c r="H103" s="3" t="s">
        <v>655</v>
      </c>
      <c r="I103" s="3" t="s">
        <v>1633</v>
      </c>
      <c r="J103" s="1"/>
      <c r="K103" s="1"/>
      <c r="L103" s="1"/>
      <c r="M103" s="1"/>
      <c r="N103" s="1"/>
    </row>
    <row r="104" spans="1:14" customFormat="1" ht="25.2" customHeight="1" x14ac:dyDescent="0.3">
      <c r="A104" s="5" t="s">
        <v>1462</v>
      </c>
      <c r="B104" s="28">
        <v>102</v>
      </c>
      <c r="C104" s="26" t="str">
        <f>VLOOKUP(B104,Features!$A:$F,$C$1,FALSE)</f>
        <v>Staging</v>
      </c>
      <c r="D104" s="26" t="str">
        <f>VLOOKUP(B104,Features!$A:$F,$D$1,FALSE)</f>
        <v>TNM_M</v>
      </c>
      <c r="E104" s="27" t="str">
        <f>VLOOKUP(B104,Features!$A:$M,$E$1,FALSE)</f>
        <v>TRUE</v>
      </c>
      <c r="F104" s="3" t="s">
        <v>655</v>
      </c>
      <c r="G104" s="3" t="s">
        <v>655</v>
      </c>
      <c r="H104" s="3" t="s">
        <v>655</v>
      </c>
      <c r="I104" s="3" t="s">
        <v>1633</v>
      </c>
      <c r="J104" s="1"/>
      <c r="K104" s="1"/>
      <c r="L104" s="1"/>
      <c r="M104" s="1"/>
      <c r="N104" s="1"/>
    </row>
    <row r="105" spans="1:14" customFormat="1" ht="25.2" customHeight="1" x14ac:dyDescent="0.3">
      <c r="A105" s="5" t="s">
        <v>1462</v>
      </c>
      <c r="B105" s="28">
        <v>103</v>
      </c>
      <c r="C105" s="26" t="str">
        <f>VLOOKUP(B105,Features!$A:$F,$C$1,FALSE)</f>
        <v>Staging</v>
      </c>
      <c r="D105" s="26" t="str">
        <f>VLOOKUP(B105,Features!$A:$F,$D$1,FALSE)</f>
        <v>TNM_T_Prefix</v>
      </c>
      <c r="E105" s="27" t="str">
        <f>VLOOKUP(B105,Features!$A:$M,$E$1,FALSE)</f>
        <v>TRUE</v>
      </c>
      <c r="F105" s="3" t="s">
        <v>655</v>
      </c>
      <c r="G105" s="3" t="s">
        <v>655</v>
      </c>
      <c r="H105" s="3" t="s">
        <v>655</v>
      </c>
      <c r="I105" s="3" t="s">
        <v>1633</v>
      </c>
      <c r="J105" s="1"/>
      <c r="K105" s="1"/>
      <c r="L105" s="1"/>
      <c r="M105" s="1"/>
      <c r="N105" s="1"/>
    </row>
    <row r="106" spans="1:14" customFormat="1" ht="25.2" customHeight="1" x14ac:dyDescent="0.3">
      <c r="A106" s="5" t="s">
        <v>1462</v>
      </c>
      <c r="B106" s="28">
        <v>104</v>
      </c>
      <c r="C106" s="26" t="str">
        <f>VLOOKUP(B106,Features!$A:$F,$C$1,FALSE)</f>
        <v>Staging</v>
      </c>
      <c r="D106" s="26" t="str">
        <f>VLOOKUP(B106,Features!$A:$F,$D$1,FALSE)</f>
        <v>TNM_N_Prefix</v>
      </c>
      <c r="E106" s="27" t="str">
        <f>VLOOKUP(B106,Features!$A:$M,$E$1,FALSE)</f>
        <v>TRUE</v>
      </c>
      <c r="F106" s="3" t="s">
        <v>655</v>
      </c>
      <c r="G106" s="3" t="s">
        <v>655</v>
      </c>
      <c r="H106" s="3" t="s">
        <v>655</v>
      </c>
      <c r="I106" s="3" t="s">
        <v>1633</v>
      </c>
      <c r="J106" s="1"/>
      <c r="K106" s="1"/>
      <c r="L106" s="1"/>
      <c r="M106" s="1"/>
      <c r="N106" s="1"/>
    </row>
    <row r="107" spans="1:14" customFormat="1" ht="25.2" customHeight="1" x14ac:dyDescent="0.3">
      <c r="A107" s="5" t="s">
        <v>1462</v>
      </c>
      <c r="B107" s="28">
        <v>105</v>
      </c>
      <c r="C107" s="26" t="str">
        <f>VLOOKUP(B107,Features!$A:$F,$C$1,FALSE)</f>
        <v>Staging</v>
      </c>
      <c r="D107" s="26" t="str">
        <f>VLOOKUP(B107,Features!$A:$F,$D$1,FALSE)</f>
        <v>TNM_M_Prefix</v>
      </c>
      <c r="E107" s="27" t="str">
        <f>VLOOKUP(B107,Features!$A:$M,$E$1,FALSE)</f>
        <v>TRUE</v>
      </c>
      <c r="F107" s="3" t="s">
        <v>655</v>
      </c>
      <c r="G107" s="3" t="s">
        <v>655</v>
      </c>
      <c r="H107" s="3" t="s">
        <v>655</v>
      </c>
      <c r="I107" s="3" t="s">
        <v>1633</v>
      </c>
      <c r="J107" s="1"/>
      <c r="K107" s="1"/>
      <c r="L107" s="1"/>
      <c r="M107" s="1"/>
      <c r="N107" s="1"/>
    </row>
    <row r="108" spans="1:14" customFormat="1" ht="25.2" customHeight="1" x14ac:dyDescent="0.3">
      <c r="A108" s="5" t="s">
        <v>1462</v>
      </c>
      <c r="B108" s="28">
        <v>106</v>
      </c>
      <c r="C108" s="26" t="str">
        <f>VLOOKUP(B108,Features!$A:$F,$C$1,FALSE)</f>
        <v>Staging</v>
      </c>
      <c r="D108" s="26" t="str">
        <f>VLOOKUP(B108,Features!$A:$F,$D$1,FALSE)</f>
        <v>TNM_ySymbol</v>
      </c>
      <c r="E108" s="27" t="str">
        <f>VLOOKUP(B108,Features!$A:$M,$E$1,FALSE)</f>
        <v>TRUE</v>
      </c>
      <c r="F108" s="3" t="s">
        <v>655</v>
      </c>
      <c r="G108" s="3" t="s">
        <v>655</v>
      </c>
      <c r="H108" s="3" t="s">
        <v>655</v>
      </c>
      <c r="I108" s="3" t="s">
        <v>1633</v>
      </c>
      <c r="J108" s="1"/>
      <c r="K108" s="1"/>
      <c r="L108" s="1"/>
      <c r="M108" s="1"/>
      <c r="N108" s="1"/>
    </row>
    <row r="109" spans="1:14" customFormat="1" ht="25.2" customHeight="1" x14ac:dyDescent="0.3">
      <c r="A109" s="5" t="s">
        <v>1462</v>
      </c>
      <c r="B109" s="28">
        <v>107</v>
      </c>
      <c r="C109" s="26" t="str">
        <f>VLOOKUP(B109,Features!$A:$F,$C$1,FALSE)</f>
        <v>Staging</v>
      </c>
      <c r="D109" s="26" t="str">
        <f>VLOOKUP(B109,Features!$A:$F,$D$1,FALSE)</f>
        <v>TNM_rSymbol</v>
      </c>
      <c r="E109" s="27" t="str">
        <f>VLOOKUP(B109,Features!$A:$M,$E$1,FALSE)</f>
        <v>TRUE</v>
      </c>
      <c r="F109" s="3" t="s">
        <v>655</v>
      </c>
      <c r="G109" s="3" t="s">
        <v>655</v>
      </c>
      <c r="H109" s="3" t="s">
        <v>655</v>
      </c>
      <c r="I109" s="3" t="s">
        <v>1633</v>
      </c>
      <c r="J109" s="1"/>
      <c r="K109" s="1"/>
      <c r="L109" s="1"/>
      <c r="M109" s="1"/>
      <c r="N109" s="1"/>
    </row>
    <row r="110" spans="1:14" customFormat="1" ht="25.2" customHeight="1" x14ac:dyDescent="0.3">
      <c r="A110" s="5" t="s">
        <v>1462</v>
      </c>
      <c r="B110" s="28">
        <v>108</v>
      </c>
      <c r="C110" s="26" t="str">
        <f>VLOOKUP(B110,Features!$A:$F,$C$1,FALSE)</f>
        <v>Staging</v>
      </c>
      <c r="D110" s="26" t="str">
        <f>VLOOKUP(B110,Features!$A:$F,$D$1,FALSE)</f>
        <v>TNM_mSymbol</v>
      </c>
      <c r="E110" s="27" t="str">
        <f>VLOOKUP(B110,Features!$A:$M,$E$1,FALSE)</f>
        <v>TRUE</v>
      </c>
      <c r="F110" s="3" t="s">
        <v>655</v>
      </c>
      <c r="G110" s="3" t="s">
        <v>655</v>
      </c>
      <c r="H110" s="3" t="s">
        <v>655</v>
      </c>
      <c r="I110" s="3" t="s">
        <v>1633</v>
      </c>
      <c r="J110" s="1"/>
      <c r="K110" s="1"/>
      <c r="L110" s="1"/>
      <c r="M110" s="1"/>
      <c r="N110" s="1"/>
    </row>
    <row r="111" spans="1:14" customFormat="1" ht="25.2" customHeight="1" x14ac:dyDescent="0.3">
      <c r="A111" s="5" t="s">
        <v>1462</v>
      </c>
      <c r="B111" s="28">
        <v>109</v>
      </c>
      <c r="C111" s="26" t="str">
        <f>VLOOKUP(B111,Features!$A:$F,$C$1,FALSE)</f>
        <v>Staging</v>
      </c>
      <c r="D111" s="26" t="str">
        <f>VLOOKUP(B111,Features!$A:$F,$D$1,FALSE)</f>
        <v>TNMVersion</v>
      </c>
      <c r="E111" s="27" t="str">
        <f>VLOOKUP(B111,Features!$A:$M,$E$1,FALSE)</f>
        <v>TRUE</v>
      </c>
      <c r="F111" s="3" t="s">
        <v>655</v>
      </c>
      <c r="G111" s="3" t="s">
        <v>655</v>
      </c>
      <c r="H111" s="3" t="s">
        <v>655</v>
      </c>
      <c r="I111" s="3" t="s">
        <v>1633</v>
      </c>
      <c r="J111" s="1"/>
      <c r="K111" s="1"/>
      <c r="L111" s="1"/>
      <c r="M111" s="1"/>
      <c r="N111" s="1"/>
    </row>
    <row r="112" spans="1:14" customFormat="1" ht="25.2" customHeight="1" x14ac:dyDescent="0.3">
      <c r="A112" s="5" t="s">
        <v>1462</v>
      </c>
      <c r="B112" s="28">
        <v>110</v>
      </c>
      <c r="C112" s="26" t="str">
        <f>VLOOKUP(B112,Features!$A:$F,$C$1,FALSE)</f>
        <v>Staging</v>
      </c>
      <c r="D112" s="26" t="str">
        <f>VLOOKUP(B112,Features!$A:$F,$D$1,FALSE)</f>
        <v>TNM_L</v>
      </c>
      <c r="E112" s="27" t="str">
        <f>VLOOKUP(B112,Features!$A:$M,$E$1,FALSE)</f>
        <v>TRUE</v>
      </c>
      <c r="F112" s="3" t="s">
        <v>655</v>
      </c>
      <c r="G112" s="3" t="s">
        <v>655</v>
      </c>
      <c r="H112" s="3" t="s">
        <v>655</v>
      </c>
      <c r="I112" s="3" t="s">
        <v>1633</v>
      </c>
      <c r="J112" s="1"/>
      <c r="K112" s="1"/>
      <c r="L112" s="1"/>
      <c r="M112" s="1"/>
      <c r="N112" s="1"/>
    </row>
    <row r="113" spans="1:14" customFormat="1" ht="25.2" customHeight="1" x14ac:dyDescent="0.3">
      <c r="A113" s="5" t="s">
        <v>1462</v>
      </c>
      <c r="B113" s="28">
        <v>111</v>
      </c>
      <c r="C113" s="26" t="str">
        <f>VLOOKUP(B113,Features!$A:$F,$C$1,FALSE)</f>
        <v>Staging</v>
      </c>
      <c r="D113" s="26" t="str">
        <f>VLOOKUP(B113,Features!$A:$F,$D$1,FALSE)</f>
        <v>TNM_V</v>
      </c>
      <c r="E113" s="27" t="str">
        <f>VLOOKUP(B113,Features!$A:$M,$E$1,FALSE)</f>
        <v>TRUE</v>
      </c>
      <c r="F113" s="3" t="s">
        <v>655</v>
      </c>
      <c r="G113" s="3" t="s">
        <v>655</v>
      </c>
      <c r="H113" s="3" t="s">
        <v>655</v>
      </c>
      <c r="I113" s="3" t="s">
        <v>1633</v>
      </c>
      <c r="J113" s="1"/>
      <c r="K113" s="1"/>
      <c r="L113" s="1"/>
      <c r="M113" s="1"/>
      <c r="N113" s="1"/>
    </row>
    <row r="114" spans="1:14" customFormat="1" ht="25.2" customHeight="1" x14ac:dyDescent="0.3">
      <c r="A114" s="5" t="s">
        <v>1462</v>
      </c>
      <c r="B114" s="28">
        <v>112</v>
      </c>
      <c r="C114" s="26" t="str">
        <f>VLOOKUP(B114,Features!$A:$F,$C$1,FALSE)</f>
        <v>Staging</v>
      </c>
      <c r="D114" s="26" t="str">
        <f>VLOOKUP(B114,Features!$A:$F,$D$1,FALSE)</f>
        <v>TNM_Pn</v>
      </c>
      <c r="E114" s="27" t="str">
        <f>VLOOKUP(B114,Features!$A:$M,$E$1,FALSE)</f>
        <v>TRUE</v>
      </c>
      <c r="F114" s="3" t="s">
        <v>655</v>
      </c>
      <c r="G114" s="3" t="s">
        <v>655</v>
      </c>
      <c r="H114" s="3" t="s">
        <v>655</v>
      </c>
      <c r="I114" s="3" t="s">
        <v>1633</v>
      </c>
      <c r="J114" s="1"/>
      <c r="K114" s="1"/>
      <c r="L114" s="1"/>
      <c r="M114" s="1"/>
      <c r="N114" s="1"/>
    </row>
    <row r="115" spans="1:14" customFormat="1" ht="25.2" customHeight="1" x14ac:dyDescent="0.3">
      <c r="A115" s="5" t="s">
        <v>1462</v>
      </c>
      <c r="B115" s="28">
        <v>113</v>
      </c>
      <c r="C115" s="26" t="str">
        <f>VLOOKUP(B115,Features!$A:$F,$C$1,FALSE)</f>
        <v>Staging</v>
      </c>
      <c r="D115" s="26" t="str">
        <f>VLOOKUP(B115,Features!$A:$F,$D$1,FALSE)</f>
        <v>TNM_S</v>
      </c>
      <c r="E115" s="27" t="str">
        <f>VLOOKUP(B115,Features!$A:$M,$E$1,FALSE)</f>
        <v>TRUE</v>
      </c>
      <c r="F115" s="3" t="s">
        <v>655</v>
      </c>
      <c r="G115" s="3" t="s">
        <v>655</v>
      </c>
      <c r="H115" s="3" t="s">
        <v>655</v>
      </c>
      <c r="I115" s="3" t="s">
        <v>1633</v>
      </c>
      <c r="J115" s="1"/>
      <c r="K115" s="1"/>
      <c r="L115" s="1"/>
      <c r="M115" s="1"/>
      <c r="N115" s="1"/>
    </row>
    <row r="116" spans="1:14" customFormat="1" ht="25.2" customHeight="1" x14ac:dyDescent="0.3">
      <c r="A116" s="5" t="s">
        <v>1462</v>
      </c>
      <c r="B116" s="28">
        <v>114</v>
      </c>
      <c r="C116" s="26" t="str">
        <f>VLOOKUP(B116,Features!$A:$F,$C$1,FALSE)</f>
        <v>Surgery</v>
      </c>
      <c r="D116" s="26" t="str">
        <f>VLOOKUP(B116,Features!$A:$F,$D$1,FALSE)</f>
        <v>SurgeryID</v>
      </c>
      <c r="E116" s="27" t="str">
        <f>VLOOKUP(B116,Features!$A:$M,$E$1,FALSE)</f>
        <v>FALSE</v>
      </c>
      <c r="F116" s="3" t="s">
        <v>655</v>
      </c>
      <c r="G116" s="3" t="s">
        <v>655</v>
      </c>
      <c r="H116" s="3" t="s">
        <v>655</v>
      </c>
      <c r="I116" s="3" t="s">
        <v>1633</v>
      </c>
      <c r="J116" s="1"/>
      <c r="K116" s="1"/>
      <c r="L116" s="1"/>
      <c r="M116" s="1"/>
      <c r="N116" s="1"/>
    </row>
    <row r="117" spans="1:14" customFormat="1" ht="25.2" customHeight="1" x14ac:dyDescent="0.3">
      <c r="A117" s="5" t="s">
        <v>1462</v>
      </c>
      <c r="B117" s="28">
        <v>115</v>
      </c>
      <c r="C117" s="26" t="str">
        <f>VLOOKUP(B117,Features!$A:$F,$C$1,FALSE)</f>
        <v>Surgery</v>
      </c>
      <c r="D117" s="26" t="str">
        <f>VLOOKUP(B117,Features!$A:$F,$D$1,FALSE)</f>
        <v>DiagnosisID</v>
      </c>
      <c r="E117" s="27" t="str">
        <f>VLOOKUP(B117,Features!$A:$M,$E$1,FALSE)</f>
        <v>FALSE</v>
      </c>
      <c r="F117" s="3" t="s">
        <v>655</v>
      </c>
      <c r="G117" s="3" t="s">
        <v>655</v>
      </c>
      <c r="H117" s="3" t="s">
        <v>655</v>
      </c>
      <c r="I117" s="3" t="s">
        <v>1633</v>
      </c>
      <c r="J117" s="1"/>
      <c r="K117" s="1"/>
      <c r="L117" s="1"/>
      <c r="M117" s="1"/>
      <c r="N117" s="1"/>
    </row>
    <row r="118" spans="1:14" customFormat="1" ht="25.2" customHeight="1" x14ac:dyDescent="0.3">
      <c r="A118" s="5" t="s">
        <v>1462</v>
      </c>
      <c r="B118" s="28">
        <v>116</v>
      </c>
      <c r="C118" s="26" t="str">
        <f>VLOOKUP(B118,Features!$A:$F,$C$1,FALSE)</f>
        <v>Surgery</v>
      </c>
      <c r="D118" s="26" t="str">
        <f>VLOOKUP(B118,Features!$A:$F,$D$1,FALSE)</f>
        <v>PatientID</v>
      </c>
      <c r="E118" s="27" t="str">
        <f>VLOOKUP(B118,Features!$A:$M,$E$1,FALSE)</f>
        <v>FALSE</v>
      </c>
      <c r="F118" s="3" t="s">
        <v>655</v>
      </c>
      <c r="G118" s="3" t="s">
        <v>655</v>
      </c>
      <c r="H118" s="3" t="s">
        <v>655</v>
      </c>
      <c r="I118" s="3" t="s">
        <v>1633</v>
      </c>
      <c r="J118" s="1"/>
      <c r="K118" s="1"/>
      <c r="L118" s="1"/>
      <c r="M118" s="1"/>
      <c r="N118" s="1"/>
    </row>
    <row r="119" spans="1:14" customFormat="1" ht="25.2" customHeight="1" x14ac:dyDescent="0.3">
      <c r="A119" s="5" t="s">
        <v>1462</v>
      </c>
      <c r="B119" s="28">
        <v>117</v>
      </c>
      <c r="C119" s="26" t="str">
        <f>VLOOKUP(B119,Features!$A:$F,$C$1,FALSE)</f>
        <v>Surgery</v>
      </c>
      <c r="D119" s="26" t="str">
        <f>VLOOKUP(B119,Features!$A:$F,$D$1,FALSE)</f>
        <v>OPSCode</v>
      </c>
      <c r="E119" s="27" t="str">
        <f>VLOOKUP(B119,Features!$A:$M,$E$1,FALSE)</f>
        <v>FALSE</v>
      </c>
      <c r="F119" s="3" t="s">
        <v>655</v>
      </c>
      <c r="G119" s="3" t="s">
        <v>655</v>
      </c>
      <c r="H119" s="3" t="s">
        <v>655</v>
      </c>
      <c r="I119" s="3" t="s">
        <v>1633</v>
      </c>
      <c r="J119" s="1"/>
      <c r="K119" s="1"/>
      <c r="L119" s="1"/>
      <c r="M119" s="1"/>
      <c r="N119" s="1"/>
    </row>
    <row r="120" spans="1:14" customFormat="1" ht="25.2" customHeight="1" x14ac:dyDescent="0.3">
      <c r="A120" s="5" t="s">
        <v>1462</v>
      </c>
      <c r="B120" s="28">
        <v>118</v>
      </c>
      <c r="C120" s="26" t="str">
        <f>VLOOKUP(B120,Features!$A:$F,$C$1,FALSE)</f>
        <v>Surgery</v>
      </c>
      <c r="D120" s="26" t="str">
        <f>VLOOKUP(B120,Features!$A:$F,$D$1,FALSE)</f>
        <v>OPSVersion</v>
      </c>
      <c r="E120" s="27" t="str">
        <f>VLOOKUP(B120,Features!$A:$M,$E$1,FALSE)</f>
        <v>TRUE</v>
      </c>
      <c r="F120" s="3" t="s">
        <v>655</v>
      </c>
      <c r="G120" s="3" t="s">
        <v>655</v>
      </c>
      <c r="H120" s="3" t="s">
        <v>655</v>
      </c>
      <c r="I120" s="3" t="s">
        <v>1633</v>
      </c>
      <c r="J120" s="1"/>
      <c r="K120" s="1"/>
      <c r="L120" s="1"/>
      <c r="M120" s="1"/>
      <c r="N120" s="1"/>
    </row>
    <row r="121" spans="1:14" customFormat="1" ht="25.2" customHeight="1" x14ac:dyDescent="0.3">
      <c r="A121" s="5" t="s">
        <v>1462</v>
      </c>
      <c r="B121" s="28">
        <v>119</v>
      </c>
      <c r="C121" s="26" t="str">
        <f>VLOOKUP(B121,Features!$A:$F,$C$1,FALSE)</f>
        <v>Surgery</v>
      </c>
      <c r="D121" s="26" t="str">
        <f>VLOOKUP(B121,Features!$A:$F,$D$1,FALSE)</f>
        <v>SurgeryDate</v>
      </c>
      <c r="E121" s="27" t="str">
        <f>VLOOKUP(B121,Features!$A:$M,$E$1,FALSE)</f>
        <v>FALSE</v>
      </c>
      <c r="F121" s="3" t="s">
        <v>655</v>
      </c>
      <c r="G121" s="3" t="s">
        <v>655</v>
      </c>
      <c r="H121" s="3" t="s">
        <v>655</v>
      </c>
      <c r="I121" s="3" t="s">
        <v>1633</v>
      </c>
      <c r="J121" s="1"/>
      <c r="K121" s="1"/>
      <c r="L121" s="1"/>
      <c r="M121" s="1"/>
      <c r="N121" s="1"/>
    </row>
    <row r="122" spans="1:14" customFormat="1" ht="25.2" customHeight="1" x14ac:dyDescent="0.3">
      <c r="A122" s="5" t="s">
        <v>1462</v>
      </c>
      <c r="B122" s="28">
        <v>120</v>
      </c>
      <c r="C122" s="26" t="str">
        <f>VLOOKUP(B122,Features!$A:$F,$C$1,FALSE)</f>
        <v>Surgery</v>
      </c>
      <c r="D122" s="26" t="str">
        <f>VLOOKUP(B122,Features!$A:$F,$D$1,FALSE)</f>
        <v>Intention</v>
      </c>
      <c r="E122" s="27" t="str">
        <f>VLOOKUP(B122,Features!$A:$M,$E$1,FALSE)</f>
        <v>TRUE</v>
      </c>
      <c r="F122" s="3" t="s">
        <v>655</v>
      </c>
      <c r="G122" s="3" t="s">
        <v>655</v>
      </c>
      <c r="H122" s="3" t="s">
        <v>655</v>
      </c>
      <c r="I122" s="3" t="s">
        <v>1633</v>
      </c>
      <c r="J122" s="1"/>
      <c r="K122" s="1"/>
      <c r="L122" s="1"/>
      <c r="M122" s="1"/>
      <c r="N122" s="1"/>
    </row>
    <row r="123" spans="1:14" customFormat="1" ht="25.2" customHeight="1" x14ac:dyDescent="0.3">
      <c r="A123" s="5" t="s">
        <v>1462</v>
      </c>
      <c r="B123" s="28">
        <v>121</v>
      </c>
      <c r="C123" s="26" t="str">
        <f>VLOOKUP(B123,Features!$A:$F,$C$1,FALSE)</f>
        <v>Surgery</v>
      </c>
      <c r="D123" s="26" t="str">
        <f>VLOOKUP(B123,Features!$A:$F,$D$1,FALSE)</f>
        <v>ResidualAssessmentLocal</v>
      </c>
      <c r="E123" s="27" t="str">
        <f>VLOOKUP(B123,Features!$A:$M,$E$1,FALSE)</f>
        <v>TRUE</v>
      </c>
      <c r="F123" s="3" t="s">
        <v>655</v>
      </c>
      <c r="G123" s="3" t="s">
        <v>655</v>
      </c>
      <c r="H123" s="3" t="s">
        <v>655</v>
      </c>
      <c r="I123" s="3" t="s">
        <v>1633</v>
      </c>
      <c r="J123" s="1"/>
      <c r="K123" s="1"/>
      <c r="L123" s="1"/>
      <c r="M123" s="1"/>
      <c r="N123" s="1"/>
    </row>
    <row r="124" spans="1:14" customFormat="1" ht="25.2" customHeight="1" x14ac:dyDescent="0.3">
      <c r="A124" s="5" t="s">
        <v>1462</v>
      </c>
      <c r="B124" s="28">
        <v>122</v>
      </c>
      <c r="C124" s="26" t="str">
        <f>VLOOKUP(B124,Features!$A:$F,$C$1,FALSE)</f>
        <v>Surgery</v>
      </c>
      <c r="D124" s="26" t="str">
        <f>VLOOKUP(B124,Features!$A:$F,$D$1,FALSE)</f>
        <v>ResidualAssessmentTotal</v>
      </c>
      <c r="E124" s="27" t="str">
        <f>VLOOKUP(B124,Features!$A:$M,$E$1,FALSE)</f>
        <v>TRUE</v>
      </c>
      <c r="F124" s="3" t="s">
        <v>655</v>
      </c>
      <c r="G124" s="3" t="s">
        <v>655</v>
      </c>
      <c r="H124" s="3" t="s">
        <v>655</v>
      </c>
      <c r="I124" s="3" t="s">
        <v>1633</v>
      </c>
      <c r="J124" s="1"/>
      <c r="K124" s="1"/>
      <c r="L124" s="1"/>
      <c r="M124" s="1"/>
      <c r="N124" s="1"/>
    </row>
    <row r="125" spans="1:14" customFormat="1" ht="25.2" customHeight="1" x14ac:dyDescent="0.3">
      <c r="A125" s="5" t="s">
        <v>1462</v>
      </c>
      <c r="B125" s="28">
        <v>123</v>
      </c>
      <c r="C125" s="26" t="str">
        <f>VLOOKUP(B125,Features!$A:$F,$C$1,FALSE)</f>
        <v>Surgery</v>
      </c>
      <c r="D125" s="26" t="str">
        <f>VLOOKUP(B125,Features!$A:$F,$D$1,FALSE)</f>
        <v>SurgeryComplicationsICD10</v>
      </c>
      <c r="E125" s="27" t="str">
        <f>VLOOKUP(B125,Features!$A:$M,$E$1,FALSE)</f>
        <v>FALSE</v>
      </c>
      <c r="F125" s="3" t="s">
        <v>655</v>
      </c>
      <c r="G125" s="3" t="s">
        <v>655</v>
      </c>
      <c r="H125" s="3" t="s">
        <v>655</v>
      </c>
      <c r="I125" s="3" t="s">
        <v>1633</v>
      </c>
      <c r="J125" s="1"/>
      <c r="K125" s="1"/>
      <c r="L125" s="1"/>
      <c r="M125" s="1"/>
      <c r="N125" s="1"/>
    </row>
    <row r="126" spans="1:14" customFormat="1" ht="25.2" customHeight="1" x14ac:dyDescent="0.3">
      <c r="A126" s="5" t="s">
        <v>1462</v>
      </c>
      <c r="B126" s="28">
        <v>124</v>
      </c>
      <c r="C126" s="26" t="str">
        <f>VLOOKUP(B126,Features!$A:$F,$C$1,FALSE)</f>
        <v>Surgery</v>
      </c>
      <c r="D126" s="26" t="str">
        <f>VLOOKUP(B126,Features!$A:$F,$D$1,FALSE)</f>
        <v>SurgeryComplicationsADT</v>
      </c>
      <c r="E126" s="27" t="str">
        <f>VLOOKUP(B126,Features!$A:$M,$E$1,FALSE)</f>
        <v>TRUE</v>
      </c>
      <c r="F126" s="3" t="s">
        <v>655</v>
      </c>
      <c r="G126" s="3" t="s">
        <v>655</v>
      </c>
      <c r="H126" s="3" t="s">
        <v>655</v>
      </c>
      <c r="I126" s="3" t="s">
        <v>1633</v>
      </c>
      <c r="J126" s="1"/>
      <c r="K126" s="1"/>
      <c r="L126" s="1"/>
      <c r="M126" s="1"/>
      <c r="N126" s="1"/>
    </row>
    <row r="127" spans="1:14" customFormat="1" ht="25.2" customHeight="1" x14ac:dyDescent="0.3">
      <c r="A127" s="5" t="s">
        <v>1462</v>
      </c>
      <c r="B127" s="28">
        <v>125</v>
      </c>
      <c r="C127" s="26" t="str">
        <f>VLOOKUP(B127,Features!$A:$F,$C$1,FALSE)</f>
        <v>SystemicTherapy</v>
      </c>
      <c r="D127" s="26" t="str">
        <f>VLOOKUP(B127,Features!$A:$F,$D$1,FALSE)</f>
        <v>SystemicTherapyID</v>
      </c>
      <c r="E127" s="27" t="str">
        <f>VLOOKUP(B127,Features!$A:$M,$E$1,FALSE)</f>
        <v>FALSE</v>
      </c>
      <c r="F127" s="3" t="s">
        <v>655</v>
      </c>
      <c r="G127" s="3" t="s">
        <v>655</v>
      </c>
      <c r="H127" s="3" t="s">
        <v>655</v>
      </c>
      <c r="I127" s="3" t="s">
        <v>1633</v>
      </c>
      <c r="J127" s="1"/>
      <c r="K127" s="1"/>
      <c r="L127" s="1"/>
      <c r="M127" s="1"/>
      <c r="N127" s="1"/>
    </row>
    <row r="128" spans="1:14" customFormat="1" ht="25.2" customHeight="1" x14ac:dyDescent="0.3">
      <c r="A128" s="5" t="s">
        <v>1462</v>
      </c>
      <c r="B128" s="28">
        <v>126</v>
      </c>
      <c r="C128" s="26" t="str">
        <f>VLOOKUP(B128,Features!$A:$F,$C$1,FALSE)</f>
        <v>SystemicTherapy</v>
      </c>
      <c r="D128" s="26" t="str">
        <f>VLOOKUP(B128,Features!$A:$F,$D$1,FALSE)</f>
        <v>DiagnosisID</v>
      </c>
      <c r="E128" s="27" t="str">
        <f>VLOOKUP(B128,Features!$A:$M,$E$1,FALSE)</f>
        <v>FALSE</v>
      </c>
      <c r="F128" s="3" t="s">
        <v>655</v>
      </c>
      <c r="G128" s="3" t="s">
        <v>655</v>
      </c>
      <c r="H128" s="3" t="s">
        <v>655</v>
      </c>
      <c r="I128" s="3" t="s">
        <v>1633</v>
      </c>
      <c r="J128" s="1"/>
      <c r="K128" s="1"/>
      <c r="L128" s="1"/>
      <c r="M128" s="1"/>
      <c r="N128" s="1"/>
    </row>
    <row r="129" spans="1:14" customFormat="1" ht="25.2" customHeight="1" x14ac:dyDescent="0.3">
      <c r="A129" s="5" t="s">
        <v>1462</v>
      </c>
      <c r="B129" s="28">
        <v>127</v>
      </c>
      <c r="C129" s="26" t="str">
        <f>VLOOKUP(B129,Features!$A:$F,$C$1,FALSE)</f>
        <v>SystemicTherapy</v>
      </c>
      <c r="D129" s="26" t="str">
        <f>VLOOKUP(B129,Features!$A:$F,$D$1,FALSE)</f>
        <v>PatientID</v>
      </c>
      <c r="E129" s="27" t="str">
        <f>VLOOKUP(B129,Features!$A:$M,$E$1,FALSE)</f>
        <v>FALSE</v>
      </c>
      <c r="F129" s="3" t="s">
        <v>655</v>
      </c>
      <c r="G129" s="3" t="s">
        <v>655</v>
      </c>
      <c r="H129" s="3" t="s">
        <v>655</v>
      </c>
      <c r="I129" s="3" t="s">
        <v>1633</v>
      </c>
      <c r="J129" s="1"/>
      <c r="K129" s="1"/>
      <c r="L129" s="1"/>
      <c r="M129" s="1"/>
      <c r="N129" s="1"/>
    </row>
    <row r="130" spans="1:14" customFormat="1" ht="25.2" customHeight="1" x14ac:dyDescent="0.3">
      <c r="A130" s="5" t="s">
        <v>1462</v>
      </c>
      <c r="B130" s="28">
        <v>128</v>
      </c>
      <c r="C130" s="26" t="str">
        <f>VLOOKUP(B130,Features!$A:$F,$C$1,FALSE)</f>
        <v>SystemicTherapy</v>
      </c>
      <c r="D130" s="26" t="str">
        <f>VLOOKUP(B130,Features!$A:$F,$D$1,FALSE)</f>
        <v>RelationToSurgery</v>
      </c>
      <c r="E130" s="27" t="str">
        <f>VLOOKUP(B130,Features!$A:$M,$E$1,FALSE)</f>
        <v>TRUE</v>
      </c>
      <c r="F130" s="3" t="s">
        <v>655</v>
      </c>
      <c r="G130" s="3" t="s">
        <v>655</v>
      </c>
      <c r="H130" s="3" t="s">
        <v>655</v>
      </c>
      <c r="I130" s="3" t="s">
        <v>1633</v>
      </c>
      <c r="J130" s="1"/>
      <c r="K130" s="1"/>
      <c r="L130" s="1"/>
      <c r="M130" s="1"/>
      <c r="N130" s="1"/>
    </row>
    <row r="131" spans="1:14" customFormat="1" ht="25.2" customHeight="1" x14ac:dyDescent="0.3">
      <c r="A131" s="5" t="s">
        <v>1462</v>
      </c>
      <c r="B131" s="28">
        <v>129</v>
      </c>
      <c r="C131" s="26" t="str">
        <f>VLOOKUP(B131,Features!$A:$F,$C$1,FALSE)</f>
        <v>SystemicTherapy</v>
      </c>
      <c r="D131" s="26" t="str">
        <f>VLOOKUP(B131,Features!$A:$F,$D$1,FALSE)</f>
        <v>Intention</v>
      </c>
      <c r="E131" s="27" t="str">
        <f>VLOOKUP(B131,Features!$A:$M,$E$1,FALSE)</f>
        <v>TRUE</v>
      </c>
      <c r="F131" s="3" t="s">
        <v>655</v>
      </c>
      <c r="G131" s="3" t="s">
        <v>655</v>
      </c>
      <c r="H131" s="3" t="s">
        <v>655</v>
      </c>
      <c r="I131" s="3" t="s">
        <v>1633</v>
      </c>
      <c r="J131" s="1"/>
      <c r="K131" s="1"/>
      <c r="L131" s="1"/>
      <c r="M131" s="1"/>
      <c r="N131" s="1"/>
    </row>
    <row r="132" spans="1:14" customFormat="1" ht="25.2" customHeight="1" x14ac:dyDescent="0.3">
      <c r="A132" s="5" t="s">
        <v>1462</v>
      </c>
      <c r="B132" s="28">
        <v>130</v>
      </c>
      <c r="C132" s="26" t="str">
        <f>VLOOKUP(B132,Features!$A:$F,$C$1,FALSE)</f>
        <v>SystemicTherapy</v>
      </c>
      <c r="D132" s="26" t="str">
        <f>VLOOKUP(B132,Features!$A:$F,$D$1,FALSE)</f>
        <v>Type</v>
      </c>
      <c r="E132" s="27" t="str">
        <f>VLOOKUP(B132,Features!$A:$M,$E$1,FALSE)</f>
        <v>TRUE</v>
      </c>
      <c r="F132" s="3" t="s">
        <v>655</v>
      </c>
      <c r="G132" s="3" t="s">
        <v>655</v>
      </c>
      <c r="H132" s="3" t="s">
        <v>655</v>
      </c>
      <c r="I132" s="3" t="s">
        <v>1633</v>
      </c>
      <c r="J132" s="1"/>
      <c r="K132" s="1"/>
      <c r="L132" s="1"/>
      <c r="M132" s="1"/>
      <c r="N132" s="1"/>
    </row>
    <row r="133" spans="1:14" customFormat="1" ht="25.2" customHeight="1" x14ac:dyDescent="0.3">
      <c r="A133" s="5" t="s">
        <v>1462</v>
      </c>
      <c r="B133" s="28">
        <v>131</v>
      </c>
      <c r="C133" s="26" t="str">
        <f>VLOOKUP(B133,Features!$A:$F,$C$1,FALSE)</f>
        <v>SystemicTherapy</v>
      </c>
      <c r="D133" s="26" t="str">
        <f>VLOOKUP(B133,Features!$A:$F,$D$1,FALSE)</f>
        <v>SystemicTherapyStartDate</v>
      </c>
      <c r="E133" s="27" t="str">
        <f>VLOOKUP(B133,Features!$A:$M,$E$1,FALSE)</f>
        <v>FALSE</v>
      </c>
      <c r="F133" s="3" t="s">
        <v>655</v>
      </c>
      <c r="G133" s="3" t="s">
        <v>655</v>
      </c>
      <c r="H133" s="3" t="s">
        <v>655</v>
      </c>
      <c r="I133" s="3" t="s">
        <v>1633</v>
      </c>
      <c r="J133" s="1"/>
      <c r="K133" s="1"/>
      <c r="L133" s="1"/>
      <c r="M133" s="1"/>
      <c r="N133" s="1"/>
    </row>
    <row r="134" spans="1:14" customFormat="1" ht="25.2" customHeight="1" x14ac:dyDescent="0.3">
      <c r="A134" s="5" t="s">
        <v>1462</v>
      </c>
      <c r="B134" s="28">
        <v>132</v>
      </c>
      <c r="C134" s="26" t="str">
        <f>VLOOKUP(B134,Features!$A:$F,$C$1,FALSE)</f>
        <v>SystemicTherapy</v>
      </c>
      <c r="D134" s="26" t="str">
        <f>VLOOKUP(B134,Features!$A:$F,$D$1,FALSE)</f>
        <v>SystemicTherapyEndDate</v>
      </c>
      <c r="E134" s="27" t="str">
        <f>VLOOKUP(B134,Features!$A:$M,$E$1,FALSE)</f>
        <v>FALSE</v>
      </c>
      <c r="F134" s="3" t="s">
        <v>655</v>
      </c>
      <c r="G134" s="3" t="s">
        <v>655</v>
      </c>
      <c r="H134" s="3" t="s">
        <v>655</v>
      </c>
      <c r="I134" s="3" t="s">
        <v>1633</v>
      </c>
      <c r="J134" s="1"/>
      <c r="K134" s="1"/>
      <c r="L134" s="1"/>
      <c r="M134" s="1"/>
      <c r="N134" s="1"/>
    </row>
    <row r="135" spans="1:14" customFormat="1" ht="25.2" customHeight="1" x14ac:dyDescent="0.3">
      <c r="A135" s="5" t="s">
        <v>1462</v>
      </c>
      <c r="B135" s="28">
        <v>133</v>
      </c>
      <c r="C135" s="26" t="str">
        <f>VLOOKUP(B135,Features!$A:$F,$C$1,FALSE)</f>
        <v>SystemicTherapy</v>
      </c>
      <c r="D135" s="26" t="str">
        <f>VLOOKUP(B135,Features!$A:$F,$D$1,FALSE)</f>
        <v>Protocol</v>
      </c>
      <c r="E135" s="27" t="str">
        <f>VLOOKUP(B135,Features!$A:$M,$E$1,FALSE)</f>
        <v>FALSE</v>
      </c>
      <c r="F135" s="3" t="s">
        <v>655</v>
      </c>
      <c r="G135" s="3" t="s">
        <v>655</v>
      </c>
      <c r="H135" s="3" t="s">
        <v>655</v>
      </c>
      <c r="I135" s="3" t="s">
        <v>1633</v>
      </c>
      <c r="J135" s="1"/>
      <c r="K135" s="1"/>
      <c r="L135" s="1"/>
      <c r="M135" s="1"/>
      <c r="N135" s="1"/>
    </row>
    <row r="136" spans="1:14" customFormat="1" ht="25.2" customHeight="1" x14ac:dyDescent="0.3">
      <c r="A136" s="5" t="s">
        <v>1462</v>
      </c>
      <c r="B136" s="28">
        <v>134</v>
      </c>
      <c r="C136" s="26" t="str">
        <f>VLOOKUP(B136,Features!$A:$F,$C$1,FALSE)</f>
        <v>SystemicTherapy</v>
      </c>
      <c r="D136" s="26" t="str">
        <f>VLOOKUP(B136,Features!$A:$F,$D$1,FALSE)</f>
        <v>Substance</v>
      </c>
      <c r="E136" s="27" t="str">
        <f>VLOOKUP(B136,Features!$A:$M,$E$1,FALSE)</f>
        <v>TRUE</v>
      </c>
      <c r="F136" s="3" t="s">
        <v>655</v>
      </c>
      <c r="G136" s="3" t="s">
        <v>655</v>
      </c>
      <c r="H136" s="3" t="s">
        <v>655</v>
      </c>
      <c r="I136" s="3" t="s">
        <v>1633</v>
      </c>
      <c r="J136" s="1"/>
      <c r="K136" s="1"/>
      <c r="L136" s="1"/>
      <c r="M136" s="1"/>
      <c r="N136" s="1"/>
    </row>
    <row r="137" spans="1:14" customFormat="1" ht="25.2" customHeight="1" x14ac:dyDescent="0.3">
      <c r="A137" s="5" t="s">
        <v>1462</v>
      </c>
      <c r="B137" s="28">
        <v>135</v>
      </c>
      <c r="C137" s="26" t="str">
        <f>VLOOKUP(B137,Features!$A:$F,$C$1,FALSE)</f>
        <v>SystemicTherapy</v>
      </c>
      <c r="D137" s="26" t="str">
        <f>VLOOKUP(B137,Features!$A:$F,$D$1,FALSE)</f>
        <v>IsChemotherapy</v>
      </c>
      <c r="E137" s="27" t="str">
        <f>VLOOKUP(B137,Features!$A:$M,$E$1,FALSE)</f>
        <v>FALSE</v>
      </c>
      <c r="F137" s="3" t="s">
        <v>655</v>
      </c>
      <c r="G137" s="3" t="s">
        <v>655</v>
      </c>
      <c r="H137" s="3" t="s">
        <v>655</v>
      </c>
      <c r="I137" s="3" t="s">
        <v>1633</v>
      </c>
      <c r="J137" s="1"/>
      <c r="K137" s="1"/>
      <c r="L137" s="1"/>
      <c r="M137" s="1"/>
      <c r="N137" s="1"/>
    </row>
    <row r="138" spans="1:14" customFormat="1" ht="25.2" customHeight="1" x14ac:dyDescent="0.3">
      <c r="A138" s="5" t="s">
        <v>1462</v>
      </c>
      <c r="B138" s="28">
        <v>136</v>
      </c>
      <c r="C138" s="26" t="str">
        <f>VLOOKUP(B138,Features!$A:$F,$C$1,FALSE)</f>
        <v>SystemicTherapy</v>
      </c>
      <c r="D138" s="26" t="str">
        <f>VLOOKUP(B138,Features!$A:$F,$D$1,FALSE)</f>
        <v>IsHormoneTherapy</v>
      </c>
      <c r="E138" s="27" t="str">
        <f>VLOOKUP(B138,Features!$A:$M,$E$1,FALSE)</f>
        <v>FALSE</v>
      </c>
      <c r="F138" s="3" t="s">
        <v>655</v>
      </c>
      <c r="G138" s="3" t="s">
        <v>655</v>
      </c>
      <c r="H138" s="3" t="s">
        <v>655</v>
      </c>
      <c r="I138" s="3" t="s">
        <v>1633</v>
      </c>
      <c r="J138" s="1"/>
      <c r="K138" s="1"/>
      <c r="L138" s="1"/>
      <c r="M138" s="1"/>
      <c r="N138" s="1"/>
    </row>
    <row r="139" spans="1:14" customFormat="1" ht="25.2" customHeight="1" x14ac:dyDescent="0.3">
      <c r="A139" s="5" t="s">
        <v>1462</v>
      </c>
      <c r="B139" s="28">
        <v>137</v>
      </c>
      <c r="C139" s="26" t="str">
        <f>VLOOKUP(B139,Features!$A:$F,$C$1,FALSE)</f>
        <v>SystemicTherapy</v>
      </c>
      <c r="D139" s="26" t="str">
        <f>VLOOKUP(B139,Features!$A:$F,$D$1,FALSE)</f>
        <v>IsImmunotherapy</v>
      </c>
      <c r="E139" s="27" t="str">
        <f>VLOOKUP(B139,Features!$A:$M,$E$1,FALSE)</f>
        <v>FALSE</v>
      </c>
      <c r="F139" s="3" t="s">
        <v>655</v>
      </c>
      <c r="G139" s="3" t="s">
        <v>655</v>
      </c>
      <c r="H139" s="3" t="s">
        <v>655</v>
      </c>
      <c r="I139" s="3" t="s">
        <v>1633</v>
      </c>
      <c r="J139" s="1"/>
      <c r="K139" s="1"/>
      <c r="L139" s="1"/>
      <c r="M139" s="1"/>
      <c r="N139" s="1"/>
    </row>
    <row r="140" spans="1:14" customFormat="1" ht="25.2" customHeight="1" x14ac:dyDescent="0.3">
      <c r="A140" s="5" t="s">
        <v>1462</v>
      </c>
      <c r="B140" s="28">
        <v>138</v>
      </c>
      <c r="C140" s="26" t="str">
        <f>VLOOKUP(B140,Features!$A:$F,$C$1,FALSE)</f>
        <v>SystemicTherapy</v>
      </c>
      <c r="D140" s="26" t="str">
        <f>VLOOKUP(B140,Features!$A:$F,$D$1,FALSE)</f>
        <v>IsBoneMarrowTransplant</v>
      </c>
      <c r="E140" s="27" t="str">
        <f>VLOOKUP(B140,Features!$A:$M,$E$1,FALSE)</f>
        <v>FALSE</v>
      </c>
      <c r="F140" s="3" t="s">
        <v>655</v>
      </c>
      <c r="G140" s="3" t="s">
        <v>655</v>
      </c>
      <c r="H140" s="3" t="s">
        <v>655</v>
      </c>
      <c r="I140" s="3" t="s">
        <v>1633</v>
      </c>
      <c r="J140" s="1"/>
      <c r="K140" s="1"/>
      <c r="L140" s="1"/>
      <c r="M140" s="1"/>
      <c r="N140" s="1"/>
    </row>
    <row r="141" spans="1:14" customFormat="1" ht="25.2" customHeight="1" x14ac:dyDescent="0.3">
      <c r="A141" s="5" t="s">
        <v>1462</v>
      </c>
      <c r="B141" s="28">
        <v>139</v>
      </c>
      <c r="C141" s="26" t="str">
        <f>VLOOKUP(B141,Features!$A:$F,$C$1,FALSE)</f>
        <v>SystemicTherapy</v>
      </c>
      <c r="D141" s="26" t="str">
        <f>VLOOKUP(B141,Features!$A:$F,$D$1,FALSE)</f>
        <v>IsObservantStrategy</v>
      </c>
      <c r="E141" s="27" t="str">
        <f>VLOOKUP(B141,Features!$A:$M,$E$1,FALSE)</f>
        <v>FALSE</v>
      </c>
      <c r="F141" s="3" t="s">
        <v>655</v>
      </c>
      <c r="G141" s="3" t="s">
        <v>655</v>
      </c>
      <c r="H141" s="3" t="s">
        <v>655</v>
      </c>
      <c r="I141" s="3" t="s">
        <v>1633</v>
      </c>
      <c r="J141" s="1"/>
      <c r="K141" s="1"/>
      <c r="L141" s="1"/>
      <c r="M141" s="1"/>
      <c r="N141" s="1"/>
    </row>
    <row r="142" spans="1:14" customFormat="1" ht="25.2" customHeight="1" x14ac:dyDescent="0.3">
      <c r="A142" s="5" t="s">
        <v>1462</v>
      </c>
      <c r="B142" s="28">
        <v>140</v>
      </c>
      <c r="C142" s="26" t="str">
        <f>VLOOKUP(B142,Features!$A:$F,$C$1,FALSE)</f>
        <v>SystemicTherapy</v>
      </c>
      <c r="D142" s="26" t="str">
        <f>VLOOKUP(B142,Features!$A:$F,$D$1,FALSE)</f>
        <v>ATC</v>
      </c>
      <c r="E142" s="27" t="str">
        <f>VLOOKUP(B142,Features!$A:$M,$E$1,FALSE)</f>
        <v>FALSE</v>
      </c>
      <c r="F142" s="3" t="s">
        <v>655</v>
      </c>
      <c r="G142" s="3" t="s">
        <v>655</v>
      </c>
      <c r="H142" s="3" t="s">
        <v>655</v>
      </c>
      <c r="I142" s="3" t="s">
        <v>1633</v>
      </c>
      <c r="J142" s="1"/>
      <c r="K142" s="1"/>
      <c r="L142" s="1"/>
      <c r="M142" s="1"/>
      <c r="N142" s="1"/>
    </row>
    <row r="143" spans="1:14" customFormat="1" ht="25.2" customHeight="1" x14ac:dyDescent="0.3">
      <c r="A143" s="5" t="s">
        <v>1462</v>
      </c>
      <c r="B143" s="28">
        <v>141</v>
      </c>
      <c r="C143" s="26" t="str">
        <f>VLOOKUP(B143,Features!$A:$F,$C$1,FALSE)</f>
        <v>SystemicTherapy</v>
      </c>
      <c r="D143" s="26" t="str">
        <f>VLOOKUP(B143,Features!$A:$F,$D$1,FALSE)</f>
        <v>ATCVersion</v>
      </c>
      <c r="E143" s="27" t="str">
        <f>VLOOKUP(B143,Features!$A:$M,$E$1,FALSE)</f>
        <v>FALSE</v>
      </c>
      <c r="F143" s="3" t="s">
        <v>655</v>
      </c>
      <c r="G143" s="3" t="s">
        <v>655</v>
      </c>
      <c r="H143" s="3" t="s">
        <v>655</v>
      </c>
      <c r="I143" s="3" t="s">
        <v>1633</v>
      </c>
      <c r="J143" s="1"/>
      <c r="K143" s="1"/>
      <c r="L143" s="1"/>
      <c r="M143" s="1"/>
      <c r="N143" s="1"/>
    </row>
    <row r="144" spans="1:14" customFormat="1" ht="25.2" customHeight="1" x14ac:dyDescent="0.3">
      <c r="A144" s="5" t="s">
        <v>1462</v>
      </c>
      <c r="B144" s="28">
        <v>142</v>
      </c>
      <c r="C144" s="26" t="str">
        <f>VLOOKUP(B144,Features!$A:$F,$C$1,FALSE)</f>
        <v>SystemicTherapy</v>
      </c>
      <c r="D144" s="26" t="str">
        <f>VLOOKUP(B144,Features!$A:$F,$D$1,FALSE)</f>
        <v>CTCAEGrade</v>
      </c>
      <c r="E144" s="27" t="str">
        <f>VLOOKUP(B144,Features!$A:$M,$E$1,FALSE)</f>
        <v>TRUE</v>
      </c>
      <c r="F144" s="3" t="s">
        <v>655</v>
      </c>
      <c r="G144" s="3" t="s">
        <v>655</v>
      </c>
      <c r="H144" s="3" t="s">
        <v>655</v>
      </c>
      <c r="I144" s="3" t="s">
        <v>1633</v>
      </c>
      <c r="J144" s="1"/>
      <c r="K144" s="1"/>
      <c r="L144" s="1"/>
      <c r="M144" s="1"/>
      <c r="N144" s="1"/>
    </row>
    <row r="145" spans="1:14" customFormat="1" ht="25.2" customHeight="1" x14ac:dyDescent="0.3">
      <c r="A145" s="5" t="s">
        <v>1462</v>
      </c>
      <c r="B145" s="28">
        <v>143</v>
      </c>
      <c r="C145" s="26" t="str">
        <f>VLOOKUP(B145,Features!$A:$F,$C$1,FALSE)</f>
        <v>SystemicTherapy</v>
      </c>
      <c r="D145" s="26" t="str">
        <f>VLOOKUP(B145,Features!$A:$F,$D$1,FALSE)</f>
        <v>CTCAEType</v>
      </c>
      <c r="E145" s="27" t="str">
        <f>VLOOKUP(B145,Features!$A:$M,$E$1,FALSE)</f>
        <v>FALSE</v>
      </c>
      <c r="F145" s="3" t="s">
        <v>655</v>
      </c>
      <c r="G145" s="3" t="s">
        <v>655</v>
      </c>
      <c r="H145" s="3" t="s">
        <v>655</v>
      </c>
      <c r="I145" s="3" t="s">
        <v>1633</v>
      </c>
      <c r="J145" s="1"/>
      <c r="K145" s="1"/>
      <c r="L145" s="1"/>
      <c r="M145" s="1"/>
      <c r="N145" s="1"/>
    </row>
    <row r="146" spans="1:14" customFormat="1" ht="25.2" customHeight="1" x14ac:dyDescent="0.3">
      <c r="A146" s="5" t="s">
        <v>1462</v>
      </c>
      <c r="B146" s="28">
        <v>144</v>
      </c>
      <c r="C146" s="26" t="str">
        <f>VLOOKUP(B146,Features!$A:$F,$C$1,FALSE)</f>
        <v>SystemicTherapy</v>
      </c>
      <c r="D146" s="26" t="str">
        <f>VLOOKUP(B146,Features!$A:$F,$D$1,FALSE)</f>
        <v>CTCAEVersion</v>
      </c>
      <c r="E146" s="27" t="str">
        <f>VLOOKUP(B146,Features!$A:$M,$E$1,FALSE)</f>
        <v>FALSE</v>
      </c>
      <c r="F146" s="3" t="s">
        <v>655</v>
      </c>
      <c r="G146" s="3" t="s">
        <v>655</v>
      </c>
      <c r="H146" s="3" t="s">
        <v>655</v>
      </c>
      <c r="I146" s="3" t="s">
        <v>1633</v>
      </c>
      <c r="J146" s="1"/>
      <c r="K146" s="1"/>
      <c r="L146" s="1"/>
      <c r="M146" s="1"/>
      <c r="N146" s="1"/>
    </row>
    <row r="147" spans="1:14" customFormat="1" ht="25.2" customHeight="1" x14ac:dyDescent="0.3">
      <c r="A147" s="5" t="s">
        <v>1462</v>
      </c>
      <c r="B147" s="28">
        <v>145</v>
      </c>
      <c r="C147" s="26" t="str">
        <f>VLOOKUP(B147,Features!$A:$F,$C$1,FALSE)</f>
        <v>TherapyRecommendation</v>
      </c>
      <c r="D147" s="26" t="str">
        <f>VLOOKUP(B147,Features!$A:$F,$D$1,FALSE)</f>
        <v>TherapyRecommendationID</v>
      </c>
      <c r="E147" s="27" t="str">
        <f>VLOOKUP(B147,Features!$A:$M,$E$1,FALSE)</f>
        <v>FALSE</v>
      </c>
      <c r="F147" s="3" t="s">
        <v>655</v>
      </c>
      <c r="G147" s="3" t="s">
        <v>655</v>
      </c>
      <c r="H147" s="3" t="s">
        <v>655</v>
      </c>
      <c r="I147" s="3" t="s">
        <v>1633</v>
      </c>
      <c r="J147" s="1"/>
      <c r="K147" s="1"/>
      <c r="L147" s="1"/>
      <c r="M147" s="1"/>
      <c r="N147" s="1"/>
    </row>
    <row r="148" spans="1:14" customFormat="1" ht="25.2" customHeight="1" x14ac:dyDescent="0.3">
      <c r="A148" s="5" t="s">
        <v>1462</v>
      </c>
      <c r="B148" s="28">
        <v>146</v>
      </c>
      <c r="C148" s="26" t="str">
        <f>VLOOKUP(B148,Features!$A:$F,$C$1,FALSE)</f>
        <v>TherapyRecommendation</v>
      </c>
      <c r="D148" s="26" t="str">
        <f>VLOOKUP(B148,Features!$A:$F,$D$1,FALSE)</f>
        <v>PatientID</v>
      </c>
      <c r="E148" s="27" t="str">
        <f>VLOOKUP(B148,Features!$A:$M,$E$1,FALSE)</f>
        <v>FALSE</v>
      </c>
      <c r="F148" s="3" t="s">
        <v>655</v>
      </c>
      <c r="G148" s="3" t="s">
        <v>655</v>
      </c>
      <c r="H148" s="3" t="s">
        <v>655</v>
      </c>
      <c r="I148" s="3" t="s">
        <v>1633</v>
      </c>
      <c r="J148" s="1"/>
      <c r="K148" s="1"/>
      <c r="L148" s="1"/>
      <c r="M148" s="1"/>
      <c r="N148" s="1"/>
    </row>
    <row r="149" spans="1:14" customFormat="1" ht="25.2" customHeight="1" x14ac:dyDescent="0.3">
      <c r="A149" s="5" t="s">
        <v>1462</v>
      </c>
      <c r="B149" s="28">
        <v>147</v>
      </c>
      <c r="C149" s="26" t="str">
        <f>VLOOKUP(B149,Features!$A:$F,$C$1,FALSE)</f>
        <v>TherapyRecommendation</v>
      </c>
      <c r="D149" s="26" t="str">
        <f>VLOOKUP(B149,Features!$A:$F,$D$1,FALSE)</f>
        <v>TherapyRecommendationDate</v>
      </c>
      <c r="E149" s="27" t="str">
        <f>VLOOKUP(B149,Features!$A:$M,$E$1,FALSE)</f>
        <v>FALSE</v>
      </c>
      <c r="F149" s="3" t="s">
        <v>655</v>
      </c>
      <c r="G149" s="3" t="s">
        <v>655</v>
      </c>
      <c r="H149" s="3" t="s">
        <v>655</v>
      </c>
      <c r="I149" s="3" t="s">
        <v>1633</v>
      </c>
      <c r="J149" s="1"/>
      <c r="K149" s="1"/>
      <c r="L149" s="1"/>
      <c r="M149" s="1"/>
      <c r="N149" s="1"/>
    </row>
    <row r="150" spans="1:14" customFormat="1" ht="25.2" customHeight="1" x14ac:dyDescent="0.3">
      <c r="A150" s="5" t="s">
        <v>1462</v>
      </c>
      <c r="B150" s="28">
        <v>148</v>
      </c>
      <c r="C150" s="26" t="str">
        <f>VLOOKUP(B150,Features!$A:$F,$C$1,FALSE)</f>
        <v>TherapyRecommendation</v>
      </c>
      <c r="D150" s="26" t="str">
        <f>VLOOKUP(B150,Features!$A:$F,$D$1,FALSE)</f>
        <v>Type</v>
      </c>
      <c r="E150" s="27" t="str">
        <f>VLOOKUP(B150,Features!$A:$M,$E$1,FALSE)</f>
        <v>TRUE</v>
      </c>
      <c r="F150" s="3" t="s">
        <v>655</v>
      </c>
      <c r="G150" s="3" t="s">
        <v>655</v>
      </c>
      <c r="H150" s="3" t="s">
        <v>655</v>
      </c>
      <c r="I150" s="3" t="s">
        <v>1633</v>
      </c>
      <c r="J150" s="1"/>
      <c r="K150" s="1"/>
      <c r="L150" s="1"/>
      <c r="M150" s="1"/>
      <c r="N150" s="1"/>
    </row>
    <row r="151" spans="1:14" customFormat="1" ht="25.2" customHeight="1" x14ac:dyDescent="0.3">
      <c r="A151" s="5" t="s">
        <v>1462</v>
      </c>
      <c r="B151" s="28">
        <v>149</v>
      </c>
      <c r="C151" s="26" t="str">
        <f>VLOOKUP(B151,Features!$A:$F,$C$1,FALSE)</f>
        <v>TherapyRecommendation</v>
      </c>
      <c r="D151" s="26" t="str">
        <f>VLOOKUP(B151,Features!$A:$F,$D$1,FALSE)</f>
        <v>Deviation</v>
      </c>
      <c r="E151" s="27" t="str">
        <f>VLOOKUP(B151,Features!$A:$M,$E$1,FALSE)</f>
        <v>TRUE</v>
      </c>
      <c r="F151" s="3" t="s">
        <v>655</v>
      </c>
      <c r="G151" s="3" t="s">
        <v>655</v>
      </c>
      <c r="H151" s="3" t="s">
        <v>655</v>
      </c>
      <c r="I151" s="3" t="s">
        <v>1633</v>
      </c>
      <c r="J151" s="1"/>
      <c r="K151" s="1"/>
      <c r="L151" s="1"/>
      <c r="M151" s="1"/>
      <c r="N151" s="1"/>
    </row>
  </sheetData>
  <conditionalFormatting sqref="E3:E151">
    <cfRule type="cellIs" dxfId="102" priority="1" operator="equal">
      <formula>"FALSE"</formula>
    </cfRule>
    <cfRule type="cellIs" dxfId="101" priority="2" operator="equal">
      <formula>"TRUE"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Tables</vt:lpstr>
      <vt:lpstr>Features</vt:lpstr>
      <vt:lpstr>Values</vt:lpstr>
      <vt:lpstr>ValuesADS</vt:lpstr>
      <vt:lpstr>EventFeatures</vt:lpstr>
      <vt:lpstr>FeatureObligations</vt:lpstr>
      <vt:lpstr>TableNormalization</vt:lpstr>
      <vt:lpstr>FeatureTracking</vt:lpstr>
      <vt:lpstr>DataHarmonizationMethods</vt:lpstr>
      <vt:lpstr>TransformativeExpressions</vt:lpstr>
      <vt:lpstr>Dictionary</vt:lpstr>
      <vt:lpstr>FuzzyStringMatching</vt:lpstr>
      <vt:lpstr>DiagnosisRedundancy</vt:lpstr>
      <vt:lpstr>DiagnosisAssociation</vt:lpstr>
      <vt:lpstr>ADS_Events</vt:lpstr>
      <vt:lpstr>TableNames_old</vt:lpstr>
      <vt:lpstr>FeatureNames_old</vt:lpstr>
      <vt:lpstr>FeatureNames_new</vt:lpstr>
      <vt:lpstr>DiagnosisRedundancy_old</vt:lpstr>
      <vt:lpstr>DiagnosisAssociation_old</vt:lpstr>
      <vt:lpstr>DiagnosisAssociation_Zwischenve</vt:lpstr>
      <vt:lpstr>ObligatoryFeatures_RDS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2025-09-10T12:55:33Z</dcterms:modified>
</cp:coreProperties>
</file>