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MR_ML">'RELEVANCIA-PUNTAJE'!$D$3</definedName>
    <definedName name="MR_TL">'RELEVANCIA-PUNTAJE'!$B$3</definedName>
    <definedName name="PR_ML">'RELEVANCIA-PUNTAJE'!$D$5</definedName>
    <definedName name="PR">'RELEVANCIA-PUNTAJE'!$A$5</definedName>
    <definedName name="RE_TL">'RELEVANCIA-PUNTAJE'!$B$4</definedName>
    <definedName name="RE_ML">'RELEVANCIA-PUNTAJE'!$D$4</definedName>
    <definedName name="PR_NL">'RELEVANCIA-PUNTAJE'!$E$5</definedName>
    <definedName name="MR_CL">'RELEVANCIA-PUNTAJE'!$B$3</definedName>
    <definedName name="NL">'RELEVANCIA-PUNTAJE'!$E$2</definedName>
    <definedName name="RE">'RELEVANCIA-PUNTAJE'!$A$4</definedName>
    <definedName name="MR_L">'RELEVANCIA-PUNTAJE'!$C$3</definedName>
    <definedName name="ML">'RELEVANCIA-PUNTAJE'!$D$2</definedName>
    <definedName name="RE_NL">'RELEVANCIA-PUNTAJE'!$E$4</definedName>
    <definedName name="PR_TL">'RELEVANCIA-PUNTAJE'!$B$5</definedName>
    <definedName name="CL">'RELEVANCIA-PUNTAJE'!$B$2</definedName>
    <definedName name="L">'RELEVANCIA-PUNTAJE'!$C$2</definedName>
    <definedName name="MR_NL">'RELEVANCIA-PUNTAJE'!$E$3</definedName>
    <definedName name="TL">'RELEVANCIA-PUNTAJE'!$B$2</definedName>
  </definedNames>
  <calcPr/>
  <extLst>
    <ext uri="GoogleSheetsCustomDataVersion2">
      <go:sheetsCustomData xmlns:go="http://customooxmlschemas.google.com/" r:id="rId10" roundtripDataChecksum="Ue714CG2+Uyu43rbjUai3LZMGAfCw+9jJ39LXOK5hI8="/>
    </ext>
  </extLst>
</workbook>
</file>

<file path=xl/sharedStrings.xml><?xml version="1.0" encoding="utf-8"?>
<sst xmlns="http://schemas.openxmlformats.org/spreadsheetml/2006/main" count="157" uniqueCount="98">
  <si>
    <t>INTEGRANTES</t>
  </si>
  <si>
    <t xml:space="preserve">IEP o IEE: </t>
  </si>
  <si>
    <t>EMPLEAB</t>
  </si>
  <si>
    <t>Bastian Nuñez</t>
  </si>
  <si>
    <t>Danae Arenas</t>
  </si>
  <si>
    <t>Antonia Díaz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</si>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</sst>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readingOrder="0" vertical="center"/>
    </xf>
    <xf borderId="1" fillId="0" fontId="8" numFmtId="0" xfId="0" applyAlignment="1" applyBorder="1" applyFont="1">
      <alignment horizontal="center" vertical="center"/>
    </xf>
    <xf borderId="6" fillId="0" fontId="8" numFmtId="0" xfId="0" applyAlignment="1" applyBorder="1" applyFont="1">
      <alignment horizontal="left"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 fillId="0" fontId="8" numFmtId="0" xfId="0" applyAlignment="1" applyBorder="1" applyFont="1">
      <alignment horizontal="center" readingOrder="0"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2"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2"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2"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2"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2"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2"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70</v>
      </c>
      <c r="D23" s="25"/>
      <c r="E23" s="25">
        <f>SUM(E13:E22)</f>
        <v>70</v>
      </c>
      <c r="F23" s="25"/>
      <c r="G23" s="25">
        <f>SUM(G13:G22)</f>
        <v>0</v>
      </c>
      <c r="H23" s="25"/>
      <c r="I23" s="25">
        <f>SUM(I13:I22)</f>
        <v>0</v>
      </c>
      <c r="J23" s="25"/>
      <c r="K23" s="25">
        <f>SUM(K13:K22)</f>
        <v>0</v>
      </c>
    </row>
    <row r="24" ht="15.75" customHeight="1" outlineLevel="1">
      <c r="A24" s="5"/>
      <c r="B24" s="26" t="s">
        <v>15</v>
      </c>
      <c r="C24" s="27">
        <f>VLOOKUP(C23,ESCALA_IEP!A2:B142,2,FALSE)</f>
        <v>7</v>
      </c>
    </row>
    <row r="25" ht="15.75" customHeight="1"/>
    <row r="26" ht="15.75" customHeight="1"/>
    <row r="27" ht="15.75" customHeight="1">
      <c r="A27" s="28" t="s">
        <v>16</v>
      </c>
      <c r="B27" s="29" t="s">
        <v>17</v>
      </c>
      <c r="C27" s="30" t="str">
        <f>$B$4</f>
        <v>Bastian Nuñez</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2"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2"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Danae Arenas</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2"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2"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Antonia Díaz</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42"/>
      <c r="H54" s="21" t="str">
        <f>IF($C54=ML,"X","")</f>
        <v/>
      </c>
      <c r="I54" s="21" t="str">
        <f t="shared" ref="I54:I56" si="21">IF(H54="X",30*0.1,"")</f>
        <v/>
      </c>
      <c r="J54" s="21" t="str">
        <f>IF($C54=NL,"X","")</f>
        <v/>
      </c>
      <c r="K54" s="21" t="str">
        <f t="shared" ref="K54:K56" si="22">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ref="G55:G56" si="23">IF(F55="X",60*0.1,"")</f>
        <v/>
      </c>
      <c r="H55" s="21" t="str">
        <f>IF($C55=ML,"X","")</f>
        <v/>
      </c>
      <c r="I55" s="21" t="str">
        <f t="shared" si="21"/>
        <v/>
      </c>
      <c r="J55" s="21" t="str">
        <f>IF($C55=NL,"X","")</f>
        <v/>
      </c>
      <c r="K55" s="21" t="str">
        <f t="shared" si="22"/>
        <v/>
      </c>
    </row>
    <row r="56" ht="15.75" customHeight="1">
      <c r="A56" s="17"/>
      <c r="B56" s="19" t="str">
        <f>RUBRICA!A17</f>
        <v>13. Colaboración y trabajo en equipo *</v>
      </c>
      <c r="C56" s="22" t="s">
        <v>10</v>
      </c>
      <c r="D56" s="21" t="str">
        <f>IF($C56=CL,"X","")</f>
        <v>X</v>
      </c>
      <c r="E56" s="21">
        <f t="shared" si="20"/>
        <v>10</v>
      </c>
      <c r="F56" s="21" t="str">
        <f>IF($C56=L,"X","")</f>
        <v/>
      </c>
      <c r="G56" s="21" t="str">
        <f t="shared" si="23"/>
        <v/>
      </c>
      <c r="H56" s="21" t="str">
        <f>IF($C56=ML,"X","")</f>
        <v/>
      </c>
      <c r="I56" s="21" t="str">
        <f t="shared" si="21"/>
        <v/>
      </c>
      <c r="J56" s="21" t="str">
        <f>IF($C56=NL,"X","")</f>
        <v/>
      </c>
      <c r="K56" s="21" t="str">
        <f t="shared" si="22"/>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3" t="s">
        <v>21</v>
      </c>
      <c r="B2" s="44" t="s">
        <v>22</v>
      </c>
      <c r="C2" s="45"/>
      <c r="D2" s="45"/>
      <c r="E2" s="46"/>
      <c r="F2" s="43" t="s">
        <v>23</v>
      </c>
    </row>
    <row r="3" ht="14.25" customHeight="1">
      <c r="A3" s="47"/>
      <c r="B3" s="48" t="s">
        <v>24</v>
      </c>
      <c r="C3" s="48" t="s">
        <v>25</v>
      </c>
      <c r="D3" s="49" t="s">
        <v>26</v>
      </c>
      <c r="E3" s="50" t="s">
        <v>13</v>
      </c>
      <c r="F3" s="47"/>
    </row>
    <row r="4" ht="57.0" customHeight="1">
      <c r="A4" s="51"/>
      <c r="B4" s="51"/>
      <c r="C4" s="51"/>
      <c r="D4" s="52">
        <v>-0.3</v>
      </c>
      <c r="E4" s="52">
        <v>0.0</v>
      </c>
      <c r="F4" s="51"/>
    </row>
    <row r="5" ht="14.25" customHeight="1">
      <c r="A5" s="53" t="s">
        <v>27</v>
      </c>
      <c r="B5" s="54" t="s">
        <v>28</v>
      </c>
      <c r="C5" s="54" t="s">
        <v>29</v>
      </c>
      <c r="D5" s="54" t="s">
        <v>30</v>
      </c>
      <c r="E5" s="54" t="s">
        <v>31</v>
      </c>
      <c r="F5" s="55">
        <v>10.0</v>
      </c>
    </row>
    <row r="6" ht="14.25" customHeight="1">
      <c r="A6" s="56" t="s">
        <v>32</v>
      </c>
      <c r="B6" s="56" t="s">
        <v>33</v>
      </c>
      <c r="C6" s="56" t="s">
        <v>34</v>
      </c>
      <c r="D6" s="56" t="s">
        <v>35</v>
      </c>
      <c r="E6" s="57" t="s">
        <v>36</v>
      </c>
      <c r="F6" s="58">
        <v>5.0</v>
      </c>
    </row>
    <row r="7" ht="94.5" customHeight="1">
      <c r="A7" s="59" t="s">
        <v>37</v>
      </c>
      <c r="B7" s="59" t="s">
        <v>38</v>
      </c>
      <c r="C7" s="59" t="s">
        <v>39</v>
      </c>
      <c r="D7" s="59" t="s">
        <v>40</v>
      </c>
      <c r="E7" s="59" t="s">
        <v>41</v>
      </c>
      <c r="F7" s="60">
        <v>10.0</v>
      </c>
    </row>
    <row r="8" ht="14.25" customHeight="1">
      <c r="A8" s="59" t="s">
        <v>42</v>
      </c>
      <c r="B8" s="59" t="s">
        <v>43</v>
      </c>
      <c r="C8" s="59" t="s">
        <v>44</v>
      </c>
      <c r="D8" s="59" t="s">
        <v>45</v>
      </c>
      <c r="E8" s="59" t="s">
        <v>46</v>
      </c>
      <c r="F8" s="60">
        <v>5.0</v>
      </c>
    </row>
    <row r="9" ht="65.25" customHeight="1">
      <c r="A9" s="53" t="s">
        <v>47</v>
      </c>
      <c r="B9" s="54" t="s">
        <v>48</v>
      </c>
      <c r="C9" s="54" t="s">
        <v>49</v>
      </c>
      <c r="D9" s="54" t="s">
        <v>50</v>
      </c>
      <c r="E9" s="54" t="s">
        <v>51</v>
      </c>
      <c r="F9" s="55">
        <v>5.0</v>
      </c>
    </row>
    <row r="10" ht="14.25" customHeight="1">
      <c r="A10" s="53" t="s">
        <v>52</v>
      </c>
      <c r="B10" s="54" t="s">
        <v>53</v>
      </c>
      <c r="C10" s="54" t="s">
        <v>54</v>
      </c>
      <c r="D10" s="54" t="s">
        <v>55</v>
      </c>
      <c r="E10" s="54" t="s">
        <v>56</v>
      </c>
      <c r="F10" s="55">
        <v>10.0</v>
      </c>
    </row>
    <row r="11" ht="14.25" customHeight="1">
      <c r="A11" s="56" t="s">
        <v>57</v>
      </c>
      <c r="B11" s="56" t="s">
        <v>58</v>
      </c>
      <c r="C11" s="56" t="s">
        <v>59</v>
      </c>
      <c r="D11" s="56" t="s">
        <v>60</v>
      </c>
      <c r="E11" s="56" t="s">
        <v>61</v>
      </c>
      <c r="F11" s="58">
        <v>10.0</v>
      </c>
    </row>
    <row r="12" ht="14.25" customHeight="1">
      <c r="A12" s="61" t="s">
        <v>62</v>
      </c>
      <c r="B12" s="57" t="s">
        <v>63</v>
      </c>
      <c r="C12" s="57" t="s">
        <v>64</v>
      </c>
      <c r="D12" s="57" t="s">
        <v>65</v>
      </c>
      <c r="E12" s="57" t="s">
        <v>66</v>
      </c>
      <c r="F12" s="62">
        <v>5.0</v>
      </c>
    </row>
    <row r="13" ht="93.75" customHeight="1">
      <c r="A13" s="59" t="s">
        <v>67</v>
      </c>
      <c r="B13" s="59" t="s">
        <v>68</v>
      </c>
      <c r="C13" s="59" t="s">
        <v>69</v>
      </c>
      <c r="D13" s="59" t="s">
        <v>70</v>
      </c>
      <c r="E13" s="59" t="s">
        <v>71</v>
      </c>
      <c r="F13" s="63">
        <v>5.0</v>
      </c>
    </row>
    <row r="14" ht="14.25" customHeight="1">
      <c r="A14" s="59" t="s">
        <v>72</v>
      </c>
      <c r="B14" s="59" t="s">
        <v>73</v>
      </c>
      <c r="C14" s="59" t="s">
        <v>74</v>
      </c>
      <c r="D14" s="59" t="s">
        <v>75</v>
      </c>
      <c r="E14" s="59" t="s">
        <v>76</v>
      </c>
      <c r="F14" s="63">
        <v>5.0</v>
      </c>
    </row>
    <row r="15" ht="14.25" customHeight="1">
      <c r="A15" s="53" t="s">
        <v>77</v>
      </c>
      <c r="B15" s="54" t="s">
        <v>78</v>
      </c>
      <c r="C15" s="54" t="s">
        <v>79</v>
      </c>
      <c r="D15" s="54" t="s">
        <v>80</v>
      </c>
      <c r="E15" s="54" t="s">
        <v>81</v>
      </c>
      <c r="F15" s="55">
        <v>10.0</v>
      </c>
    </row>
    <row r="16" ht="14.25" customHeight="1">
      <c r="A16" s="53" t="s">
        <v>82</v>
      </c>
      <c r="B16" s="54" t="s">
        <v>83</v>
      </c>
      <c r="C16" s="54" t="s">
        <v>84</v>
      </c>
      <c r="D16" s="54" t="s">
        <v>85</v>
      </c>
      <c r="E16" s="54" t="s">
        <v>86</v>
      </c>
      <c r="F16" s="55">
        <v>10.0</v>
      </c>
    </row>
    <row r="17" ht="14.25" customHeight="1">
      <c r="A17" s="53" t="s">
        <v>87</v>
      </c>
      <c r="B17" s="54" t="s">
        <v>88</v>
      </c>
      <c r="C17" s="54" t="s">
        <v>89</v>
      </c>
      <c r="D17" s="54" t="s">
        <v>90</v>
      </c>
      <c r="E17" s="54" t="s">
        <v>91</v>
      </c>
      <c r="F17" s="55">
        <v>10.0</v>
      </c>
    </row>
    <row r="18" ht="14.25" customHeight="1">
      <c r="A18" s="64" t="s">
        <v>92</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14</v>
      </c>
      <c r="B1" s="66" t="s">
        <v>15</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93</v>
      </c>
      <c r="B1" s="66" t="s">
        <v>94</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14</v>
      </c>
      <c r="B1" s="66" t="s">
        <v>15</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95</v>
      </c>
      <c r="B1" s="69" t="s">
        <v>14</v>
      </c>
      <c r="C1" s="70"/>
      <c r="D1" s="70"/>
      <c r="E1" s="71"/>
    </row>
    <row r="2">
      <c r="A2" s="72"/>
      <c r="B2" s="73" t="s">
        <v>10</v>
      </c>
      <c r="C2" s="74" t="s">
        <v>11</v>
      </c>
      <c r="D2" s="74" t="s">
        <v>96</v>
      </c>
      <c r="E2" s="75" t="s">
        <v>13</v>
      </c>
    </row>
    <row r="3">
      <c r="A3" s="76" t="s">
        <v>97</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