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Submission\Data figures\SI\"/>
    </mc:Choice>
  </mc:AlternateContent>
  <xr:revisionPtr revIDLastSave="0" documentId="13_ncr:1_{75FAAB72-2794-4BCE-82BD-EFF01D48058F}" xr6:coauthVersionLast="47" xr6:coauthVersionMax="47" xr10:uidLastSave="{00000000-0000-0000-0000-000000000000}"/>
  <bookViews>
    <workbookView xWindow="28680" yWindow="-45" windowWidth="29040" windowHeight="15840" xr2:uid="{76A1DBAD-198E-4571-B0BF-1FF7DAE37ADC}"/>
  </bookViews>
  <sheets>
    <sheet name="Fig SI 4" sheetId="9" r:id="rId1"/>
    <sheet name="CC" sheetId="1" r:id="rId2"/>
    <sheet name="BI" sheetId="2" r:id="rId3"/>
    <sheet name="N" sheetId="3" r:id="rId4"/>
    <sheet name="P" sheetId="4" r:id="rId5"/>
    <sheet name="LSC" sheetId="5" r:id="rId6"/>
    <sheet name="FWU" sheetId="6" r:id="rId7"/>
    <sheet name="SO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2" i="8"/>
  <c r="L7" i="6"/>
  <c r="L3" i="6"/>
  <c r="L7" i="5"/>
  <c r="L3" i="5"/>
  <c r="L7" i="4"/>
  <c r="L3" i="4"/>
  <c r="L7" i="3"/>
  <c r="L3" i="3"/>
  <c r="L3" i="2"/>
  <c r="L5" i="2"/>
  <c r="L7" i="2"/>
  <c r="L2" i="2"/>
  <c r="L3" i="1"/>
  <c r="L5" i="1"/>
  <c r="L7" i="1"/>
  <c r="L2" i="1"/>
  <c r="C9" i="8" l="1"/>
  <c r="D9" i="8"/>
  <c r="E9" i="8"/>
  <c r="F9" i="8"/>
  <c r="G9" i="8"/>
  <c r="H9" i="8"/>
  <c r="I9" i="8"/>
  <c r="J9" i="8"/>
  <c r="K9" i="8"/>
  <c r="M9" i="8"/>
  <c r="B9" i="8"/>
  <c r="C9" i="6"/>
  <c r="D9" i="6"/>
  <c r="E9" i="6"/>
  <c r="F9" i="6"/>
  <c r="G9" i="6"/>
  <c r="H9" i="6"/>
  <c r="I9" i="6"/>
  <c r="J9" i="6"/>
  <c r="K9" i="6"/>
  <c r="M9" i="6"/>
  <c r="L9" i="6"/>
  <c r="B9" i="6"/>
  <c r="C9" i="5"/>
  <c r="D9" i="5"/>
  <c r="E9" i="5"/>
  <c r="F9" i="5"/>
  <c r="G9" i="5"/>
  <c r="H9" i="5"/>
  <c r="I9" i="5"/>
  <c r="J9" i="5"/>
  <c r="K9" i="5"/>
  <c r="M9" i="5"/>
  <c r="B9" i="5"/>
  <c r="C9" i="4"/>
  <c r="D9" i="4"/>
  <c r="E9" i="4"/>
  <c r="F9" i="4"/>
  <c r="G9" i="4"/>
  <c r="H9" i="4"/>
  <c r="I9" i="4"/>
  <c r="J9" i="4"/>
  <c r="K9" i="4"/>
  <c r="M9" i="4"/>
  <c r="B9" i="4"/>
  <c r="B9" i="3"/>
  <c r="C9" i="3"/>
  <c r="D9" i="3"/>
  <c r="E9" i="3"/>
  <c r="F9" i="3"/>
  <c r="M9" i="3"/>
  <c r="K9" i="3"/>
  <c r="J9" i="3"/>
  <c r="I9" i="3"/>
  <c r="H9" i="3"/>
  <c r="G9" i="3"/>
  <c r="L9" i="3"/>
  <c r="C9" i="2"/>
  <c r="D9" i="2"/>
  <c r="E9" i="2"/>
  <c r="F9" i="2"/>
  <c r="G9" i="2"/>
  <c r="H9" i="2"/>
  <c r="I9" i="2"/>
  <c r="J9" i="2"/>
  <c r="K9" i="2"/>
  <c r="L9" i="2"/>
  <c r="M9" i="2"/>
  <c r="B9" i="2"/>
  <c r="D9" i="1"/>
  <c r="E9" i="1"/>
  <c r="F9" i="1"/>
  <c r="G9" i="1"/>
  <c r="H9" i="1"/>
  <c r="I9" i="1"/>
  <c r="J9" i="1"/>
  <c r="K9" i="1"/>
  <c r="L9" i="1"/>
  <c r="M9" i="1"/>
  <c r="C9" i="1"/>
  <c r="B9" i="1"/>
  <c r="L9" i="8" l="1"/>
  <c r="L9" i="5"/>
  <c r="L9" i="4"/>
</calcChain>
</file>

<file path=xl/sharedStrings.xml><?xml version="1.0" encoding="utf-8"?>
<sst xmlns="http://schemas.openxmlformats.org/spreadsheetml/2006/main" count="158" uniqueCount="38">
  <si>
    <t>FT (selection CC)</t>
  </si>
  <si>
    <t>FT (selection PB)</t>
  </si>
  <si>
    <t>ATJ</t>
  </si>
  <si>
    <t>HEFA (selection CC)</t>
  </si>
  <si>
    <t>HEFA (selection PB)</t>
  </si>
  <si>
    <t>Combustion</t>
  </si>
  <si>
    <t>Feedstock production</t>
  </si>
  <si>
    <t>Feedstock transport</t>
  </si>
  <si>
    <t>Processing</t>
  </si>
  <si>
    <t>Fuel transport</t>
  </si>
  <si>
    <t>Rest</t>
  </si>
  <si>
    <t>Carbon capture</t>
  </si>
  <si>
    <t>FK</t>
  </si>
  <si>
    <t>PTLWG</t>
  </si>
  <si>
    <t>PTLRES</t>
  </si>
  <si>
    <t>PTL-PV</t>
  </si>
  <si>
    <t>PTL-wind-onshore</t>
  </si>
  <si>
    <t>PTL-wind-offshore</t>
  </si>
  <si>
    <t>LH2</t>
  </si>
  <si>
    <t>Liquefaction of H2</t>
  </si>
  <si>
    <t>Sheet</t>
  </si>
  <si>
    <t>Decription</t>
  </si>
  <si>
    <t>General</t>
  </si>
  <si>
    <t>CC</t>
  </si>
  <si>
    <t>Relative contribution to climate change impact</t>
  </si>
  <si>
    <t>BI</t>
  </si>
  <si>
    <t>Relative contribution to biosphere integrity impact</t>
  </si>
  <si>
    <t>N</t>
  </si>
  <si>
    <t>Relative contribution to nitrogen cycle impact</t>
  </si>
  <si>
    <t>P</t>
  </si>
  <si>
    <t>Relative contribution to phosphorus cycle impact</t>
  </si>
  <si>
    <t>LSC</t>
  </si>
  <si>
    <t>Relative contribution to land-system change impact</t>
  </si>
  <si>
    <t>FWU</t>
  </si>
  <si>
    <t>Relative contribution to freshwater use impact</t>
  </si>
  <si>
    <t>SOD</t>
  </si>
  <si>
    <t>Relative contribution to stratospheric ozone depletion impact</t>
  </si>
  <si>
    <t>Activities relative contribution to fossil kerosene and AEC impacts on planetary boundaries
Results are expressed in % of the total impact of the fuel considered
The background technosphere is consistent with Remind SSP2-RCP2.6 in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</si>
</sst>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F583AF8-F9F3-49E2-95E6-DD0D3F82DA4C}"/>
            </a:ext>
          </a:extLst>
        </xdr:cNvPr>
        <xdr:cNvSpPr txBox="1"/>
      </xdr:nvSpPr>
      <xdr:spPr>
        <a:xfrm>
          <a:off x="0" y="0"/>
          <a:ext cx="85058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98C4-3467-4E62-A383-9371DBE0087F}">
  <dimension ref="A9:B18"/>
  <sheetViews>
    <sheetView tabSelected="1" workbookViewId="0">
      <selection activeCell="B12" sqref="B12"/>
    </sheetView>
  </sheetViews>
  <sheetFormatPr baseColWidth="10" defaultRowHeight="15" x14ac:dyDescent="0.25"/>
  <cols>
    <col min="2" max="2" width="55.7109375" customWidth="1"/>
  </cols>
  <sheetData>
    <row r="9" spans="1:2" ht="15.75" thickBot="1" x14ac:dyDescent="0.3"/>
    <row r="10" spans="1:2" x14ac:dyDescent="0.25">
      <c r="A10" s="4" t="s">
        <v>20</v>
      </c>
      <c r="B10" s="5" t="s">
        <v>21</v>
      </c>
    </row>
    <row r="11" spans="1:2" ht="90" x14ac:dyDescent="0.25">
      <c r="A11" s="6" t="s">
        <v>22</v>
      </c>
      <c r="B11" s="7" t="s">
        <v>37</v>
      </c>
    </row>
    <row r="12" spans="1:2" x14ac:dyDescent="0.25">
      <c r="A12" s="6" t="s">
        <v>23</v>
      </c>
      <c r="B12" s="8" t="s">
        <v>24</v>
      </c>
    </row>
    <row r="13" spans="1:2" x14ac:dyDescent="0.25">
      <c r="A13" s="6" t="s">
        <v>25</v>
      </c>
      <c r="B13" s="8" t="s">
        <v>26</v>
      </c>
    </row>
    <row r="14" spans="1:2" x14ac:dyDescent="0.25">
      <c r="A14" s="6" t="s">
        <v>27</v>
      </c>
      <c r="B14" s="8" t="s">
        <v>28</v>
      </c>
    </row>
    <row r="15" spans="1:2" x14ac:dyDescent="0.25">
      <c r="A15" s="6" t="s">
        <v>29</v>
      </c>
      <c r="B15" s="8" t="s">
        <v>30</v>
      </c>
    </row>
    <row r="16" spans="1:2" x14ac:dyDescent="0.25">
      <c r="A16" s="6" t="s">
        <v>31</v>
      </c>
      <c r="B16" s="8" t="s">
        <v>32</v>
      </c>
    </row>
    <row r="17" spans="1:2" x14ac:dyDescent="0.25">
      <c r="A17" s="6" t="s">
        <v>33</v>
      </c>
      <c r="B17" s="8" t="s">
        <v>34</v>
      </c>
    </row>
    <row r="18" spans="1:2" ht="15.75" thickBot="1" x14ac:dyDescent="0.3">
      <c r="A18" s="9" t="s">
        <v>35</v>
      </c>
      <c r="B18" s="10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06F6-9E93-4F16-B909-96A50179CBF8}">
  <dimension ref="A1:M17"/>
  <sheetViews>
    <sheetView topLeftCell="C1" workbookViewId="0">
      <selection activeCell="M9" sqref="M9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7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2.19</v>
      </c>
      <c r="C2" s="2">
        <v>6.7000000000000004E-2</v>
      </c>
      <c r="D2" s="2">
        <v>2.19</v>
      </c>
      <c r="E2" s="2">
        <v>1.77E-2</v>
      </c>
      <c r="F2" s="2">
        <v>1.0699999999999999E-2</v>
      </c>
      <c r="G2" s="2">
        <v>0.86</v>
      </c>
      <c r="H2" s="2">
        <v>4.09</v>
      </c>
      <c r="I2" s="2">
        <v>4.1100000000000003</v>
      </c>
      <c r="J2" s="2">
        <v>4.21</v>
      </c>
      <c r="K2" s="2">
        <v>6.22</v>
      </c>
      <c r="L2" s="2">
        <f>AVERAGE(I2:K2)</f>
        <v>4.8466666666666667</v>
      </c>
      <c r="M2" s="2"/>
    </row>
    <row r="3" spans="1:13" x14ac:dyDescent="0.25">
      <c r="A3" s="1" t="s">
        <v>6</v>
      </c>
      <c r="B3" s="2">
        <v>-3.08</v>
      </c>
      <c r="C3" s="2">
        <v>0.20899999999999999</v>
      </c>
      <c r="D3" s="2">
        <v>-1.33</v>
      </c>
      <c r="E3" s="2">
        <v>0.81699999999999995</v>
      </c>
      <c r="F3" s="2">
        <v>0.39700000000000002</v>
      </c>
      <c r="G3" s="2">
        <v>0.14000000000000001</v>
      </c>
      <c r="H3" s="2">
        <v>0.52</v>
      </c>
      <c r="I3" s="2">
        <v>0.56000000000000005</v>
      </c>
      <c r="J3" s="2">
        <v>0.56999999999999995</v>
      </c>
      <c r="K3" s="2">
        <v>0.42</v>
      </c>
      <c r="L3" s="2">
        <f t="shared" ref="L3:L7" si="0">AVERAGE(I3:K3)</f>
        <v>0.51666666666666661</v>
      </c>
      <c r="M3" s="2">
        <v>0.78</v>
      </c>
    </row>
    <row r="4" spans="1:13" x14ac:dyDescent="0.25">
      <c r="A4" s="1" t="s">
        <v>7</v>
      </c>
      <c r="B4" s="2">
        <v>5.6000000000000001E-2</v>
      </c>
      <c r="C4" s="2">
        <v>0.24099999999999999</v>
      </c>
      <c r="D4" s="2"/>
      <c r="E4" s="2"/>
      <c r="F4" s="2">
        <v>0.128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0.27400000000000002</v>
      </c>
      <c r="C5" s="2">
        <v>4.8399999999999999E-2</v>
      </c>
      <c r="D5" s="2">
        <v>0.124</v>
      </c>
      <c r="E5" s="2">
        <v>0.17100000000000001</v>
      </c>
      <c r="F5" s="2">
        <v>0.46200000000000002</v>
      </c>
      <c r="G5" s="2"/>
      <c r="H5" s="2">
        <v>0.28000000000000003</v>
      </c>
      <c r="I5" s="2">
        <v>0.28999999999999998</v>
      </c>
      <c r="J5" s="2">
        <v>0.28999999999999998</v>
      </c>
      <c r="K5" s="2">
        <v>0.43</v>
      </c>
      <c r="L5" s="2">
        <f t="shared" si="0"/>
        <v>0.33666666666666667</v>
      </c>
      <c r="M5" s="2"/>
    </row>
    <row r="6" spans="1:13" x14ac:dyDescent="0.25">
      <c r="A6" s="1" t="s">
        <v>9</v>
      </c>
      <c r="B6" s="2"/>
      <c r="C6" s="2">
        <v>0.434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>
        <v>-0.441</v>
      </c>
      <c r="C7" s="2"/>
      <c r="D7" s="2"/>
      <c r="E7" s="2"/>
      <c r="F7" s="2"/>
      <c r="G7" s="2"/>
      <c r="H7" s="2">
        <v>-3.93</v>
      </c>
      <c r="I7" s="2">
        <v>-3.99</v>
      </c>
      <c r="J7" s="2">
        <v>-4.1100000000000003</v>
      </c>
      <c r="K7" s="2">
        <v>-6.13</v>
      </c>
      <c r="L7" s="2">
        <f t="shared" si="0"/>
        <v>-4.7433333333333332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0.22</v>
      </c>
    </row>
    <row r="9" spans="1:13" x14ac:dyDescent="0.25">
      <c r="A9" s="1" t="s">
        <v>10</v>
      </c>
      <c r="B9" s="2">
        <f>1+SUM(B2:B8)</f>
        <v>-1.0000000000001119E-3</v>
      </c>
      <c r="C9" s="2">
        <f>1-SUM(C2:C8)</f>
        <v>5.9999999999993392E-4</v>
      </c>
      <c r="D9" s="2">
        <f t="shared" ref="D9:M9" si="1">1-SUM(D2:D8)</f>
        <v>1.6000000000000125E-2</v>
      </c>
      <c r="E9" s="2">
        <f t="shared" si="1"/>
        <v>-5.7000000000000384E-3</v>
      </c>
      <c r="F9" s="2">
        <f t="shared" si="1"/>
        <v>2.2999999999999687E-3</v>
      </c>
      <c r="G9" s="2">
        <f t="shared" si="1"/>
        <v>0</v>
      </c>
      <c r="H9" s="2">
        <f t="shared" si="1"/>
        <v>4.000000000000048E-2</v>
      </c>
      <c r="I9" s="2">
        <f t="shared" si="1"/>
        <v>3.0000000000000249E-2</v>
      </c>
      <c r="J9" s="2">
        <f t="shared" si="1"/>
        <v>4.0000000000000036E-2</v>
      </c>
      <c r="K9" s="2">
        <f t="shared" si="1"/>
        <v>6.0000000000000497E-2</v>
      </c>
      <c r="L9" s="2">
        <f t="shared" si="1"/>
        <v>4.3333333333333002E-2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430E-BA42-4D47-8E8C-9836EE3DEC0F}">
  <dimension ref="A1:M17"/>
  <sheetViews>
    <sheetView topLeftCell="D1" workbookViewId="0">
      <selection activeCell="M18" sqref="M18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1.22</v>
      </c>
      <c r="C2" s="2">
        <v>5.21E-2</v>
      </c>
      <c r="D2" s="2">
        <v>0.86399999999999999</v>
      </c>
      <c r="E2" s="2">
        <v>1.6199999999999999E-2</v>
      </c>
      <c r="F2" s="2">
        <v>1.03E-2</v>
      </c>
      <c r="G2" s="2">
        <v>0.79</v>
      </c>
      <c r="H2" s="2">
        <v>1.44</v>
      </c>
      <c r="I2" s="2">
        <v>0.69</v>
      </c>
      <c r="J2" s="2">
        <v>2.73</v>
      </c>
      <c r="K2" s="2">
        <v>4.8600000000000003</v>
      </c>
      <c r="L2" s="2">
        <f>AVERAGE(I2:K2)</f>
        <v>2.7600000000000002</v>
      </c>
      <c r="M2" s="2"/>
    </row>
    <row r="3" spans="1:13" x14ac:dyDescent="0.25">
      <c r="A3" s="1" t="s">
        <v>6</v>
      </c>
      <c r="B3" s="2">
        <v>-0.19600000000000001</v>
      </c>
      <c r="C3" s="2">
        <v>0.17799999999999999</v>
      </c>
      <c r="D3" s="2">
        <v>-0.11799999999999999</v>
      </c>
      <c r="E3" s="2">
        <v>0.76500000000000001</v>
      </c>
      <c r="F3" s="2">
        <v>0.46</v>
      </c>
      <c r="G3" s="2">
        <v>0.21</v>
      </c>
      <c r="H3" s="2">
        <v>0.75</v>
      </c>
      <c r="I3" s="2">
        <v>0.82599999999999996</v>
      </c>
      <c r="J3" s="2">
        <v>0.65</v>
      </c>
      <c r="K3" s="2">
        <v>0.47</v>
      </c>
      <c r="L3" s="2">
        <f t="shared" ref="L3:L7" si="0">AVERAGE(I3:K3)</f>
        <v>0.64866666666666661</v>
      </c>
      <c r="M3" s="2">
        <v>0.8</v>
      </c>
    </row>
    <row r="4" spans="1:13" x14ac:dyDescent="0.25">
      <c r="A4" s="1" t="s">
        <v>7</v>
      </c>
      <c r="B4" s="2">
        <v>5.6800000000000003E-2</v>
      </c>
      <c r="C4" s="2">
        <v>0.26</v>
      </c>
      <c r="D4" s="2"/>
      <c r="E4" s="2">
        <v>5.9499999999999997E-2</v>
      </c>
      <c r="F4" s="2">
        <v>0.155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0.16200000000000001</v>
      </c>
      <c r="C5" s="2">
        <v>4.0500000000000001E-2</v>
      </c>
      <c r="D5" s="2">
        <v>0.248</v>
      </c>
      <c r="E5" s="2">
        <v>0.159</v>
      </c>
      <c r="F5" s="2">
        <v>0.372</v>
      </c>
      <c r="G5" s="2"/>
      <c r="H5" s="2">
        <v>0.13</v>
      </c>
      <c r="I5" s="2">
        <v>0.06</v>
      </c>
      <c r="J5" s="2">
        <v>0.28999999999999998</v>
      </c>
      <c r="K5" s="2">
        <v>0.41</v>
      </c>
      <c r="L5" s="2">
        <f t="shared" si="0"/>
        <v>0.25333333333333335</v>
      </c>
      <c r="M5" s="2"/>
    </row>
    <row r="6" spans="1:13" x14ac:dyDescent="0.25">
      <c r="A6" s="1" t="s">
        <v>9</v>
      </c>
      <c r="B6" s="2"/>
      <c r="C6" s="2">
        <v>0.46800000000000003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>
        <v>-0.245</v>
      </c>
      <c r="C7" s="2"/>
      <c r="D7" s="2"/>
      <c r="E7" s="2"/>
      <c r="F7" s="2"/>
      <c r="G7" s="2"/>
      <c r="H7" s="2">
        <v>-1.32</v>
      </c>
      <c r="I7" s="2">
        <v>-0.57199999999999995</v>
      </c>
      <c r="J7" s="2">
        <v>-2.67</v>
      </c>
      <c r="K7" s="2">
        <v>-4.74</v>
      </c>
      <c r="L7" s="2">
        <f t="shared" si="0"/>
        <v>-2.6606666666666667</v>
      </c>
      <c r="M7" s="2">
        <v>0.2</v>
      </c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 t="s">
        <v>10</v>
      </c>
      <c r="B9" s="2">
        <f>1-SUM(B2:B8)</f>
        <v>2.2000000000000908E-3</v>
      </c>
      <c r="C9" s="2">
        <f t="shared" ref="C9:M9" si="1">1-SUM(C2:C8)</f>
        <v>1.4000000000000679E-3</v>
      </c>
      <c r="D9" s="2">
        <f t="shared" si="1"/>
        <v>6.0000000000000053E-3</v>
      </c>
      <c r="E9" s="2">
        <f t="shared" si="1"/>
        <v>2.9999999999996696E-4</v>
      </c>
      <c r="F9" s="2">
        <f t="shared" si="1"/>
        <v>2.7000000000000357E-3</v>
      </c>
      <c r="G9" s="2">
        <f t="shared" si="1"/>
        <v>0</v>
      </c>
      <c r="H9" s="2">
        <f t="shared" si="1"/>
        <v>0</v>
      </c>
      <c r="I9" s="2">
        <f t="shared" si="1"/>
        <v>-4.0000000000000036E-3</v>
      </c>
      <c r="J9" s="2">
        <f t="shared" si="1"/>
        <v>0</v>
      </c>
      <c r="K9" s="2">
        <f t="shared" si="1"/>
        <v>0</v>
      </c>
      <c r="L9" s="2">
        <f t="shared" si="1"/>
        <v>-1.3333333333336306E-3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D424-00CB-4460-B29B-56E1EDB483D5}">
  <dimension ref="A1:M17"/>
  <sheetViews>
    <sheetView topLeftCell="D1" workbookViewId="0">
      <selection activeCell="M9" sqref="M9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0.36099999999999999</v>
      </c>
      <c r="C3" s="2">
        <v>0.111</v>
      </c>
      <c r="D3" s="2">
        <v>0.12</v>
      </c>
      <c r="E3" s="2">
        <v>0.96499999999999997</v>
      </c>
      <c r="F3" s="2">
        <v>0.95699999999999996</v>
      </c>
      <c r="G3" s="2">
        <v>1</v>
      </c>
      <c r="H3" s="2">
        <v>0.86</v>
      </c>
      <c r="I3" s="2">
        <v>0.87</v>
      </c>
      <c r="J3" s="2">
        <v>0.87</v>
      </c>
      <c r="K3" s="2">
        <v>0.86</v>
      </c>
      <c r="L3" s="2">
        <f>AVERAGE(I3:K3)</f>
        <v>0.8666666666666667</v>
      </c>
      <c r="M3" s="2">
        <v>0.83</v>
      </c>
    </row>
    <row r="4" spans="1:13" x14ac:dyDescent="0.25">
      <c r="A4" s="1" t="s">
        <v>7</v>
      </c>
      <c r="B4" s="2">
        <v>0.20499999999999999</v>
      </c>
      <c r="C4" s="2">
        <v>0.30299999999999999</v>
      </c>
      <c r="D4" s="2">
        <v>1.7500000000000002E-2</v>
      </c>
      <c r="E4" s="2"/>
      <c r="F4" s="2">
        <v>1.3299999999999999E-2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0.41199999999999998</v>
      </c>
      <c r="C5" s="2">
        <v>4.0099999999999997E-2</v>
      </c>
      <c r="D5" s="2">
        <v>0.83299999999999996</v>
      </c>
      <c r="E5" s="2">
        <v>3.1300000000000001E-2</v>
      </c>
      <c r="F5" s="2">
        <v>2.93E-2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>
        <v>2.1499999999999998E-2</v>
      </c>
      <c r="C6" s="2">
        <v>0.54600000000000004</v>
      </c>
      <c r="D6" s="2">
        <v>2.8799999999999999E-2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0.12</v>
      </c>
      <c r="I7" s="2">
        <v>0.12</v>
      </c>
      <c r="J7" s="2">
        <v>0.11</v>
      </c>
      <c r="K7" s="2">
        <v>0.12</v>
      </c>
      <c r="L7" s="2">
        <f>AVERAGE(I7:K7)</f>
        <v>0.11666666666666665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0.17</v>
      </c>
    </row>
    <row r="9" spans="1:13" x14ac:dyDescent="0.25">
      <c r="A9" s="1" t="s">
        <v>10</v>
      </c>
      <c r="B9" s="2">
        <f t="shared" ref="B9" si="0">1-SUM(B2:B8)</f>
        <v>5.0000000000005596E-4</v>
      </c>
      <c r="C9" s="2">
        <f t="shared" ref="C9" si="1">1-SUM(C2:C8)</f>
        <v>-9.9999999999988987E-5</v>
      </c>
      <c r="D9" s="2">
        <f t="shared" ref="D9" si="2">1-SUM(D2:D8)</f>
        <v>7.0000000000003393E-4</v>
      </c>
      <c r="E9" s="2">
        <f t="shared" ref="E9" si="3">1-SUM(E2:E8)</f>
        <v>3.7000000000000366E-3</v>
      </c>
      <c r="F9" s="2">
        <f t="shared" ref="F9" si="4">1-SUM(F2:F8)</f>
        <v>4.0000000000006697E-4</v>
      </c>
      <c r="G9" s="2">
        <f t="shared" ref="G9:M9" si="5">1-SUM(G2:G8)</f>
        <v>0</v>
      </c>
      <c r="H9" s="2">
        <f t="shared" si="5"/>
        <v>2.0000000000000018E-2</v>
      </c>
      <c r="I9" s="2">
        <f t="shared" si="5"/>
        <v>1.0000000000000009E-2</v>
      </c>
      <c r="J9" s="2">
        <f t="shared" si="5"/>
        <v>2.0000000000000018E-2</v>
      </c>
      <c r="K9" s="2">
        <f t="shared" si="5"/>
        <v>2.0000000000000018E-2</v>
      </c>
      <c r="L9" s="2">
        <f t="shared" si="5"/>
        <v>1.6666666666666607E-2</v>
      </c>
      <c r="M9" s="2">
        <f t="shared" si="5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FF9D-B179-4781-B352-FDCE505B141B}">
  <dimension ref="A1:M17"/>
  <sheetViews>
    <sheetView topLeftCell="D1" workbookViewId="0">
      <selection activeCell="M9" sqref="M9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0.876</v>
      </c>
      <c r="C3" s="2">
        <v>0.17299999999999999</v>
      </c>
      <c r="D3" s="2">
        <v>0.55800000000000005</v>
      </c>
      <c r="E3" s="2">
        <v>0.98099999999999998</v>
      </c>
      <c r="F3" s="2">
        <v>0.89900000000000002</v>
      </c>
      <c r="G3" s="2">
        <v>1</v>
      </c>
      <c r="H3" s="2">
        <v>0.82</v>
      </c>
      <c r="I3" s="2">
        <v>0.86</v>
      </c>
      <c r="J3" s="2">
        <v>0.84</v>
      </c>
      <c r="K3" s="2">
        <v>0.79</v>
      </c>
      <c r="L3" s="2">
        <f>AVERAGE(H3:K3)</f>
        <v>0.82750000000000001</v>
      </c>
      <c r="M3" s="2">
        <v>0.84</v>
      </c>
    </row>
    <row r="4" spans="1:13" x14ac:dyDescent="0.25">
      <c r="A4" s="1" t="s">
        <v>7</v>
      </c>
      <c r="B4" s="2">
        <v>7.3300000000000004E-2</v>
      </c>
      <c r="C4" s="2">
        <v>0.28499999999999998</v>
      </c>
      <c r="D4" s="2">
        <v>1.1599999999999999E-2</v>
      </c>
      <c r="E4" s="2"/>
      <c r="F4" s="2">
        <v>3.2000000000000001E-2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4.2799999999999998E-2</v>
      </c>
      <c r="C5" s="2">
        <v>2.9700000000000001E-2</v>
      </c>
      <c r="D5" s="2">
        <v>0.41099999999999998</v>
      </c>
      <c r="E5" s="2">
        <v>1.26E-2</v>
      </c>
      <c r="F5" s="2">
        <v>6.88E-2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/>
      <c r="C6" s="2">
        <v>0.51200000000000001</v>
      </c>
      <c r="D6" s="2">
        <v>1.9E-2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0.13</v>
      </c>
      <c r="I7" s="2">
        <v>0.12</v>
      </c>
      <c r="J7" s="2">
        <v>0.11</v>
      </c>
      <c r="K7" s="2">
        <v>0.12</v>
      </c>
      <c r="L7" s="2">
        <f>AVERAGE(I7:K7)</f>
        <v>0.11666666666666665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0.16</v>
      </c>
    </row>
    <row r="9" spans="1:13" x14ac:dyDescent="0.25">
      <c r="A9" s="1" t="s">
        <v>10</v>
      </c>
      <c r="B9" s="2">
        <f>1-SUM(B2:B8)</f>
        <v>7.9000000000000181E-3</v>
      </c>
      <c r="C9" s="2">
        <f t="shared" ref="C9:M9" si="0">1-SUM(C2:C8)</f>
        <v>2.9999999999996696E-4</v>
      </c>
      <c r="D9" s="2">
        <f t="shared" si="0"/>
        <v>3.9999999999984492E-4</v>
      </c>
      <c r="E9" s="2">
        <f t="shared" si="0"/>
        <v>6.3999999999999613E-3</v>
      </c>
      <c r="F9" s="2">
        <f t="shared" si="0"/>
        <v>1.9999999999997797E-4</v>
      </c>
      <c r="G9" s="2">
        <f t="shared" si="0"/>
        <v>0</v>
      </c>
      <c r="H9" s="2">
        <f t="shared" si="0"/>
        <v>5.0000000000000044E-2</v>
      </c>
      <c r="I9" s="2">
        <f t="shared" si="0"/>
        <v>2.0000000000000018E-2</v>
      </c>
      <c r="J9" s="2">
        <f t="shared" si="0"/>
        <v>5.0000000000000044E-2</v>
      </c>
      <c r="K9" s="2">
        <f t="shared" si="0"/>
        <v>8.9999999999999969E-2</v>
      </c>
      <c r="L9" s="2">
        <f t="shared" si="0"/>
        <v>5.583333333333329E-2</v>
      </c>
      <c r="M9" s="2">
        <f t="shared" si="0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B15A-B481-48B0-B1A3-376494810AA2}">
  <dimension ref="A1:M17"/>
  <sheetViews>
    <sheetView topLeftCell="D1" workbookViewId="0">
      <selection activeCell="M8" sqref="M8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0.81399999999999995</v>
      </c>
      <c r="C3" s="2">
        <v>0.27200000000000002</v>
      </c>
      <c r="D3" s="2">
        <v>0.63400000000000001</v>
      </c>
      <c r="E3" s="2">
        <v>0.47</v>
      </c>
      <c r="F3" s="2">
        <v>0.255</v>
      </c>
      <c r="G3" s="2">
        <v>1</v>
      </c>
      <c r="H3" s="2">
        <v>0.89</v>
      </c>
      <c r="I3" s="2">
        <v>0.84</v>
      </c>
      <c r="J3" s="2">
        <v>0.78</v>
      </c>
      <c r="K3" s="2">
        <v>0.64</v>
      </c>
      <c r="L3" s="2">
        <f>AVERAGE(I3:K3)</f>
        <v>0.75333333333333341</v>
      </c>
      <c r="M3" s="2">
        <v>0.93</v>
      </c>
    </row>
    <row r="4" spans="1:13" x14ac:dyDescent="0.25">
      <c r="A4" s="1" t="s">
        <v>7</v>
      </c>
      <c r="B4" s="2">
        <v>0.129</v>
      </c>
      <c r="C4" s="2">
        <v>0.14899999999999999</v>
      </c>
      <c r="D4" s="2">
        <v>1.7899999999999999E-2</v>
      </c>
      <c r="E4" s="2">
        <v>0.221</v>
      </c>
      <c r="F4" s="2">
        <v>0.16200000000000001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4.2999999999999997E-2</v>
      </c>
      <c r="C5" s="2">
        <v>0.312</v>
      </c>
      <c r="D5" s="2">
        <v>0.315</v>
      </c>
      <c r="E5" s="2">
        <v>0.31</v>
      </c>
      <c r="F5" s="2">
        <v>0.57899999999999996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>
        <v>1.35E-2</v>
      </c>
      <c r="C6" s="2">
        <v>0.26800000000000002</v>
      </c>
      <c r="D6" s="2">
        <v>3.27E-2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0.11</v>
      </c>
      <c r="I7" s="2">
        <v>0.15</v>
      </c>
      <c r="J7" s="2">
        <v>0.14000000000000001</v>
      </c>
      <c r="K7" s="2">
        <v>0.18</v>
      </c>
      <c r="L7" s="2">
        <f>AVERAGE(I7:K7)</f>
        <v>0.15666666666666668</v>
      </c>
      <c r="M7" s="2">
        <v>7.0000000000000007E-2</v>
      </c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 t="s">
        <v>10</v>
      </c>
      <c r="B9" s="2">
        <f>1-SUM(B2:B8)</f>
        <v>5.0000000000005596E-4</v>
      </c>
      <c r="C9" s="2">
        <f t="shared" ref="C9:M9" si="0">1-SUM(C2:C8)</f>
        <v>-1.0000000000001119E-3</v>
      </c>
      <c r="D9" s="2">
        <f t="shared" si="0"/>
        <v>3.9999999999995595E-4</v>
      </c>
      <c r="E9" s="2">
        <f t="shared" si="0"/>
        <v>-9.9999999999988987E-4</v>
      </c>
      <c r="F9" s="2">
        <f t="shared" si="0"/>
        <v>4.0000000000000036E-3</v>
      </c>
      <c r="G9" s="2">
        <f t="shared" si="0"/>
        <v>0</v>
      </c>
      <c r="H9" s="2">
        <f t="shared" si="0"/>
        <v>0</v>
      </c>
      <c r="I9" s="2">
        <f t="shared" si="0"/>
        <v>1.0000000000000009E-2</v>
      </c>
      <c r="J9" s="2">
        <f t="shared" si="0"/>
        <v>7.999999999999996E-2</v>
      </c>
      <c r="K9" s="2">
        <f t="shared" si="0"/>
        <v>0.17999999999999994</v>
      </c>
      <c r="L9" s="2">
        <f t="shared" si="0"/>
        <v>8.9999999999999858E-2</v>
      </c>
      <c r="M9" s="2">
        <f t="shared" si="0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49B-9A8F-4FD2-928E-2E25D452DEA5}">
  <dimension ref="A1:M17"/>
  <sheetViews>
    <sheetView topLeftCell="D1" workbookViewId="0">
      <selection activeCell="M8" sqref="M8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0.23599999999999999</v>
      </c>
      <c r="C3" s="2">
        <v>0.23100000000000001</v>
      </c>
      <c r="D3" s="2">
        <v>0.10299999999999999</v>
      </c>
      <c r="E3" s="2">
        <v>0.439</v>
      </c>
      <c r="F3" s="2">
        <v>0.40699999999999997</v>
      </c>
      <c r="G3" s="2">
        <v>0.92</v>
      </c>
      <c r="H3" s="2">
        <v>0.82</v>
      </c>
      <c r="I3" s="2">
        <v>0.79</v>
      </c>
      <c r="J3" s="2">
        <v>0.66</v>
      </c>
      <c r="K3" s="2">
        <v>0.59</v>
      </c>
      <c r="L3" s="2">
        <f>AVERAGE(I3:K3)</f>
        <v>0.68</v>
      </c>
      <c r="M3" s="2">
        <v>0.83</v>
      </c>
    </row>
    <row r="4" spans="1:13" x14ac:dyDescent="0.25">
      <c r="A4" s="1" t="s">
        <v>7</v>
      </c>
      <c r="B4" s="2">
        <v>0.44400000000000001</v>
      </c>
      <c r="C4" s="2">
        <v>0.27</v>
      </c>
      <c r="D4" s="2">
        <v>4.1000000000000002E-2</v>
      </c>
      <c r="E4" s="2">
        <v>5.4300000000000001E-2</v>
      </c>
      <c r="F4" s="2">
        <v>8.4500000000000006E-2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0.26300000000000001</v>
      </c>
      <c r="C5" s="2">
        <v>1.3100000000000001E-2</v>
      </c>
      <c r="D5" s="2">
        <v>0.78700000000000003</v>
      </c>
      <c r="E5" s="2">
        <v>0.50600000000000001</v>
      </c>
      <c r="F5" s="2">
        <v>0.50700000000000001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>
        <v>4.65E-2</v>
      </c>
      <c r="C6" s="2">
        <v>0.48599999999999999</v>
      </c>
      <c r="D6" s="2">
        <v>6.9599999999999995E-2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>
        <v>1.0200000000000001E-2</v>
      </c>
      <c r="C7" s="2"/>
      <c r="D7" s="2"/>
      <c r="E7" s="2"/>
      <c r="F7" s="2"/>
      <c r="G7" s="2"/>
      <c r="H7" s="2">
        <v>0.18</v>
      </c>
      <c r="I7" s="2">
        <v>0.21</v>
      </c>
      <c r="J7" s="2">
        <v>0.33</v>
      </c>
      <c r="K7" s="2">
        <v>0.4</v>
      </c>
      <c r="L7" s="2">
        <f>AVERAGE(I7:K7)</f>
        <v>0.31333333333333335</v>
      </c>
      <c r="M7" s="2">
        <v>0.15</v>
      </c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 t="s">
        <v>10</v>
      </c>
      <c r="B9" s="2">
        <f>1-SUM(B2:B8)</f>
        <v>3.0000000000007798E-4</v>
      </c>
      <c r="C9" s="2">
        <f t="shared" ref="C9:M9" si="0">1-SUM(C2:C8)</f>
        <v>-9.9999999999988987E-5</v>
      </c>
      <c r="D9" s="2">
        <f t="shared" si="0"/>
        <v>-5.9999999999993392E-4</v>
      </c>
      <c r="E9" s="2">
        <f t="shared" si="0"/>
        <v>6.9999999999992291E-4</v>
      </c>
      <c r="F9" s="2">
        <f t="shared" si="0"/>
        <v>1.5000000000000568E-3</v>
      </c>
      <c r="G9" s="2">
        <f t="shared" si="0"/>
        <v>7.999999999999996E-2</v>
      </c>
      <c r="H9" s="2">
        <f t="shared" si="0"/>
        <v>0</v>
      </c>
      <c r="I9" s="2">
        <f t="shared" si="0"/>
        <v>0</v>
      </c>
      <c r="J9" s="2">
        <f t="shared" si="0"/>
        <v>1.0000000000000009E-2</v>
      </c>
      <c r="K9" s="2">
        <f t="shared" si="0"/>
        <v>1.0000000000000009E-2</v>
      </c>
      <c r="L9" s="2">
        <f t="shared" si="0"/>
        <v>6.6666666666665986E-3</v>
      </c>
      <c r="M9" s="2">
        <f t="shared" si="0"/>
        <v>2.0000000000000018E-2</v>
      </c>
    </row>
    <row r="17" spans="2:2" x14ac:dyDescent="0.25">
      <c r="B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85E8-08CB-4F31-A0AC-A601F15FF6B2}">
  <dimension ref="A1:M17"/>
  <sheetViews>
    <sheetView topLeftCell="C1" workbookViewId="0">
      <selection activeCell="M9" sqref="M9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0.43099999999999999</v>
      </c>
      <c r="C2" s="2">
        <v>0.85699999999999998</v>
      </c>
      <c r="D2" s="2">
        <v>0.42799999999999999</v>
      </c>
      <c r="E2" s="2">
        <v>0.125</v>
      </c>
      <c r="F2" s="2">
        <v>0.13700000000000001</v>
      </c>
      <c r="G2" s="2">
        <v>0.76</v>
      </c>
      <c r="H2" s="2">
        <v>0.67</v>
      </c>
      <c r="I2" s="2">
        <v>0.65</v>
      </c>
      <c r="J2" s="2">
        <v>0.63</v>
      </c>
      <c r="K2" s="2">
        <v>0.75</v>
      </c>
      <c r="L2" s="2">
        <f>AVERAGE(I2:K2)</f>
        <v>0.67666666666666675</v>
      </c>
      <c r="M2" s="2"/>
    </row>
    <row r="3" spans="1:13" x14ac:dyDescent="0.25">
      <c r="A3" s="1" t="s">
        <v>6</v>
      </c>
      <c r="B3" s="2">
        <v>5.6099999999999997E-2</v>
      </c>
      <c r="C3" s="2">
        <v>5.8999999999999997E-2</v>
      </c>
      <c r="D3" s="2">
        <v>3.0099999999999998E-2</v>
      </c>
      <c r="E3" s="2">
        <v>0.86099999999999999</v>
      </c>
      <c r="F3" s="2">
        <v>0.83899999999999997</v>
      </c>
      <c r="G3" s="2">
        <v>0.24</v>
      </c>
      <c r="H3" s="2">
        <v>0.27</v>
      </c>
      <c r="I3" s="2">
        <v>0.28999999999999998</v>
      </c>
      <c r="J3" s="2">
        <v>0.31</v>
      </c>
      <c r="K3" s="2">
        <v>0.2</v>
      </c>
      <c r="L3" s="2">
        <f>AVERAGE(I3:K3)</f>
        <v>0.26666666666666666</v>
      </c>
      <c r="M3" s="2">
        <v>0.84</v>
      </c>
    </row>
    <row r="4" spans="1:13" x14ac:dyDescent="0.25">
      <c r="A4" s="1" t="s">
        <v>7</v>
      </c>
      <c r="B4" s="2">
        <v>0.17399999999999999</v>
      </c>
      <c r="C4" s="2">
        <v>2.8500000000000001E-2</v>
      </c>
      <c r="D4" s="2">
        <v>1.6899999999999998E-2</v>
      </c>
      <c r="E4" s="2"/>
      <c r="F4" s="2">
        <v>1.5299999999999999E-2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0.32800000000000001</v>
      </c>
      <c r="C5" s="2"/>
      <c r="D5" s="2">
        <v>0.50700000000000001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>
        <v>1.01E-2</v>
      </c>
      <c r="C6" s="2">
        <v>5.1299999999999998E-2</v>
      </c>
      <c r="D6" s="2">
        <v>1.77E-2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0.16</v>
      </c>
    </row>
    <row r="9" spans="1:13" x14ac:dyDescent="0.25">
      <c r="A9" s="1" t="s">
        <v>10</v>
      </c>
      <c r="B9" s="2">
        <f>1-SUM(B2:B8)</f>
        <v>7.9999999999991189E-4</v>
      </c>
      <c r="C9" s="2">
        <f t="shared" ref="C9:M9" si="0">1-SUM(C2:C8)</f>
        <v>4.2000000000000925E-3</v>
      </c>
      <c r="D9" s="2">
        <f t="shared" si="0"/>
        <v>2.9999999999996696E-4</v>
      </c>
      <c r="E9" s="2">
        <f t="shared" si="0"/>
        <v>1.4000000000000012E-2</v>
      </c>
      <c r="F9" s="2">
        <f t="shared" si="0"/>
        <v>8.700000000000041E-3</v>
      </c>
      <c r="G9" s="2">
        <f t="shared" si="0"/>
        <v>0</v>
      </c>
      <c r="H9" s="2">
        <f t="shared" si="0"/>
        <v>5.9999999999999942E-2</v>
      </c>
      <c r="I9" s="2">
        <f t="shared" si="0"/>
        <v>6.0000000000000053E-2</v>
      </c>
      <c r="J9" s="2">
        <f t="shared" si="0"/>
        <v>6.0000000000000053E-2</v>
      </c>
      <c r="K9" s="2">
        <f t="shared" si="0"/>
        <v>5.0000000000000044E-2</v>
      </c>
      <c r="L9" s="2">
        <f t="shared" si="0"/>
        <v>5.6666666666666643E-2</v>
      </c>
      <c r="M9" s="2">
        <f t="shared" si="0"/>
        <v>0</v>
      </c>
    </row>
    <row r="17" spans="2:2" x14ac:dyDescent="0.25">
      <c r="B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Fig SI 4</vt:lpstr>
      <vt:lpstr>CC</vt:lpstr>
      <vt:lpstr>BI</vt:lpstr>
      <vt:lpstr>N</vt:lpstr>
      <vt:lpstr>P</vt:lpstr>
      <vt:lpstr>LSC</vt:lpstr>
      <vt:lpstr>FWU</vt:lpstr>
      <vt:lpstr>SOD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2025-03-13T12:44:42Z</dcterms:created>
  <dcterms:modified xsi:type="dcterms:W3CDTF">2025-04-10T07:56:36Z</dcterms:modified>
</cp:coreProperties>
</file>