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Plataforma - CICLO" sheetId="23" r:id="rId1"/>
    <sheet name="DV-IDENTITY-0" sheetId="2" state="hidden" r:id="rId2"/>
  </sheets>
  <calcPr calcId="125725"/>
</workbook>
</file>

<file path=xl/calcChain.xml><?xml version="1.0" encoding="utf-8"?>
<calcChain xmlns="http://schemas.openxmlformats.org/spreadsheetml/2006/main">
  <c r="FN10" i="2"/>
  <c r="FM10"/>
  <c r="FL10"/>
  <c r="FK10"/>
  <c r="FJ10"/>
  <c r="FI10"/>
  <c r="FH10"/>
  <c r="FG10"/>
  <c r="FF10"/>
  <c r="FE10"/>
  <c r="FD10"/>
  <c r="FC10"/>
  <c r="FB10"/>
  <c r="FA10"/>
  <c r="EZ10"/>
  <c r="EY10"/>
  <c r="EX10"/>
  <c r="EW10"/>
  <c r="EV10"/>
  <c r="EU10"/>
  <c r="ET10"/>
  <c r="ES10"/>
  <c r="ER10"/>
  <c r="EQ10"/>
  <c r="EP10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IV9"/>
  <c r="IU9"/>
  <c r="IT9"/>
  <c r="IS9"/>
  <c r="IR9"/>
  <c r="IQ9"/>
  <c r="IP9"/>
  <c r="IO9"/>
  <c r="IN9"/>
  <c r="IM9"/>
  <c r="IL9"/>
  <c r="IK9"/>
  <c r="IJ9"/>
  <c r="II9"/>
  <c r="IH9"/>
  <c r="IG9"/>
  <c r="IF9"/>
  <c r="IE9"/>
  <c r="ID9"/>
  <c r="IC9"/>
  <c r="IB9"/>
  <c r="IA9"/>
  <c r="HZ9"/>
  <c r="HY9"/>
  <c r="HX9"/>
  <c r="HW9"/>
  <c r="HV9"/>
  <c r="HU9"/>
  <c r="HT9"/>
  <c r="HS9"/>
  <c r="HR9"/>
  <c r="HQ9"/>
  <c r="HP9"/>
  <c r="HO9"/>
  <c r="HN9"/>
  <c r="HM9"/>
  <c r="HL9"/>
  <c r="HK9"/>
  <c r="HJ9"/>
  <c r="HI9"/>
  <c r="HH9"/>
  <c r="HG9"/>
  <c r="HF9"/>
  <c r="HE9"/>
  <c r="HD9"/>
  <c r="HC9"/>
  <c r="HB9"/>
  <c r="HA9"/>
  <c r="GZ9"/>
  <c r="GY9"/>
  <c r="GX9"/>
  <c r="GW9"/>
  <c r="GV9"/>
  <c r="GU9"/>
  <c r="GT9"/>
  <c r="GS9"/>
  <c r="GR9"/>
  <c r="GQ9"/>
  <c r="GP9"/>
  <c r="GO9"/>
  <c r="GN9"/>
  <c r="GM9"/>
  <c r="GL9"/>
  <c r="GK9"/>
  <c r="GJ9"/>
  <c r="GI9"/>
  <c r="GH9"/>
  <c r="GG9"/>
  <c r="GF9"/>
  <c r="GE9"/>
  <c r="GD9"/>
  <c r="GC9"/>
  <c r="GB9"/>
  <c r="GA9"/>
  <c r="FZ9"/>
  <c r="FY9"/>
  <c r="FX9"/>
  <c r="FW9"/>
  <c r="FV9"/>
  <c r="FU9"/>
  <c r="FT9"/>
  <c r="FS9"/>
  <c r="FR9"/>
  <c r="FQ9"/>
  <c r="FP9"/>
  <c r="FO9"/>
  <c r="FN9"/>
  <c r="FM9"/>
  <c r="FL9"/>
  <c r="FK9"/>
  <c r="FJ9"/>
  <c r="FI9"/>
  <c r="FH9"/>
  <c r="FG9"/>
  <c r="FF9"/>
  <c r="FE9"/>
  <c r="FD9"/>
  <c r="FC9"/>
  <c r="FB9"/>
  <c r="FA9"/>
  <c r="EZ9"/>
  <c r="EY9"/>
  <c r="EX9"/>
  <c r="EW9"/>
  <c r="EV9"/>
  <c r="EU9"/>
  <c r="ET9"/>
  <c r="ES9"/>
  <c r="ER9"/>
  <c r="EQ9"/>
  <c r="EP9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IV8"/>
  <c r="IU8"/>
  <c r="IT8"/>
  <c r="IS8"/>
  <c r="IR8"/>
  <c r="IQ8"/>
  <c r="IP8"/>
  <c r="IO8"/>
  <c r="IN8"/>
  <c r="IM8"/>
  <c r="IL8"/>
  <c r="IK8"/>
  <c r="IJ8"/>
  <c r="II8"/>
  <c r="IH8"/>
  <c r="IG8"/>
  <c r="IF8"/>
  <c r="IE8"/>
  <c r="ID8"/>
  <c r="IC8"/>
  <c r="IB8"/>
  <c r="IA8"/>
  <c r="HZ8"/>
  <c r="HY8"/>
  <c r="HX8"/>
  <c r="HW8"/>
  <c r="HV8"/>
  <c r="HU8"/>
  <c r="HT8"/>
  <c r="HS8"/>
  <c r="HR8"/>
  <c r="HQ8"/>
  <c r="HP8"/>
  <c r="HO8"/>
  <c r="HN8"/>
  <c r="HM8"/>
  <c r="HL8"/>
  <c r="HK8"/>
  <c r="HJ8"/>
  <c r="HI8"/>
  <c r="HH8"/>
  <c r="HG8"/>
  <c r="HF8"/>
  <c r="HE8"/>
  <c r="HD8"/>
  <c r="HC8"/>
  <c r="HB8"/>
  <c r="HA8"/>
  <c r="GZ8"/>
  <c r="GY8"/>
  <c r="GX8"/>
  <c r="GW8"/>
  <c r="GV8"/>
  <c r="GU8"/>
  <c r="GT8"/>
  <c r="GS8"/>
  <c r="GR8"/>
  <c r="GQ8"/>
  <c r="GP8"/>
  <c r="GO8"/>
  <c r="GN8"/>
  <c r="GM8"/>
  <c r="GL8"/>
  <c r="GK8"/>
  <c r="GJ8"/>
  <c r="GI8"/>
  <c r="GH8"/>
  <c r="GG8"/>
  <c r="GF8"/>
  <c r="GE8"/>
  <c r="GD8"/>
  <c r="GC8"/>
  <c r="GB8"/>
  <c r="GA8"/>
  <c r="FZ8"/>
  <c r="FY8"/>
  <c r="FX8"/>
  <c r="FW8"/>
  <c r="FV8"/>
  <c r="FU8"/>
  <c r="FT8"/>
  <c r="FS8"/>
  <c r="FR8"/>
  <c r="FQ8"/>
  <c r="FP8"/>
  <c r="FO8"/>
  <c r="FN8"/>
  <c r="FM8"/>
  <c r="FL8"/>
  <c r="FK8"/>
  <c r="FJ8"/>
  <c r="FI8"/>
  <c r="FH8"/>
  <c r="FG8"/>
  <c r="FF8"/>
  <c r="FE8"/>
  <c r="FD8"/>
  <c r="FC8"/>
  <c r="FB8"/>
  <c r="FA8"/>
  <c r="EZ8"/>
  <c r="EY8"/>
  <c r="EX8"/>
  <c r="EW8"/>
  <c r="EV8"/>
  <c r="EU8"/>
  <c r="ET8"/>
  <c r="ES8"/>
  <c r="ER8"/>
  <c r="EQ8"/>
  <c r="EP8"/>
  <c r="EO8"/>
  <c r="EN8"/>
  <c r="EM8"/>
  <c r="EL8"/>
  <c r="EK8"/>
  <c r="EJ8"/>
  <c r="EI8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IV7"/>
  <c r="IU7"/>
  <c r="IT7"/>
  <c r="IS7"/>
  <c r="IR7"/>
  <c r="IQ7"/>
  <c r="IP7"/>
  <c r="IO7"/>
  <c r="IN7"/>
  <c r="IM7"/>
  <c r="IL7"/>
  <c r="IK7"/>
  <c r="IJ7"/>
  <c r="II7"/>
  <c r="IH7"/>
  <c r="IG7"/>
  <c r="IF7"/>
  <c r="IE7"/>
  <c r="ID7"/>
  <c r="IC7"/>
  <c r="IB7"/>
  <c r="IA7"/>
  <c r="HZ7"/>
  <c r="HY7"/>
  <c r="HX7"/>
  <c r="HW7"/>
  <c r="HV7"/>
  <c r="HU7"/>
  <c r="HT7"/>
  <c r="HS7"/>
  <c r="HR7"/>
  <c r="HQ7"/>
  <c r="HP7"/>
  <c r="HO7"/>
  <c r="HN7"/>
  <c r="HM7"/>
  <c r="HL7"/>
  <c r="HK7"/>
  <c r="HJ7"/>
  <c r="HI7"/>
  <c r="HH7"/>
  <c r="HG7"/>
  <c r="HF7"/>
  <c r="HE7"/>
  <c r="HD7"/>
  <c r="HC7"/>
  <c r="HB7"/>
  <c r="HA7"/>
  <c r="GZ7"/>
  <c r="GY7"/>
  <c r="GX7"/>
  <c r="GW7"/>
  <c r="GV7"/>
  <c r="GU7"/>
  <c r="GT7"/>
  <c r="GS7"/>
  <c r="GR7"/>
  <c r="GQ7"/>
  <c r="GP7"/>
  <c r="GO7"/>
  <c r="GN7"/>
  <c r="GM7"/>
  <c r="GL7"/>
  <c r="GK7"/>
  <c r="GJ7"/>
  <c r="GI7"/>
  <c r="GH7"/>
  <c r="GG7"/>
  <c r="GF7"/>
  <c r="GE7"/>
  <c r="GD7"/>
  <c r="GC7"/>
  <c r="GB7"/>
  <c r="GA7"/>
  <c r="FZ7"/>
  <c r="FY7"/>
  <c r="FX7"/>
  <c r="FW7"/>
  <c r="FV7"/>
  <c r="FU7"/>
  <c r="FT7"/>
  <c r="FS7"/>
  <c r="FR7"/>
  <c r="FQ7"/>
  <c r="FP7"/>
  <c r="FO7"/>
  <c r="FN7"/>
  <c r="FM7"/>
  <c r="FL7"/>
  <c r="FK7"/>
  <c r="FJ7"/>
  <c r="FI7"/>
  <c r="FH7"/>
  <c r="FG7"/>
  <c r="FF7"/>
  <c r="FE7"/>
  <c r="FD7"/>
  <c r="FC7"/>
  <c r="FB7"/>
  <c r="FA7"/>
  <c r="EZ7"/>
  <c r="EY7"/>
  <c r="EX7"/>
  <c r="EW7"/>
  <c r="EV7"/>
  <c r="EU7"/>
  <c r="ET7"/>
  <c r="ES7"/>
  <c r="ER7"/>
  <c r="EQ7"/>
  <c r="EP7"/>
  <c r="EO7"/>
  <c r="EN7"/>
  <c r="EM7"/>
  <c r="EL7"/>
  <c r="EK7"/>
  <c r="EJ7"/>
  <c r="EI7"/>
  <c r="EH7"/>
  <c r="EG7"/>
  <c r="EF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IV6"/>
  <c r="IU6"/>
  <c r="IT6"/>
  <c r="IS6"/>
  <c r="IR6"/>
  <c r="IQ6"/>
  <c r="IP6"/>
  <c r="IO6"/>
  <c r="IN6"/>
  <c r="IM6"/>
  <c r="IL6"/>
  <c r="IK6"/>
  <c r="IJ6"/>
  <c r="II6"/>
  <c r="IH6"/>
  <c r="IG6"/>
  <c r="IF6"/>
  <c r="IE6"/>
  <c r="ID6"/>
  <c r="IC6"/>
  <c r="IB6"/>
  <c r="IA6"/>
  <c r="HZ6"/>
  <c r="HY6"/>
  <c r="HX6"/>
  <c r="HW6"/>
  <c r="HV6"/>
  <c r="HU6"/>
  <c r="HT6"/>
  <c r="HS6"/>
  <c r="HR6"/>
  <c r="HQ6"/>
  <c r="HP6"/>
  <c r="HO6"/>
  <c r="HN6"/>
  <c r="HM6"/>
  <c r="HL6"/>
  <c r="HK6"/>
  <c r="HJ6"/>
  <c r="HI6"/>
  <c r="HH6"/>
  <c r="HG6"/>
  <c r="HF6"/>
  <c r="HE6"/>
  <c r="HD6"/>
  <c r="HC6"/>
  <c r="HB6"/>
  <c r="HA6"/>
  <c r="GZ6"/>
  <c r="GY6"/>
  <c r="GX6"/>
  <c r="GW6"/>
  <c r="GV6"/>
  <c r="GU6"/>
  <c r="GT6"/>
  <c r="GS6"/>
  <c r="GR6"/>
  <c r="GQ6"/>
  <c r="GP6"/>
  <c r="GO6"/>
  <c r="GN6"/>
  <c r="GM6"/>
  <c r="GL6"/>
  <c r="GK6"/>
  <c r="GJ6"/>
  <c r="GI6"/>
  <c r="GH6"/>
  <c r="GG6"/>
  <c r="GF6"/>
  <c r="GE6"/>
  <c r="GD6"/>
  <c r="GC6"/>
  <c r="GB6"/>
  <c r="GA6"/>
  <c r="FZ6"/>
  <c r="FY6"/>
  <c r="FX6"/>
  <c r="FW6"/>
  <c r="FV6"/>
  <c r="FU6"/>
  <c r="FT6"/>
  <c r="FS6"/>
  <c r="FR6"/>
  <c r="FQ6"/>
  <c r="FP6"/>
  <c r="FO6"/>
  <c r="FN6"/>
  <c r="FM6"/>
  <c r="FL6"/>
  <c r="FK6"/>
  <c r="FJ6"/>
  <c r="FI6"/>
  <c r="FH6"/>
  <c r="FG6"/>
  <c r="FF6"/>
  <c r="FE6"/>
  <c r="FD6"/>
  <c r="FC6"/>
  <c r="FB6"/>
  <c r="FA6"/>
  <c r="EZ6"/>
  <c r="EY6"/>
  <c r="EX6"/>
  <c r="EW6"/>
  <c r="EV6"/>
  <c r="EU6"/>
  <c r="ET6"/>
  <c r="ES6"/>
  <c r="ER6"/>
  <c r="EQ6"/>
  <c r="EP6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IV5"/>
  <c r="IU5"/>
  <c r="IT5"/>
  <c r="IS5"/>
  <c r="IR5"/>
  <c r="IQ5"/>
  <c r="IP5"/>
  <c r="IO5"/>
  <c r="IN5"/>
  <c r="IM5"/>
  <c r="IL5"/>
  <c r="IK5"/>
  <c r="IJ5"/>
  <c r="II5"/>
  <c r="IH5"/>
  <c r="IG5"/>
  <c r="IF5"/>
  <c r="IE5"/>
  <c r="ID5"/>
  <c r="IC5"/>
  <c r="IB5"/>
  <c r="IA5"/>
  <c r="HZ5"/>
  <c r="HY5"/>
  <c r="HX5"/>
  <c r="HW5"/>
  <c r="HV5"/>
  <c r="HU5"/>
  <c r="HT5"/>
  <c r="HS5"/>
  <c r="HR5"/>
  <c r="HQ5"/>
  <c r="HP5"/>
  <c r="HO5"/>
  <c r="HN5"/>
  <c r="HM5"/>
  <c r="HL5"/>
  <c r="HK5"/>
  <c r="HJ5"/>
  <c r="HI5"/>
  <c r="HH5"/>
  <c r="HG5"/>
  <c r="HF5"/>
  <c r="HE5"/>
  <c r="HD5"/>
  <c r="HC5"/>
  <c r="HB5"/>
  <c r="HA5"/>
  <c r="GZ5"/>
  <c r="GY5"/>
  <c r="GX5"/>
  <c r="GW5"/>
  <c r="GV5"/>
  <c r="GU5"/>
  <c r="GT5"/>
  <c r="GS5"/>
  <c r="GR5"/>
  <c r="GQ5"/>
  <c r="GP5"/>
  <c r="GO5"/>
  <c r="GN5"/>
  <c r="GM5"/>
  <c r="GL5"/>
  <c r="GK5"/>
  <c r="GJ5"/>
  <c r="GI5"/>
  <c r="GH5"/>
  <c r="GG5"/>
  <c r="GF5"/>
  <c r="GE5"/>
  <c r="GD5"/>
  <c r="GC5"/>
  <c r="GB5"/>
  <c r="GA5"/>
  <c r="FZ5"/>
  <c r="FY5"/>
  <c r="FX5"/>
  <c r="FW5"/>
  <c r="FV5"/>
  <c r="FU5"/>
  <c r="FT5"/>
  <c r="FS5"/>
  <c r="FR5"/>
  <c r="FQ5"/>
  <c r="FP5"/>
  <c r="FO5"/>
  <c r="FN5"/>
  <c r="FM5"/>
  <c r="FL5"/>
  <c r="FK5"/>
  <c r="FJ5"/>
  <c r="FI5"/>
  <c r="FH5"/>
  <c r="FG5"/>
  <c r="FF5"/>
  <c r="FE5"/>
  <c r="FD5"/>
  <c r="FC5"/>
  <c r="FB5"/>
  <c r="FA5"/>
  <c r="EZ5"/>
  <c r="EY5"/>
  <c r="EX5"/>
  <c r="EW5"/>
  <c r="EV5"/>
  <c r="EU5"/>
  <c r="ET5"/>
  <c r="ES5"/>
  <c r="ER5"/>
  <c r="EQ5"/>
  <c r="EP5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IV4"/>
  <c r="IU4"/>
  <c r="IT4"/>
  <c r="IS4"/>
  <c r="IR4"/>
  <c r="IQ4"/>
  <c r="IP4"/>
  <c r="IO4"/>
  <c r="IN4"/>
  <c r="IM4"/>
  <c r="IL4"/>
  <c r="IK4"/>
  <c r="IJ4"/>
  <c r="II4"/>
  <c r="IH4"/>
  <c r="IG4"/>
  <c r="IF4"/>
  <c r="IE4"/>
  <c r="ID4"/>
  <c r="IC4"/>
  <c r="IB4"/>
  <c r="IA4"/>
  <c r="HZ4"/>
  <c r="HY4"/>
  <c r="HX4"/>
  <c r="HW4"/>
  <c r="HV4"/>
  <c r="HU4"/>
  <c r="HT4"/>
  <c r="HS4"/>
  <c r="HR4"/>
  <c r="HQ4"/>
  <c r="HP4"/>
  <c r="HO4"/>
  <c r="HN4"/>
  <c r="HM4"/>
  <c r="HL4"/>
  <c r="HK4"/>
  <c r="HJ4"/>
  <c r="HI4"/>
  <c r="HH4"/>
  <c r="HG4"/>
  <c r="HF4"/>
  <c r="HE4"/>
  <c r="HD4"/>
  <c r="HC4"/>
  <c r="HB4"/>
  <c r="HA4"/>
  <c r="GZ4"/>
  <c r="GY4"/>
  <c r="GX4"/>
  <c r="GW4"/>
  <c r="GV4"/>
  <c r="GU4"/>
  <c r="GT4"/>
  <c r="GS4"/>
  <c r="GR4"/>
  <c r="GQ4"/>
  <c r="GP4"/>
  <c r="GO4"/>
  <c r="GN4"/>
  <c r="GM4"/>
  <c r="GL4"/>
  <c r="GK4"/>
  <c r="GJ4"/>
  <c r="GI4"/>
  <c r="GH4"/>
  <c r="GG4"/>
  <c r="GF4"/>
  <c r="GE4"/>
  <c r="GD4"/>
  <c r="GC4"/>
  <c r="GB4"/>
  <c r="GA4"/>
  <c r="FZ4"/>
  <c r="FY4"/>
  <c r="FX4"/>
  <c r="FW4"/>
  <c r="FV4"/>
  <c r="FU4"/>
  <c r="FT4"/>
  <c r="FS4"/>
  <c r="FR4"/>
  <c r="FQ4"/>
  <c r="FP4"/>
  <c r="FO4"/>
  <c r="FN4"/>
  <c r="FM4"/>
  <c r="FL4"/>
  <c r="FK4"/>
  <c r="FJ4"/>
  <c r="FI4"/>
  <c r="FH4"/>
  <c r="FG4"/>
  <c r="FF4"/>
  <c r="FE4"/>
  <c r="FD4"/>
  <c r="FC4"/>
  <c r="FB4"/>
  <c r="FA4"/>
  <c r="EZ4"/>
  <c r="EY4"/>
  <c r="EX4"/>
  <c r="EW4"/>
  <c r="EV4"/>
  <c r="EU4"/>
  <c r="ET4"/>
  <c r="ES4"/>
  <c r="ER4"/>
  <c r="EQ4"/>
  <c r="EP4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IV3"/>
  <c r="IU3"/>
  <c r="IT3"/>
  <c r="IS3"/>
  <c r="IR3"/>
  <c r="IQ3"/>
  <c r="IP3"/>
  <c r="IO3"/>
  <c r="IN3"/>
  <c r="IM3"/>
  <c r="IL3"/>
  <c r="IK3"/>
  <c r="IJ3"/>
  <c r="II3"/>
  <c r="IH3"/>
  <c r="IG3"/>
  <c r="IF3"/>
  <c r="IE3"/>
  <c r="ID3"/>
  <c r="IC3"/>
  <c r="IB3"/>
  <c r="IA3"/>
  <c r="HZ3"/>
  <c r="HY3"/>
  <c r="HX3"/>
  <c r="HW3"/>
  <c r="HV3"/>
  <c r="HU3"/>
  <c r="HT3"/>
  <c r="HS3"/>
  <c r="HR3"/>
  <c r="HQ3"/>
  <c r="HP3"/>
  <c r="HO3"/>
  <c r="HN3"/>
  <c r="HM3"/>
  <c r="HL3"/>
  <c r="HK3"/>
  <c r="HJ3"/>
  <c r="HI3"/>
  <c r="HH3"/>
  <c r="HG3"/>
  <c r="HF3"/>
  <c r="HE3"/>
  <c r="HD3"/>
  <c r="HC3"/>
  <c r="HB3"/>
  <c r="HA3"/>
  <c r="GZ3"/>
  <c r="GY3"/>
  <c r="GX3"/>
  <c r="GW3"/>
  <c r="GV3"/>
  <c r="GU3"/>
  <c r="GT3"/>
  <c r="GS3"/>
  <c r="GR3"/>
  <c r="GQ3"/>
  <c r="GP3"/>
  <c r="GO3"/>
  <c r="GN3"/>
  <c r="GM3"/>
  <c r="GL3"/>
  <c r="GK3"/>
  <c r="GJ3"/>
  <c r="GI3"/>
  <c r="GH3"/>
  <c r="GG3"/>
  <c r="GF3"/>
  <c r="GE3"/>
  <c r="GD3"/>
  <c r="GC3"/>
  <c r="GB3"/>
  <c r="GA3"/>
  <c r="FZ3"/>
  <c r="FY3"/>
  <c r="FX3"/>
  <c r="FW3"/>
  <c r="FV3"/>
  <c r="FU3"/>
  <c r="FT3"/>
  <c r="FS3"/>
  <c r="FR3"/>
  <c r="FQ3"/>
  <c r="FP3"/>
  <c r="FO3"/>
  <c r="FN3"/>
  <c r="FM3"/>
  <c r="FL3"/>
  <c r="FK3"/>
  <c r="FJ3"/>
  <c r="FI3"/>
  <c r="FH3"/>
  <c r="FG3"/>
  <c r="FF3"/>
  <c r="FE3"/>
  <c r="FD3"/>
  <c r="FC3"/>
  <c r="FB3"/>
  <c r="FA3"/>
  <c r="EZ3"/>
  <c r="EY3"/>
  <c r="EX3"/>
  <c r="EW3"/>
  <c r="EV3"/>
  <c r="EU3"/>
  <c r="ET3"/>
  <c r="ES3"/>
  <c r="ER3"/>
  <c r="EQ3"/>
  <c r="EP3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IV2"/>
  <c r="IU2"/>
  <c r="IT2"/>
  <c r="IS2"/>
  <c r="IR2"/>
  <c r="IQ2"/>
  <c r="IP2"/>
  <c r="IO2"/>
  <c r="IN2"/>
  <c r="IM2"/>
  <c r="IL2"/>
  <c r="IK2"/>
  <c r="IJ2"/>
  <c r="II2"/>
  <c r="IH2"/>
  <c r="IG2"/>
  <c r="IF2"/>
  <c r="IE2"/>
  <c r="ID2"/>
  <c r="IC2"/>
  <c r="IB2"/>
  <c r="IA2"/>
  <c r="HZ2"/>
  <c r="HY2"/>
  <c r="HX2"/>
  <c r="HW2"/>
  <c r="HV2"/>
  <c r="HU2"/>
  <c r="HT2"/>
  <c r="HS2"/>
  <c r="HR2"/>
  <c r="HQ2"/>
  <c r="HP2"/>
  <c r="HO2"/>
  <c r="HN2"/>
  <c r="HM2"/>
  <c r="HL2"/>
  <c r="HK2"/>
  <c r="HJ2"/>
  <c r="HI2"/>
  <c r="HH2"/>
  <c r="HG2"/>
  <c r="HF2"/>
  <c r="HE2"/>
  <c r="HD2"/>
  <c r="HC2"/>
  <c r="HB2"/>
  <c r="HA2"/>
  <c r="GZ2"/>
  <c r="GY2"/>
  <c r="GX2"/>
  <c r="GW2"/>
  <c r="GV2"/>
  <c r="GU2"/>
  <c r="GT2"/>
  <c r="GS2"/>
  <c r="GR2"/>
  <c r="GQ2"/>
  <c r="GP2"/>
  <c r="GO2"/>
  <c r="GN2"/>
  <c r="GM2"/>
  <c r="GL2"/>
  <c r="GK2"/>
  <c r="GJ2"/>
  <c r="GI2"/>
  <c r="GH2"/>
  <c r="GG2"/>
  <c r="GF2"/>
  <c r="GE2"/>
  <c r="GD2"/>
  <c r="GC2"/>
  <c r="GB2"/>
  <c r="GA2"/>
  <c r="FZ2"/>
  <c r="FY2"/>
  <c r="FX2"/>
  <c r="FW2"/>
  <c r="FV2"/>
  <c r="FU2"/>
  <c r="FT2"/>
  <c r="FS2"/>
  <c r="FR2"/>
  <c r="FQ2"/>
  <c r="FP2"/>
  <c r="FO2"/>
  <c r="FN2"/>
  <c r="FM2"/>
  <c r="FL2"/>
  <c r="FK2"/>
  <c r="FJ2"/>
  <c r="FI2"/>
  <c r="FH2"/>
  <c r="FG2"/>
  <c r="FF2"/>
  <c r="FE2"/>
  <c r="FD2"/>
  <c r="FC2"/>
  <c r="FB2"/>
  <c r="FA2"/>
  <c r="EZ2"/>
  <c r="EY2"/>
  <c r="EX2"/>
  <c r="EW2"/>
  <c r="EV2"/>
  <c r="EU2"/>
  <c r="ET2"/>
  <c r="ES2"/>
  <c r="ER2"/>
  <c r="EQ2"/>
  <c r="EP2"/>
  <c r="EO2"/>
  <c r="EN2"/>
  <c r="EM2"/>
  <c r="EL2"/>
  <c r="EK2"/>
  <c r="EJ2"/>
  <c r="EI2"/>
  <c r="EH2"/>
  <c r="EG2"/>
  <c r="EF2"/>
  <c r="EE2"/>
  <c r="ED2"/>
  <c r="EC2"/>
  <c r="EB2"/>
  <c r="EA2"/>
  <c r="DZ2"/>
  <c r="DY2"/>
  <c r="DX2"/>
  <c r="DW2"/>
  <c r="DV2"/>
  <c r="DU2"/>
  <c r="DT2"/>
  <c r="DS2"/>
  <c r="DR2"/>
  <c r="DQ2"/>
  <c r="DP2"/>
  <c r="DO2"/>
  <c r="DN2"/>
  <c r="DM2"/>
  <c r="DL2"/>
  <c r="DK2"/>
  <c r="DJ2"/>
  <c r="DI2"/>
  <c r="DH2"/>
  <c r="DG2"/>
  <c r="DF2"/>
  <c r="DE2"/>
  <c r="DD2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IV1"/>
  <c r="IU1"/>
  <c r="IT1"/>
  <c r="IS1"/>
  <c r="IR1"/>
  <c r="IQ1"/>
  <c r="IP1"/>
  <c r="IO1"/>
  <c r="IN1"/>
  <c r="IM1"/>
  <c r="IL1"/>
  <c r="IK1"/>
  <c r="IJ1"/>
  <c r="II1"/>
  <c r="IH1"/>
  <c r="IG1"/>
  <c r="IF1"/>
  <c r="IE1"/>
  <c r="ID1"/>
  <c r="IC1"/>
  <c r="IB1"/>
  <c r="IA1"/>
  <c r="HZ1"/>
  <c r="HY1"/>
  <c r="HX1"/>
  <c r="HW1"/>
  <c r="HV1"/>
  <c r="HU1"/>
  <c r="HT1"/>
  <c r="HS1"/>
  <c r="HR1"/>
  <c r="HQ1"/>
  <c r="HP1"/>
  <c r="HO1"/>
  <c r="HN1"/>
  <c r="HM1"/>
  <c r="HL1"/>
  <c r="HK1"/>
  <c r="HJ1"/>
  <c r="HI1"/>
  <c r="HH1"/>
  <c r="HG1"/>
  <c r="HF1"/>
  <c r="HE1"/>
  <c r="HD1"/>
  <c r="HC1"/>
  <c r="HB1"/>
  <c r="HA1"/>
  <c r="GZ1"/>
  <c r="GY1"/>
  <c r="GX1"/>
  <c r="GW1"/>
  <c r="GV1"/>
  <c r="GU1"/>
  <c r="GT1"/>
  <c r="GS1"/>
  <c r="GR1"/>
  <c r="GQ1"/>
  <c r="GP1"/>
  <c r="GO1"/>
  <c r="GN1"/>
  <c r="GM1"/>
  <c r="GL1"/>
  <c r="GK1"/>
  <c r="GJ1"/>
  <c r="GI1"/>
  <c r="GH1"/>
  <c r="GG1"/>
  <c r="GF1"/>
  <c r="GE1"/>
  <c r="GD1"/>
  <c r="GC1"/>
  <c r="GB1"/>
  <c r="GA1"/>
  <c r="FZ1"/>
  <c r="FY1"/>
  <c r="FX1"/>
  <c r="FW1"/>
  <c r="FV1"/>
  <c r="FU1"/>
  <c r="FT1"/>
  <c r="FS1"/>
  <c r="FR1"/>
  <c r="FQ1"/>
  <c r="FP1"/>
  <c r="FO1"/>
  <c r="FN1"/>
  <c r="FM1"/>
  <c r="FL1"/>
  <c r="FK1"/>
  <c r="FJ1"/>
  <c r="FI1"/>
  <c r="FH1"/>
  <c r="FG1"/>
  <c r="FF1"/>
  <c r="FE1"/>
  <c r="FD1"/>
  <c r="FC1"/>
  <c r="FB1"/>
  <c r="FA1"/>
  <c r="EZ1"/>
  <c r="EY1"/>
  <c r="EX1"/>
  <c r="EW1"/>
  <c r="EV1"/>
  <c r="EU1"/>
  <c r="ET1"/>
  <c r="ES1"/>
  <c r="ER1"/>
  <c r="EQ1"/>
  <c r="EP1"/>
  <c r="EO1"/>
  <c r="EN1"/>
  <c r="EM1"/>
  <c r="EL1"/>
  <c r="EK1"/>
  <c r="EJ1"/>
  <c r="EI1"/>
  <c r="EH1"/>
  <c r="EG1"/>
  <c r="EF1"/>
  <c r="EE1"/>
  <c r="ED1"/>
  <c r="EC1"/>
  <c r="EB1"/>
  <c r="EA1"/>
  <c r="DZ1"/>
  <c r="DY1"/>
  <c r="DX1"/>
  <c r="DW1"/>
  <c r="DV1"/>
  <c r="DU1"/>
  <c r="DT1"/>
  <c r="DS1"/>
  <c r="DR1"/>
  <c r="DQ1"/>
  <c r="DP1"/>
  <c r="DO1"/>
  <c r="DN1"/>
  <c r="DM1"/>
  <c r="DL1"/>
  <c r="DK1"/>
  <c r="DJ1"/>
  <c r="DI1"/>
  <c r="DH1"/>
  <c r="DG1"/>
  <c r="DF1"/>
  <c r="DE1"/>
  <c r="DD1"/>
  <c r="DC1"/>
  <c r="DB1"/>
  <c r="DA1"/>
  <c r="CZ1"/>
  <c r="CY1"/>
  <c r="CX1"/>
  <c r="CW1"/>
  <c r="CV1"/>
  <c r="CU1"/>
  <c r="CT1"/>
  <c r="CS1"/>
  <c r="CR1"/>
  <c r="CQ1"/>
  <c r="CP1"/>
  <c r="CO1"/>
  <c r="CN1"/>
  <c r="CM1"/>
  <c r="CL1"/>
  <c r="CK1"/>
  <c r="CJ1"/>
  <c r="CI1"/>
  <c r="CH1"/>
  <c r="CG1"/>
  <c r="CF1"/>
  <c r="CE1"/>
  <c r="CD1"/>
  <c r="CC1"/>
  <c r="CB1"/>
  <c r="CA1"/>
  <c r="BZ1"/>
  <c r="BY1"/>
  <c r="BX1"/>
  <c r="BW1"/>
  <c r="BV1"/>
  <c r="BU1"/>
  <c r="BT1"/>
  <c r="BS1"/>
  <c r="BR1"/>
  <c r="BQ1"/>
  <c r="BP1"/>
  <c r="BO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</calcChain>
</file>

<file path=xl/sharedStrings.xml><?xml version="1.0" encoding="utf-8"?>
<sst xmlns="http://schemas.openxmlformats.org/spreadsheetml/2006/main" count="315" uniqueCount="220">
  <si>
    <t>Synergy-GB  +Calidad</t>
  </si>
  <si>
    <t>Pendiente</t>
  </si>
  <si>
    <t>Exitoso</t>
  </si>
  <si>
    <t>Fallido</t>
  </si>
  <si>
    <t>ID</t>
  </si>
  <si>
    <t>Caso de Prueba</t>
  </si>
  <si>
    <t>Resultado</t>
  </si>
  <si>
    <t>Condiciones y Pasos</t>
  </si>
  <si>
    <t>Datos de entrada</t>
  </si>
  <si>
    <t>Resultado esperado</t>
  </si>
  <si>
    <t>Observación</t>
  </si>
  <si>
    <t>No aplica</t>
  </si>
  <si>
    <t>P1-001</t>
  </si>
  <si>
    <t>P1-002</t>
  </si>
  <si>
    <t>P1-003</t>
  </si>
  <si>
    <t>P1-004</t>
  </si>
  <si>
    <t>P1-005</t>
  </si>
  <si>
    <t>P1-006</t>
  </si>
  <si>
    <t>P1-007</t>
  </si>
  <si>
    <t>P1-008</t>
  </si>
  <si>
    <t>P1-009</t>
  </si>
  <si>
    <t>P1-010</t>
  </si>
  <si>
    <t>P1-011</t>
  </si>
  <si>
    <t>P1-012</t>
  </si>
  <si>
    <t>P1-013</t>
  </si>
  <si>
    <t>P1-014</t>
  </si>
  <si>
    <t>P1-015</t>
  </si>
  <si>
    <t>P1-016</t>
  </si>
  <si>
    <t>P2-001</t>
  </si>
  <si>
    <t>Iniciar sesión ingresando usuario y contraseña válidos</t>
  </si>
  <si>
    <t xml:space="preserve">Iniciar sesión ingresando usuario inválido </t>
  </si>
  <si>
    <t xml:space="preserve">Iniciar sesión ingresando contraseña inválida </t>
  </si>
  <si>
    <t>Iniciar sesión omitiendo usuario</t>
  </si>
  <si>
    <t>Iniciar sesión omitiendo contraseña</t>
  </si>
  <si>
    <t>Iniciar sesión omitiendo usuario y contraseña</t>
  </si>
  <si>
    <t>Iniciar sesión ingresando una longitud de usuario de rango menor al aceptado</t>
  </si>
  <si>
    <t>Iniciar sesión ingresando una longitud de contraseña de rango menor al aceptado</t>
  </si>
  <si>
    <t>Iniciar sesión sin disponibilidad de los servicios</t>
  </si>
  <si>
    <t xml:space="preserve">1.- Solicitar detener el servidor.
2.- Ingresar usuario y contraseña válidos.
3.- Presionar Botón: Aceptar 
</t>
  </si>
  <si>
    <t xml:space="preserve">Cerrar Sesión </t>
  </si>
  <si>
    <t xml:space="preserve">1.- Autenticarse Satisfactoriamente 
2.- Seleccionar Botón de cierre de sesión 
3.- Confirmar la acción </t>
  </si>
  <si>
    <t>Cierre de sesión exitoso</t>
  </si>
  <si>
    <t>AAAAAHu9+qo=</t>
  </si>
  <si>
    <r>
      <t xml:space="preserve">1.- Ingresar usuario inválido
2.- Ingresar contraseña válida
3.- Presionar Botón: </t>
    </r>
    <r>
      <rPr>
        <sz val="11"/>
        <rFont val="Calibri"/>
        <family val="2"/>
      </rPr>
      <t>Login.</t>
    </r>
    <r>
      <rPr>
        <sz val="11"/>
        <color rgb="FF000000"/>
        <rFont val="Calibri"/>
        <family val="2"/>
      </rPr>
      <t xml:space="preserve">
</t>
    </r>
  </si>
  <si>
    <t>Usuario o clave inválido</t>
  </si>
  <si>
    <t xml:space="preserve">1.- Omitir Usuario 
2.- Ingresar contraseña válida
3.- Presionar Botón: Login.
4.- Mostrara un mensaje de error
</t>
  </si>
  <si>
    <t>Campo requerido</t>
  </si>
  <si>
    <t>1.- Omitir Usuario y Contraseña
2.- Presionar Botón: Login.
3.- Mostrara un mensaje de error</t>
  </si>
  <si>
    <t xml:space="preserve">1.- Ingresar usuario válido
2.- Ingresar contraseña Inválida
3.- Presionar Botón: Login.
</t>
  </si>
  <si>
    <t>1.- Ingresar usuario válido
2.- Omitir Contraseña
3.- Presionar Botón: Login.
4.- Mostrara un mensaje de error</t>
  </si>
  <si>
    <t>Contraseña muy corta</t>
  </si>
  <si>
    <t>Nombre de usuario muy corto</t>
  </si>
  <si>
    <t>Gestión de usuarios</t>
  </si>
  <si>
    <t>Registrar usuario ingresando usuario y contraseñas válidas</t>
  </si>
  <si>
    <t>1.- Ingresar usuario y contraseñas válidas
2.- Presionar Botón: Sign Up.
3.- La aplicación mostrará los proyectos del usuario.</t>
  </si>
  <si>
    <t xml:space="preserve">Registro de usuario exitoso. </t>
  </si>
  <si>
    <t>Registrar usuario ingresando contraseñas distintas</t>
  </si>
  <si>
    <t>1.- Ingresar usuario válido
2.- Ingresar contraseña válida
3.- Ingresar confirmación de contraseña inválida
4.- Presionar Botón: Sign up</t>
  </si>
  <si>
    <t>Contraseñas no coinciden</t>
  </si>
  <si>
    <t>Registrar usuario ingresando usuario válido pero existente y contraseñas válidas</t>
  </si>
  <si>
    <t>Usuario ya existe</t>
  </si>
  <si>
    <t>1.- Omitir algún campo (o todos)
2.- Presionar Botón: Sign up.
3.- Mostrara un mensaje de error</t>
  </si>
  <si>
    <t>Registrar usuario omitiendo algún campo (o todos)</t>
  </si>
  <si>
    <t>Registrar usuario ingresando una longitud de usuario de rango menor al aceptado</t>
  </si>
  <si>
    <t>Crear aplicación</t>
  </si>
  <si>
    <t>Gestión de aplicaciones</t>
  </si>
  <si>
    <t>1.- Ingresar nombre de la aplicación nuevo</t>
  </si>
  <si>
    <t>Crear aplicación con nombre existente</t>
  </si>
  <si>
    <t>1.- Ingresar nombre de la aplicación existente</t>
  </si>
  <si>
    <t>Indica que la aplicación ya existe.</t>
  </si>
  <si>
    <t>P2-002</t>
  </si>
  <si>
    <t>P2-003</t>
  </si>
  <si>
    <t>Crear aplicación dejando el nombre vacío</t>
  </si>
  <si>
    <t>1.- Dejar campo de nombre de aplicación en blanco</t>
  </si>
  <si>
    <t>P2-004</t>
  </si>
  <si>
    <t xml:space="preserve">Inicio de sesión exitoso, re-direcciona al listado de aplicaciones. </t>
  </si>
  <si>
    <t>Guardar aplicación</t>
  </si>
  <si>
    <t>Muestra mensaje: aplicación guardada
Funcionalidad: Hacer clic fuera del popup</t>
  </si>
  <si>
    <t>Crear aplicación sin disponibilidad de servicios</t>
  </si>
  <si>
    <t>Nombre de la aplicación:</t>
  </si>
  <si>
    <t>P2-005</t>
  </si>
  <si>
    <t>Eliminar aplicación</t>
  </si>
  <si>
    <t>P2-006</t>
  </si>
  <si>
    <t>Guardar aplicación sin servicios disponibles</t>
  </si>
  <si>
    <t>1.- Deshabilitar servicios
2.- Ingresar nombre de aplicación.
3.- Presionar botón guardar</t>
  </si>
  <si>
    <t>Muestra mensaje: error guardando aplicación
Funcionalidad: Hacer clic fuera del popup</t>
  </si>
  <si>
    <t>Funcionalidad: Solicita confirmación, si se confirma borra la aplicación</t>
  </si>
  <si>
    <t>Eliminar aplicación sin servicios disponibles</t>
  </si>
  <si>
    <t>Funcionalidad: Solicita confirmación, si se confirma no hace nada</t>
  </si>
  <si>
    <t>P2-007</t>
  </si>
  <si>
    <t>Clonar aplicación</t>
  </si>
  <si>
    <t>Funcionalidad: Solicita confirmación, si se confirma carga el grafo de la aplicación</t>
  </si>
  <si>
    <t>P2-008</t>
  </si>
  <si>
    <t>Clonar aplicación sin servicios disponibles</t>
  </si>
  <si>
    <t>P2-009</t>
  </si>
  <si>
    <t>Agregar componente</t>
  </si>
  <si>
    <t>P2-010</t>
  </si>
  <si>
    <t>Agregar componente sin servicios disponibles</t>
  </si>
  <si>
    <t>Funcionalidad: Crea un nodo con su respectivo nombre en el grafo</t>
  </si>
  <si>
    <t>Funcionalidad: Crea un nodo con su respectivo nombre en el grafo, si se selecciona da error de metadata</t>
  </si>
  <si>
    <t>P2-011</t>
  </si>
  <si>
    <t>Eliminar componente</t>
  </si>
  <si>
    <t>Eliminar componente sin servicios disponibles</t>
  </si>
  <si>
    <t>Funcionalidad: Solicita confirmación, si se confirma borra el componente</t>
  </si>
  <si>
    <t>P2-013</t>
  </si>
  <si>
    <t>Configurar componente: datos de pantalla</t>
  </si>
  <si>
    <r>
      <t>1.- Seleccionar un nodo del grafo
2.- Selecciona</t>
    </r>
    <r>
      <rPr>
        <sz val="11"/>
        <rFont val="Calibri"/>
        <family val="2"/>
      </rPr>
      <t>r la sección de "screen"</t>
    </r>
    <r>
      <rPr>
        <sz val="11"/>
        <color rgb="FF000000"/>
        <rFont val="Calibri"/>
        <family val="2"/>
      </rPr>
      <t xml:space="preserve">
3.- Llenar el formulario</t>
    </r>
  </si>
  <si>
    <t>Muestra mensaje: información de screen agregada
Funcionalidad: Hacer clic fuera del popup</t>
  </si>
  <si>
    <t>Configurar componente: datos de pantalla sin disponibilidad de servicios</t>
  </si>
  <si>
    <t>P2-014</t>
  </si>
  <si>
    <r>
      <t>1.- Deshabilitar servicios 
1.- Seleccionar un nodo del grafo
2.- Selecciona</t>
    </r>
    <r>
      <rPr>
        <sz val="11"/>
        <rFont val="Calibri"/>
        <family val="2"/>
      </rPr>
      <t>r la sección de "screen"</t>
    </r>
    <r>
      <rPr>
        <sz val="11"/>
        <color rgb="FF000000"/>
        <rFont val="Calibri"/>
        <family val="2"/>
      </rPr>
      <t xml:space="preserve">
3.- Llenar el formulario</t>
    </r>
  </si>
  <si>
    <t>Muestra alerta al seleccionar el nodo: Error cargando metadata
Muestra mensaje: información de screen agregada
Funcionalidad: Hacer clic fuera del popup</t>
  </si>
  <si>
    <r>
      <t>1.- Seleccionar un nodo del grafo
2.- Selecciona</t>
    </r>
    <r>
      <rPr>
        <sz val="11"/>
        <rFont val="Calibri"/>
        <family val="2"/>
      </rPr>
      <t>r la sección de "params"</t>
    </r>
    <r>
      <rPr>
        <sz val="11"/>
        <color rgb="FF000000"/>
        <rFont val="Calibri"/>
        <family val="2"/>
      </rPr>
      <t xml:space="preserve">
3.- Llenar el formulario</t>
    </r>
  </si>
  <si>
    <t>Muestra mensaje: información de params agregada
Funcionalidad: Hacer clic fuera del popup</t>
  </si>
  <si>
    <r>
      <t>1.- Deshabilitar servicios
2.- Seleccionar un nodo del grafo
3.- Selecciona</t>
    </r>
    <r>
      <rPr>
        <sz val="11"/>
        <rFont val="Calibri"/>
        <family val="2"/>
      </rPr>
      <t>r la sección de "params"</t>
    </r>
    <r>
      <rPr>
        <sz val="11"/>
        <color rgb="FF000000"/>
        <rFont val="Calibri"/>
        <family val="2"/>
      </rPr>
      <t xml:space="preserve">
4.- Llenar el formulario</t>
    </r>
  </si>
  <si>
    <t>Muestra alerta al seleccionar el nodo: Error cargando metadata
Muestra mensaje: información de params agregada
Funcionalidad: Hacer clic fuera del popup</t>
  </si>
  <si>
    <t>P2-012</t>
  </si>
  <si>
    <t>P2-015</t>
  </si>
  <si>
    <t>P2-016</t>
  </si>
  <si>
    <t>Configurar componente: datos de la fuente de datos de la pantalla(si los requiere)</t>
  </si>
  <si>
    <t>Configurar componente: datos de la fuente de datos de la pantalla (si los requiere) sin disponibilidad de servicios</t>
  </si>
  <si>
    <r>
      <t>1.- Seleccionar un nodo del grafo
2.- Selecciona</t>
    </r>
    <r>
      <rPr>
        <sz val="11"/>
        <rFont val="Calibri"/>
        <family val="2"/>
      </rPr>
      <t>r la sección de "data"</t>
    </r>
    <r>
      <rPr>
        <sz val="11"/>
        <color rgb="FF000000"/>
        <rFont val="Calibri"/>
        <family val="2"/>
      </rPr>
      <t xml:space="preserve">
3.- Llenar el formulario</t>
    </r>
  </si>
  <si>
    <t>Muestra mensaje: información de data agregada
Funcionalidad: Hacer clic fuera del popup</t>
  </si>
  <si>
    <t>Muestra alerta al seleccionar el nodo: Error cargando metadata
Muestra mensaje: información de data agregada
Funcionalidad: Hacer clic fuera del popup</t>
  </si>
  <si>
    <t>P2-017</t>
  </si>
  <si>
    <t>P2-018</t>
  </si>
  <si>
    <r>
      <t>1.- Deshabilitar servicios
2.- Seleccionar un nodo del grafo
3.- Selecciona</t>
    </r>
    <r>
      <rPr>
        <sz val="11"/>
        <rFont val="Calibri"/>
        <family val="2"/>
      </rPr>
      <t>r la sección de "data"</t>
    </r>
    <r>
      <rPr>
        <sz val="11"/>
        <color rgb="FF000000"/>
        <rFont val="Calibri"/>
        <family val="2"/>
      </rPr>
      <t xml:space="preserve">
4.- Llenar el formulario</t>
    </r>
  </si>
  <si>
    <t>P2-019</t>
  </si>
  <si>
    <t>Consultar componente</t>
  </si>
  <si>
    <t>P2-020</t>
  </si>
  <si>
    <t>Clonar componente</t>
  </si>
  <si>
    <r>
      <t>1.- Seleccionar opción agregar componente</t>
    </r>
    <r>
      <rPr>
        <sz val="11"/>
        <rFont val="Calibri"/>
        <family val="2"/>
      </rPr>
      <t xml:space="preserve">
2.- Llenar formulario</t>
    </r>
  </si>
  <si>
    <t>Clonar componente sin servicios disponibles</t>
  </si>
  <si>
    <t>P2-021</t>
  </si>
  <si>
    <t>Ejecutar aplicación</t>
  </si>
  <si>
    <t>1.- Ir a sección de vista previa
2.- Esperar que cargue directorio de aplicación
3.- Seleccionar opción de ejecutar aplicación</t>
  </si>
  <si>
    <t>Muestra mensaje por consola de los procesos en ejecución</t>
  </si>
  <si>
    <t>P2-022</t>
  </si>
  <si>
    <t>P2-023</t>
  </si>
  <si>
    <t>Ejecutar aplicación sin servicios disponibles</t>
  </si>
  <si>
    <t>No muestra mensajes por consola</t>
  </si>
  <si>
    <t>1.- Ir a sección de vista previa
2.- Esperar que cargue directorio de aplicación
3.- Deshabilitar servicios
4.- Seleccionar opción de ejecutar aplicación</t>
  </si>
  <si>
    <t>P2-024</t>
  </si>
  <si>
    <t>Mostrar vista previa</t>
  </si>
  <si>
    <t>1.- Ir a sección de vista previa
2.- Esperar que cargue directorio de aplicación
3.- Seleccionar opción de ejecutar aplicación
4.- Esperar que la ejecución culmine satisfactoriamente
5.- Seleccionar opción de recarga de vista previa</t>
  </si>
  <si>
    <t>Muestra vista previa de la aplicación</t>
  </si>
  <si>
    <t>Mostrar vista previa sin servicios disponibles</t>
  </si>
  <si>
    <t>1.- Ir a sección de vista previa
2.- Esperar que cargue directorio de aplicación
3.- Seleccionar opción de ejecutar aplicación
4.- Esperar que la ejecución culmine satisfactoriamente
5.- Deshabilitar servicios 
5.- Seleccionar opción de recarga de vista previa</t>
  </si>
  <si>
    <t>No muestra la vista previa de la aplicación</t>
  </si>
  <si>
    <t>P2-025</t>
  </si>
  <si>
    <t>Mostrar vista previa sin ejecución</t>
  </si>
  <si>
    <t>1.- Ir a sección de vista previa
2.- Esperar que cargue directorio de aplicación
3.- Seleccionar opción de recarga de vista previa</t>
  </si>
  <si>
    <t>Listar Archivos de aplicación</t>
  </si>
  <si>
    <t>P2-026</t>
  </si>
  <si>
    <t>P2-027</t>
  </si>
  <si>
    <t>Listar Archivos de aplicación sin servicios disponibles</t>
  </si>
  <si>
    <t>1.- Deshabilitar servicios
2.- Ir a sección de vista previa
3.- Esperar que cargue directorio de aplicación</t>
  </si>
  <si>
    <t>1.- Ir a sección de vista previa
3.- Esperar que cargue directorio de aplicación</t>
  </si>
  <si>
    <t>Ver archivos</t>
  </si>
  <si>
    <t>P2-028</t>
  </si>
  <si>
    <t>1.- Ir a sección de vista previa
2.- Esperar que cargue directorio de aplicación
3.- Seleccionar archivo</t>
  </si>
  <si>
    <t>Carga el contenido del archivo en el editor web</t>
  </si>
  <si>
    <t>Ver archivos sin servicios disponibles</t>
  </si>
  <si>
    <t>1.- Ir a sección de vista previa
2.- Esperar que cargue directorio de aplicación
3.- Deshabilitar servicios
3.- Seleccionar archivo</t>
  </si>
  <si>
    <t>Muestra mensaje: Error al cargar el contenido de archivo</t>
  </si>
  <si>
    <t>P2-029</t>
  </si>
  <si>
    <t>Agregar recursos</t>
  </si>
  <si>
    <t>P2-030</t>
  </si>
  <si>
    <t>Muestra ventana de selección de archivo</t>
  </si>
  <si>
    <t>Archivo con formato .tar o .zip</t>
  </si>
  <si>
    <t>Archivo con formato diferente a .zip o .tar</t>
  </si>
  <si>
    <t>No permite agregar el recurso</t>
  </si>
  <si>
    <t>1.- Ir a sección de vista previa
2.- Esperar que cargue directorio de aplicación
3.- Seleccionar opción de cargar recursos
4.- Seleccionar archivo a cargar</t>
  </si>
  <si>
    <t>1.- Ir a sección de vista previa
2.- Esperar que cargue directorio de aplicación
3.- Seleccionar opción de cargar recursos
4.- Deshabilitar recursos
5.- Seleccionar archivo a cargar</t>
  </si>
  <si>
    <t>P2-031</t>
  </si>
  <si>
    <t>P2-032</t>
  </si>
  <si>
    <t>Descargar estructura de archivos</t>
  </si>
  <si>
    <t>1.- Seleccionar opción descargar
2.- Seleccionar nombre y carpeta de descarga</t>
  </si>
  <si>
    <t>Muestra mensaje mientras descarga archivos</t>
  </si>
  <si>
    <t>Descargar estructura de archivos sin servicios disponibles</t>
  </si>
  <si>
    <t>1.- Deshabilitar servicios
2.- Seleccionar opción descargar
3.- Seleccionar nombre y carpeta de descarga</t>
  </si>
  <si>
    <t>Muestra mensaje: error descargando archivo</t>
  </si>
  <si>
    <t>Descargar estructura de archivos sin haber creado la estructura de archivos</t>
  </si>
  <si>
    <t>1.- Crear aplicación
2.- Seleccionar opción descargar</t>
  </si>
  <si>
    <t>P2-033</t>
  </si>
  <si>
    <t>P2-034</t>
  </si>
  <si>
    <t>P2-035</t>
  </si>
  <si>
    <t>Pruebas integrales sobre la aplicación Asistente para ensamblar aplicaciones 
móviles basado en tecnología web</t>
  </si>
  <si>
    <t>Usuario:
Contraseña:</t>
  </si>
  <si>
    <t>Usuario:
Contraseña:
Confirmar contraseña:</t>
  </si>
  <si>
    <t xml:space="preserve">Aplicación seleccionada: </t>
  </si>
  <si>
    <t>Nombre de componente:</t>
  </si>
  <si>
    <t>Componente seleccionado: Detail
*Parámetros dependen del componente*</t>
  </si>
  <si>
    <t>Configurar componente: datos de parámetros de la pantalla (si los requiere) sin disponibilidad de servicios</t>
  </si>
  <si>
    <t>1.- Seleccionar opción de consulta de componente de aplicación</t>
  </si>
  <si>
    <t>Re-direcciona a repositorio Github con la información del componente</t>
  </si>
  <si>
    <t>Muestra mensaje: Clonando repositorio
Funcionalidad: Una vez que cierra el popup ya se ha agregado el componente y se cierra el formulario.</t>
  </si>
  <si>
    <t xml:space="preserve">Muestra mensaje: Error clonando e repositorio
Funcionalidad: Hacer clic fuera del popup
</t>
  </si>
  <si>
    <t>No muestra mensajes de consola ni carga lista de archivos</t>
  </si>
  <si>
    <t>Agregar recursos con formato erróneo</t>
  </si>
  <si>
    <t>Agregar recursos sin servicios disponibles</t>
  </si>
  <si>
    <t>1.- Ingresar usuario y contraseña válidos
2.- Presionar Botón: Login.
3.- La aplicación mostrará los proyectos del usuario.</t>
  </si>
  <si>
    <r>
      <t xml:space="preserve">1.- Ingresar usuario con rango menor a: 4 </t>
    </r>
    <r>
      <rPr>
        <sz val="11"/>
        <rFont val="Calibri"/>
        <family val="2"/>
      </rPr>
      <t>Dígitos/Letras</t>
    </r>
    <r>
      <rPr>
        <sz val="11"/>
        <color rgb="FF000000"/>
        <rFont val="Calibri"/>
        <family val="2"/>
      </rPr>
      <t xml:space="preserve">
2.- Ingresar contraseña válida
3.- Presionar Botón: Login.
4.- Mostrara un mensaje de error</t>
    </r>
  </si>
  <si>
    <t>1.- Ingresar usuario válido 
2.- Ingresar contraseña con rango menor a: 6 Dígitos/Letras
3.- Presionar Botón: Login.
4.- Mostrara un mensaje de error</t>
  </si>
  <si>
    <r>
      <t xml:space="preserve">1.- Ingresar usuario con rango menor a: 4 </t>
    </r>
    <r>
      <rPr>
        <sz val="11"/>
        <rFont val="Calibri"/>
        <family val="2"/>
      </rPr>
      <t>Dígitos/Letras</t>
    </r>
    <r>
      <rPr>
        <sz val="11"/>
        <color rgb="FF000000"/>
        <rFont val="Calibri"/>
        <family val="2"/>
      </rPr>
      <t xml:space="preserve">
2.- Ingresar contraseña válida
3.- Presionar Botón: Sign up.
4.- Mostrara un mensaje de error</t>
    </r>
  </si>
  <si>
    <t>Registrar usuario ingresando una longitud de contraseña o de confirmación de contraseña de rango menor al aceptado</t>
  </si>
  <si>
    <t>Se crea la aplicación y se re-direcciona a la vista gráfica de asistente</t>
  </si>
  <si>
    <t>1.- Presionar botón de guardar</t>
  </si>
  <si>
    <t>1.- Deshabilitar servicios
2.- Presionar botón de guardar</t>
  </si>
  <si>
    <t>1.- Presionar botón de eliminar aplicación</t>
  </si>
  <si>
    <t>1.- Deshabilitar servicios
2.- Presionar botón de eliminar aplicación</t>
  </si>
  <si>
    <t>1.- Se selecciona una aplicación en la sección de aplicaciones pre construidas</t>
  </si>
  <si>
    <t>1.- Deshabilitar servicios
2.- Se selecciona una aplicación en la sección de aplicaciones pre construidas</t>
  </si>
  <si>
    <t>1.- Se selecciona un componente de la lista de componentes</t>
  </si>
  <si>
    <t>1.- Presionar botón de eliminar componente</t>
  </si>
  <si>
    <t>1.- Deshabilitar servicios
2.- Presionar botón de eliminar componente</t>
  </si>
  <si>
    <t>Configurar componente: datos de parámetros de la pantalla(si los requiere)</t>
  </si>
  <si>
    <t xml:space="preserve">Componente seleccionado: 
Screen name: 
Default screen: </t>
  </si>
  <si>
    <t>Componente seleccionado: Detail
*Fuente de datos dependen del componente*</t>
  </si>
  <si>
    <t>Nombre del componente:
Tipo del componente:
Url(https):</t>
  </si>
</sst>
</file>

<file path=xl/styles.xml><?xml version="1.0" encoding="utf-8"?>
<styleSheet xmlns="http://schemas.openxmlformats.org/spreadsheetml/2006/main">
  <numFmts count="1">
    <numFmt numFmtId="164" formatCode="m/d/yyyy;@"/>
  </numFmts>
  <fonts count="12">
    <font>
      <sz val="10"/>
      <color rgb="FF000000"/>
      <name val="Ari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Arial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20"/>
      <color rgb="FF1C4587"/>
      <name val="Arial"/>
      <family val="2"/>
    </font>
    <font>
      <i/>
      <sz val="12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6AA84F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 wrapText="1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5" fillId="2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3" xfId="0" applyFont="1" applyBorder="1" applyAlignment="1">
      <alignment vertical="top" wrapText="1"/>
    </xf>
    <xf numFmtId="0" fontId="1" fillId="5" borderId="3" xfId="0" applyFont="1" applyFill="1" applyBorder="1" applyAlignment="1">
      <alignment vertical="top" wrapText="1"/>
    </xf>
    <xf numFmtId="0" fontId="1" fillId="5" borderId="3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wrapText="1"/>
    </xf>
  </cellXfs>
  <cellStyles count="1">
    <cellStyle name="Normal" xfId="0" builtinId="0"/>
  </cellStyles>
  <dxfs count="122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FFFFFF"/>
      </font>
      <fill>
        <patternFill patternType="solid">
          <bgColor rgb="FFB7B7B7"/>
        </patternFill>
      </fill>
    </dxf>
    <dxf>
      <font>
        <color rgb="FFFFFFFF"/>
      </font>
      <fill>
        <patternFill patternType="solid">
          <bgColor rgb="FFFFD966"/>
        </patternFill>
      </fill>
    </dxf>
    <dxf>
      <font>
        <color rgb="FFFFFFFF"/>
      </font>
      <fill>
        <patternFill patternType="solid">
          <bgColor rgb="FFE06666"/>
        </patternFill>
      </fill>
    </dxf>
    <dxf>
      <font>
        <color rgb="FFFFFFFF"/>
      </font>
      <fill>
        <patternFill patternType="solid">
          <bgColor rgb="FF93C47D"/>
        </patternFill>
      </fill>
    </dxf>
    <dxf>
      <font>
        <color rgb="FFFFFFFF"/>
      </font>
      <fill>
        <patternFill patternType="solid">
          <bgColor rgb="FF6FA8DC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FFFFFF"/>
      </font>
      <fill>
        <patternFill patternType="solid">
          <bgColor rgb="FFB7B7B7"/>
        </patternFill>
      </fill>
    </dxf>
    <dxf>
      <font>
        <color rgb="FFFFFFFF"/>
      </font>
      <fill>
        <patternFill patternType="solid">
          <bgColor rgb="FFFFD966"/>
        </patternFill>
      </fill>
    </dxf>
    <dxf>
      <font>
        <color rgb="FFFFFFFF"/>
      </font>
      <fill>
        <patternFill patternType="solid">
          <bgColor rgb="FFE06666"/>
        </patternFill>
      </fill>
    </dxf>
    <dxf>
      <font>
        <color rgb="FFFFFFFF"/>
      </font>
      <fill>
        <patternFill patternType="solid">
          <bgColor rgb="FF93C47D"/>
        </patternFill>
      </fill>
    </dxf>
    <dxf>
      <font>
        <color rgb="FFFFFFFF"/>
      </font>
      <fill>
        <patternFill patternType="solid">
          <bgColor rgb="FF6FA8DC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FFFFFF"/>
      </font>
      <fill>
        <patternFill patternType="solid">
          <bgColor rgb="FFB7B7B7"/>
        </patternFill>
      </fill>
    </dxf>
    <dxf>
      <font>
        <color rgb="FFFFFFFF"/>
      </font>
      <fill>
        <patternFill patternType="solid">
          <bgColor rgb="FFFFD966"/>
        </patternFill>
      </fill>
    </dxf>
    <dxf>
      <font>
        <color rgb="FFFFFFFF"/>
      </font>
      <fill>
        <patternFill patternType="solid">
          <bgColor rgb="FFE06666"/>
        </patternFill>
      </fill>
    </dxf>
    <dxf>
      <font>
        <color rgb="FFFFFFFF"/>
      </font>
      <fill>
        <patternFill patternType="solid">
          <bgColor rgb="FF93C47D"/>
        </patternFill>
      </fill>
    </dxf>
    <dxf>
      <font>
        <color rgb="FFFFFFFF"/>
      </font>
      <fill>
        <patternFill patternType="solid">
          <bgColor rgb="FF6FA8DC"/>
        </patternFill>
      </fill>
    </dxf>
    <dxf>
      <font>
        <color rgb="FFFFFFFF"/>
      </font>
      <fill>
        <patternFill patternType="solid">
          <bgColor rgb="FFB7B7B7"/>
        </patternFill>
      </fill>
    </dxf>
    <dxf>
      <font>
        <color rgb="FFFFFFFF"/>
      </font>
      <fill>
        <patternFill patternType="solid">
          <bgColor rgb="FFFFD966"/>
        </patternFill>
      </fill>
    </dxf>
    <dxf>
      <font>
        <color rgb="FFFFFFFF"/>
      </font>
      <fill>
        <patternFill patternType="solid">
          <bgColor rgb="FFE06666"/>
        </patternFill>
      </fill>
    </dxf>
    <dxf>
      <font>
        <color rgb="FFFFFFFF"/>
      </font>
      <fill>
        <patternFill patternType="solid">
          <bgColor rgb="FF93C47D"/>
        </patternFill>
      </fill>
    </dxf>
    <dxf>
      <font>
        <color rgb="FFFFFFFF"/>
      </font>
      <fill>
        <patternFill patternType="solid">
          <bgColor rgb="FF6FA8DC"/>
        </patternFill>
      </fill>
    </dxf>
    <dxf>
      <font>
        <color rgb="FFFFFFFF"/>
      </font>
      <fill>
        <patternFill patternType="solid">
          <bgColor rgb="FFB7B7B7"/>
        </patternFill>
      </fill>
    </dxf>
    <dxf>
      <font>
        <color rgb="FFFFFFFF"/>
      </font>
      <fill>
        <patternFill patternType="solid">
          <bgColor rgb="FFFFD966"/>
        </patternFill>
      </fill>
    </dxf>
    <dxf>
      <font>
        <color rgb="FFFFFFFF"/>
      </font>
      <fill>
        <patternFill patternType="solid">
          <bgColor rgb="FFE06666"/>
        </patternFill>
      </fill>
    </dxf>
    <dxf>
      <font>
        <color rgb="FFFFFFFF"/>
      </font>
      <fill>
        <patternFill patternType="solid">
          <bgColor rgb="FF93C47D"/>
        </patternFill>
      </fill>
    </dxf>
    <dxf>
      <font>
        <color rgb="FFFFFFFF"/>
      </font>
      <fill>
        <patternFill patternType="solid">
          <bgColor rgb="FF6FA8DC"/>
        </patternFill>
      </fill>
    </dxf>
    <dxf>
      <font>
        <color rgb="FFFFFFFF"/>
      </font>
      <fill>
        <patternFill patternType="solid">
          <bgColor rgb="FFB7B7B7"/>
        </patternFill>
      </fill>
    </dxf>
    <dxf>
      <font>
        <color rgb="FFFFFFFF"/>
      </font>
      <fill>
        <patternFill patternType="solid">
          <bgColor rgb="FFFFD966"/>
        </patternFill>
      </fill>
    </dxf>
    <dxf>
      <font>
        <color rgb="FFFFFFFF"/>
      </font>
      <fill>
        <patternFill patternType="solid">
          <bgColor rgb="FFE06666"/>
        </patternFill>
      </fill>
    </dxf>
    <dxf>
      <font>
        <color rgb="FFFFFFFF"/>
      </font>
      <fill>
        <patternFill patternType="solid">
          <bgColor rgb="FF93C47D"/>
        </patternFill>
      </fill>
    </dxf>
    <dxf>
      <font>
        <color rgb="FFFFFFFF"/>
      </font>
      <fill>
        <patternFill patternType="solid">
          <bgColor rgb="FF6FA8DC"/>
        </patternFill>
      </fill>
    </dxf>
    <dxf>
      <font>
        <color rgb="FFFFFFFF"/>
      </font>
      <fill>
        <patternFill patternType="solid">
          <bgColor rgb="FFB7B7B7"/>
        </patternFill>
      </fill>
    </dxf>
    <dxf>
      <font>
        <color rgb="FFFFFFFF"/>
      </font>
      <fill>
        <patternFill patternType="solid">
          <bgColor rgb="FFFFD966"/>
        </patternFill>
      </fill>
    </dxf>
    <dxf>
      <font>
        <color rgb="FFFFFFFF"/>
      </font>
      <fill>
        <patternFill patternType="solid">
          <bgColor rgb="FFE06666"/>
        </patternFill>
      </fill>
    </dxf>
    <dxf>
      <font>
        <color rgb="FFFFFFFF"/>
      </font>
      <fill>
        <patternFill patternType="solid">
          <bgColor rgb="FF93C47D"/>
        </patternFill>
      </fill>
    </dxf>
    <dxf>
      <font>
        <color rgb="FFFFFFFF"/>
      </font>
      <fill>
        <patternFill patternType="solid">
          <bgColor rgb="FF6FA8DC"/>
        </patternFill>
      </fill>
    </dxf>
    <dxf>
      <font>
        <color rgb="FFFFFFFF"/>
      </font>
      <fill>
        <patternFill patternType="solid">
          <bgColor rgb="FFB7B7B7"/>
        </patternFill>
      </fill>
    </dxf>
    <dxf>
      <font>
        <color rgb="FFFFFFFF"/>
      </font>
      <fill>
        <patternFill patternType="solid">
          <bgColor rgb="FFFFD966"/>
        </patternFill>
      </fill>
    </dxf>
    <dxf>
      <font>
        <color rgb="FFFFFFFF"/>
      </font>
      <fill>
        <patternFill patternType="solid">
          <bgColor rgb="FFE06666"/>
        </patternFill>
      </fill>
    </dxf>
    <dxf>
      <font>
        <color rgb="FFFFFFFF"/>
      </font>
      <fill>
        <patternFill patternType="solid">
          <bgColor rgb="FF93C47D"/>
        </patternFill>
      </fill>
    </dxf>
    <dxf>
      <font>
        <color rgb="FFFFFFFF"/>
      </font>
      <fill>
        <patternFill patternType="solid">
          <bgColor rgb="FF6FA8DC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FFFFFF"/>
      </font>
      <fill>
        <patternFill patternType="solid">
          <bgColor rgb="FFB7B7B7"/>
        </patternFill>
      </fill>
    </dxf>
    <dxf>
      <font>
        <color rgb="FFFFFFFF"/>
      </font>
      <fill>
        <patternFill patternType="solid">
          <bgColor rgb="FFFFD966"/>
        </patternFill>
      </fill>
    </dxf>
    <dxf>
      <font>
        <color rgb="FFFFFFFF"/>
      </font>
      <fill>
        <patternFill patternType="solid">
          <bgColor rgb="FFE06666"/>
        </patternFill>
      </fill>
    </dxf>
    <dxf>
      <font>
        <color rgb="FFFFFFFF"/>
      </font>
      <fill>
        <patternFill patternType="solid">
          <bgColor rgb="FF93C47D"/>
        </patternFill>
      </fill>
    </dxf>
    <dxf>
      <font>
        <color rgb="FFFFFFFF"/>
      </font>
      <fill>
        <patternFill patternType="solid">
          <bgColor rgb="FF6FA8DC"/>
        </patternFill>
      </fill>
    </dxf>
    <dxf>
      <font>
        <color rgb="FFFFFFFF"/>
      </font>
      <fill>
        <patternFill patternType="solid">
          <bgColor rgb="FFB7B7B7"/>
        </patternFill>
      </fill>
    </dxf>
    <dxf>
      <font>
        <color rgb="FFFFFFFF"/>
      </font>
      <fill>
        <patternFill patternType="solid">
          <bgColor rgb="FFFFD966"/>
        </patternFill>
      </fill>
    </dxf>
    <dxf>
      <font>
        <color rgb="FFFFFFFF"/>
      </font>
      <fill>
        <patternFill patternType="solid">
          <bgColor rgb="FFE06666"/>
        </patternFill>
      </fill>
    </dxf>
    <dxf>
      <font>
        <color rgb="FFFFFFFF"/>
      </font>
      <fill>
        <patternFill patternType="solid">
          <bgColor rgb="FF93C47D"/>
        </patternFill>
      </fill>
    </dxf>
    <dxf>
      <font>
        <color rgb="FFFFFFFF"/>
      </font>
      <fill>
        <patternFill patternType="solid">
          <bgColor rgb="FF6FA8DC"/>
        </patternFill>
      </fill>
    </dxf>
    <dxf>
      <font>
        <color rgb="FFFFFFFF"/>
      </font>
      <fill>
        <patternFill patternType="solid">
          <bgColor rgb="FFB7B7B7"/>
        </patternFill>
      </fill>
    </dxf>
    <dxf>
      <font>
        <color rgb="FFFFFFFF"/>
      </font>
      <fill>
        <patternFill patternType="solid">
          <bgColor rgb="FFFFD966"/>
        </patternFill>
      </fill>
    </dxf>
    <dxf>
      <font>
        <color rgb="FFFFFFFF"/>
      </font>
      <fill>
        <patternFill patternType="solid">
          <bgColor rgb="FFE06666"/>
        </patternFill>
      </fill>
    </dxf>
    <dxf>
      <font>
        <color rgb="FFFFFFFF"/>
      </font>
      <fill>
        <patternFill patternType="solid">
          <bgColor rgb="FF93C47D"/>
        </patternFill>
      </fill>
    </dxf>
    <dxf>
      <font>
        <color rgb="FFFFFFFF"/>
      </font>
      <fill>
        <patternFill patternType="solid">
          <bgColor rgb="FF6FA8DC"/>
        </patternFill>
      </fill>
    </dxf>
    <dxf>
      <font>
        <color rgb="FFFFFFFF"/>
      </font>
      <fill>
        <patternFill patternType="solid">
          <bgColor rgb="FFB7B7B7"/>
        </patternFill>
      </fill>
    </dxf>
    <dxf>
      <font>
        <color rgb="FFFFFFFF"/>
      </font>
      <fill>
        <patternFill patternType="solid">
          <bgColor rgb="FFFFD966"/>
        </patternFill>
      </fill>
    </dxf>
    <dxf>
      <font>
        <color rgb="FFFFFFFF"/>
      </font>
      <fill>
        <patternFill patternType="solid">
          <bgColor rgb="FFE06666"/>
        </patternFill>
      </fill>
    </dxf>
    <dxf>
      <font>
        <color rgb="FFFFFFFF"/>
      </font>
      <fill>
        <patternFill patternType="solid">
          <bgColor rgb="FF93C47D"/>
        </patternFill>
      </fill>
    </dxf>
    <dxf>
      <font>
        <color rgb="FFFFFFFF"/>
      </font>
      <fill>
        <patternFill patternType="solid">
          <bgColor rgb="FF6FA8DC"/>
        </patternFill>
      </fill>
    </dxf>
    <dxf>
      <font>
        <color rgb="FFFFFFFF"/>
      </font>
      <fill>
        <patternFill patternType="solid">
          <bgColor rgb="FFB7B7B7"/>
        </patternFill>
      </fill>
    </dxf>
    <dxf>
      <font>
        <color rgb="FFFFFFFF"/>
      </font>
      <fill>
        <patternFill patternType="solid">
          <bgColor rgb="FFFFD966"/>
        </patternFill>
      </fill>
    </dxf>
    <dxf>
      <font>
        <color rgb="FFFFFFFF"/>
      </font>
      <fill>
        <patternFill patternType="solid">
          <bgColor rgb="FFE06666"/>
        </patternFill>
      </fill>
    </dxf>
    <dxf>
      <font>
        <color rgb="FFFFFFFF"/>
      </font>
      <fill>
        <patternFill patternType="solid">
          <bgColor rgb="FF93C47D"/>
        </patternFill>
      </fill>
    </dxf>
    <dxf>
      <font>
        <color rgb="FFFFFFFF"/>
      </font>
      <fill>
        <patternFill patternType="solid">
          <bgColor rgb="FF6FA8DC"/>
        </patternFill>
      </fill>
    </dxf>
    <dxf>
      <font>
        <color rgb="FFFFFFFF"/>
      </font>
      <fill>
        <patternFill patternType="solid">
          <bgColor rgb="FFB7B7B7"/>
        </patternFill>
      </fill>
    </dxf>
    <dxf>
      <font>
        <color rgb="FFFFFFFF"/>
      </font>
      <fill>
        <patternFill patternType="solid">
          <bgColor rgb="FFFFD966"/>
        </patternFill>
      </fill>
    </dxf>
    <dxf>
      <font>
        <color rgb="FFFFFFFF"/>
      </font>
      <fill>
        <patternFill patternType="solid">
          <bgColor rgb="FFE06666"/>
        </patternFill>
      </fill>
    </dxf>
    <dxf>
      <font>
        <color rgb="FFFFFFFF"/>
      </font>
      <fill>
        <patternFill patternType="solid">
          <bgColor rgb="FF93C47D"/>
        </patternFill>
      </fill>
    </dxf>
    <dxf>
      <font>
        <color rgb="FFFFFFFF"/>
      </font>
      <fill>
        <patternFill patternType="solid">
          <bgColor rgb="FF6FA8DC"/>
        </patternFill>
      </fill>
    </dxf>
    <dxf>
      <font>
        <color rgb="FFFFFFFF"/>
      </font>
      <fill>
        <patternFill patternType="solid">
          <bgColor rgb="FFB7B7B7"/>
        </patternFill>
      </fill>
    </dxf>
    <dxf>
      <font>
        <color rgb="FFFFFFFF"/>
      </font>
      <fill>
        <patternFill patternType="solid">
          <bgColor rgb="FFFFD966"/>
        </patternFill>
      </fill>
    </dxf>
    <dxf>
      <font>
        <color rgb="FFFFFFFF"/>
      </font>
      <fill>
        <patternFill patternType="solid">
          <bgColor rgb="FFE06666"/>
        </patternFill>
      </fill>
    </dxf>
    <dxf>
      <font>
        <color rgb="FFFFFFFF"/>
      </font>
      <fill>
        <patternFill patternType="solid">
          <bgColor rgb="FF93C47D"/>
        </patternFill>
      </fill>
    </dxf>
    <dxf>
      <font>
        <color rgb="FFFFFFFF"/>
      </font>
      <fill>
        <patternFill patternType="solid">
          <bgColor rgb="FF6FA8DC"/>
        </patternFill>
      </fill>
    </dxf>
    <dxf>
      <font>
        <color rgb="FFFFFFFF"/>
      </font>
      <fill>
        <patternFill patternType="solid">
          <bgColor rgb="FFB7B7B7"/>
        </patternFill>
      </fill>
    </dxf>
    <dxf>
      <font>
        <color rgb="FFFFFFFF"/>
      </font>
      <fill>
        <patternFill patternType="solid">
          <bgColor rgb="FFFFD966"/>
        </patternFill>
      </fill>
    </dxf>
    <dxf>
      <font>
        <color rgb="FFFFFFFF"/>
      </font>
      <fill>
        <patternFill patternType="solid">
          <bgColor rgb="FFE06666"/>
        </patternFill>
      </fill>
    </dxf>
    <dxf>
      <font>
        <color rgb="FFFFFFFF"/>
      </font>
      <fill>
        <patternFill patternType="solid">
          <bgColor rgb="FF93C47D"/>
        </patternFill>
      </fill>
    </dxf>
    <dxf>
      <font>
        <color rgb="FFFFFFFF"/>
      </font>
      <fill>
        <patternFill patternType="solid">
          <bgColor rgb="FF6FA8DC"/>
        </patternFill>
      </fill>
    </dxf>
    <dxf>
      <font>
        <color rgb="FFFFFFFF"/>
      </font>
      <fill>
        <patternFill patternType="solid">
          <bgColor rgb="FFB7B7B7"/>
        </patternFill>
      </fill>
    </dxf>
    <dxf>
      <font>
        <color rgb="FFFFFFFF"/>
      </font>
      <fill>
        <patternFill patternType="solid">
          <bgColor rgb="FFFFD966"/>
        </patternFill>
      </fill>
    </dxf>
    <dxf>
      <font>
        <color rgb="FFFFFFFF"/>
      </font>
      <fill>
        <patternFill patternType="solid">
          <bgColor rgb="FFE06666"/>
        </patternFill>
      </fill>
    </dxf>
    <dxf>
      <font>
        <color rgb="FFFFFFFF"/>
      </font>
      <fill>
        <patternFill patternType="solid">
          <bgColor rgb="FF93C47D"/>
        </patternFill>
      </fill>
    </dxf>
    <dxf>
      <font>
        <color rgb="FFFFFFFF"/>
      </font>
      <fill>
        <patternFill patternType="solid">
          <bgColor rgb="FF6FA8DC"/>
        </patternFill>
      </fill>
    </dxf>
    <dxf>
      <font>
        <color rgb="FFFFFFFF"/>
      </font>
      <fill>
        <patternFill patternType="solid">
          <bgColor rgb="FFB7B7B7"/>
        </patternFill>
      </fill>
    </dxf>
    <dxf>
      <font>
        <color rgb="FFFFFFFF"/>
      </font>
      <fill>
        <patternFill patternType="solid">
          <bgColor rgb="FFFFD966"/>
        </patternFill>
      </fill>
    </dxf>
    <dxf>
      <font>
        <color rgb="FFFFFFFF"/>
      </font>
      <fill>
        <patternFill patternType="solid">
          <bgColor rgb="FFE06666"/>
        </patternFill>
      </fill>
    </dxf>
    <dxf>
      <font>
        <color rgb="FFFFFFFF"/>
      </font>
      <fill>
        <patternFill patternType="solid">
          <bgColor rgb="FF93C47D"/>
        </patternFill>
      </fill>
    </dxf>
    <dxf>
      <font>
        <color rgb="FFFFFFFF"/>
      </font>
      <fill>
        <patternFill patternType="solid">
          <bgColor rgb="FF6FA8DC"/>
        </patternFill>
      </fill>
    </dxf>
    <dxf>
      <font>
        <color rgb="FFFFFFFF"/>
      </font>
      <fill>
        <patternFill patternType="solid">
          <bgColor rgb="FFB7B7B7"/>
        </patternFill>
      </fill>
    </dxf>
    <dxf>
      <font>
        <color rgb="FFFFFFFF"/>
      </font>
      <fill>
        <patternFill patternType="solid">
          <bgColor rgb="FFFFD966"/>
        </patternFill>
      </fill>
    </dxf>
    <dxf>
      <font>
        <color rgb="FFFFFFFF"/>
      </font>
      <fill>
        <patternFill patternType="solid">
          <bgColor rgb="FFE06666"/>
        </patternFill>
      </fill>
    </dxf>
    <dxf>
      <font>
        <color rgb="FFFFFFFF"/>
      </font>
      <fill>
        <patternFill patternType="solid">
          <bgColor rgb="FF93C47D"/>
        </patternFill>
      </fill>
    </dxf>
    <dxf>
      <font>
        <color rgb="FFFFFFFF"/>
      </font>
      <fill>
        <patternFill patternType="solid">
          <bgColor rgb="FF6FA8DC"/>
        </patternFill>
      </fill>
    </dxf>
    <dxf>
      <font>
        <color rgb="FFFFFFFF"/>
      </font>
      <fill>
        <patternFill patternType="solid">
          <bgColor rgb="FFB7B7B7"/>
        </patternFill>
      </fill>
    </dxf>
    <dxf>
      <font>
        <color rgb="FFFFFFFF"/>
      </font>
      <fill>
        <patternFill patternType="solid">
          <bgColor rgb="FFFFD966"/>
        </patternFill>
      </fill>
    </dxf>
    <dxf>
      <font>
        <color rgb="FFFFFFFF"/>
      </font>
      <fill>
        <patternFill patternType="solid">
          <bgColor rgb="FFE06666"/>
        </patternFill>
      </fill>
    </dxf>
    <dxf>
      <font>
        <color rgb="FFFFFFFF"/>
      </font>
      <fill>
        <patternFill patternType="solid">
          <bgColor rgb="FF93C47D"/>
        </patternFill>
      </fill>
    </dxf>
    <dxf>
      <font>
        <color rgb="FFFFFFFF"/>
      </font>
      <fill>
        <patternFill patternType="solid">
          <bgColor rgb="FF6FA8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8"/>
  <sheetViews>
    <sheetView showGridLines="0" tabSelected="1" zoomScale="80" zoomScaleNormal="80" workbookViewId="0">
      <pane ySplit="4" topLeftCell="A58" activePane="bottomLeft" state="frozen"/>
      <selection pane="bottomLeft" activeCell="E61" sqref="E61"/>
    </sheetView>
  </sheetViews>
  <sheetFormatPr defaultColWidth="12.140625" defaultRowHeight="15" customHeight="1"/>
  <cols>
    <col min="1" max="1" width="10.5703125" style="3" customWidth="1"/>
    <col min="2" max="2" width="28.140625" style="3" customWidth="1"/>
    <col min="3" max="3" width="10.42578125" style="24" customWidth="1"/>
    <col min="4" max="4" width="23.7109375" style="3" customWidth="1"/>
    <col min="5" max="5" width="20" style="3" customWidth="1"/>
    <col min="6" max="6" width="24" customWidth="1"/>
    <col min="7" max="10" width="12.140625" style="3"/>
  </cols>
  <sheetData>
    <row r="1" spans="1:17" s="3" customFormat="1" ht="26.25">
      <c r="A1" s="25" t="s">
        <v>0</v>
      </c>
      <c r="B1" s="26"/>
      <c r="C1" s="22"/>
      <c r="D1" s="2"/>
      <c r="E1" s="6"/>
      <c r="F1" s="21"/>
      <c r="G1" s="8"/>
      <c r="H1" s="1" t="s">
        <v>1</v>
      </c>
      <c r="I1" s="8"/>
      <c r="J1" s="8"/>
      <c r="K1" s="8"/>
      <c r="L1" s="8"/>
      <c r="M1" s="8"/>
      <c r="N1" s="8"/>
      <c r="O1" s="8"/>
      <c r="P1" s="8"/>
      <c r="Q1" s="8"/>
    </row>
    <row r="2" spans="1:17" s="3" customFormat="1" ht="15.75" customHeight="1">
      <c r="A2" s="31" t="s">
        <v>187</v>
      </c>
      <c r="B2" s="31"/>
      <c r="C2" s="31"/>
      <c r="D2" s="31"/>
      <c r="E2" s="31"/>
      <c r="F2" s="31"/>
      <c r="G2" s="8"/>
      <c r="H2" s="1" t="s">
        <v>2</v>
      </c>
      <c r="I2" s="8"/>
      <c r="J2" s="8"/>
      <c r="K2" s="8"/>
      <c r="L2" s="8"/>
      <c r="M2" s="8"/>
      <c r="N2" s="8"/>
      <c r="O2" s="8"/>
      <c r="P2" s="8"/>
      <c r="Q2" s="8"/>
    </row>
    <row r="3" spans="1:17" s="3" customFormat="1" ht="25.5" customHeight="1">
      <c r="A3" s="32"/>
      <c r="B3" s="32"/>
      <c r="C3" s="32"/>
      <c r="D3" s="32"/>
      <c r="E3" s="32"/>
      <c r="F3" s="32"/>
      <c r="G3" s="8"/>
      <c r="H3" s="1" t="s">
        <v>3</v>
      </c>
      <c r="I3" s="8"/>
      <c r="J3" s="8"/>
      <c r="K3" s="8"/>
      <c r="L3" s="8"/>
      <c r="M3" s="8"/>
      <c r="N3" s="8"/>
      <c r="O3" s="8"/>
      <c r="P3" s="8"/>
      <c r="Q3" s="8"/>
    </row>
    <row r="4" spans="1:17">
      <c r="A4" s="9" t="s">
        <v>4</v>
      </c>
      <c r="B4" s="10" t="s">
        <v>5</v>
      </c>
      <c r="C4" s="9" t="s">
        <v>6</v>
      </c>
      <c r="D4" s="9" t="s">
        <v>7</v>
      </c>
      <c r="E4" s="10" t="s">
        <v>8</v>
      </c>
      <c r="F4" s="9" t="s">
        <v>9</v>
      </c>
      <c r="G4" s="11"/>
      <c r="H4" s="1" t="s">
        <v>10</v>
      </c>
      <c r="I4" s="8"/>
      <c r="J4" s="8"/>
    </row>
    <row r="5" spans="1:17">
      <c r="A5" s="12">
        <v>1</v>
      </c>
      <c r="B5" s="27" t="s">
        <v>52</v>
      </c>
      <c r="C5" s="28"/>
      <c r="D5" s="29"/>
      <c r="E5" s="30"/>
      <c r="F5" s="29"/>
      <c r="G5" s="11"/>
      <c r="H5" s="1" t="s">
        <v>11</v>
      </c>
      <c r="I5" s="8"/>
      <c r="J5" s="8"/>
    </row>
    <row r="6" spans="1:17" ht="111" customHeight="1">
      <c r="A6" s="13" t="s">
        <v>12</v>
      </c>
      <c r="B6" s="16" t="s">
        <v>29</v>
      </c>
      <c r="C6" s="20" t="s">
        <v>1</v>
      </c>
      <c r="D6" s="17" t="s">
        <v>201</v>
      </c>
      <c r="E6" s="18" t="s">
        <v>188</v>
      </c>
      <c r="F6" s="5" t="s">
        <v>75</v>
      </c>
      <c r="G6" s="11"/>
      <c r="H6" s="8"/>
      <c r="I6" s="8"/>
      <c r="J6" s="8"/>
    </row>
    <row r="7" spans="1:17" ht="105">
      <c r="A7" s="13" t="s">
        <v>13</v>
      </c>
      <c r="B7" s="16" t="s">
        <v>30</v>
      </c>
      <c r="C7" s="20" t="s">
        <v>1</v>
      </c>
      <c r="D7" s="17" t="s">
        <v>43</v>
      </c>
      <c r="E7" s="18" t="s">
        <v>188</v>
      </c>
      <c r="F7" s="5" t="s">
        <v>44</v>
      </c>
      <c r="G7" s="11"/>
      <c r="H7" s="8"/>
      <c r="I7" s="8"/>
      <c r="J7" s="8"/>
    </row>
    <row r="8" spans="1:17" ht="111" customHeight="1">
      <c r="A8" s="13" t="s">
        <v>14</v>
      </c>
      <c r="B8" s="16" t="s">
        <v>31</v>
      </c>
      <c r="C8" s="20" t="s">
        <v>1</v>
      </c>
      <c r="D8" s="17" t="s">
        <v>48</v>
      </c>
      <c r="E8" s="18" t="s">
        <v>188</v>
      </c>
      <c r="F8" s="5" t="s">
        <v>44</v>
      </c>
      <c r="G8" s="11"/>
      <c r="H8" s="8"/>
      <c r="I8" s="8"/>
      <c r="J8" s="8"/>
    </row>
    <row r="9" spans="1:17" ht="109.5" customHeight="1">
      <c r="A9" s="13" t="s">
        <v>15</v>
      </c>
      <c r="B9" s="16" t="s">
        <v>32</v>
      </c>
      <c r="C9" s="20" t="s">
        <v>1</v>
      </c>
      <c r="D9" s="17" t="s">
        <v>45</v>
      </c>
      <c r="E9" s="18" t="s">
        <v>188</v>
      </c>
      <c r="F9" s="5" t="s">
        <v>46</v>
      </c>
      <c r="G9" s="11"/>
      <c r="H9" s="8"/>
      <c r="I9" s="8"/>
      <c r="J9" s="8"/>
    </row>
    <row r="10" spans="1:17" ht="111.75" customHeight="1">
      <c r="A10" s="13" t="s">
        <v>16</v>
      </c>
      <c r="B10" s="16" t="s">
        <v>33</v>
      </c>
      <c r="C10" s="20" t="s">
        <v>1</v>
      </c>
      <c r="D10" s="17" t="s">
        <v>49</v>
      </c>
      <c r="E10" s="18" t="s">
        <v>188</v>
      </c>
      <c r="F10" s="5" t="s">
        <v>46</v>
      </c>
      <c r="G10" s="11"/>
      <c r="H10" s="8"/>
      <c r="I10" s="8"/>
      <c r="J10" s="8"/>
    </row>
    <row r="11" spans="1:17" ht="96" customHeight="1">
      <c r="A11" s="13" t="s">
        <v>17</v>
      </c>
      <c r="B11" s="16" t="s">
        <v>34</v>
      </c>
      <c r="C11" s="20" t="s">
        <v>1</v>
      </c>
      <c r="D11" s="17" t="s">
        <v>47</v>
      </c>
      <c r="E11" s="18" t="s">
        <v>188</v>
      </c>
      <c r="F11" s="5" t="s">
        <v>46</v>
      </c>
      <c r="G11" s="11"/>
      <c r="H11" s="8"/>
      <c r="I11" s="8"/>
      <c r="J11" s="8"/>
    </row>
    <row r="12" spans="1:17" ht="141.75" customHeight="1">
      <c r="A12" s="13" t="s">
        <v>18</v>
      </c>
      <c r="B12" s="16" t="s">
        <v>35</v>
      </c>
      <c r="C12" s="20" t="s">
        <v>1</v>
      </c>
      <c r="D12" s="17" t="s">
        <v>202</v>
      </c>
      <c r="E12" s="18"/>
      <c r="F12" s="5" t="s">
        <v>51</v>
      </c>
      <c r="G12" s="11"/>
      <c r="H12" s="8"/>
      <c r="I12" s="8"/>
      <c r="J12" s="8"/>
    </row>
    <row r="13" spans="1:17" ht="140.25" customHeight="1">
      <c r="A13" s="13" t="s">
        <v>19</v>
      </c>
      <c r="B13" s="16" t="s">
        <v>36</v>
      </c>
      <c r="C13" s="20" t="s">
        <v>1</v>
      </c>
      <c r="D13" s="17" t="s">
        <v>203</v>
      </c>
      <c r="E13" s="18"/>
      <c r="F13" s="5" t="s">
        <v>50</v>
      </c>
      <c r="G13" s="11"/>
      <c r="H13" s="8"/>
      <c r="I13" s="8"/>
      <c r="J13" s="8"/>
    </row>
    <row r="14" spans="1:17" ht="96" customHeight="1">
      <c r="A14" s="13" t="s">
        <v>20</v>
      </c>
      <c r="B14" s="16" t="s">
        <v>37</v>
      </c>
      <c r="C14" s="20" t="s">
        <v>1</v>
      </c>
      <c r="D14" s="17" t="s">
        <v>38</v>
      </c>
      <c r="E14" s="18" t="s">
        <v>188</v>
      </c>
      <c r="F14" s="5"/>
      <c r="G14" s="11"/>
      <c r="H14" s="8"/>
    </row>
    <row r="15" spans="1:17" ht="81.75" customHeight="1">
      <c r="A15" s="13" t="s">
        <v>21</v>
      </c>
      <c r="B15" s="16" t="s">
        <v>39</v>
      </c>
      <c r="C15" s="20" t="s">
        <v>1</v>
      </c>
      <c r="D15" s="19" t="s">
        <v>40</v>
      </c>
      <c r="E15" s="18"/>
      <c r="F15" s="5" t="s">
        <v>41</v>
      </c>
      <c r="G15" s="11"/>
      <c r="H15" s="8"/>
    </row>
    <row r="16" spans="1:17" ht="111.75" customHeight="1">
      <c r="A16" s="13" t="s">
        <v>22</v>
      </c>
      <c r="B16" s="16" t="s">
        <v>53</v>
      </c>
      <c r="C16" s="20" t="s">
        <v>1</v>
      </c>
      <c r="D16" s="17" t="s">
        <v>54</v>
      </c>
      <c r="E16" s="18" t="s">
        <v>189</v>
      </c>
      <c r="F16" s="5" t="s">
        <v>55</v>
      </c>
      <c r="G16" s="11"/>
      <c r="H16" s="8"/>
      <c r="I16" s="8"/>
      <c r="J16" s="8"/>
    </row>
    <row r="17" spans="1:10" ht="141" customHeight="1">
      <c r="A17" s="13" t="s">
        <v>23</v>
      </c>
      <c r="B17" s="16" t="s">
        <v>56</v>
      </c>
      <c r="C17" s="20" t="s">
        <v>1</v>
      </c>
      <c r="D17" s="17" t="s">
        <v>57</v>
      </c>
      <c r="E17" s="18" t="s">
        <v>189</v>
      </c>
      <c r="F17" s="5" t="s">
        <v>58</v>
      </c>
      <c r="G17" s="11"/>
      <c r="H17" s="8"/>
      <c r="I17" s="8"/>
      <c r="J17" s="8"/>
    </row>
    <row r="18" spans="1:10" ht="111" customHeight="1">
      <c r="A18" s="13" t="s">
        <v>24</v>
      </c>
      <c r="B18" s="16" t="s">
        <v>59</v>
      </c>
      <c r="C18" s="20" t="s">
        <v>1</v>
      </c>
      <c r="D18" s="17" t="s">
        <v>54</v>
      </c>
      <c r="E18" s="18" t="s">
        <v>189</v>
      </c>
      <c r="F18" s="5" t="s">
        <v>60</v>
      </c>
      <c r="G18" s="11"/>
      <c r="H18" s="8"/>
      <c r="I18" s="8"/>
      <c r="J18" s="8"/>
    </row>
    <row r="19" spans="1:10" ht="94.5" customHeight="1">
      <c r="A19" s="13" t="s">
        <v>25</v>
      </c>
      <c r="B19" s="16" t="s">
        <v>62</v>
      </c>
      <c r="C19" s="20" t="s">
        <v>1</v>
      </c>
      <c r="D19" s="17" t="s">
        <v>61</v>
      </c>
      <c r="E19" s="18" t="s">
        <v>189</v>
      </c>
      <c r="F19" s="5" t="s">
        <v>46</v>
      </c>
      <c r="G19" s="11"/>
      <c r="H19" s="8"/>
      <c r="I19" s="8"/>
      <c r="J19" s="8"/>
    </row>
    <row r="20" spans="1:10" ht="140.25" customHeight="1">
      <c r="A20" s="13" t="s">
        <v>26</v>
      </c>
      <c r="B20" s="16" t="s">
        <v>63</v>
      </c>
      <c r="C20" s="20" t="s">
        <v>1</v>
      </c>
      <c r="D20" s="17" t="s">
        <v>204</v>
      </c>
      <c r="E20" s="18"/>
      <c r="F20" s="5" t="s">
        <v>51</v>
      </c>
      <c r="G20" s="11"/>
      <c r="H20" s="8"/>
      <c r="I20" s="8"/>
      <c r="J20" s="8"/>
    </row>
    <row r="21" spans="1:10" ht="139.5" customHeight="1">
      <c r="A21" s="13" t="s">
        <v>27</v>
      </c>
      <c r="B21" s="16" t="s">
        <v>205</v>
      </c>
      <c r="C21" s="20" t="s">
        <v>1</v>
      </c>
      <c r="D21" s="17" t="s">
        <v>203</v>
      </c>
      <c r="E21" s="18"/>
      <c r="F21" s="5" t="s">
        <v>50</v>
      </c>
      <c r="G21" s="11"/>
      <c r="H21" s="8"/>
      <c r="I21" s="8"/>
      <c r="J21" s="8"/>
    </row>
    <row r="22" spans="1:10">
      <c r="A22" s="12">
        <v>2</v>
      </c>
      <c r="B22" s="27" t="s">
        <v>65</v>
      </c>
      <c r="C22" s="28"/>
      <c r="D22" s="29"/>
      <c r="E22" s="30"/>
      <c r="F22" s="29"/>
      <c r="G22" s="11"/>
      <c r="H22" s="1" t="s">
        <v>11</v>
      </c>
    </row>
    <row r="23" spans="1:10" ht="67.5" customHeight="1">
      <c r="A23" s="13" t="s">
        <v>28</v>
      </c>
      <c r="B23" s="16" t="s">
        <v>64</v>
      </c>
      <c r="C23" s="20" t="s">
        <v>1</v>
      </c>
      <c r="D23" s="4" t="s">
        <v>66</v>
      </c>
      <c r="E23" s="18" t="s">
        <v>79</v>
      </c>
      <c r="F23" s="4" t="s">
        <v>206</v>
      </c>
      <c r="G23" s="11"/>
      <c r="H23" s="8"/>
    </row>
    <row r="24" spans="1:10" ht="36.75" customHeight="1">
      <c r="A24" s="13" t="s">
        <v>70</v>
      </c>
      <c r="B24" s="16" t="s">
        <v>67</v>
      </c>
      <c r="C24" s="20" t="s">
        <v>1</v>
      </c>
      <c r="D24" s="4" t="s">
        <v>68</v>
      </c>
      <c r="E24" s="18" t="s">
        <v>79</v>
      </c>
      <c r="F24" s="4" t="s">
        <v>69</v>
      </c>
      <c r="G24" s="11"/>
      <c r="H24" s="8"/>
    </row>
    <row r="25" spans="1:10" ht="57" customHeight="1">
      <c r="A25" s="13" t="s">
        <v>71</v>
      </c>
      <c r="B25" s="16" t="s">
        <v>72</v>
      </c>
      <c r="C25" s="20" t="s">
        <v>1</v>
      </c>
      <c r="D25" s="4" t="s">
        <v>73</v>
      </c>
      <c r="E25" s="18" t="s">
        <v>79</v>
      </c>
      <c r="F25" s="5" t="s">
        <v>46</v>
      </c>
      <c r="G25" s="11"/>
      <c r="H25" s="8"/>
      <c r="I25" s="8"/>
      <c r="J25" s="8"/>
    </row>
    <row r="26" spans="1:10" ht="91.5" customHeight="1">
      <c r="A26" s="13" t="s">
        <v>74</v>
      </c>
      <c r="B26" s="16" t="s">
        <v>78</v>
      </c>
      <c r="C26" s="20" t="s">
        <v>1</v>
      </c>
      <c r="D26" s="17" t="s">
        <v>84</v>
      </c>
      <c r="E26" s="18"/>
      <c r="F26" s="5" t="s">
        <v>77</v>
      </c>
      <c r="G26" s="11"/>
      <c r="H26" s="8"/>
      <c r="I26" s="8"/>
      <c r="J26" s="8"/>
    </row>
    <row r="27" spans="1:10" ht="72.75" customHeight="1">
      <c r="A27" s="13" t="s">
        <v>80</v>
      </c>
      <c r="B27" s="16" t="s">
        <v>76</v>
      </c>
      <c r="C27" s="20" t="s">
        <v>1</v>
      </c>
      <c r="D27" s="17" t="s">
        <v>207</v>
      </c>
      <c r="E27" s="18"/>
      <c r="F27" s="5" t="s">
        <v>77</v>
      </c>
      <c r="G27" s="11"/>
      <c r="H27" s="8"/>
      <c r="I27" s="8"/>
      <c r="J27" s="8"/>
    </row>
    <row r="28" spans="1:10" ht="66.75" customHeight="1">
      <c r="A28" s="13" t="s">
        <v>82</v>
      </c>
      <c r="B28" s="16" t="s">
        <v>83</v>
      </c>
      <c r="C28" s="20" t="s">
        <v>1</v>
      </c>
      <c r="D28" s="17" t="s">
        <v>208</v>
      </c>
      <c r="E28" s="18"/>
      <c r="F28" s="5" t="s">
        <v>85</v>
      </c>
      <c r="G28" s="11"/>
      <c r="H28" s="8"/>
      <c r="I28" s="8"/>
      <c r="J28" s="8"/>
    </row>
    <row r="29" spans="1:10" ht="61.5" customHeight="1">
      <c r="A29" s="13" t="s">
        <v>80</v>
      </c>
      <c r="B29" s="16" t="s">
        <v>81</v>
      </c>
      <c r="C29" s="20" t="s">
        <v>1</v>
      </c>
      <c r="D29" s="17" t="s">
        <v>209</v>
      </c>
      <c r="E29" s="18"/>
      <c r="F29" s="5" t="s">
        <v>86</v>
      </c>
      <c r="G29" s="11"/>
      <c r="H29" s="8"/>
      <c r="I29" s="8"/>
      <c r="J29" s="8"/>
    </row>
    <row r="30" spans="1:10" ht="70.5" customHeight="1">
      <c r="A30" s="13" t="s">
        <v>82</v>
      </c>
      <c r="B30" s="16" t="s">
        <v>87</v>
      </c>
      <c r="C30" s="20" t="s">
        <v>1</v>
      </c>
      <c r="D30" s="17" t="s">
        <v>210</v>
      </c>
      <c r="E30" s="4"/>
      <c r="F30" s="5" t="s">
        <v>88</v>
      </c>
      <c r="G30" s="11"/>
      <c r="H30" s="8"/>
      <c r="I30" s="8"/>
      <c r="J30" s="8"/>
    </row>
    <row r="31" spans="1:10" ht="80.25" customHeight="1">
      <c r="A31" s="13" t="s">
        <v>89</v>
      </c>
      <c r="B31" s="5" t="s">
        <v>90</v>
      </c>
      <c r="C31" s="20" t="s">
        <v>1</v>
      </c>
      <c r="D31" s="4" t="s">
        <v>211</v>
      </c>
      <c r="E31" s="4" t="s">
        <v>190</v>
      </c>
      <c r="F31" s="5" t="s">
        <v>91</v>
      </c>
      <c r="G31" s="11"/>
      <c r="H31" s="8"/>
      <c r="I31" s="8"/>
      <c r="J31" s="8"/>
    </row>
    <row r="32" spans="1:10" ht="117" customHeight="1">
      <c r="A32" s="13" t="s">
        <v>92</v>
      </c>
      <c r="B32" s="5" t="s">
        <v>93</v>
      </c>
      <c r="C32" s="20" t="s">
        <v>1</v>
      </c>
      <c r="D32" s="4" t="s">
        <v>212</v>
      </c>
      <c r="E32" s="4" t="s">
        <v>190</v>
      </c>
      <c r="F32" s="5" t="s">
        <v>88</v>
      </c>
      <c r="G32" s="11"/>
      <c r="H32" s="8"/>
      <c r="I32" s="8"/>
      <c r="J32" s="8"/>
    </row>
    <row r="33" spans="1:10" ht="67.5" customHeight="1">
      <c r="A33" s="13" t="s">
        <v>94</v>
      </c>
      <c r="B33" s="5" t="s">
        <v>95</v>
      </c>
      <c r="C33" s="20" t="s">
        <v>1</v>
      </c>
      <c r="D33" s="4" t="s">
        <v>213</v>
      </c>
      <c r="E33" s="4" t="s">
        <v>191</v>
      </c>
      <c r="F33" s="5" t="s">
        <v>98</v>
      </c>
      <c r="G33" s="11"/>
      <c r="H33" s="8"/>
      <c r="I33" s="8"/>
      <c r="J33" s="8"/>
    </row>
    <row r="34" spans="1:10" ht="89.25" customHeight="1">
      <c r="A34" s="13" t="s">
        <v>96</v>
      </c>
      <c r="B34" s="5" t="s">
        <v>97</v>
      </c>
      <c r="C34" s="20" t="s">
        <v>1</v>
      </c>
      <c r="D34" s="4" t="s">
        <v>213</v>
      </c>
      <c r="E34" s="4" t="s">
        <v>191</v>
      </c>
      <c r="F34" s="5" t="s">
        <v>99</v>
      </c>
      <c r="G34" s="11"/>
      <c r="H34" s="8"/>
      <c r="I34" s="8"/>
      <c r="J34" s="8"/>
    </row>
    <row r="35" spans="1:10" ht="70.5" customHeight="1">
      <c r="A35" s="13" t="s">
        <v>100</v>
      </c>
      <c r="B35" s="16" t="s">
        <v>101</v>
      </c>
      <c r="C35" s="20" t="s">
        <v>1</v>
      </c>
      <c r="D35" s="17" t="s">
        <v>214</v>
      </c>
      <c r="E35" s="18"/>
      <c r="F35" s="5" t="s">
        <v>103</v>
      </c>
      <c r="G35" s="11"/>
      <c r="H35" s="8"/>
      <c r="I35" s="8"/>
      <c r="J35" s="8"/>
    </row>
    <row r="36" spans="1:10" ht="69" customHeight="1">
      <c r="A36" s="13" t="s">
        <v>116</v>
      </c>
      <c r="B36" s="16" t="s">
        <v>102</v>
      </c>
      <c r="C36" s="20" t="s">
        <v>1</v>
      </c>
      <c r="D36" s="17" t="s">
        <v>215</v>
      </c>
      <c r="E36" s="4"/>
      <c r="F36" s="5" t="s">
        <v>88</v>
      </c>
      <c r="G36" s="11"/>
      <c r="H36" s="8"/>
      <c r="I36" s="8"/>
      <c r="J36" s="8"/>
    </row>
    <row r="37" spans="1:10" ht="89.25" customHeight="1">
      <c r="A37" s="13" t="s">
        <v>104</v>
      </c>
      <c r="B37" s="5" t="s">
        <v>105</v>
      </c>
      <c r="C37" s="20" t="s">
        <v>1</v>
      </c>
      <c r="D37" s="4" t="s">
        <v>106</v>
      </c>
      <c r="E37" s="4" t="s">
        <v>217</v>
      </c>
      <c r="F37" s="5" t="s">
        <v>107</v>
      </c>
      <c r="G37" s="11"/>
      <c r="H37" s="8"/>
      <c r="I37" s="8"/>
      <c r="J37" s="8"/>
    </row>
    <row r="38" spans="1:10" ht="147.75" customHeight="1">
      <c r="A38" s="13" t="s">
        <v>109</v>
      </c>
      <c r="B38" s="5" t="s">
        <v>108</v>
      </c>
      <c r="C38" s="20" t="s">
        <v>1</v>
      </c>
      <c r="D38" s="4" t="s">
        <v>110</v>
      </c>
      <c r="E38" s="4" t="s">
        <v>217</v>
      </c>
      <c r="F38" s="5" t="s">
        <v>111</v>
      </c>
      <c r="G38" s="11"/>
      <c r="H38" s="8"/>
      <c r="I38" s="8"/>
      <c r="J38" s="8"/>
    </row>
    <row r="39" spans="1:10" ht="116.25" customHeight="1">
      <c r="A39" s="13" t="s">
        <v>117</v>
      </c>
      <c r="B39" s="5" t="s">
        <v>216</v>
      </c>
      <c r="C39" s="20" t="s">
        <v>1</v>
      </c>
      <c r="D39" s="4" t="s">
        <v>112</v>
      </c>
      <c r="E39" s="4" t="s">
        <v>192</v>
      </c>
      <c r="F39" s="5" t="s">
        <v>113</v>
      </c>
      <c r="G39" s="11"/>
      <c r="H39" s="8"/>
      <c r="I39" s="8"/>
      <c r="J39" s="8"/>
    </row>
    <row r="40" spans="1:10" ht="154.5" customHeight="1">
      <c r="A40" s="13" t="s">
        <v>118</v>
      </c>
      <c r="B40" s="5" t="s">
        <v>193</v>
      </c>
      <c r="C40" s="20" t="s">
        <v>1</v>
      </c>
      <c r="D40" s="4" t="s">
        <v>114</v>
      </c>
      <c r="E40" s="4" t="s">
        <v>192</v>
      </c>
      <c r="F40" s="5" t="s">
        <v>115</v>
      </c>
      <c r="G40" s="11"/>
      <c r="H40" s="8"/>
      <c r="I40" s="8"/>
      <c r="J40" s="8"/>
    </row>
    <row r="41" spans="1:10" ht="94.5" customHeight="1">
      <c r="A41" s="13" t="s">
        <v>124</v>
      </c>
      <c r="B41" s="5" t="s">
        <v>119</v>
      </c>
      <c r="C41" s="20" t="s">
        <v>1</v>
      </c>
      <c r="D41" s="4" t="s">
        <v>121</v>
      </c>
      <c r="E41" s="4" t="s">
        <v>218</v>
      </c>
      <c r="F41" s="5" t="s">
        <v>122</v>
      </c>
      <c r="G41" s="11"/>
      <c r="H41" s="8"/>
      <c r="I41" s="8"/>
      <c r="J41" s="8"/>
    </row>
    <row r="42" spans="1:10" ht="149.25" customHeight="1">
      <c r="A42" s="13" t="s">
        <v>125</v>
      </c>
      <c r="B42" s="5" t="s">
        <v>120</v>
      </c>
      <c r="C42" s="20" t="s">
        <v>1</v>
      </c>
      <c r="D42" s="4" t="s">
        <v>126</v>
      </c>
      <c r="E42" s="4" t="s">
        <v>218</v>
      </c>
      <c r="F42" s="5" t="s">
        <v>123</v>
      </c>
      <c r="G42" s="11"/>
      <c r="H42" s="8"/>
      <c r="I42" s="8"/>
      <c r="J42" s="8"/>
    </row>
    <row r="43" spans="1:10" ht="62.25" customHeight="1">
      <c r="A43" s="13" t="s">
        <v>127</v>
      </c>
      <c r="B43" s="5" t="s">
        <v>128</v>
      </c>
      <c r="C43" s="20" t="s">
        <v>1</v>
      </c>
      <c r="D43" s="4" t="s">
        <v>194</v>
      </c>
      <c r="E43" s="4"/>
      <c r="F43" s="5" t="s">
        <v>195</v>
      </c>
      <c r="G43" s="11"/>
      <c r="H43" s="8"/>
    </row>
    <row r="44" spans="1:10" ht="161.25" customHeight="1">
      <c r="A44" s="13" t="s">
        <v>129</v>
      </c>
      <c r="B44" s="5" t="s">
        <v>130</v>
      </c>
      <c r="C44" s="20" t="s">
        <v>1</v>
      </c>
      <c r="D44" s="4" t="s">
        <v>131</v>
      </c>
      <c r="E44" s="4" t="s">
        <v>219</v>
      </c>
      <c r="F44" s="5" t="s">
        <v>196</v>
      </c>
      <c r="G44" s="11"/>
      <c r="H44" s="8"/>
    </row>
    <row r="45" spans="1:10" ht="173.25" customHeight="1">
      <c r="A45" s="13" t="s">
        <v>133</v>
      </c>
      <c r="B45" s="5" t="s">
        <v>132</v>
      </c>
      <c r="C45" s="20" t="s">
        <v>1</v>
      </c>
      <c r="D45" s="4" t="s">
        <v>131</v>
      </c>
      <c r="E45" s="4" t="s">
        <v>219</v>
      </c>
      <c r="F45" s="5" t="s">
        <v>197</v>
      </c>
      <c r="G45" s="11"/>
      <c r="H45" s="8"/>
    </row>
    <row r="46" spans="1:10" ht="120" customHeight="1">
      <c r="A46" s="13" t="s">
        <v>137</v>
      </c>
      <c r="B46" s="5" t="s">
        <v>134</v>
      </c>
      <c r="C46" s="20" t="s">
        <v>1</v>
      </c>
      <c r="D46" s="4" t="s">
        <v>135</v>
      </c>
      <c r="E46" s="4"/>
      <c r="F46" s="5" t="s">
        <v>136</v>
      </c>
      <c r="G46" s="11"/>
      <c r="H46" s="8"/>
    </row>
    <row r="47" spans="1:10" ht="151.5" customHeight="1">
      <c r="A47" s="13" t="s">
        <v>138</v>
      </c>
      <c r="B47" s="5" t="s">
        <v>139</v>
      </c>
      <c r="C47" s="20" t="s">
        <v>1</v>
      </c>
      <c r="D47" s="4" t="s">
        <v>141</v>
      </c>
      <c r="E47" s="4"/>
      <c r="F47" s="5" t="s">
        <v>140</v>
      </c>
      <c r="G47" s="11"/>
      <c r="H47" s="8"/>
    </row>
    <row r="48" spans="1:10" ht="217.5" customHeight="1">
      <c r="A48" s="13" t="s">
        <v>142</v>
      </c>
      <c r="B48" s="5" t="s">
        <v>143</v>
      </c>
      <c r="C48" s="20" t="s">
        <v>1</v>
      </c>
      <c r="D48" s="4" t="s">
        <v>144</v>
      </c>
      <c r="E48" s="4"/>
      <c r="F48" s="5" t="s">
        <v>145</v>
      </c>
      <c r="G48" s="11"/>
      <c r="H48" s="8"/>
    </row>
    <row r="49" spans="1:8" ht="242.25" customHeight="1">
      <c r="A49" s="13" t="s">
        <v>149</v>
      </c>
      <c r="B49" s="5" t="s">
        <v>146</v>
      </c>
      <c r="C49" s="20" t="s">
        <v>1</v>
      </c>
      <c r="D49" s="4" t="s">
        <v>147</v>
      </c>
      <c r="E49" s="4"/>
      <c r="F49" s="5" t="s">
        <v>148</v>
      </c>
      <c r="G49" s="11"/>
      <c r="H49" s="8"/>
    </row>
    <row r="50" spans="1:8" ht="147" customHeight="1">
      <c r="A50" s="13" t="s">
        <v>149</v>
      </c>
      <c r="B50" s="5" t="s">
        <v>150</v>
      </c>
      <c r="C50" s="20" t="s">
        <v>1</v>
      </c>
      <c r="D50" s="4" t="s">
        <v>151</v>
      </c>
      <c r="E50" s="4"/>
      <c r="F50" s="5" t="s">
        <v>148</v>
      </c>
      <c r="G50" s="11"/>
      <c r="H50" s="8"/>
    </row>
    <row r="51" spans="1:8" ht="123" customHeight="1">
      <c r="A51" s="13" t="s">
        <v>153</v>
      </c>
      <c r="B51" s="5" t="s">
        <v>152</v>
      </c>
      <c r="C51" s="20" t="s">
        <v>1</v>
      </c>
      <c r="D51" s="4" t="s">
        <v>157</v>
      </c>
      <c r="E51" s="4"/>
      <c r="F51" s="5" t="s">
        <v>136</v>
      </c>
      <c r="G51" s="11"/>
      <c r="H51" s="8"/>
    </row>
    <row r="52" spans="1:8" ht="133.5" customHeight="1">
      <c r="A52" s="13" t="s">
        <v>154</v>
      </c>
      <c r="B52" s="5" t="s">
        <v>155</v>
      </c>
      <c r="C52" s="20" t="s">
        <v>1</v>
      </c>
      <c r="D52" s="4" t="s">
        <v>156</v>
      </c>
      <c r="E52" s="4"/>
      <c r="F52" s="4" t="s">
        <v>198</v>
      </c>
      <c r="G52" s="11"/>
      <c r="H52" s="8"/>
    </row>
    <row r="53" spans="1:8" ht="120.75" customHeight="1">
      <c r="A53" s="13" t="s">
        <v>159</v>
      </c>
      <c r="B53" s="5" t="s">
        <v>158</v>
      </c>
      <c r="C53" s="20" t="s">
        <v>1</v>
      </c>
      <c r="D53" s="4" t="s">
        <v>160</v>
      </c>
      <c r="E53" s="4"/>
      <c r="F53" s="5" t="s">
        <v>161</v>
      </c>
      <c r="G53" s="11"/>
      <c r="H53" s="8"/>
    </row>
    <row r="54" spans="1:8" ht="90">
      <c r="A54" s="13" t="s">
        <v>165</v>
      </c>
      <c r="B54" s="5" t="s">
        <v>162</v>
      </c>
      <c r="C54" s="20" t="s">
        <v>1</v>
      </c>
      <c r="D54" s="4" t="s">
        <v>163</v>
      </c>
      <c r="E54" s="4"/>
      <c r="F54" s="5" t="s">
        <v>164</v>
      </c>
      <c r="G54" s="11"/>
      <c r="H54" s="8"/>
    </row>
    <row r="55" spans="1:8" ht="154.5" customHeight="1">
      <c r="A55" s="13" t="s">
        <v>167</v>
      </c>
      <c r="B55" s="5" t="s">
        <v>166</v>
      </c>
      <c r="C55" s="20" t="s">
        <v>1</v>
      </c>
      <c r="D55" s="4" t="s">
        <v>172</v>
      </c>
      <c r="E55" s="4" t="s">
        <v>169</v>
      </c>
      <c r="F55" s="5" t="s">
        <v>168</v>
      </c>
      <c r="G55" s="11"/>
      <c r="H55" s="8"/>
    </row>
    <row r="56" spans="1:8" ht="151.5" customHeight="1">
      <c r="A56" s="13" t="s">
        <v>174</v>
      </c>
      <c r="B56" s="5" t="s">
        <v>199</v>
      </c>
      <c r="C56" s="20" t="s">
        <v>1</v>
      </c>
      <c r="D56" s="4" t="s">
        <v>172</v>
      </c>
      <c r="E56" s="4" t="s">
        <v>170</v>
      </c>
      <c r="F56" s="5" t="s">
        <v>171</v>
      </c>
      <c r="G56" s="11"/>
      <c r="H56" s="8"/>
    </row>
    <row r="57" spans="1:8" ht="184.5" customHeight="1">
      <c r="A57" s="13" t="s">
        <v>175</v>
      </c>
      <c r="B57" s="5" t="s">
        <v>200</v>
      </c>
      <c r="C57" s="20" t="s">
        <v>1</v>
      </c>
      <c r="D57" s="4" t="s">
        <v>173</v>
      </c>
      <c r="E57" s="4" t="s">
        <v>169</v>
      </c>
      <c r="F57" s="5" t="s">
        <v>171</v>
      </c>
      <c r="G57" s="11"/>
      <c r="H57" s="8"/>
    </row>
    <row r="58" spans="1:8" ht="91.5" customHeight="1">
      <c r="A58" s="13" t="s">
        <v>184</v>
      </c>
      <c r="B58" s="5" t="s">
        <v>176</v>
      </c>
      <c r="C58" s="20" t="s">
        <v>1</v>
      </c>
      <c r="D58" s="4" t="s">
        <v>177</v>
      </c>
      <c r="E58" s="4"/>
      <c r="F58" s="5" t="s">
        <v>178</v>
      </c>
      <c r="G58" s="11"/>
      <c r="H58" s="8"/>
    </row>
    <row r="59" spans="1:8" ht="115.5" customHeight="1">
      <c r="A59" s="13" t="s">
        <v>185</v>
      </c>
      <c r="B59" s="5" t="s">
        <v>179</v>
      </c>
      <c r="C59" s="20" t="s">
        <v>1</v>
      </c>
      <c r="D59" s="4" t="s">
        <v>180</v>
      </c>
      <c r="E59" s="4"/>
      <c r="F59" s="5" t="s">
        <v>181</v>
      </c>
      <c r="G59" s="11"/>
      <c r="H59" s="8"/>
    </row>
    <row r="60" spans="1:8" ht="67.5" customHeight="1">
      <c r="A60" s="13" t="s">
        <v>186</v>
      </c>
      <c r="B60" s="5" t="s">
        <v>182</v>
      </c>
      <c r="C60" s="20" t="s">
        <v>1</v>
      </c>
      <c r="D60" s="4" t="s">
        <v>183</v>
      </c>
      <c r="E60" s="4"/>
      <c r="F60" s="5" t="s">
        <v>181</v>
      </c>
      <c r="G60" s="11"/>
      <c r="H60" s="8"/>
    </row>
    <row r="61" spans="1:8">
      <c r="A61" s="8"/>
      <c r="B61" s="14"/>
      <c r="C61" s="23"/>
      <c r="D61" s="7"/>
      <c r="E61" s="15"/>
      <c r="F61" s="7"/>
      <c r="G61" s="8"/>
    </row>
    <row r="62" spans="1:8">
      <c r="A62" s="8"/>
      <c r="B62" s="14"/>
      <c r="C62" s="23"/>
      <c r="D62" s="7"/>
      <c r="E62" s="15"/>
      <c r="F62" s="7"/>
      <c r="G62" s="8"/>
    </row>
    <row r="63" spans="1:8">
      <c r="A63" s="8"/>
      <c r="B63" s="14"/>
      <c r="C63" s="23"/>
      <c r="D63" s="7"/>
      <c r="E63" s="15"/>
      <c r="F63" s="7"/>
      <c r="G63" s="8"/>
    </row>
    <row r="64" spans="1:8">
      <c r="A64" s="8"/>
      <c r="B64" s="14"/>
      <c r="C64" s="23"/>
      <c r="D64" s="7"/>
      <c r="E64" s="15"/>
      <c r="F64" s="7"/>
      <c r="G64" s="8"/>
    </row>
    <row r="65" spans="1:7">
      <c r="A65" s="8"/>
      <c r="B65" s="14"/>
      <c r="C65" s="23"/>
      <c r="D65" s="7"/>
      <c r="E65" s="15"/>
      <c r="F65" s="7"/>
      <c r="G65" s="8"/>
    </row>
    <row r="66" spans="1:7">
      <c r="A66" s="8"/>
      <c r="B66" s="14"/>
      <c r="C66" s="23"/>
      <c r="D66" s="7"/>
      <c r="E66" s="15"/>
      <c r="F66" s="7"/>
      <c r="G66" s="8"/>
    </row>
    <row r="67" spans="1:7">
      <c r="A67" s="8"/>
      <c r="B67" s="14"/>
      <c r="C67" s="23"/>
      <c r="D67" s="7"/>
      <c r="E67" s="15"/>
      <c r="F67" s="7"/>
      <c r="G67" s="8"/>
    </row>
    <row r="68" spans="1:7">
      <c r="A68" s="8"/>
      <c r="B68" s="14"/>
      <c r="C68" s="23"/>
      <c r="D68" s="7"/>
      <c r="E68" s="15"/>
      <c r="F68" s="7"/>
      <c r="G68" s="8"/>
    </row>
    <row r="69" spans="1:7">
      <c r="A69" s="8"/>
      <c r="B69" s="14"/>
      <c r="C69" s="23"/>
      <c r="D69" s="7"/>
      <c r="E69" s="15"/>
      <c r="F69" s="7"/>
      <c r="G69" s="8"/>
    </row>
    <row r="70" spans="1:7">
      <c r="A70" s="8"/>
      <c r="B70" s="14"/>
      <c r="C70" s="23"/>
      <c r="D70" s="7"/>
      <c r="E70" s="15"/>
      <c r="F70" s="7"/>
      <c r="G70" s="8"/>
    </row>
    <row r="71" spans="1:7">
      <c r="A71" s="8"/>
      <c r="B71" s="14"/>
      <c r="C71" s="23"/>
      <c r="D71" s="7"/>
      <c r="E71" s="15"/>
      <c r="F71" s="7"/>
      <c r="G71" s="8"/>
    </row>
    <row r="72" spans="1:7">
      <c r="A72" s="8"/>
      <c r="B72" s="14"/>
      <c r="C72" s="23"/>
      <c r="D72" s="7"/>
      <c r="E72" s="15"/>
      <c r="F72" s="7"/>
      <c r="G72" s="8"/>
    </row>
    <row r="73" spans="1:7">
      <c r="A73" s="8"/>
      <c r="B73" s="14"/>
      <c r="C73" s="23"/>
      <c r="D73" s="7"/>
      <c r="E73" s="15"/>
      <c r="F73" s="7"/>
      <c r="G73" s="8"/>
    </row>
    <row r="74" spans="1:7">
      <c r="A74" s="8"/>
      <c r="B74" s="14"/>
      <c r="C74" s="23"/>
      <c r="D74" s="7"/>
      <c r="E74" s="15"/>
      <c r="F74" s="7"/>
      <c r="G74" s="8"/>
    </row>
    <row r="75" spans="1:7">
      <c r="A75" s="8"/>
      <c r="B75" s="14"/>
      <c r="C75" s="23"/>
      <c r="D75" s="7"/>
      <c r="E75" s="15"/>
      <c r="F75" s="7"/>
      <c r="G75" s="8"/>
    </row>
    <row r="76" spans="1:7">
      <c r="A76" s="8"/>
      <c r="B76" s="14"/>
      <c r="C76" s="23"/>
      <c r="D76" s="7"/>
      <c r="E76" s="15"/>
      <c r="F76" s="7"/>
      <c r="G76" s="8"/>
    </row>
    <row r="77" spans="1:7">
      <c r="A77" s="8"/>
      <c r="B77" s="14"/>
      <c r="C77" s="23"/>
      <c r="D77" s="7"/>
      <c r="E77" s="15"/>
      <c r="F77" s="7"/>
      <c r="G77" s="8"/>
    </row>
    <row r="78" spans="1:7">
      <c r="A78" s="8"/>
      <c r="B78" s="14"/>
      <c r="C78" s="23"/>
      <c r="D78" s="7"/>
      <c r="E78" s="15"/>
      <c r="F78" s="7"/>
      <c r="G78" s="8"/>
    </row>
    <row r="79" spans="1:7">
      <c r="A79" s="8"/>
      <c r="B79" s="14"/>
      <c r="C79" s="23"/>
      <c r="D79" s="7"/>
      <c r="E79" s="15"/>
      <c r="F79" s="7"/>
      <c r="G79" s="8"/>
    </row>
    <row r="80" spans="1:7">
      <c r="A80" s="8"/>
      <c r="B80" s="14"/>
      <c r="C80" s="23"/>
      <c r="D80" s="7"/>
      <c r="E80" s="15"/>
      <c r="F80" s="7"/>
      <c r="G80" s="8"/>
    </row>
    <row r="81" spans="1:7">
      <c r="A81" s="8"/>
      <c r="B81" s="14"/>
      <c r="C81" s="23"/>
      <c r="D81" s="7"/>
      <c r="E81" s="15"/>
      <c r="F81" s="7"/>
      <c r="G81" s="8"/>
    </row>
    <row r="82" spans="1:7">
      <c r="A82" s="8"/>
      <c r="B82" s="14"/>
      <c r="C82" s="23"/>
      <c r="D82" s="7"/>
      <c r="E82" s="15"/>
      <c r="F82" s="7"/>
      <c r="G82" s="8"/>
    </row>
    <row r="83" spans="1:7">
      <c r="A83" s="8"/>
      <c r="B83" s="14"/>
      <c r="C83" s="23"/>
      <c r="D83" s="7"/>
      <c r="E83" s="15"/>
      <c r="F83" s="7"/>
      <c r="G83" s="8"/>
    </row>
    <row r="84" spans="1:7">
      <c r="B84" s="14"/>
      <c r="C84" s="23"/>
      <c r="D84" s="7"/>
      <c r="E84" s="15"/>
      <c r="F84" s="7"/>
    </row>
    <row r="85" spans="1:7">
      <c r="B85" s="14"/>
      <c r="C85" s="23"/>
      <c r="D85" s="7"/>
      <c r="E85" s="15"/>
      <c r="F85" s="7"/>
    </row>
    <row r="86" spans="1:7">
      <c r="B86" s="14"/>
      <c r="C86" s="23"/>
      <c r="D86" s="7"/>
      <c r="E86" s="15"/>
      <c r="F86" s="7"/>
    </row>
    <row r="87" spans="1:7">
      <c r="B87" s="14"/>
      <c r="C87" s="23"/>
      <c r="D87" s="7"/>
      <c r="E87" s="15"/>
      <c r="F87" s="7"/>
    </row>
    <row r="88" spans="1:7">
      <c r="B88" s="14"/>
      <c r="C88" s="23"/>
      <c r="D88" s="7"/>
      <c r="E88" s="15"/>
      <c r="F88" s="7"/>
    </row>
  </sheetData>
  <mergeCells count="4">
    <mergeCell ref="A1:B1"/>
    <mergeCell ref="B5:F5"/>
    <mergeCell ref="B22:F22"/>
    <mergeCell ref="A2:F3"/>
  </mergeCells>
  <conditionalFormatting sqref="C6:C21 C23:C60">
    <cfRule type="containsText" dxfId="121" priority="839" stopIfTrue="1" operator="containsText" text="Pendiente">
      <formula>NOT(ISERROR(SEARCH("Pendiente", C6)))</formula>
    </cfRule>
    <cfRule type="containsText" dxfId="120" priority="840" stopIfTrue="1" operator="containsText" text="Exitoso">
      <formula>NOT(ISERROR(SEARCH("Exitoso", C6)))</formula>
    </cfRule>
    <cfRule type="containsText" dxfId="119" priority="841" stopIfTrue="1" operator="containsText" text="Fallido">
      <formula>NOT(ISERROR(SEARCH("Fallido", C6)))</formula>
    </cfRule>
    <cfRule type="containsText" dxfId="118" priority="842" stopIfTrue="1" operator="containsText" text="Observación">
      <formula>NOT(ISERROR(SEARCH("Observación", C6)))</formula>
    </cfRule>
    <cfRule type="containsText" dxfId="117" priority="843" stopIfTrue="1" operator="containsText" text="No aplica">
      <formula>NOT(ISERROR(SEARCH("No aplica", C6)))</formula>
    </cfRule>
  </conditionalFormatting>
  <conditionalFormatting sqref="C23">
    <cfRule type="containsText" dxfId="116" priority="537" stopIfTrue="1" operator="containsText" text="Pendiente">
      <formula>NOT(ISERROR(SEARCH("Pendiente", C23)))</formula>
    </cfRule>
    <cfRule type="containsText" dxfId="115" priority="538" stopIfTrue="1" operator="containsText" text="Exitoso">
      <formula>NOT(ISERROR(SEARCH("Exitoso", C23)))</formula>
    </cfRule>
    <cfRule type="containsText" dxfId="114" priority="539" stopIfTrue="1" operator="containsText" text="Fallido">
      <formula>NOT(ISERROR(SEARCH("Fallido", C23)))</formula>
    </cfRule>
    <cfRule type="containsText" dxfId="113" priority="540" stopIfTrue="1" operator="containsText" text="Observación">
      <formula>NOT(ISERROR(SEARCH("Observación", C23)))</formula>
    </cfRule>
    <cfRule type="containsText" dxfId="112" priority="541" stopIfTrue="1" operator="containsText" text="No aplica">
      <formula>NOT(ISERROR(SEARCH("No aplica", C23)))</formula>
    </cfRule>
  </conditionalFormatting>
  <conditionalFormatting sqref="C17:C19">
    <cfRule type="containsText" dxfId="111" priority="532" stopIfTrue="1" operator="containsText" text="Pendiente">
      <formula>NOT(ISERROR(SEARCH("Pendiente", C17)))</formula>
    </cfRule>
    <cfRule type="containsText" dxfId="110" priority="533" stopIfTrue="1" operator="containsText" text="Exitoso">
      <formula>NOT(ISERROR(SEARCH("Exitoso", C17)))</formula>
    </cfRule>
    <cfRule type="containsText" dxfId="109" priority="534" stopIfTrue="1" operator="containsText" text="Fallido">
      <formula>NOT(ISERROR(SEARCH("Fallido", C17)))</formula>
    </cfRule>
    <cfRule type="containsText" dxfId="108" priority="535" stopIfTrue="1" operator="containsText" text="Observación">
      <formula>NOT(ISERROR(SEARCH("Observación", C17)))</formula>
    </cfRule>
    <cfRule type="containsText" dxfId="107" priority="536" stopIfTrue="1" operator="containsText" text="No aplica">
      <formula>NOT(ISERROR(SEARCH("No aplica", C17)))</formula>
    </cfRule>
  </conditionalFormatting>
  <conditionalFormatting sqref="C20">
    <cfRule type="containsText" dxfId="106" priority="492" stopIfTrue="1" operator="containsText" text="Pendiente">
      <formula>NOT(ISERROR(SEARCH("Pendiente", C20)))</formula>
    </cfRule>
    <cfRule type="containsText" dxfId="105" priority="493" stopIfTrue="1" operator="containsText" text="Exitoso">
      <formula>NOT(ISERROR(SEARCH("Exitoso", C20)))</formula>
    </cfRule>
    <cfRule type="containsText" dxfId="104" priority="494" stopIfTrue="1" operator="containsText" text="Fallido">
      <formula>NOT(ISERROR(SEARCH("Fallido", C20)))</formula>
    </cfRule>
    <cfRule type="containsText" dxfId="103" priority="495" stopIfTrue="1" operator="containsText" text="Observación">
      <formula>NOT(ISERROR(SEARCH("Observación", C20)))</formula>
    </cfRule>
    <cfRule type="containsText" dxfId="102" priority="496" stopIfTrue="1" operator="containsText" text="No aplica">
      <formula>NOT(ISERROR(SEARCH("No aplica", C20)))</formula>
    </cfRule>
  </conditionalFormatting>
  <conditionalFormatting sqref="C24">
    <cfRule type="containsText" dxfId="101" priority="487" stopIfTrue="1" operator="containsText" text="Pendiente">
      <formula>NOT(ISERROR(SEARCH("Pendiente", C24)))</formula>
    </cfRule>
    <cfRule type="containsText" dxfId="100" priority="488" stopIfTrue="1" operator="containsText" text="Exitoso">
      <formula>NOT(ISERROR(SEARCH("Exitoso", C24)))</formula>
    </cfRule>
    <cfRule type="containsText" dxfId="99" priority="489" stopIfTrue="1" operator="containsText" text="Fallido">
      <formula>NOT(ISERROR(SEARCH("Fallido", C24)))</formula>
    </cfRule>
    <cfRule type="containsText" dxfId="98" priority="490" stopIfTrue="1" operator="containsText" text="Observación">
      <formula>NOT(ISERROR(SEARCH("Observación", C24)))</formula>
    </cfRule>
    <cfRule type="containsText" dxfId="97" priority="491" stopIfTrue="1" operator="containsText" text="No aplica">
      <formula>NOT(ISERROR(SEARCH("No aplica", C24)))</formula>
    </cfRule>
  </conditionalFormatting>
  <conditionalFormatting sqref="C25:C29">
    <cfRule type="containsText" dxfId="96" priority="482" stopIfTrue="1" operator="containsText" text="Pendiente">
      <formula>NOT(ISERROR(SEARCH("Pendiente", C25)))</formula>
    </cfRule>
    <cfRule type="containsText" dxfId="95" priority="483" stopIfTrue="1" operator="containsText" text="Exitoso">
      <formula>NOT(ISERROR(SEARCH("Exitoso", C25)))</formula>
    </cfRule>
    <cfRule type="containsText" dxfId="94" priority="484" stopIfTrue="1" operator="containsText" text="Fallido">
      <formula>NOT(ISERROR(SEARCH("Fallido", C25)))</formula>
    </cfRule>
    <cfRule type="containsText" dxfId="93" priority="485" stopIfTrue="1" operator="containsText" text="Observación">
      <formula>NOT(ISERROR(SEARCH("Observación", C25)))</formula>
    </cfRule>
    <cfRule type="containsText" dxfId="92" priority="486" stopIfTrue="1" operator="containsText" text="No aplica">
      <formula>NOT(ISERROR(SEARCH("No aplica", C25)))</formula>
    </cfRule>
  </conditionalFormatting>
  <conditionalFormatting sqref="C36:C45">
    <cfRule type="containsText" dxfId="91" priority="462" stopIfTrue="1" operator="containsText" text="Pendiente">
      <formula>NOT(ISERROR(SEARCH("Pendiente", C36)))</formula>
    </cfRule>
    <cfRule type="containsText" dxfId="90" priority="463" stopIfTrue="1" operator="containsText" text="Exitoso">
      <formula>NOT(ISERROR(SEARCH("Exitoso", C36)))</formula>
    </cfRule>
    <cfRule type="containsText" dxfId="89" priority="464" stopIfTrue="1" operator="containsText" text="Fallido">
      <formula>NOT(ISERROR(SEARCH("Fallido", C36)))</formula>
    </cfRule>
    <cfRule type="containsText" dxfId="88" priority="465" stopIfTrue="1" operator="containsText" text="Observación">
      <formula>NOT(ISERROR(SEARCH("Observación", C36)))</formula>
    </cfRule>
    <cfRule type="containsText" dxfId="87" priority="466" stopIfTrue="1" operator="containsText" text="No aplica">
      <formula>NOT(ISERROR(SEARCH("No aplica", C36)))</formula>
    </cfRule>
  </conditionalFormatting>
  <conditionalFormatting sqref="C30:C35">
    <cfRule type="containsText" dxfId="86" priority="467" stopIfTrue="1" operator="containsText" text="Pendiente">
      <formula>NOT(ISERROR(SEARCH("Pendiente", C30)))</formula>
    </cfRule>
    <cfRule type="containsText" dxfId="85" priority="468" stopIfTrue="1" operator="containsText" text="Exitoso">
      <formula>NOT(ISERROR(SEARCH("Exitoso", C30)))</formula>
    </cfRule>
    <cfRule type="containsText" dxfId="84" priority="469" stopIfTrue="1" operator="containsText" text="Fallido">
      <formula>NOT(ISERROR(SEARCH("Fallido", C30)))</formula>
    </cfRule>
    <cfRule type="containsText" dxfId="83" priority="470" stopIfTrue="1" operator="containsText" text="Observación">
      <formula>NOT(ISERROR(SEARCH("Observación", C30)))</formula>
    </cfRule>
    <cfRule type="containsText" dxfId="82" priority="471" stopIfTrue="1" operator="containsText" text="No aplica">
      <formula>NOT(ISERROR(SEARCH("No aplica", C30)))</formula>
    </cfRule>
  </conditionalFormatting>
  <conditionalFormatting sqref="C59:C60">
    <cfRule type="containsText" dxfId="81" priority="427" stopIfTrue="1" operator="containsText" text="Pendiente">
      <formula>NOT(ISERROR(SEARCH("Pendiente", C59)))</formula>
    </cfRule>
    <cfRule type="containsText" dxfId="80" priority="428" stopIfTrue="1" operator="containsText" text="Exitoso">
      <formula>NOT(ISERROR(SEARCH("Exitoso", C59)))</formula>
    </cfRule>
    <cfRule type="containsText" dxfId="79" priority="429" stopIfTrue="1" operator="containsText" text="Fallido">
      <formula>NOT(ISERROR(SEARCH("Fallido", C59)))</formula>
    </cfRule>
    <cfRule type="containsText" dxfId="78" priority="430" stopIfTrue="1" operator="containsText" text="Observación">
      <formula>NOT(ISERROR(SEARCH("Observación", C59)))</formula>
    </cfRule>
    <cfRule type="containsText" dxfId="77" priority="431" stopIfTrue="1" operator="containsText" text="No aplica">
      <formula>NOT(ISERROR(SEARCH("No aplica", C59)))</formula>
    </cfRule>
  </conditionalFormatting>
  <conditionalFormatting sqref="C46:C50">
    <cfRule type="containsText" dxfId="76" priority="457" stopIfTrue="1" operator="containsText" text="Pendiente">
      <formula>NOT(ISERROR(SEARCH("Pendiente", C46)))</formula>
    </cfRule>
    <cfRule type="containsText" dxfId="75" priority="458" stopIfTrue="1" operator="containsText" text="Exitoso">
      <formula>NOT(ISERROR(SEARCH("Exitoso", C46)))</formula>
    </cfRule>
    <cfRule type="containsText" dxfId="74" priority="459" stopIfTrue="1" operator="containsText" text="Fallido">
      <formula>NOT(ISERROR(SEARCH("Fallido", C46)))</formula>
    </cfRule>
    <cfRule type="containsText" dxfId="73" priority="460" stopIfTrue="1" operator="containsText" text="Observación">
      <formula>NOT(ISERROR(SEARCH("Observación", C46)))</formula>
    </cfRule>
    <cfRule type="containsText" dxfId="72" priority="461" stopIfTrue="1" operator="containsText" text="No aplica">
      <formula>NOT(ISERROR(SEARCH("No aplica", C46)))</formula>
    </cfRule>
  </conditionalFormatting>
  <conditionalFormatting sqref="C51 C53 C55:C58">
    <cfRule type="containsText" dxfId="71" priority="447" stopIfTrue="1" operator="containsText" text="Pendiente">
      <formula>NOT(ISERROR(SEARCH("Pendiente", C51)))</formula>
    </cfRule>
    <cfRule type="containsText" dxfId="70" priority="448" stopIfTrue="1" operator="containsText" text="Exitoso">
      <formula>NOT(ISERROR(SEARCH("Exitoso", C51)))</formula>
    </cfRule>
    <cfRule type="containsText" dxfId="69" priority="449" stopIfTrue="1" operator="containsText" text="Fallido">
      <formula>NOT(ISERROR(SEARCH("Fallido", C51)))</formula>
    </cfRule>
    <cfRule type="containsText" dxfId="68" priority="450" stopIfTrue="1" operator="containsText" text="Observación">
      <formula>NOT(ISERROR(SEARCH("Observación", C51)))</formula>
    </cfRule>
    <cfRule type="containsText" dxfId="67" priority="451" stopIfTrue="1" operator="containsText" text="No aplica">
      <formula>NOT(ISERROR(SEARCH("No aplica", C51)))</formula>
    </cfRule>
  </conditionalFormatting>
  <conditionalFormatting sqref="C52 C54">
    <cfRule type="containsText" dxfId="66" priority="442" stopIfTrue="1" operator="containsText" text="Pendiente">
      <formula>NOT(ISERROR(SEARCH("Pendiente", C52)))</formula>
    </cfRule>
    <cfRule type="containsText" dxfId="65" priority="443" stopIfTrue="1" operator="containsText" text="Exitoso">
      <formula>NOT(ISERROR(SEARCH("Exitoso", C52)))</formula>
    </cfRule>
    <cfRule type="containsText" dxfId="64" priority="444" stopIfTrue="1" operator="containsText" text="Fallido">
      <formula>NOT(ISERROR(SEARCH("Fallido", C52)))</formula>
    </cfRule>
    <cfRule type="containsText" dxfId="63" priority="445" stopIfTrue="1" operator="containsText" text="Observación">
      <formula>NOT(ISERROR(SEARCH("Observación", C52)))</formula>
    </cfRule>
    <cfRule type="containsText" dxfId="62" priority="446" stopIfTrue="1" operator="containsText" text="No aplica">
      <formula>NOT(ISERROR(SEARCH("No aplica", C52)))</formula>
    </cfRule>
  </conditionalFormatting>
  <conditionalFormatting sqref="A2 A1:F1 G1:XFD3 A4:XFD1048576">
    <cfRule type="containsText" dxfId="61" priority="176" operator="containsText" text="Fase Siguiente">
      <formula>NOT(ISERROR(SEARCH("Fase Siguiente",A1)))</formula>
    </cfRule>
  </conditionalFormatting>
  <conditionalFormatting sqref="C30:C50">
    <cfRule type="containsText" dxfId="60" priority="171" stopIfTrue="1" operator="containsText" text="Pendiente">
      <formula>NOT(ISERROR(SEARCH("Pendiente", C30)))</formula>
    </cfRule>
    <cfRule type="containsText" dxfId="59" priority="172" stopIfTrue="1" operator="containsText" text="Exitoso">
      <formula>NOT(ISERROR(SEARCH("Exitoso", C30)))</formula>
    </cfRule>
    <cfRule type="containsText" dxfId="58" priority="173" stopIfTrue="1" operator="containsText" text="Fallido">
      <formula>NOT(ISERROR(SEARCH("Fallido", C30)))</formula>
    </cfRule>
    <cfRule type="containsText" dxfId="57" priority="174" stopIfTrue="1" operator="containsText" text="Observación">
      <formula>NOT(ISERROR(SEARCH("Observación", C30)))</formula>
    </cfRule>
    <cfRule type="containsText" dxfId="56" priority="175" stopIfTrue="1" operator="containsText" text="No aplica">
      <formula>NOT(ISERROR(SEARCH("No aplica", C30)))</formula>
    </cfRule>
  </conditionalFormatting>
  <conditionalFormatting sqref="C35">
    <cfRule type="containsText" dxfId="55" priority="16" stopIfTrue="1" operator="containsText" text="Pendiente">
      <formula>NOT(ISERROR(SEARCH("Pendiente", C35)))</formula>
    </cfRule>
    <cfRule type="containsText" dxfId="54" priority="17" stopIfTrue="1" operator="containsText" text="Exitoso">
      <formula>NOT(ISERROR(SEARCH("Exitoso", C35)))</formula>
    </cfRule>
    <cfRule type="containsText" dxfId="53" priority="18" stopIfTrue="1" operator="containsText" text="Fallido">
      <formula>NOT(ISERROR(SEARCH("Fallido", C35)))</formula>
    </cfRule>
    <cfRule type="containsText" dxfId="52" priority="19" stopIfTrue="1" operator="containsText" text="Observación">
      <formula>NOT(ISERROR(SEARCH("Observación", C35)))</formula>
    </cfRule>
    <cfRule type="containsText" dxfId="51" priority="20" stopIfTrue="1" operator="containsText" text="No aplica">
      <formula>NOT(ISERROR(SEARCH("No aplica", C35)))</formula>
    </cfRule>
  </conditionalFormatting>
  <conditionalFormatting sqref="C36">
    <cfRule type="containsText" dxfId="50" priority="11" stopIfTrue="1" operator="containsText" text="Pendiente">
      <formula>NOT(ISERROR(SEARCH("Pendiente", C36)))</formula>
    </cfRule>
    <cfRule type="containsText" dxfId="49" priority="12" stopIfTrue="1" operator="containsText" text="Exitoso">
      <formula>NOT(ISERROR(SEARCH("Exitoso", C36)))</formula>
    </cfRule>
    <cfRule type="containsText" dxfId="48" priority="13" stopIfTrue="1" operator="containsText" text="Fallido">
      <formula>NOT(ISERROR(SEARCH("Fallido", C36)))</formula>
    </cfRule>
    <cfRule type="containsText" dxfId="47" priority="14" stopIfTrue="1" operator="containsText" text="Observación">
      <formula>NOT(ISERROR(SEARCH("Observación", C36)))</formula>
    </cfRule>
    <cfRule type="containsText" dxfId="46" priority="15" stopIfTrue="1" operator="containsText" text="No aplica">
      <formula>NOT(ISERROR(SEARCH("No aplica", C36)))</formula>
    </cfRule>
  </conditionalFormatting>
  <conditionalFormatting sqref="C59">
    <cfRule type="containsText" dxfId="45" priority="6" stopIfTrue="1" operator="containsText" text="Pendiente">
      <formula>NOT(ISERROR(SEARCH("Pendiente", C59)))</formula>
    </cfRule>
    <cfRule type="containsText" dxfId="44" priority="7" stopIfTrue="1" operator="containsText" text="Exitoso">
      <formula>NOT(ISERROR(SEARCH("Exitoso", C59)))</formula>
    </cfRule>
    <cfRule type="containsText" dxfId="43" priority="8" stopIfTrue="1" operator="containsText" text="Fallido">
      <formula>NOT(ISERROR(SEARCH("Fallido", C59)))</formula>
    </cfRule>
    <cfRule type="containsText" dxfId="42" priority="9" stopIfTrue="1" operator="containsText" text="Observación">
      <formula>NOT(ISERROR(SEARCH("Observación", C59)))</formula>
    </cfRule>
    <cfRule type="containsText" dxfId="41" priority="10" stopIfTrue="1" operator="containsText" text="No aplica">
      <formula>NOT(ISERROR(SEARCH("No aplica", C59)))</formula>
    </cfRule>
  </conditionalFormatting>
  <conditionalFormatting sqref="C60">
    <cfRule type="containsText" dxfId="40" priority="1" stopIfTrue="1" operator="containsText" text="Pendiente">
      <formula>NOT(ISERROR(SEARCH("Pendiente", C60)))</formula>
    </cfRule>
    <cfRule type="containsText" dxfId="39" priority="2" stopIfTrue="1" operator="containsText" text="Exitoso">
      <formula>NOT(ISERROR(SEARCH("Exitoso", C60)))</formula>
    </cfRule>
    <cfRule type="containsText" dxfId="38" priority="3" stopIfTrue="1" operator="containsText" text="Fallido">
      <formula>NOT(ISERROR(SEARCH("Fallido", C60)))</formula>
    </cfRule>
    <cfRule type="containsText" dxfId="37" priority="4" stopIfTrue="1" operator="containsText" text="Observación">
      <formula>NOT(ISERROR(SEARCH("Observación", C60)))</formula>
    </cfRule>
    <cfRule type="containsText" dxfId="36" priority="5" stopIfTrue="1" operator="containsText" text="No aplica">
      <formula>NOT(ISERROR(SEARCH("No aplica", C60)))</formula>
    </cfRule>
  </conditionalFormatting>
  <dataValidations count="2">
    <dataValidation type="date" operator="greaterThan" allowBlank="1" showErrorMessage="1" sqref="F1">
      <formula1>40909</formula1>
    </dataValidation>
    <dataValidation type="list" errorStyle="warning" allowBlank="1" showErrorMessage="1" sqref="C6:C21 C23:C60">
      <formula1>#REF!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0"/>
  <sheetViews>
    <sheetView workbookViewId="0"/>
  </sheetViews>
  <sheetFormatPr defaultColWidth="12.140625" defaultRowHeight="15" customHeight="1"/>
  <sheetData>
    <row r="1" spans="1:256">
      <c r="A1" s="8" t="e">
        <f>IF(#REF!,"AAAAAFZ9/gA=",0)</f>
        <v>#REF!</v>
      </c>
      <c r="B1" s="8" t="e">
        <f>AND(#REF!,"AAAAAFZ9/gE=")</f>
        <v>#REF!</v>
      </c>
      <c r="C1" s="8" t="e">
        <f>AND(#REF!,"AAAAAFZ9/gI=")</f>
        <v>#REF!</v>
      </c>
      <c r="D1" s="8" t="e">
        <f>AND(#REF!,"AAAAAFZ9/gM=")</f>
        <v>#REF!</v>
      </c>
      <c r="E1" s="8" t="e">
        <f>AND(#REF!,"AAAAAFZ9/gQ=")</f>
        <v>#REF!</v>
      </c>
      <c r="F1" s="8" t="e">
        <f>#REF!</f>
        <v>#REF!</v>
      </c>
      <c r="G1" s="8" t="e">
        <f>AND(#REF!,"AAAAAFZ9/gY=")</f>
        <v>#REF!</v>
      </c>
      <c r="H1" s="8" t="e">
        <f>AND(#REF!,"AAAAAFZ9/gc=")</f>
        <v>#REF!</v>
      </c>
      <c r="I1" s="8" t="e">
        <f>AND(#REF!,"AAAAAFZ9/gg=")</f>
        <v>#REF!</v>
      </c>
      <c r="J1" s="8" t="e">
        <f>#REF!</f>
        <v>#REF!</v>
      </c>
      <c r="K1" s="8" t="e">
        <f>AND(#REF!,"AAAAAFZ9/go=")</f>
        <v>#REF!</v>
      </c>
      <c r="L1" s="8" t="e">
        <f>AND(#REF!,"AAAAAFZ9/gs=")</f>
        <v>#REF!</v>
      </c>
      <c r="M1" s="8" t="e">
        <f>AND(#REF!,"AAAAAFZ9/gw=")</f>
        <v>#REF!</v>
      </c>
      <c r="N1" s="8" t="e">
        <f>AND(#REF!,"AAAAAFZ9/g0=")</f>
        <v>#REF!</v>
      </c>
      <c r="O1" s="8" t="e">
        <f>AND(#REF!,"AAAAAFZ9/g4=")</f>
        <v>#REF!</v>
      </c>
      <c r="P1" s="8" t="e">
        <f>IF(#REF!,"AAAAAFZ9/g8=",0)</f>
        <v>#REF!</v>
      </c>
      <c r="Q1" s="8" t="e">
        <f>AND(#REF!,"AAAAAFZ9/hA=")</f>
        <v>#REF!</v>
      </c>
      <c r="R1" s="8" t="e">
        <f>AND(#REF!,"AAAAAFZ9/hE=")</f>
        <v>#REF!</v>
      </c>
      <c r="S1" s="8" t="e">
        <f>AND(#REF!,"AAAAAFZ9/hI=")</f>
        <v>#REF!</v>
      </c>
      <c r="T1" s="8" t="e">
        <f>#REF!</f>
        <v>#REF!</v>
      </c>
      <c r="U1" s="8" t="e">
        <f>#REF!</f>
        <v>#REF!</v>
      </c>
      <c r="V1" s="8" t="e">
        <f>#REF!</f>
        <v>#REF!</v>
      </c>
      <c r="W1" s="8" t="e">
        <f>AND(#REF!,"AAAAAFZ9/hY=")</f>
        <v>#REF!</v>
      </c>
      <c r="X1" s="8" t="e">
        <f>AND(#REF!,"AAAAAFZ9/hc=")</f>
        <v>#REF!</v>
      </c>
      <c r="Y1" s="8" t="e">
        <f>#REF!</f>
        <v>#REF!</v>
      </c>
      <c r="Z1" s="8" t="e">
        <f>AND(#REF!,"AAAAAFZ9/hk=")</f>
        <v>#REF!</v>
      </c>
      <c r="AA1" s="8" t="e">
        <f>AND(#REF!,"AAAAAFZ9/ho=")</f>
        <v>#REF!</v>
      </c>
      <c r="AB1" s="8" t="e">
        <f>AND(#REF!,"AAAAAFZ9/hs=")</f>
        <v>#REF!</v>
      </c>
      <c r="AC1" s="8" t="e">
        <f>AND(#REF!,"AAAAAFZ9/hw=")</f>
        <v>#REF!</v>
      </c>
      <c r="AD1" s="8" t="e">
        <f>AND(#REF!,"AAAAAFZ9/h0=")</f>
        <v>#REF!</v>
      </c>
      <c r="AE1" s="8" t="e">
        <f>IF(#REF!,"AAAAAFZ9/h4=",0)</f>
        <v>#REF!</v>
      </c>
      <c r="AF1" s="8" t="e">
        <f>AND(#REF!,"AAAAAFZ9/h8=")</f>
        <v>#REF!</v>
      </c>
      <c r="AG1" s="8" t="e">
        <f>AND(#REF!,"AAAAAFZ9/iA=")</f>
        <v>#REF!</v>
      </c>
      <c r="AH1" s="8" t="e">
        <f>AND(#REF!,"AAAAAFZ9/iE=")</f>
        <v>#REF!</v>
      </c>
      <c r="AI1" s="8" t="e">
        <f>#REF!</f>
        <v>#REF!</v>
      </c>
      <c r="AJ1" s="8" t="e">
        <f>#REF!</f>
        <v>#REF!</v>
      </c>
      <c r="AK1" s="8" t="e">
        <f>#REF!</f>
        <v>#REF!</v>
      </c>
      <c r="AL1" s="8" t="e">
        <f>AND(#REF!,"AAAAAFZ9/iU=")</f>
        <v>#REF!</v>
      </c>
      <c r="AM1" s="8" t="e">
        <f>AND(#REF!,"AAAAAFZ9/iY=")</f>
        <v>#REF!</v>
      </c>
      <c r="AN1" s="8" t="e">
        <f>#REF!</f>
        <v>#REF!</v>
      </c>
      <c r="AO1" s="8" t="e">
        <f>AND(#REF!,"AAAAAFZ9/ig=")</f>
        <v>#REF!</v>
      </c>
      <c r="AP1" s="8" t="e">
        <f>AND(#REF!,"AAAAAFZ9/ik=")</f>
        <v>#REF!</v>
      </c>
      <c r="AQ1" s="8" t="e">
        <f>AND(#REF!,"AAAAAFZ9/io=")</f>
        <v>#REF!</v>
      </c>
      <c r="AR1" s="8" t="e">
        <f>AND(#REF!,"AAAAAFZ9/is=")</f>
        <v>#REF!</v>
      </c>
      <c r="AS1" s="8" t="e">
        <f>AND(#REF!,"AAAAAFZ9/iw=")</f>
        <v>#REF!</v>
      </c>
      <c r="AT1" s="8" t="e">
        <f>#REF!</f>
        <v>#REF!</v>
      </c>
      <c r="AU1" s="8" t="e">
        <f>#REF!</f>
        <v>#REF!</v>
      </c>
      <c r="AV1" s="8" t="e">
        <f>AND(#REF!,"AAAAAFZ9/i8=")</f>
        <v>#REF!</v>
      </c>
      <c r="AW1" s="8" t="e">
        <f>AND(#REF!,"AAAAAFZ9/jA=")</f>
        <v>#REF!</v>
      </c>
      <c r="AX1" s="8" t="e">
        <f>AND(#REF!,"AAAAAFZ9/jE=")</f>
        <v>#REF!</v>
      </c>
      <c r="AY1" s="8" t="e">
        <f>#REF!</f>
        <v>#REF!</v>
      </c>
      <c r="AZ1" s="8" t="e">
        <f>#REF!</f>
        <v>#REF!</v>
      </c>
      <c r="BA1" s="8" t="e">
        <f>AND(#REF!,"AAAAAFZ9/jQ=")</f>
        <v>#REF!</v>
      </c>
      <c r="BB1" s="8" t="e">
        <f>AND(#REF!,"AAAAAFZ9/jU=")</f>
        <v>#REF!</v>
      </c>
      <c r="BC1" s="8" t="e">
        <f>#REF!</f>
        <v>#REF!</v>
      </c>
      <c r="BD1" s="8" t="e">
        <f>AND(#REF!,"AAAAAFZ9/jc=")</f>
        <v>#REF!</v>
      </c>
      <c r="BE1" s="8" t="e">
        <f>#REF!</f>
        <v>#REF!</v>
      </c>
      <c r="BF1" s="8" t="e">
        <f>#REF!</f>
        <v>#REF!</v>
      </c>
      <c r="BG1" s="8" t="e">
        <f>#REF!</f>
        <v>#REF!</v>
      </c>
      <c r="BH1" s="8" t="e">
        <f>#REF!</f>
        <v>#REF!</v>
      </c>
      <c r="BI1" s="8" t="e">
        <f>#REF!</f>
        <v>#REF!</v>
      </c>
      <c r="BJ1" s="8" t="e">
        <f>AND(#REF!,"AAAAAFZ9/j0=")</f>
        <v>#REF!</v>
      </c>
      <c r="BK1" s="8" t="e">
        <f>AND(#REF!,"AAAAAFZ9/j4=")</f>
        <v>#REF!</v>
      </c>
      <c r="BL1" s="8" t="e">
        <f>AND(#REF!,"AAAAAFZ9/j8=")</f>
        <v>#REF!</v>
      </c>
      <c r="BM1" s="8" t="e">
        <f>AND(#REF!,"AAAAAFZ9/kA=")</f>
        <v>#REF!</v>
      </c>
      <c r="BN1" s="8" t="e">
        <f>#REF!</f>
        <v>#REF!</v>
      </c>
      <c r="BO1" s="8" t="e">
        <f>#REF!</f>
        <v>#REF!</v>
      </c>
      <c r="BP1" s="8" t="e">
        <f>AND(#REF!,"AAAAAFZ9/kM=")</f>
        <v>#REF!</v>
      </c>
      <c r="BQ1" s="8" t="e">
        <f>AND(#REF!,"AAAAAFZ9/kQ=")</f>
        <v>#REF!</v>
      </c>
      <c r="BR1" s="8" t="e">
        <f>#REF!</f>
        <v>#REF!</v>
      </c>
      <c r="BS1" s="8" t="e">
        <f>AND(#REF!,"AAAAAFZ9/kY=")</f>
        <v>#REF!</v>
      </c>
      <c r="BT1" s="8" t="e">
        <f>#REF!</f>
        <v>#REF!</v>
      </c>
      <c r="BU1" s="8" t="e">
        <f>#REF!</f>
        <v>#REF!</v>
      </c>
      <c r="BV1" s="8" t="e">
        <f>#REF!</f>
        <v>#REF!</v>
      </c>
      <c r="BW1" s="8" t="e">
        <f>#REF!</f>
        <v>#REF!</v>
      </c>
      <c r="BX1" s="8" t="e">
        <f>#REF!</f>
        <v>#REF!</v>
      </c>
      <c r="BY1" s="8" t="e">
        <f>#REF!</f>
        <v>#REF!</v>
      </c>
      <c r="BZ1" s="8" t="e">
        <f>#REF!</f>
        <v>#REF!</v>
      </c>
      <c r="CA1" s="8" t="e">
        <f>AND(#REF!,"AAAAAFZ9/k4=")</f>
        <v>#REF!</v>
      </c>
      <c r="CB1" s="8" t="e">
        <f>#REF!</f>
        <v>#REF!</v>
      </c>
      <c r="CC1" s="8" t="e">
        <f>#REF!</f>
        <v>#REF!</v>
      </c>
      <c r="CD1" s="8" t="e">
        <f>#REF!</f>
        <v>#REF!</v>
      </c>
      <c r="CE1" s="8" t="e">
        <f>#REF!</f>
        <v>#REF!</v>
      </c>
      <c r="CF1" s="8" t="e">
        <f>#REF!</f>
        <v>#REF!</v>
      </c>
      <c r="CG1" s="8" t="e">
        <f>#REF!</f>
        <v>#REF!</v>
      </c>
      <c r="CH1" s="8" t="e">
        <f>#REF!</f>
        <v>#REF!</v>
      </c>
      <c r="CI1" s="8" t="e">
        <f>#REF!</f>
        <v>#REF!</v>
      </c>
      <c r="CJ1" s="8" t="e">
        <f>#REF!</f>
        <v>#REF!</v>
      </c>
      <c r="CK1" s="8" t="e">
        <f>#REF!</f>
        <v>#REF!</v>
      </c>
      <c r="CL1" s="8" t="e">
        <f>#REF!</f>
        <v>#REF!</v>
      </c>
      <c r="CM1" s="8" t="e">
        <f>#REF!</f>
        <v>#REF!</v>
      </c>
      <c r="CN1" s="8" t="e">
        <f>#REF!</f>
        <v>#REF!</v>
      </c>
      <c r="CO1" s="8" t="e">
        <f>#REF!</f>
        <v>#REF!</v>
      </c>
      <c r="CP1" s="8" t="e">
        <f>#REF!</f>
        <v>#REF!</v>
      </c>
      <c r="CQ1" s="8" t="e">
        <f>#REF!</f>
        <v>#REF!</v>
      </c>
      <c r="CR1" s="8" t="e">
        <f>#REF!</f>
        <v>#REF!</v>
      </c>
      <c r="CS1" s="8" t="e">
        <f>#REF!</f>
        <v>#REF!</v>
      </c>
      <c r="CT1" s="8" t="e">
        <f>#REF!</f>
        <v>#REF!</v>
      </c>
      <c r="CU1" s="8" t="e">
        <f>#REF!</f>
        <v>#REF!</v>
      </c>
      <c r="CV1" s="8" t="e">
        <f>#REF!</f>
        <v>#REF!</v>
      </c>
      <c r="CW1" s="8" t="e">
        <f>#REF!</f>
        <v>#REF!</v>
      </c>
      <c r="CX1" s="8" t="e">
        <f>#REF!</f>
        <v>#REF!</v>
      </c>
      <c r="CY1" s="8" t="e">
        <f>#REF!</f>
        <v>#REF!</v>
      </c>
      <c r="CZ1" s="8" t="e">
        <f>#REF!</f>
        <v>#REF!</v>
      </c>
      <c r="DA1" s="8" t="e">
        <f>#REF!</f>
        <v>#REF!</v>
      </c>
      <c r="DB1" s="8" t="e">
        <f>#REF!</f>
        <v>#REF!</v>
      </c>
      <c r="DC1" s="8" t="e">
        <f>#REF!</f>
        <v>#REF!</v>
      </c>
      <c r="DD1" s="8" t="e">
        <f>#REF!</f>
        <v>#REF!</v>
      </c>
      <c r="DE1" s="8" t="e">
        <f>#REF!</f>
        <v>#REF!</v>
      </c>
      <c r="DF1" s="8" t="e">
        <f>#REF!</f>
        <v>#REF!</v>
      </c>
      <c r="DG1" s="8" t="e">
        <f>#REF!</f>
        <v>#REF!</v>
      </c>
      <c r="DH1" s="8" t="e">
        <f>#REF!</f>
        <v>#REF!</v>
      </c>
      <c r="DI1" s="8" t="e">
        <f>#REF!</f>
        <v>#REF!</v>
      </c>
      <c r="DJ1" s="8" t="e">
        <f>#REF!</f>
        <v>#REF!</v>
      </c>
      <c r="DK1" s="8" t="e">
        <f>#REF!</f>
        <v>#REF!</v>
      </c>
      <c r="DL1" s="8" t="e">
        <f>#REF!</f>
        <v>#REF!</v>
      </c>
      <c r="DM1" s="8" t="e">
        <f>#REF!</f>
        <v>#REF!</v>
      </c>
      <c r="DN1" s="8" t="e">
        <f>#REF!</f>
        <v>#REF!</v>
      </c>
      <c r="DO1" s="8" t="e">
        <f>#REF!</f>
        <v>#REF!</v>
      </c>
      <c r="DP1" s="8" t="e">
        <f>#REF!</f>
        <v>#REF!</v>
      </c>
      <c r="DQ1" s="8" t="e">
        <f>#REF!</f>
        <v>#REF!</v>
      </c>
      <c r="DR1" s="8" t="e">
        <f>#REF!</f>
        <v>#REF!</v>
      </c>
      <c r="DS1" s="8" t="e">
        <f>AND(#REF!,"AAAAAFZ9/no=")</f>
        <v>#REF!</v>
      </c>
      <c r="DT1" s="8" t="e">
        <f>AND(#REF!,"AAAAAFZ9/ns=")</f>
        <v>#REF!</v>
      </c>
      <c r="DU1" s="8" t="e">
        <f>AND(#REF!,"AAAAAFZ9/nw=")</f>
        <v>#REF!</v>
      </c>
      <c r="DV1" s="8" t="e">
        <f>#REF!</f>
        <v>#REF!</v>
      </c>
      <c r="DW1" s="8" t="e">
        <f>AND(#REF!,"AAAAAFZ9/n4=")</f>
        <v>#REF!</v>
      </c>
      <c r="DX1" s="8" t="e">
        <f>#REF!</f>
        <v>#REF!</v>
      </c>
      <c r="DY1" s="8" t="e">
        <f>#REF!</f>
        <v>#REF!</v>
      </c>
      <c r="DZ1" s="8" t="e">
        <f>#REF!</f>
        <v>#REF!</v>
      </c>
      <c r="EA1" s="8" t="e">
        <f>#REF!</f>
        <v>#REF!</v>
      </c>
      <c r="EB1" s="8" t="e">
        <f>#REF!</f>
        <v>#REF!</v>
      </c>
      <c r="EC1" s="8" t="e">
        <f>#REF!</f>
        <v>#REF!</v>
      </c>
      <c r="ED1" s="8" t="e">
        <f>#REF!</f>
        <v>#REF!</v>
      </c>
      <c r="EE1" s="8" t="e">
        <f>#REF!</f>
        <v>#REF!</v>
      </c>
      <c r="EF1" s="8" t="e">
        <f>#REF!</f>
        <v>#REF!</v>
      </c>
      <c r="EG1" s="8" t="e">
        <f>AND(#REF!,"AAAAAFZ9/og=")</f>
        <v>#REF!</v>
      </c>
      <c r="EH1" s="8" t="e">
        <f>AND(#REF!,"AAAAAFZ9/ok=")</f>
        <v>#REF!</v>
      </c>
      <c r="EI1" s="8" t="e">
        <f>#REF!</f>
        <v>#REF!</v>
      </c>
      <c r="EJ1" s="8" t="e">
        <f>#REF!</f>
        <v>#REF!</v>
      </c>
      <c r="EK1" s="8" t="e">
        <f>#REF!</f>
        <v>#REF!</v>
      </c>
      <c r="EL1" s="8" t="e">
        <f>#REF!</f>
        <v>#REF!</v>
      </c>
      <c r="EM1" s="8" t="e">
        <f>#REF!</f>
        <v>#REF!</v>
      </c>
      <c r="EN1" s="8" t="e">
        <f>#REF!</f>
        <v>#REF!</v>
      </c>
      <c r="EO1" s="8" t="e">
        <f>#REF!</f>
        <v>#REF!</v>
      </c>
      <c r="EP1" s="8" t="e">
        <f>#REF!</f>
        <v>#REF!</v>
      </c>
      <c r="EQ1" s="8" t="e">
        <f>#REF!</f>
        <v>#REF!</v>
      </c>
      <c r="ER1" s="8" t="e">
        <f>#REF!</f>
        <v>#REF!</v>
      </c>
      <c r="ES1" s="8" t="e">
        <f>#REF!</f>
        <v>#REF!</v>
      </c>
      <c r="ET1" s="8" t="e">
        <f>#REF!</f>
        <v>#REF!</v>
      </c>
      <c r="EU1" s="8" t="e">
        <f>#REF!</f>
        <v>#REF!</v>
      </c>
      <c r="EV1" s="8" t="e">
        <f>AND(#REF!,"AAAAAFZ9/pc=")</f>
        <v>#REF!</v>
      </c>
      <c r="EW1" s="8" t="e">
        <f>AND(#REF!,"AAAAAFZ9/pg=")</f>
        <v>#REF!</v>
      </c>
      <c r="EX1" s="8" t="e">
        <f>AND(#REF!,"AAAAAFZ9/pk=")</f>
        <v>#REF!</v>
      </c>
      <c r="EY1" s="8" t="e">
        <f>AND(#REF!,"AAAAAFZ9/po=")</f>
        <v>#REF!</v>
      </c>
      <c r="EZ1" s="8" t="e">
        <f>#REF!</f>
        <v>#REF!</v>
      </c>
      <c r="FA1" s="8" t="e">
        <f>#REF!</f>
        <v>#REF!</v>
      </c>
      <c r="FB1" s="8" t="e">
        <f>#REF!</f>
        <v>#REF!</v>
      </c>
      <c r="FC1" s="8" t="e">
        <f>#REF!</f>
        <v>#REF!</v>
      </c>
      <c r="FD1" s="8" t="e">
        <f>#REF!</f>
        <v>#REF!</v>
      </c>
      <c r="FE1" s="8" t="e">
        <f>#REF!</f>
        <v>#REF!</v>
      </c>
      <c r="FF1" s="8" t="e">
        <f>#REF!</f>
        <v>#REF!</v>
      </c>
      <c r="FG1" s="8" t="e">
        <f>#REF!</f>
        <v>#REF!</v>
      </c>
      <c r="FH1" s="8" t="e">
        <f>#REF!</f>
        <v>#REF!</v>
      </c>
      <c r="FI1" s="8" t="e">
        <f>#REF!</f>
        <v>#REF!</v>
      </c>
      <c r="FJ1" s="8" t="e">
        <f>#REF!</f>
        <v>#REF!</v>
      </c>
      <c r="FK1" s="8" t="e">
        <f>#REF!</f>
        <v>#REF!</v>
      </c>
      <c r="FL1" s="8" t="e">
        <f>#REF!</f>
        <v>#REF!</v>
      </c>
      <c r="FM1" s="8" t="e">
        <f>#REF!</f>
        <v>#REF!</v>
      </c>
      <c r="FN1" s="8" t="e">
        <f>#REF!</f>
        <v>#REF!</v>
      </c>
      <c r="FO1" s="8" t="e">
        <f>AND(#REF!,"AAAAAFZ9/qo=")</f>
        <v>#REF!</v>
      </c>
      <c r="FP1" s="8" t="e">
        <f>#REF!</f>
        <v>#REF!</v>
      </c>
      <c r="FQ1" s="8" t="e">
        <f>#REF!</f>
        <v>#REF!</v>
      </c>
      <c r="FR1" s="8" t="e">
        <f>#REF!</f>
        <v>#REF!</v>
      </c>
      <c r="FS1" s="8" t="e">
        <f>#REF!</f>
        <v>#REF!</v>
      </c>
      <c r="FT1" s="8" t="e">
        <f>#REF!</f>
        <v>#REF!</v>
      </c>
      <c r="FU1" s="8" t="e">
        <f>#REF!</f>
        <v>#REF!</v>
      </c>
      <c r="FV1" s="8" t="e">
        <f>#REF!</f>
        <v>#REF!</v>
      </c>
      <c r="FW1" s="8" t="e">
        <f>#REF!</f>
        <v>#REF!</v>
      </c>
      <c r="FX1" s="8" t="e">
        <f>#REF!</f>
        <v>#REF!</v>
      </c>
      <c r="FY1" s="8" t="e">
        <f>#REF!</f>
        <v>#REF!</v>
      </c>
      <c r="FZ1" s="8" t="e">
        <f>#REF!</f>
        <v>#REF!</v>
      </c>
      <c r="GA1" s="8" t="e">
        <f>#REF!</f>
        <v>#REF!</v>
      </c>
      <c r="GB1" s="8" t="e">
        <f>#REF!</f>
        <v>#REF!</v>
      </c>
      <c r="GC1" s="8" t="e">
        <f>#REF!</f>
        <v>#REF!</v>
      </c>
      <c r="GD1" s="8" t="e">
        <f>AND(#REF!,"AAAAAFZ9/rk=")</f>
        <v>#REF!</v>
      </c>
      <c r="GE1" s="8" t="e">
        <f>#REF!</f>
        <v>#REF!</v>
      </c>
      <c r="GF1" s="8" t="e">
        <f>#REF!</f>
        <v>#REF!</v>
      </c>
      <c r="GG1" s="8" t="e">
        <f>#REF!</f>
        <v>#REF!</v>
      </c>
      <c r="GH1" s="8" t="e">
        <f>#REF!</f>
        <v>#REF!</v>
      </c>
      <c r="GI1" s="8" t="e">
        <f>#REF!</f>
        <v>#REF!</v>
      </c>
      <c r="GJ1" s="8" t="e">
        <f>#REF!</f>
        <v>#REF!</v>
      </c>
      <c r="GK1" s="8" t="e">
        <f>#REF!</f>
        <v>#REF!</v>
      </c>
      <c r="GL1" s="8" t="e">
        <f>#REF!</f>
        <v>#REF!</v>
      </c>
      <c r="GM1" s="8" t="e">
        <f>#REF!</f>
        <v>#REF!</v>
      </c>
      <c r="GN1" s="8" t="e">
        <f>#REF!</f>
        <v>#REF!</v>
      </c>
      <c r="GO1" s="8" t="e">
        <f>#REF!</f>
        <v>#REF!</v>
      </c>
      <c r="GP1" s="8" t="e">
        <f>#REF!</f>
        <v>#REF!</v>
      </c>
      <c r="GQ1" s="8" t="e">
        <f>#REF!</f>
        <v>#REF!</v>
      </c>
      <c r="GR1" s="8" t="e">
        <f>#REF!</f>
        <v>#REF!</v>
      </c>
      <c r="GS1" s="8" t="e">
        <f>#REF!</f>
        <v>#REF!</v>
      </c>
      <c r="GT1" s="8" t="e">
        <f>#REF!</f>
        <v>#REF!</v>
      </c>
      <c r="GU1" s="8" t="e">
        <f>#REF!</f>
        <v>#REF!</v>
      </c>
      <c r="GV1" s="8" t="e">
        <f>#REF!</f>
        <v>#REF!</v>
      </c>
      <c r="GW1" s="8" t="e">
        <f>#REF!</f>
        <v>#REF!</v>
      </c>
      <c r="GX1" s="8" t="e">
        <f>#REF!</f>
        <v>#REF!</v>
      </c>
      <c r="GY1" s="8" t="e">
        <f>#REF!</f>
        <v>#REF!</v>
      </c>
      <c r="GZ1" s="8" t="e">
        <f>#REF!</f>
        <v>#REF!</v>
      </c>
      <c r="HA1" s="8" t="e">
        <f>#REF!</f>
        <v>#REF!</v>
      </c>
      <c r="HB1" s="8" t="e">
        <f>#REF!</f>
        <v>#REF!</v>
      </c>
      <c r="HC1" s="8" t="e">
        <f>#REF!</f>
        <v>#REF!</v>
      </c>
      <c r="HD1" s="8" t="e">
        <f>#REF!</f>
        <v>#REF!</v>
      </c>
      <c r="HE1" s="8" t="e">
        <f>#REF!</f>
        <v>#REF!</v>
      </c>
      <c r="HF1" s="8" t="e">
        <f>#REF!</f>
        <v>#REF!</v>
      </c>
      <c r="HG1" s="8" t="e">
        <f>#REF!</f>
        <v>#REF!</v>
      </c>
      <c r="HH1" s="8" t="e">
        <f>#REF!</f>
        <v>#REF!</v>
      </c>
      <c r="HI1" s="8" t="e">
        <f>#REF!</f>
        <v>#REF!</v>
      </c>
      <c r="HJ1" s="8" t="e">
        <f>#REF!</f>
        <v>#REF!</v>
      </c>
      <c r="HK1" s="8" t="e">
        <f>#REF!</f>
        <v>#REF!</v>
      </c>
      <c r="HL1" s="8" t="e">
        <f>#REF!</f>
        <v>#REF!</v>
      </c>
      <c r="HM1" s="8" t="e">
        <f>#REF!</f>
        <v>#REF!</v>
      </c>
      <c r="HN1" s="8" t="e">
        <f>#REF!</f>
        <v>#REF!</v>
      </c>
      <c r="HO1" s="8" t="e">
        <f>#REF!</f>
        <v>#REF!</v>
      </c>
      <c r="HP1" s="8" t="e">
        <f>#REF!</f>
        <v>#REF!</v>
      </c>
      <c r="HQ1" s="8" t="e">
        <f>#REF!</f>
        <v>#REF!</v>
      </c>
      <c r="HR1" s="8" t="e">
        <f>#REF!</f>
        <v>#REF!</v>
      </c>
      <c r="HS1" s="8" t="e">
        <f>#REF!</f>
        <v>#REF!</v>
      </c>
      <c r="HT1" s="8" t="e">
        <f>#REF!</f>
        <v>#REF!</v>
      </c>
      <c r="HU1" s="8" t="e">
        <f>#REF!</f>
        <v>#REF!</v>
      </c>
      <c r="HV1" s="8" t="e">
        <f>#REF!</f>
        <v>#REF!</v>
      </c>
      <c r="HW1" s="8" t="e">
        <f>#REF!</f>
        <v>#REF!</v>
      </c>
      <c r="HX1" s="8" t="e">
        <f>#REF!</f>
        <v>#REF!</v>
      </c>
      <c r="HY1" s="8" t="e">
        <f>#REF!</f>
        <v>#REF!</v>
      </c>
      <c r="HZ1" s="8" t="e">
        <f>#REF!</f>
        <v>#REF!</v>
      </c>
      <c r="IA1" s="8" t="e">
        <f>#REF!</f>
        <v>#REF!</v>
      </c>
      <c r="IB1" s="8" t="e">
        <f>#REF!</f>
        <v>#REF!</v>
      </c>
      <c r="IC1" s="8" t="e">
        <f>#REF!</f>
        <v>#REF!</v>
      </c>
      <c r="ID1" s="8" t="e">
        <f>#REF!</f>
        <v>#REF!</v>
      </c>
      <c r="IE1" s="8" t="e">
        <f>#REF!</f>
        <v>#REF!</v>
      </c>
      <c r="IF1" s="8" t="e">
        <f>#REF!</f>
        <v>#REF!</v>
      </c>
      <c r="IG1" s="8" t="e">
        <f>IF(#REF!,"AAAAAFZ9/vA=",0)</f>
        <v>#REF!</v>
      </c>
      <c r="IH1" s="8" t="e">
        <f>AND(#REF!,"AAAAAFZ9/vE=")</f>
        <v>#REF!</v>
      </c>
      <c r="II1" s="8" t="e">
        <f>AND(#REF!,"AAAAAFZ9/vI=")</f>
        <v>#REF!</v>
      </c>
      <c r="IJ1" s="8" t="e">
        <f>AND(#REF!,"AAAAAFZ9/vM=")</f>
        <v>#REF!</v>
      </c>
      <c r="IK1" s="8" t="e">
        <f>AND(#REF!,"AAAAAFZ9/vQ=")</f>
        <v>#REF!</v>
      </c>
      <c r="IL1" s="8" t="e">
        <f>#REF!</f>
        <v>#REF!</v>
      </c>
      <c r="IM1" s="8" t="e">
        <f>AND(#REF!,"AAAAAFZ9/vY=")</f>
        <v>#REF!</v>
      </c>
      <c r="IN1" s="8" t="e">
        <f>AND(#REF!,"AAAAAFZ9/vc=")</f>
        <v>#REF!</v>
      </c>
      <c r="IO1" s="8" t="e">
        <f>AND(#REF!,"AAAAAFZ9/vg=")</f>
        <v>#REF!</v>
      </c>
      <c r="IP1" s="8" t="e">
        <f>#REF!</f>
        <v>#REF!</v>
      </c>
      <c r="IQ1" s="8" t="e">
        <f>AND(#REF!,"AAAAAFZ9/vo=")</f>
        <v>#REF!</v>
      </c>
      <c r="IR1" s="8" t="e">
        <f>AND(#REF!,"AAAAAFZ9/vs=")</f>
        <v>#REF!</v>
      </c>
      <c r="IS1" s="8" t="e">
        <f>AND(#REF!,"AAAAAFZ9/vw=")</f>
        <v>#REF!</v>
      </c>
      <c r="IT1" s="8" t="e">
        <f>AND(#REF!,"AAAAAFZ9/v0=")</f>
        <v>#REF!</v>
      </c>
      <c r="IU1" s="8" t="e">
        <f>AND(#REF!,"AAAAAFZ9/v4=")</f>
        <v>#REF!</v>
      </c>
      <c r="IV1" s="8" t="e">
        <f>IF(#REF!,"AAAAAFZ9/v8=",0)</f>
        <v>#REF!</v>
      </c>
    </row>
    <row r="2" spans="1:256">
      <c r="A2" s="8" t="e">
        <f>AND(#REF!,"AAAAAHtnnwA=")</f>
        <v>#REF!</v>
      </c>
      <c r="B2" s="8" t="e">
        <f>AND(#REF!,"AAAAAHtnnwE=")</f>
        <v>#REF!</v>
      </c>
      <c r="C2" s="8" t="e">
        <f>AND(#REF!,"AAAAAHtnnwI=")</f>
        <v>#REF!</v>
      </c>
      <c r="D2" s="8" t="e">
        <f>AND(#REF!,"AAAAAHtnnwM=")</f>
        <v>#REF!</v>
      </c>
      <c r="E2" s="8" t="e">
        <f>#REF!</f>
        <v>#REF!</v>
      </c>
      <c r="F2" s="8" t="e">
        <f>AND(#REF!,"AAAAAHtnnwU=")</f>
        <v>#REF!</v>
      </c>
      <c r="G2" s="8" t="e">
        <f>AND(#REF!,"AAAAAHtnnwY=")</f>
        <v>#REF!</v>
      </c>
      <c r="H2" s="8" t="e">
        <f>AND(#REF!,"AAAAAHtnnwc=")</f>
        <v>#REF!</v>
      </c>
      <c r="I2" s="8" t="e">
        <f>#REF!</f>
        <v>#REF!</v>
      </c>
      <c r="J2" s="8" t="e">
        <f>AND(#REF!,"AAAAAHtnnwk=")</f>
        <v>#REF!</v>
      </c>
      <c r="K2" s="8" t="e">
        <f>AND(#REF!,"AAAAAHtnnwo=")</f>
        <v>#REF!</v>
      </c>
      <c r="L2" s="8" t="e">
        <f>AND(#REF!,"AAAAAHtnnws=")</f>
        <v>#REF!</v>
      </c>
      <c r="M2" s="8" t="e">
        <f>AND(#REF!,"AAAAAHtnnww=")</f>
        <v>#REF!</v>
      </c>
      <c r="N2" s="8" t="e">
        <f>AND(#REF!,"AAAAAHtnnw0=")</f>
        <v>#REF!</v>
      </c>
      <c r="O2" s="8" t="e">
        <f>IF(#REF!,"AAAAAHtnnw4=",0)</f>
        <v>#REF!</v>
      </c>
      <c r="P2" s="8" t="e">
        <f>AND(#REF!,"AAAAAHtnnw8=")</f>
        <v>#REF!</v>
      </c>
      <c r="Q2" s="8" t="e">
        <f>AND(#REF!,"AAAAAHtnnxA=")</f>
        <v>#REF!</v>
      </c>
      <c r="R2" s="8" t="e">
        <f>AND(#REF!,"AAAAAHtnnxE=")</f>
        <v>#REF!</v>
      </c>
      <c r="S2" s="8" t="e">
        <f>AND(#REF!,"AAAAAHtnnxI=")</f>
        <v>#REF!</v>
      </c>
      <c r="T2" s="8" t="e">
        <f>#REF!</f>
        <v>#REF!</v>
      </c>
      <c r="U2" s="8" t="e">
        <f>AND(#REF!,"AAAAAHtnnxQ=")</f>
        <v>#REF!</v>
      </c>
      <c r="V2" s="8" t="e">
        <f>AND(#REF!,"AAAAAHtnnxU=")</f>
        <v>#REF!</v>
      </c>
      <c r="W2" s="8" t="e">
        <f>AND(#REF!,"AAAAAHtnnxY=")</f>
        <v>#REF!</v>
      </c>
      <c r="X2" s="8" t="e">
        <f>#REF!</f>
        <v>#REF!</v>
      </c>
      <c r="Y2" s="8" t="e">
        <f>AND(#REF!,"AAAAAHtnnxg=")</f>
        <v>#REF!</v>
      </c>
      <c r="Z2" s="8" t="e">
        <f>AND(#REF!,"AAAAAHtnnxk=")</f>
        <v>#REF!</v>
      </c>
      <c r="AA2" s="8" t="e">
        <f>AND(#REF!,"AAAAAHtnnxo=")</f>
        <v>#REF!</v>
      </c>
      <c r="AB2" s="8" t="e">
        <f>AND(#REF!,"AAAAAHtnnxs=")</f>
        <v>#REF!</v>
      </c>
      <c r="AC2" s="8" t="e">
        <f>AND(#REF!,"AAAAAHtnnxw=")</f>
        <v>#REF!</v>
      </c>
      <c r="AD2" s="8" t="e">
        <f>IF(#REF!,"AAAAAHtnnx0=",0)</f>
        <v>#REF!</v>
      </c>
      <c r="AE2" s="8" t="e">
        <f>AND(#REF!,"AAAAAHtnnx4=")</f>
        <v>#REF!</v>
      </c>
      <c r="AF2" s="8" t="e">
        <f>AND(#REF!,"AAAAAHtnnx8=")</f>
        <v>#REF!</v>
      </c>
      <c r="AG2" s="8" t="e">
        <f>AND(#REF!,"AAAAAHtnnyA=")</f>
        <v>#REF!</v>
      </c>
      <c r="AH2" s="8" t="e">
        <f>AND(#REF!,"AAAAAHtnnyE=")</f>
        <v>#REF!</v>
      </c>
      <c r="AI2" s="8" t="e">
        <f>#REF!</f>
        <v>#REF!</v>
      </c>
      <c r="AJ2" s="8" t="e">
        <f>AND(#REF!,"AAAAAHtnnyM=")</f>
        <v>#REF!</v>
      </c>
      <c r="AK2" s="8" t="e">
        <f>AND(#REF!,"AAAAAHtnnyQ=")</f>
        <v>#REF!</v>
      </c>
      <c r="AL2" s="8" t="e">
        <f>AND(#REF!,"AAAAAHtnnyU=")</f>
        <v>#REF!</v>
      </c>
      <c r="AM2" s="8" t="e">
        <f>#REF!</f>
        <v>#REF!</v>
      </c>
      <c r="AN2" s="8" t="e">
        <f>AND(#REF!,"AAAAAHtnnyc=")</f>
        <v>#REF!</v>
      </c>
      <c r="AO2" s="8" t="e">
        <f>AND(#REF!,"AAAAAHtnnyg=")</f>
        <v>#REF!</v>
      </c>
      <c r="AP2" s="8" t="e">
        <f>AND(#REF!,"AAAAAHtnnyk=")</f>
        <v>#REF!</v>
      </c>
      <c r="AQ2" s="8" t="e">
        <f>AND(#REF!,"AAAAAHtnnyo=")</f>
        <v>#REF!</v>
      </c>
      <c r="AR2" s="8" t="e">
        <f>AND(#REF!,"AAAAAHtnnys=")</f>
        <v>#REF!</v>
      </c>
      <c r="AS2" s="8" t="e">
        <f>IF(#REF!,"AAAAAHtnnyw=",0)</f>
        <v>#REF!</v>
      </c>
      <c r="AT2" s="8" t="e">
        <f>AND(#REF!,"AAAAAHtnny0=")</f>
        <v>#REF!</v>
      </c>
      <c r="AU2" s="8" t="e">
        <f>AND(#REF!,"AAAAAHtnny4=")</f>
        <v>#REF!</v>
      </c>
      <c r="AV2" s="8" t="e">
        <f>AND(#REF!,"AAAAAHtnny8=")</f>
        <v>#REF!</v>
      </c>
      <c r="AW2" s="8" t="e">
        <f>AND(#REF!,"AAAAAHtnnzA=")</f>
        <v>#REF!</v>
      </c>
      <c r="AX2" s="8" t="e">
        <f>#REF!</f>
        <v>#REF!</v>
      </c>
      <c r="AY2" s="8" t="e">
        <f>AND(#REF!,"AAAAAHtnnzI=")</f>
        <v>#REF!</v>
      </c>
      <c r="AZ2" s="8" t="e">
        <f>AND(#REF!,"AAAAAHtnnzM=")</f>
        <v>#REF!</v>
      </c>
      <c r="BA2" s="8" t="e">
        <f>AND(#REF!,"AAAAAHtnnzQ=")</f>
        <v>#REF!</v>
      </c>
      <c r="BB2" s="8" t="e">
        <f>#REF!</f>
        <v>#REF!</v>
      </c>
      <c r="BC2" s="8" t="e">
        <f>AND(#REF!,"AAAAAHtnnzY=")</f>
        <v>#REF!</v>
      </c>
      <c r="BD2" s="8" t="e">
        <f>AND(#REF!,"AAAAAHtnnzc=")</f>
        <v>#REF!</v>
      </c>
      <c r="BE2" s="8" t="e">
        <f>AND(#REF!,"AAAAAHtnnzg=")</f>
        <v>#REF!</v>
      </c>
      <c r="BF2" s="8" t="e">
        <f>AND(#REF!,"AAAAAHtnnzk=")</f>
        <v>#REF!</v>
      </c>
      <c r="BG2" s="8" t="e">
        <f>AND(#REF!,"AAAAAHtnnzo=")</f>
        <v>#REF!</v>
      </c>
      <c r="BH2" s="8" t="e">
        <f>IF(#REF!,"AAAAAHtnnzs=",0)</f>
        <v>#REF!</v>
      </c>
      <c r="BI2" s="8" t="e">
        <f>AND(#REF!,"AAAAAHtnnzw=")</f>
        <v>#REF!</v>
      </c>
      <c r="BJ2" s="8" t="e">
        <f>AND(#REF!,"AAAAAHtnnz0=")</f>
        <v>#REF!</v>
      </c>
      <c r="BK2" s="8" t="e">
        <f>AND(#REF!,"AAAAAHtnnz4=")</f>
        <v>#REF!</v>
      </c>
      <c r="BL2" s="8" t="e">
        <f>AND(#REF!,"AAAAAHtnnz8=")</f>
        <v>#REF!</v>
      </c>
      <c r="BM2" s="8" t="e">
        <f>#REF!</f>
        <v>#REF!</v>
      </c>
      <c r="BN2" s="8" t="e">
        <f>AND(#REF!,"AAAAAHtnn0E=")</f>
        <v>#REF!</v>
      </c>
      <c r="BO2" s="8" t="e">
        <f>AND(#REF!,"AAAAAHtnn0I=")</f>
        <v>#REF!</v>
      </c>
      <c r="BP2" s="8" t="e">
        <f>AND(#REF!,"AAAAAHtnn0M=")</f>
        <v>#REF!</v>
      </c>
      <c r="BQ2" s="8" t="e">
        <f>#REF!</f>
        <v>#REF!</v>
      </c>
      <c r="BR2" s="8" t="e">
        <f>AND(#REF!,"AAAAAHtnn0U=")</f>
        <v>#REF!</v>
      </c>
      <c r="BS2" s="8" t="e">
        <f>AND(#REF!,"AAAAAHtnn0Y=")</f>
        <v>#REF!</v>
      </c>
      <c r="BT2" s="8" t="e">
        <f>AND(#REF!,"AAAAAHtnn0c=")</f>
        <v>#REF!</v>
      </c>
      <c r="BU2" s="8" t="e">
        <f>AND(#REF!,"AAAAAHtnn0g=")</f>
        <v>#REF!</v>
      </c>
      <c r="BV2" s="8" t="e">
        <f>AND(#REF!,"AAAAAHtnn0k=")</f>
        <v>#REF!</v>
      </c>
      <c r="BW2" s="8" t="e">
        <f>IF(#REF!,"AAAAAHtnn0o=",0)</f>
        <v>#REF!</v>
      </c>
      <c r="BX2" s="8" t="e">
        <f>AND(#REF!,"AAAAAHtnn0s=")</f>
        <v>#REF!</v>
      </c>
      <c r="BY2" s="8" t="e">
        <f>AND(#REF!,"AAAAAHtnn0w=")</f>
        <v>#REF!</v>
      </c>
      <c r="BZ2" s="8" t="e">
        <f>AND(#REF!,"AAAAAHtnn00=")</f>
        <v>#REF!</v>
      </c>
      <c r="CA2" s="8" t="e">
        <f>AND(#REF!,"AAAAAHtnn04=")</f>
        <v>#REF!</v>
      </c>
      <c r="CB2" s="8" t="e">
        <f>#REF!</f>
        <v>#REF!</v>
      </c>
      <c r="CC2" s="8" t="e">
        <f>AND(#REF!,"AAAAAHtnn1A=")</f>
        <v>#REF!</v>
      </c>
      <c r="CD2" s="8" t="e">
        <f>AND(#REF!,"AAAAAHtnn1E=")</f>
        <v>#REF!</v>
      </c>
      <c r="CE2" s="8" t="e">
        <f>AND(#REF!,"AAAAAHtnn1I=")</f>
        <v>#REF!</v>
      </c>
      <c r="CF2" s="8" t="e">
        <f>#REF!</f>
        <v>#REF!</v>
      </c>
      <c r="CG2" s="8" t="e">
        <f>AND(#REF!,"AAAAAHtnn1Q=")</f>
        <v>#REF!</v>
      </c>
      <c r="CH2" s="8" t="e">
        <f>AND(#REF!,"AAAAAHtnn1U=")</f>
        <v>#REF!</v>
      </c>
      <c r="CI2" s="8" t="e">
        <f>AND(#REF!,"AAAAAHtnn1Y=")</f>
        <v>#REF!</v>
      </c>
      <c r="CJ2" s="8" t="e">
        <f>AND(#REF!,"AAAAAHtnn1c=")</f>
        <v>#REF!</v>
      </c>
      <c r="CK2" s="8" t="e">
        <f>AND(#REF!,"AAAAAHtnn1g=")</f>
        <v>#REF!</v>
      </c>
      <c r="CL2" s="8" t="e">
        <f>IF(#REF!,"AAAAAHtnn1k=",0)</f>
        <v>#REF!</v>
      </c>
      <c r="CM2" s="8" t="e">
        <f>AND(#REF!,"AAAAAHtnn1o=")</f>
        <v>#REF!</v>
      </c>
      <c r="CN2" s="8" t="e">
        <f>AND(#REF!,"AAAAAHtnn1s=")</f>
        <v>#REF!</v>
      </c>
      <c r="CO2" s="8" t="e">
        <f>AND(#REF!,"AAAAAHtnn1w=")</f>
        <v>#REF!</v>
      </c>
      <c r="CP2" s="8" t="e">
        <f>AND(#REF!,"AAAAAHtnn10=")</f>
        <v>#REF!</v>
      </c>
      <c r="CQ2" s="8" t="e">
        <f>#REF!</f>
        <v>#REF!</v>
      </c>
      <c r="CR2" s="8" t="e">
        <f>AND(#REF!,"AAAAAHtnn18=")</f>
        <v>#REF!</v>
      </c>
      <c r="CS2" s="8" t="e">
        <f>AND(#REF!,"AAAAAHtnn2A=")</f>
        <v>#REF!</v>
      </c>
      <c r="CT2" s="8" t="e">
        <f>AND(#REF!,"AAAAAHtnn2E=")</f>
        <v>#REF!</v>
      </c>
      <c r="CU2" s="8" t="e">
        <f>#REF!</f>
        <v>#REF!</v>
      </c>
      <c r="CV2" s="8" t="e">
        <f>AND(#REF!,"AAAAAHtnn2M=")</f>
        <v>#REF!</v>
      </c>
      <c r="CW2" s="8" t="e">
        <f>AND(#REF!,"AAAAAHtnn2Q=")</f>
        <v>#REF!</v>
      </c>
      <c r="CX2" s="8" t="e">
        <f>AND(#REF!,"AAAAAHtnn2U=")</f>
        <v>#REF!</v>
      </c>
      <c r="CY2" s="8" t="e">
        <f>AND(#REF!,"AAAAAHtnn2Y=")</f>
        <v>#REF!</v>
      </c>
      <c r="CZ2" s="8" t="e">
        <f>AND(#REF!,"AAAAAHtnn2c=")</f>
        <v>#REF!</v>
      </c>
      <c r="DA2" s="8" t="e">
        <f>IF(#REF!,"AAAAAHtnn2g=",0)</f>
        <v>#REF!</v>
      </c>
      <c r="DB2" s="8" t="e">
        <f>AND(#REF!,"AAAAAHtnn2k=")</f>
        <v>#REF!</v>
      </c>
      <c r="DC2" s="8" t="e">
        <f>AND(#REF!,"AAAAAHtnn2o=")</f>
        <v>#REF!</v>
      </c>
      <c r="DD2" s="8" t="e">
        <f>AND(#REF!,"AAAAAHtnn2s=")</f>
        <v>#REF!</v>
      </c>
      <c r="DE2" s="8" t="e">
        <f>AND(#REF!,"AAAAAHtnn2w=")</f>
        <v>#REF!</v>
      </c>
      <c r="DF2" s="8" t="e">
        <f>#REF!</f>
        <v>#REF!</v>
      </c>
      <c r="DG2" s="8" t="e">
        <f>AND(#REF!,"AAAAAHtnn24=")</f>
        <v>#REF!</v>
      </c>
      <c r="DH2" s="8" t="e">
        <f>AND(#REF!,"AAAAAHtnn28=")</f>
        <v>#REF!</v>
      </c>
      <c r="DI2" s="8" t="e">
        <f>AND(#REF!,"AAAAAHtnn3A=")</f>
        <v>#REF!</v>
      </c>
      <c r="DJ2" s="8" t="e">
        <f>#REF!</f>
        <v>#REF!</v>
      </c>
      <c r="DK2" s="8" t="e">
        <f>AND(#REF!,"AAAAAHtnn3I=")</f>
        <v>#REF!</v>
      </c>
      <c r="DL2" s="8" t="e">
        <f>AND(#REF!,"AAAAAHtnn3M=")</f>
        <v>#REF!</v>
      </c>
      <c r="DM2" s="8" t="e">
        <f>AND(#REF!,"AAAAAHtnn3Q=")</f>
        <v>#REF!</v>
      </c>
      <c r="DN2" s="8" t="e">
        <f>AND(#REF!,"AAAAAHtnn3U=")</f>
        <v>#REF!</v>
      </c>
      <c r="DO2" s="8" t="e">
        <f>AND(#REF!,"AAAAAHtnn3Y=")</f>
        <v>#REF!</v>
      </c>
      <c r="DP2" s="8" t="e">
        <f>IF(#REF!,"AAAAAHtnn3c=",0)</f>
        <v>#REF!</v>
      </c>
      <c r="DQ2" s="8" t="e">
        <f>AND(#REF!,"AAAAAHtnn3g=")</f>
        <v>#REF!</v>
      </c>
      <c r="DR2" s="8" t="e">
        <f>AND(#REF!,"AAAAAHtnn3k=")</f>
        <v>#REF!</v>
      </c>
      <c r="DS2" s="8" t="e">
        <f>AND(#REF!,"AAAAAHtnn3o=")</f>
        <v>#REF!</v>
      </c>
      <c r="DT2" s="8" t="e">
        <f>AND(#REF!,"AAAAAHtnn3s=")</f>
        <v>#REF!</v>
      </c>
      <c r="DU2" s="8" t="e">
        <f>#REF!</f>
        <v>#REF!</v>
      </c>
      <c r="DV2" s="8" t="e">
        <f>AND(#REF!,"AAAAAHtnn30=")</f>
        <v>#REF!</v>
      </c>
      <c r="DW2" s="8" t="e">
        <f>AND(#REF!,"AAAAAHtnn34=")</f>
        <v>#REF!</v>
      </c>
      <c r="DX2" s="8" t="e">
        <f>AND(#REF!,"AAAAAHtnn38=")</f>
        <v>#REF!</v>
      </c>
      <c r="DY2" s="8" t="e">
        <f>#REF!</f>
        <v>#REF!</v>
      </c>
      <c r="DZ2" s="8" t="e">
        <f>AND(#REF!,"AAAAAHtnn4E=")</f>
        <v>#REF!</v>
      </c>
      <c r="EA2" s="8" t="e">
        <f>AND(#REF!,"AAAAAHtnn4I=")</f>
        <v>#REF!</v>
      </c>
      <c r="EB2" s="8" t="e">
        <f>AND(#REF!,"AAAAAHtnn4M=")</f>
        <v>#REF!</v>
      </c>
      <c r="EC2" s="8" t="e">
        <f>AND(#REF!,"AAAAAHtnn4Q=")</f>
        <v>#REF!</v>
      </c>
      <c r="ED2" s="8" t="e">
        <f>AND(#REF!,"AAAAAHtnn4U=")</f>
        <v>#REF!</v>
      </c>
      <c r="EE2" s="8" t="e">
        <f>IF(#REF!,"AAAAAHtnn4Y=",0)</f>
        <v>#REF!</v>
      </c>
      <c r="EF2" s="8" t="e">
        <f>AND(#REF!,"AAAAAHtnn4c=")</f>
        <v>#REF!</v>
      </c>
      <c r="EG2" s="8" t="e">
        <f>AND(#REF!,"AAAAAHtnn4g=")</f>
        <v>#REF!</v>
      </c>
      <c r="EH2" s="8" t="e">
        <f>AND(#REF!,"AAAAAHtnn4k=")</f>
        <v>#REF!</v>
      </c>
      <c r="EI2" s="8" t="e">
        <f>AND(#REF!,"AAAAAHtnn4o=")</f>
        <v>#REF!</v>
      </c>
      <c r="EJ2" s="8" t="e">
        <f>#REF!</f>
        <v>#REF!</v>
      </c>
      <c r="EK2" s="8" t="e">
        <f>AND(#REF!,"AAAAAHtnn4w=")</f>
        <v>#REF!</v>
      </c>
      <c r="EL2" s="8" t="e">
        <f>AND(#REF!,"AAAAAHtnn40=")</f>
        <v>#REF!</v>
      </c>
      <c r="EM2" s="8" t="e">
        <f>AND(#REF!,"AAAAAHtnn44=")</f>
        <v>#REF!</v>
      </c>
      <c r="EN2" s="8" t="e">
        <f>#REF!</f>
        <v>#REF!</v>
      </c>
      <c r="EO2" s="8" t="e">
        <f>AND(#REF!,"AAAAAHtnn5A=")</f>
        <v>#REF!</v>
      </c>
      <c r="EP2" s="8" t="e">
        <f>AND(#REF!,"AAAAAHtnn5E=")</f>
        <v>#REF!</v>
      </c>
      <c r="EQ2" s="8" t="e">
        <f>AND(#REF!,"AAAAAHtnn5I=")</f>
        <v>#REF!</v>
      </c>
      <c r="ER2" s="8" t="e">
        <f>AND(#REF!,"AAAAAHtnn5M=")</f>
        <v>#REF!</v>
      </c>
      <c r="ES2" s="8" t="e">
        <f>AND(#REF!,"AAAAAHtnn5Q=")</f>
        <v>#REF!</v>
      </c>
      <c r="ET2" s="8" t="e">
        <f>IF(#REF!,"AAAAAHtnn5U=",0)</f>
        <v>#REF!</v>
      </c>
      <c r="EU2" s="8" t="e">
        <f>AND(#REF!,"AAAAAHtnn5Y=")</f>
        <v>#REF!</v>
      </c>
      <c r="EV2" s="8" t="e">
        <f>AND(#REF!,"AAAAAHtnn5c=")</f>
        <v>#REF!</v>
      </c>
      <c r="EW2" s="8" t="e">
        <f>AND(#REF!,"AAAAAHtnn5g=")</f>
        <v>#REF!</v>
      </c>
      <c r="EX2" s="8" t="e">
        <f>AND(#REF!,"AAAAAHtnn5k=")</f>
        <v>#REF!</v>
      </c>
      <c r="EY2" s="8" t="e">
        <f>#REF!</f>
        <v>#REF!</v>
      </c>
      <c r="EZ2" s="8" t="e">
        <f>AND(#REF!,"AAAAAHtnn5s=")</f>
        <v>#REF!</v>
      </c>
      <c r="FA2" s="8" t="e">
        <f>AND(#REF!,"AAAAAHtnn5w=")</f>
        <v>#REF!</v>
      </c>
      <c r="FB2" s="8" t="e">
        <f>AND(#REF!,"AAAAAHtnn50=")</f>
        <v>#REF!</v>
      </c>
      <c r="FC2" s="8" t="e">
        <f>#REF!</f>
        <v>#REF!</v>
      </c>
      <c r="FD2" s="8" t="e">
        <f>AND(#REF!,"AAAAAHtnn58=")</f>
        <v>#REF!</v>
      </c>
      <c r="FE2" s="8" t="e">
        <f>AND(#REF!,"AAAAAHtnn6A=")</f>
        <v>#REF!</v>
      </c>
      <c r="FF2" s="8" t="e">
        <f>AND(#REF!,"AAAAAHtnn6E=")</f>
        <v>#REF!</v>
      </c>
      <c r="FG2" s="8" t="e">
        <f>AND(#REF!,"AAAAAHtnn6I=")</f>
        <v>#REF!</v>
      </c>
      <c r="FH2" s="8" t="e">
        <f>AND(#REF!,"AAAAAHtnn6M=")</f>
        <v>#REF!</v>
      </c>
      <c r="FI2" s="8" t="e">
        <f>IF(#REF!,"AAAAAHtnn6Q=",0)</f>
        <v>#REF!</v>
      </c>
      <c r="FJ2" s="8" t="e">
        <f>AND(#REF!,"AAAAAHtnn6U=")</f>
        <v>#REF!</v>
      </c>
      <c r="FK2" s="8" t="e">
        <f>AND(#REF!,"AAAAAHtnn6Y=")</f>
        <v>#REF!</v>
      </c>
      <c r="FL2" s="8" t="e">
        <f>AND(#REF!,"AAAAAHtnn6c=")</f>
        <v>#REF!</v>
      </c>
      <c r="FM2" s="8" t="e">
        <f>AND(#REF!,"AAAAAHtnn6g=")</f>
        <v>#REF!</v>
      </c>
      <c r="FN2" s="8" t="e">
        <f>#REF!</f>
        <v>#REF!</v>
      </c>
      <c r="FO2" s="8" t="e">
        <f>AND(#REF!,"AAAAAHtnn6o=")</f>
        <v>#REF!</v>
      </c>
      <c r="FP2" s="8" t="e">
        <f>AND(#REF!,"AAAAAHtnn6s=")</f>
        <v>#REF!</v>
      </c>
      <c r="FQ2" s="8" t="e">
        <f>AND(#REF!,"AAAAAHtnn6w=")</f>
        <v>#REF!</v>
      </c>
      <c r="FR2" s="8" t="e">
        <f>#REF!</f>
        <v>#REF!</v>
      </c>
      <c r="FS2" s="8" t="e">
        <f>AND(#REF!,"AAAAAHtnn64=")</f>
        <v>#REF!</v>
      </c>
      <c r="FT2" s="8" t="e">
        <f>AND(#REF!,"AAAAAHtnn68=")</f>
        <v>#REF!</v>
      </c>
      <c r="FU2" s="8" t="e">
        <f>AND(#REF!,"AAAAAHtnn7A=")</f>
        <v>#REF!</v>
      </c>
      <c r="FV2" s="8" t="e">
        <f>AND(#REF!,"AAAAAHtnn7E=")</f>
        <v>#REF!</v>
      </c>
      <c r="FW2" s="8" t="e">
        <f>AND(#REF!,"AAAAAHtnn7I=")</f>
        <v>#REF!</v>
      </c>
      <c r="FX2" s="8" t="e">
        <f>IF(#REF!,"AAAAAHtnn7M=",0)</f>
        <v>#REF!</v>
      </c>
      <c r="FY2" s="8" t="e">
        <f>AND(#REF!,"AAAAAHtnn7Q=")</f>
        <v>#REF!</v>
      </c>
      <c r="FZ2" s="8" t="e">
        <f>AND(#REF!,"AAAAAHtnn7U=")</f>
        <v>#REF!</v>
      </c>
      <c r="GA2" s="8" t="e">
        <f>AND(#REF!,"AAAAAHtnn7Y=")</f>
        <v>#REF!</v>
      </c>
      <c r="GB2" s="8" t="e">
        <f>AND(#REF!,"AAAAAHtnn7c=")</f>
        <v>#REF!</v>
      </c>
      <c r="GC2" s="8" t="e">
        <f>#REF!</f>
        <v>#REF!</v>
      </c>
      <c r="GD2" s="8" t="e">
        <f>AND(#REF!,"AAAAAHtnn7k=")</f>
        <v>#REF!</v>
      </c>
      <c r="GE2" s="8" t="e">
        <f>AND(#REF!,"AAAAAHtnn7o=")</f>
        <v>#REF!</v>
      </c>
      <c r="GF2" s="8" t="e">
        <f>AND(#REF!,"AAAAAHtnn7s=")</f>
        <v>#REF!</v>
      </c>
      <c r="GG2" s="8" t="e">
        <f>#REF!</f>
        <v>#REF!</v>
      </c>
      <c r="GH2" s="8" t="e">
        <f>AND(#REF!,"AAAAAHtnn70=")</f>
        <v>#REF!</v>
      </c>
      <c r="GI2" s="8" t="e">
        <f>AND(#REF!,"AAAAAHtnn74=")</f>
        <v>#REF!</v>
      </c>
      <c r="GJ2" s="8" t="e">
        <f>AND(#REF!,"AAAAAHtnn78=")</f>
        <v>#REF!</v>
      </c>
      <c r="GK2" s="8" t="e">
        <f>AND(#REF!,"AAAAAHtnn8A=")</f>
        <v>#REF!</v>
      </c>
      <c r="GL2" s="8" t="e">
        <f>AND(#REF!,"AAAAAHtnn8E=")</f>
        <v>#REF!</v>
      </c>
      <c r="GM2" s="8" t="e">
        <f>IF(#REF!,"AAAAAHtnn8I=",0)</f>
        <v>#REF!</v>
      </c>
      <c r="GN2" s="8" t="e">
        <f>AND(#REF!,"AAAAAHtnn8M=")</f>
        <v>#REF!</v>
      </c>
      <c r="GO2" s="8" t="e">
        <f>AND(#REF!,"AAAAAHtnn8Q=")</f>
        <v>#REF!</v>
      </c>
      <c r="GP2" s="8" t="e">
        <f>AND(#REF!,"AAAAAHtnn8U=")</f>
        <v>#REF!</v>
      </c>
      <c r="GQ2" s="8" t="e">
        <f>AND(#REF!,"AAAAAHtnn8Y=")</f>
        <v>#REF!</v>
      </c>
      <c r="GR2" s="8" t="e">
        <f>#REF!</f>
        <v>#REF!</v>
      </c>
      <c r="GS2" s="8" t="e">
        <f>AND(#REF!,"AAAAAHtnn8g=")</f>
        <v>#REF!</v>
      </c>
      <c r="GT2" s="8" t="e">
        <f>AND(#REF!,"AAAAAHtnn8k=")</f>
        <v>#REF!</v>
      </c>
      <c r="GU2" s="8" t="e">
        <f>AND(#REF!,"AAAAAHtnn8o=")</f>
        <v>#REF!</v>
      </c>
      <c r="GV2" s="8" t="e">
        <f>#REF!</f>
        <v>#REF!</v>
      </c>
      <c r="GW2" s="8" t="e">
        <f>AND(#REF!,"AAAAAHtnn8w=")</f>
        <v>#REF!</v>
      </c>
      <c r="GX2" s="8" t="e">
        <f>AND(#REF!,"AAAAAHtnn80=")</f>
        <v>#REF!</v>
      </c>
      <c r="GY2" s="8" t="e">
        <f>AND(#REF!,"AAAAAHtnn84=")</f>
        <v>#REF!</v>
      </c>
      <c r="GZ2" s="8" t="e">
        <f>AND(#REF!,"AAAAAHtnn88=")</f>
        <v>#REF!</v>
      </c>
      <c r="HA2" s="8" t="e">
        <f>AND(#REF!,"AAAAAHtnn9A=")</f>
        <v>#REF!</v>
      </c>
      <c r="HB2" s="8" t="e">
        <f>#REF!</f>
        <v>#REF!</v>
      </c>
      <c r="HC2" s="8" t="e">
        <f>#REF!</f>
        <v>#REF!</v>
      </c>
      <c r="HD2" s="8" t="e">
        <f>#REF!</f>
        <v>#REF!</v>
      </c>
      <c r="HE2" s="8" t="e">
        <f>#REF!</f>
        <v>#REF!</v>
      </c>
      <c r="HF2" s="8" t="e">
        <f>#REF!</f>
        <v>#REF!</v>
      </c>
      <c r="HG2" s="8" t="e">
        <f>#REF!</f>
        <v>#REF!</v>
      </c>
      <c r="HH2" s="8" t="e">
        <f>#REF!</f>
        <v>#REF!</v>
      </c>
      <c r="HI2" s="8" t="e">
        <f>#REF!</f>
        <v>#REF!</v>
      </c>
      <c r="HJ2" s="8" t="e">
        <f>#REF!</f>
        <v>#REF!</v>
      </c>
      <c r="HK2" s="8" t="e">
        <f>#REF!</f>
        <v>#REF!</v>
      </c>
      <c r="HL2" s="8" t="e">
        <f>#REF!</f>
        <v>#REF!</v>
      </c>
      <c r="HM2" s="8" t="e">
        <f>#REF!</f>
        <v>#REF!</v>
      </c>
      <c r="HN2" s="8" t="e">
        <f>#REF!</f>
        <v>#REF!</v>
      </c>
      <c r="HO2" s="8" t="e">
        <f>#REF!</f>
        <v>#REF!</v>
      </c>
      <c r="HP2" s="8" t="e">
        <f>#REF!</f>
        <v>#REF!</v>
      </c>
      <c r="HQ2" s="8" t="e">
        <f>#REF!</f>
        <v>#REF!</v>
      </c>
      <c r="HR2" s="8" t="e">
        <f>#REF!</f>
        <v>#REF!</v>
      </c>
      <c r="HS2" s="8" t="e">
        <f>#REF!</f>
        <v>#REF!</v>
      </c>
      <c r="HT2" s="8" t="e">
        <f>#REF!</f>
        <v>#REF!</v>
      </c>
      <c r="HU2" s="8" t="e">
        <f>#REF!</f>
        <v>#REF!</v>
      </c>
      <c r="HV2" s="8" t="e">
        <f>#REF!</f>
        <v>#REF!</v>
      </c>
      <c r="HW2" s="8" t="e">
        <f>#REF!</f>
        <v>#REF!</v>
      </c>
      <c r="HX2" s="8" t="e">
        <f>#REF!</f>
        <v>#REF!</v>
      </c>
      <c r="HY2" s="8" t="e">
        <f>#REF!</f>
        <v>#REF!</v>
      </c>
      <c r="HZ2" s="8" t="e">
        <f>#REF!</f>
        <v>#REF!</v>
      </c>
      <c r="IA2" s="8" t="e">
        <f>#REF!</f>
        <v>#REF!</v>
      </c>
      <c r="IB2" s="8" t="e">
        <f>#REF!</f>
        <v>#REF!</v>
      </c>
      <c r="IC2" s="8" t="e">
        <f>#REF!</f>
        <v>#REF!</v>
      </c>
      <c r="ID2" s="8" t="e">
        <f>#REF!</f>
        <v>#REF!</v>
      </c>
      <c r="IE2" s="8" t="e">
        <f>#REF!</f>
        <v>#REF!</v>
      </c>
      <c r="IF2" s="8" t="e">
        <f>#REF!</f>
        <v>#REF!</v>
      </c>
      <c r="IG2" s="8" t="e">
        <f>#REF!</f>
        <v>#REF!</v>
      </c>
      <c r="IH2" s="8" t="e">
        <f>#REF!</f>
        <v>#REF!</v>
      </c>
      <c r="II2" s="8" t="e">
        <f>#REF!</f>
        <v>#REF!</v>
      </c>
      <c r="IJ2" s="8" t="e">
        <f>#REF!</f>
        <v>#REF!</v>
      </c>
      <c r="IK2" s="8" t="e">
        <f>#REF!</f>
        <v>#REF!</v>
      </c>
      <c r="IL2" s="8" t="e">
        <f>#REF!</f>
        <v>#REF!</v>
      </c>
      <c r="IM2" s="8" t="e">
        <f>#REF!</f>
        <v>#REF!</v>
      </c>
      <c r="IN2" s="8" t="e">
        <f>#REF!</f>
        <v>#REF!</v>
      </c>
      <c r="IO2" s="8" t="e">
        <f>#REF!</f>
        <v>#REF!</v>
      </c>
      <c r="IP2" s="8" t="e">
        <f>#REF!</f>
        <v>#REF!</v>
      </c>
      <c r="IQ2" s="8" t="e">
        <f>#REF!</f>
        <v>#REF!</v>
      </c>
      <c r="IR2" s="8" t="e">
        <f>#REF!</f>
        <v>#REF!</v>
      </c>
      <c r="IS2" s="8" t="e">
        <f>#REF!</f>
        <v>#REF!</v>
      </c>
      <c r="IT2" s="8" t="e">
        <f>#REF!</f>
        <v>#REF!</v>
      </c>
      <c r="IU2" s="8" t="e">
        <f>#REF!</f>
        <v>#REF!</v>
      </c>
      <c r="IV2" s="8" t="e">
        <f>#REF!</f>
        <v>#REF!</v>
      </c>
    </row>
    <row r="3" spans="1:256">
      <c r="A3" s="8" t="e">
        <f>#REF!</f>
        <v>#REF!</v>
      </c>
      <c r="B3" s="8" t="e">
        <f>#REF!</f>
        <v>#REF!</v>
      </c>
      <c r="C3" s="8" t="e">
        <f>#REF!</f>
        <v>#REF!</v>
      </c>
      <c r="D3" s="8" t="e">
        <f>#REF!</f>
        <v>#REF!</v>
      </c>
      <c r="E3" s="8" t="e">
        <f>#REF!</f>
        <v>#REF!</v>
      </c>
      <c r="F3" s="8" t="e">
        <f>#REF!</f>
        <v>#REF!</v>
      </c>
      <c r="G3" s="8" t="e">
        <f>#REF!</f>
        <v>#REF!</v>
      </c>
      <c r="H3" s="8" t="e">
        <f>#REF!</f>
        <v>#REF!</v>
      </c>
      <c r="I3" s="8" t="e">
        <f>#REF!</f>
        <v>#REF!</v>
      </c>
      <c r="J3" s="8" t="e">
        <f>#REF!</f>
        <v>#REF!</v>
      </c>
      <c r="K3" s="8" t="e">
        <f>#REF!</f>
        <v>#REF!</v>
      </c>
      <c r="L3" s="8" t="e">
        <f>#REF!</f>
        <v>#REF!</v>
      </c>
      <c r="M3" s="8" t="e">
        <f>#REF!</f>
        <v>#REF!</v>
      </c>
      <c r="N3" s="8" t="e">
        <f>#REF!</f>
        <v>#REF!</v>
      </c>
      <c r="O3" s="8" t="e">
        <f>#REF!</f>
        <v>#REF!</v>
      </c>
      <c r="P3" s="8" t="e">
        <f>#REF!</f>
        <v>#REF!</v>
      </c>
      <c r="Q3" s="8" t="e">
        <f>#REF!</f>
        <v>#REF!</v>
      </c>
      <c r="R3" s="8" t="e">
        <f>#REF!</f>
        <v>#REF!</v>
      </c>
      <c r="S3" s="8" t="e">
        <f>#REF!</f>
        <v>#REF!</v>
      </c>
      <c r="T3" s="8" t="e">
        <f>#REF!</f>
        <v>#REF!</v>
      </c>
      <c r="U3" s="8" t="e">
        <f>#REF!</f>
        <v>#REF!</v>
      </c>
      <c r="V3" s="8" t="e">
        <f>#REF!</f>
        <v>#REF!</v>
      </c>
      <c r="W3" s="8" t="e">
        <f>#REF!</f>
        <v>#REF!</v>
      </c>
      <c r="X3" s="8" t="e">
        <f>#REF!</f>
        <v>#REF!</v>
      </c>
      <c r="Y3" s="8" t="e">
        <f>#REF!</f>
        <v>#REF!</v>
      </c>
      <c r="Z3" s="8" t="e">
        <f>#REF!</f>
        <v>#REF!</v>
      </c>
      <c r="AA3" s="8" t="e">
        <f>#REF!</f>
        <v>#REF!</v>
      </c>
      <c r="AB3" s="8" t="e">
        <f>#REF!</f>
        <v>#REF!</v>
      </c>
      <c r="AC3" s="8" t="e">
        <f>#REF!</f>
        <v>#REF!</v>
      </c>
      <c r="AD3" s="8" t="e">
        <f>#REF!</f>
        <v>#REF!</v>
      </c>
      <c r="AE3" s="8" t="e">
        <f>#REF!</f>
        <v>#REF!</v>
      </c>
      <c r="AF3" s="8" t="e">
        <f>#REF!</f>
        <v>#REF!</v>
      </c>
      <c r="AG3" s="8" t="e">
        <f>#REF!</f>
        <v>#REF!</v>
      </c>
      <c r="AH3" s="8" t="e">
        <f>#REF!</f>
        <v>#REF!</v>
      </c>
      <c r="AI3" s="8" t="e">
        <f>#REF!</f>
        <v>#REF!</v>
      </c>
      <c r="AJ3" s="8" t="e">
        <f>#REF!</f>
        <v>#REF!</v>
      </c>
      <c r="AK3" s="8" t="e">
        <f>#REF!</f>
        <v>#REF!</v>
      </c>
      <c r="AL3" s="8" t="e">
        <f>#REF!</f>
        <v>#REF!</v>
      </c>
      <c r="AM3" s="8" t="e">
        <f>#REF!</f>
        <v>#REF!</v>
      </c>
      <c r="AN3" s="8" t="e">
        <f>#REF!</f>
        <v>#REF!</v>
      </c>
      <c r="AO3" s="8" t="e">
        <f>#REF!</f>
        <v>#REF!</v>
      </c>
      <c r="AP3" s="8" t="e">
        <f>#REF!</f>
        <v>#REF!</v>
      </c>
      <c r="AQ3" s="8" t="e">
        <f>#REF!</f>
        <v>#REF!</v>
      </c>
      <c r="AR3" s="8" t="e">
        <f>#REF!</f>
        <v>#REF!</v>
      </c>
      <c r="AS3" s="8" t="e">
        <f>#REF!</f>
        <v>#REF!</v>
      </c>
      <c r="AT3" s="8" t="e">
        <f>#REF!</f>
        <v>#REF!</v>
      </c>
      <c r="AU3" s="8" t="e">
        <f>#REF!</f>
        <v>#REF!</v>
      </c>
      <c r="AV3" s="8" t="e">
        <f>#REF!</f>
        <v>#REF!</v>
      </c>
      <c r="AW3" s="8" t="e">
        <f>#REF!</f>
        <v>#REF!</v>
      </c>
      <c r="AX3" s="8" t="e">
        <f>#REF!</f>
        <v>#REF!</v>
      </c>
      <c r="AY3" s="8" t="e">
        <f>#REF!</f>
        <v>#REF!</v>
      </c>
      <c r="AZ3" s="8" t="e">
        <f>#REF!</f>
        <v>#REF!</v>
      </c>
      <c r="BA3" s="8" t="e">
        <f>#REF!</f>
        <v>#REF!</v>
      </c>
      <c r="BB3" s="8" t="e">
        <f>#REF!</f>
        <v>#REF!</v>
      </c>
      <c r="BC3" s="8" t="e">
        <f>#REF!</f>
        <v>#REF!</v>
      </c>
      <c r="BD3" s="8" t="e">
        <f>#REF!</f>
        <v>#REF!</v>
      </c>
      <c r="BE3" s="8" t="e">
        <f>#REF!</f>
        <v>#REF!</v>
      </c>
      <c r="BF3" s="8" t="e">
        <f>#REF!</f>
        <v>#REF!</v>
      </c>
      <c r="BG3" s="8" t="e">
        <f>#REF!</f>
        <v>#REF!</v>
      </c>
      <c r="BH3" s="8" t="e">
        <f>#REF!</f>
        <v>#REF!</v>
      </c>
      <c r="BI3" s="8" t="e">
        <f>#REF!</f>
        <v>#REF!</v>
      </c>
      <c r="BJ3" s="8" t="e">
        <f>#REF!</f>
        <v>#REF!</v>
      </c>
      <c r="BK3" s="8" t="e">
        <f>#REF!</f>
        <v>#REF!</v>
      </c>
      <c r="BL3" s="8" t="e">
        <f>#REF!</f>
        <v>#REF!</v>
      </c>
      <c r="BM3" s="8" t="e">
        <f>#REF!</f>
        <v>#REF!</v>
      </c>
      <c r="BN3" s="8" t="e">
        <f>#REF!</f>
        <v>#REF!</v>
      </c>
      <c r="BO3" s="8" t="e">
        <f>#REF!</f>
        <v>#REF!</v>
      </c>
      <c r="BP3" s="8" t="e">
        <f>#REF!</f>
        <v>#REF!</v>
      </c>
      <c r="BQ3" s="8" t="e">
        <f>#REF!</f>
        <v>#REF!</v>
      </c>
      <c r="BR3" s="8" t="e">
        <f>#REF!</f>
        <v>#REF!</v>
      </c>
      <c r="BS3" s="8" t="e">
        <f>#REF!</f>
        <v>#REF!</v>
      </c>
      <c r="BT3" s="8" t="e">
        <f>#REF!</f>
        <v>#REF!</v>
      </c>
      <c r="BU3" s="8" t="e">
        <f>#REF!</f>
        <v>#REF!</v>
      </c>
      <c r="BV3" s="8" t="e">
        <f>#REF!</f>
        <v>#REF!</v>
      </c>
      <c r="BW3" s="8" t="e">
        <f>#REF!</f>
        <v>#REF!</v>
      </c>
      <c r="BX3" s="8" t="e">
        <f>#REF!</f>
        <v>#REF!</v>
      </c>
      <c r="BY3" s="8" t="e">
        <f>#REF!</f>
        <v>#REF!</v>
      </c>
      <c r="BZ3" s="8" t="e">
        <f>#REF!</f>
        <v>#REF!</v>
      </c>
      <c r="CA3" s="8" t="e">
        <f>#REF!</f>
        <v>#REF!</v>
      </c>
      <c r="CB3" s="8" t="e">
        <f>#REF!</f>
        <v>#REF!</v>
      </c>
      <c r="CC3" s="8" t="e">
        <f>#REF!</f>
        <v>#REF!</v>
      </c>
      <c r="CD3" s="8" t="e">
        <f>#REF!</f>
        <v>#REF!</v>
      </c>
      <c r="CE3" s="8" t="e">
        <f>#REF!</f>
        <v>#REF!</v>
      </c>
      <c r="CF3" s="8" t="e">
        <f>#REF!</f>
        <v>#REF!</v>
      </c>
      <c r="CG3" s="8" t="e">
        <f>#REF!</f>
        <v>#REF!</v>
      </c>
      <c r="CH3" s="8" t="e">
        <f>#REF!</f>
        <v>#REF!</v>
      </c>
      <c r="CI3" s="8" t="e">
        <f>#REF!</f>
        <v>#REF!</v>
      </c>
      <c r="CJ3" s="8" t="e">
        <f>#REF!</f>
        <v>#REF!</v>
      </c>
      <c r="CK3" s="8" t="e">
        <f>#REF!</f>
        <v>#REF!</v>
      </c>
      <c r="CL3" s="8" t="e">
        <f>#REF!</f>
        <v>#REF!</v>
      </c>
      <c r="CM3" s="8" t="e">
        <f>#REF!</f>
        <v>#REF!</v>
      </c>
      <c r="CN3" s="8" t="e">
        <f>#REF!</f>
        <v>#REF!</v>
      </c>
      <c r="CO3" s="8" t="e">
        <f>#REF!</f>
        <v>#REF!</v>
      </c>
      <c r="CP3" s="8" t="e">
        <f>#REF!</f>
        <v>#REF!</v>
      </c>
      <c r="CQ3" s="8" t="e">
        <f>#REF!</f>
        <v>#REF!</v>
      </c>
      <c r="CR3" s="8" t="e">
        <f>#REF!</f>
        <v>#REF!</v>
      </c>
      <c r="CS3" s="8" t="e">
        <f>#REF!</f>
        <v>#REF!</v>
      </c>
      <c r="CT3" s="8" t="e">
        <f>#REF!</f>
        <v>#REF!</v>
      </c>
      <c r="CU3" s="8" t="e">
        <f>#REF!</f>
        <v>#REF!</v>
      </c>
      <c r="CV3" s="8" t="e">
        <f>#REF!</f>
        <v>#REF!</v>
      </c>
      <c r="CW3" s="8" t="e">
        <f>#REF!</f>
        <v>#REF!</v>
      </c>
      <c r="CX3" s="8" t="e">
        <f>#REF!</f>
        <v>#REF!</v>
      </c>
      <c r="CY3" s="8" t="e">
        <f>#REF!</f>
        <v>#REF!</v>
      </c>
      <c r="CZ3" s="8" t="e">
        <f>#REF!</f>
        <v>#REF!</v>
      </c>
      <c r="DA3" s="8" t="e">
        <f>#REF!</f>
        <v>#REF!</v>
      </c>
      <c r="DB3" s="8" t="e">
        <f>#REF!</f>
        <v>#REF!</v>
      </c>
      <c r="DC3" s="8" t="e">
        <f>#REF!</f>
        <v>#REF!</v>
      </c>
      <c r="DD3" s="8" t="e">
        <f>#REF!</f>
        <v>#REF!</v>
      </c>
      <c r="DE3" s="8" t="e">
        <f>#REF!</f>
        <v>#REF!</v>
      </c>
      <c r="DF3" s="8" t="e">
        <f>#REF!</f>
        <v>#REF!</v>
      </c>
      <c r="DG3" s="8" t="e">
        <f>#REF!</f>
        <v>#REF!</v>
      </c>
      <c r="DH3" s="8" t="e">
        <f>#REF!</f>
        <v>#REF!</v>
      </c>
      <c r="DI3" s="8" t="e">
        <f>#REF!</f>
        <v>#REF!</v>
      </c>
      <c r="DJ3" s="8" t="e">
        <f>#REF!</f>
        <v>#REF!</v>
      </c>
      <c r="DK3" s="8" t="e">
        <f>#REF!</f>
        <v>#REF!</v>
      </c>
      <c r="DL3" s="8" t="e">
        <f>#REF!</f>
        <v>#REF!</v>
      </c>
      <c r="DM3" s="8" t="e">
        <f>#REF!</f>
        <v>#REF!</v>
      </c>
      <c r="DN3" s="8" t="e">
        <f>#REF!</f>
        <v>#REF!</v>
      </c>
      <c r="DO3" s="8" t="e">
        <f>#REF!</f>
        <v>#REF!</v>
      </c>
      <c r="DP3" s="8" t="e">
        <f>#REF!</f>
        <v>#REF!</v>
      </c>
      <c r="DQ3" s="8" t="e">
        <f>#REF!</f>
        <v>#REF!</v>
      </c>
      <c r="DR3" s="8" t="e">
        <f>#REF!</f>
        <v>#REF!</v>
      </c>
      <c r="DS3" s="8" t="e">
        <f>#REF!</f>
        <v>#REF!</v>
      </c>
      <c r="DT3" s="8" t="e">
        <f>#REF!</f>
        <v>#REF!</v>
      </c>
      <c r="DU3" s="8" t="e">
        <f>#REF!</f>
        <v>#REF!</v>
      </c>
      <c r="DV3" s="8" t="e">
        <f>#REF!</f>
        <v>#REF!</v>
      </c>
      <c r="DW3" s="8" t="e">
        <f>#REF!</f>
        <v>#REF!</v>
      </c>
      <c r="DX3" s="8" t="e">
        <f>#REF!</f>
        <v>#REF!</v>
      </c>
      <c r="DY3" s="8" t="e">
        <f>#REF!</f>
        <v>#REF!</v>
      </c>
      <c r="DZ3" s="8" t="e">
        <f>#REF!</f>
        <v>#REF!</v>
      </c>
      <c r="EA3" s="8" t="e">
        <f>#REF!</f>
        <v>#REF!</v>
      </c>
      <c r="EB3" s="8" t="e">
        <f>#REF!</f>
        <v>#REF!</v>
      </c>
      <c r="EC3" s="8" t="e">
        <f>#REF!</f>
        <v>#REF!</v>
      </c>
      <c r="ED3" s="8" t="e">
        <f>#REF!</f>
        <v>#REF!</v>
      </c>
      <c r="EE3" s="8" t="e">
        <f>#REF!</f>
        <v>#REF!</v>
      </c>
      <c r="EF3" s="8" t="e">
        <f>#REF!</f>
        <v>#REF!</v>
      </c>
      <c r="EG3" s="8" t="e">
        <f>#REF!</f>
        <v>#REF!</v>
      </c>
      <c r="EH3" s="8" t="e">
        <f>#REF!</f>
        <v>#REF!</v>
      </c>
      <c r="EI3" s="8" t="e">
        <f>#REF!</f>
        <v>#REF!</v>
      </c>
      <c r="EJ3" s="8" t="e">
        <f>#REF!</f>
        <v>#REF!</v>
      </c>
      <c r="EK3" s="8" t="e">
        <f>#REF!</f>
        <v>#REF!</v>
      </c>
      <c r="EL3" s="8" t="e">
        <f>#REF!</f>
        <v>#REF!</v>
      </c>
      <c r="EM3" s="8" t="e">
        <f>#REF!</f>
        <v>#REF!</v>
      </c>
      <c r="EN3" s="8" t="e">
        <f>#REF!</f>
        <v>#REF!</v>
      </c>
      <c r="EO3" s="8" t="e">
        <f>#REF!</f>
        <v>#REF!</v>
      </c>
      <c r="EP3" s="8" t="e">
        <f>#REF!</f>
        <v>#REF!</v>
      </c>
      <c r="EQ3" s="8" t="e">
        <f>#REF!</f>
        <v>#REF!</v>
      </c>
      <c r="ER3" s="8" t="e">
        <f>#REF!</f>
        <v>#REF!</v>
      </c>
      <c r="ES3" s="8" t="e">
        <f>#REF!</f>
        <v>#REF!</v>
      </c>
      <c r="ET3" s="8" t="e">
        <f>#REF!</f>
        <v>#REF!</v>
      </c>
      <c r="EU3" s="8" t="e">
        <f>#REF!</f>
        <v>#REF!</v>
      </c>
      <c r="EV3" s="8" t="e">
        <f>#REF!</f>
        <v>#REF!</v>
      </c>
      <c r="EW3" s="8" t="e">
        <f>#REF!</f>
        <v>#REF!</v>
      </c>
      <c r="EX3" s="8" t="e">
        <f>#REF!</f>
        <v>#REF!</v>
      </c>
      <c r="EY3" s="8" t="e">
        <f>#REF!</f>
        <v>#REF!</v>
      </c>
      <c r="EZ3" s="8" t="e">
        <f>#REF!</f>
        <v>#REF!</v>
      </c>
      <c r="FA3" s="8" t="e">
        <f>#REF!</f>
        <v>#REF!</v>
      </c>
      <c r="FB3" s="8" t="e">
        <f>#REF!</f>
        <v>#REF!</v>
      </c>
      <c r="FC3" s="8" t="e">
        <f>#REF!</f>
        <v>#REF!</v>
      </c>
      <c r="FD3" s="8" t="e">
        <f>#REF!</f>
        <v>#REF!</v>
      </c>
      <c r="FE3" s="8" t="e">
        <f>#REF!</f>
        <v>#REF!</v>
      </c>
      <c r="FF3" s="8" t="e">
        <f>#REF!</f>
        <v>#REF!</v>
      </c>
      <c r="FG3" s="8" t="e">
        <f>#REF!</f>
        <v>#REF!</v>
      </c>
      <c r="FH3" s="8" t="e">
        <f>#REF!</f>
        <v>#REF!</v>
      </c>
      <c r="FI3" s="8" t="e">
        <f>#REF!</f>
        <v>#REF!</v>
      </c>
      <c r="FJ3" s="8" t="e">
        <f>#REF!</f>
        <v>#REF!</v>
      </c>
      <c r="FK3" s="8" t="e">
        <f>#REF!</f>
        <v>#REF!</v>
      </c>
      <c r="FL3" s="8" t="e">
        <f>#REF!</f>
        <v>#REF!</v>
      </c>
      <c r="FM3" s="8" t="e">
        <f>#REF!</f>
        <v>#REF!</v>
      </c>
      <c r="FN3" s="8" t="e">
        <f>#REF!</f>
        <v>#REF!</v>
      </c>
      <c r="FO3" s="8" t="e">
        <f>#REF!</f>
        <v>#REF!</v>
      </c>
      <c r="FP3" s="8" t="e">
        <f>#REF!</f>
        <v>#REF!</v>
      </c>
      <c r="FQ3" s="8" t="e">
        <f>#REF!</f>
        <v>#REF!</v>
      </c>
      <c r="FR3" s="8" t="e">
        <f>#REF!</f>
        <v>#REF!</v>
      </c>
      <c r="FS3" s="8" t="e">
        <f>#REF!</f>
        <v>#REF!</v>
      </c>
      <c r="FT3" s="8" t="e">
        <f>#REF!</f>
        <v>#REF!</v>
      </c>
      <c r="FU3" s="8" t="e">
        <f>#REF!</f>
        <v>#REF!</v>
      </c>
      <c r="FV3" s="8" t="e">
        <f>#REF!</f>
        <v>#REF!</v>
      </c>
      <c r="FW3" s="8" t="e">
        <f>#REF!</f>
        <v>#REF!</v>
      </c>
      <c r="FX3" s="8" t="e">
        <f>#REF!</f>
        <v>#REF!</v>
      </c>
      <c r="FY3" s="8" t="e">
        <f>#REF!</f>
        <v>#REF!</v>
      </c>
      <c r="FZ3" s="8" t="e">
        <f>#REF!</f>
        <v>#REF!</v>
      </c>
      <c r="GA3" s="8" t="e">
        <f>#REF!</f>
        <v>#REF!</v>
      </c>
      <c r="GB3" s="8" t="e">
        <f>#REF!</f>
        <v>#REF!</v>
      </c>
      <c r="GC3" s="8" t="e">
        <f>#REF!</f>
        <v>#REF!</v>
      </c>
      <c r="GD3" s="8" t="e">
        <f>#REF!</f>
        <v>#REF!</v>
      </c>
      <c r="GE3" s="8" t="e">
        <f>#REF!</f>
        <v>#REF!</v>
      </c>
      <c r="GF3" s="8" t="e">
        <f>#REF!</f>
        <v>#REF!</v>
      </c>
      <c r="GG3" s="8" t="e">
        <f>#REF!</f>
        <v>#REF!</v>
      </c>
      <c r="GH3" s="8" t="e">
        <f>#REF!</f>
        <v>#REF!</v>
      </c>
      <c r="GI3" s="8" t="e">
        <f>#REF!</f>
        <v>#REF!</v>
      </c>
      <c r="GJ3" s="8" t="e">
        <f>#REF!</f>
        <v>#REF!</v>
      </c>
      <c r="GK3" s="8" t="e">
        <f>#REF!</f>
        <v>#REF!</v>
      </c>
      <c r="GL3" s="8" t="e">
        <f>#REF!</f>
        <v>#REF!</v>
      </c>
      <c r="GM3" s="8" t="e">
        <f>#REF!</f>
        <v>#REF!</v>
      </c>
      <c r="GN3" s="8" t="e">
        <f>#REF!</f>
        <v>#REF!</v>
      </c>
      <c r="GO3" s="8" t="e">
        <f>#REF!</f>
        <v>#REF!</v>
      </c>
      <c r="GP3" s="8" t="e">
        <f>#REF!</f>
        <v>#REF!</v>
      </c>
      <c r="GQ3" s="8" t="e">
        <f>#REF!</f>
        <v>#REF!</v>
      </c>
      <c r="GR3" s="8" t="e">
        <f>#REF!</f>
        <v>#REF!</v>
      </c>
      <c r="GS3" s="8" t="e">
        <f>#REF!</f>
        <v>#REF!</v>
      </c>
      <c r="GT3" s="8" t="e">
        <f>#REF!</f>
        <v>#REF!</v>
      </c>
      <c r="GU3" s="8" t="e">
        <f>#REF!</f>
        <v>#REF!</v>
      </c>
      <c r="GV3" s="8" t="e">
        <f>#REF!</f>
        <v>#REF!</v>
      </c>
      <c r="GW3" s="8" t="e">
        <f>#REF!</f>
        <v>#REF!</v>
      </c>
      <c r="GX3" s="8" t="e">
        <f>#REF!</f>
        <v>#REF!</v>
      </c>
      <c r="GY3" s="8" t="e">
        <f>#REF!</f>
        <v>#REF!</v>
      </c>
      <c r="GZ3" s="8" t="e">
        <f>#REF!</f>
        <v>#REF!</v>
      </c>
      <c r="HA3" s="8" t="e">
        <f>#REF!</f>
        <v>#REF!</v>
      </c>
      <c r="HB3" s="8" t="e">
        <f>#REF!</f>
        <v>#REF!</v>
      </c>
      <c r="HC3" s="8" t="e">
        <f>#REF!</f>
        <v>#REF!</v>
      </c>
      <c r="HD3" s="8" t="e">
        <f>#REF!</f>
        <v>#REF!</v>
      </c>
      <c r="HE3" s="8" t="e">
        <f>#REF!</f>
        <v>#REF!</v>
      </c>
      <c r="HF3" s="8" t="e">
        <f>#REF!</f>
        <v>#REF!</v>
      </c>
      <c r="HG3" s="8" t="e">
        <f>#REF!</f>
        <v>#REF!</v>
      </c>
      <c r="HH3" s="8" t="e">
        <f>#REF!</f>
        <v>#REF!</v>
      </c>
      <c r="HI3" s="8" t="e">
        <f>#REF!</f>
        <v>#REF!</v>
      </c>
      <c r="HJ3" s="8" t="e">
        <f>#REF!</f>
        <v>#REF!</v>
      </c>
      <c r="HK3" s="8" t="e">
        <f>#REF!</f>
        <v>#REF!</v>
      </c>
      <c r="HL3" s="8" t="e">
        <f>#REF!</f>
        <v>#REF!</v>
      </c>
      <c r="HM3" s="8" t="e">
        <f>#REF!</f>
        <v>#REF!</v>
      </c>
      <c r="HN3" s="8" t="e">
        <f>#REF!</f>
        <v>#REF!</v>
      </c>
      <c r="HO3" s="8" t="e">
        <f>#REF!</f>
        <v>#REF!</v>
      </c>
      <c r="HP3" s="8" t="e">
        <f>#REF!</f>
        <v>#REF!</v>
      </c>
      <c r="HQ3" s="8" t="e">
        <f>#REF!</f>
        <v>#REF!</v>
      </c>
      <c r="HR3" s="8" t="e">
        <f>#REF!</f>
        <v>#REF!</v>
      </c>
      <c r="HS3" s="8" t="e">
        <f>#REF!</f>
        <v>#REF!</v>
      </c>
      <c r="HT3" s="8" t="e">
        <f>#REF!</f>
        <v>#REF!</v>
      </c>
      <c r="HU3" s="8" t="e">
        <f>#REF!</f>
        <v>#REF!</v>
      </c>
      <c r="HV3" s="8" t="e">
        <f>#REF!</f>
        <v>#REF!</v>
      </c>
      <c r="HW3" s="8" t="e">
        <f>#REF!</f>
        <v>#REF!</v>
      </c>
      <c r="HX3" s="8" t="e">
        <f>#REF!</f>
        <v>#REF!</v>
      </c>
      <c r="HY3" s="8" t="e">
        <f>#REF!</f>
        <v>#REF!</v>
      </c>
      <c r="HZ3" s="8" t="e">
        <f>#REF!</f>
        <v>#REF!</v>
      </c>
      <c r="IA3" s="8" t="e">
        <f>#REF!</f>
        <v>#REF!</v>
      </c>
      <c r="IB3" s="8" t="e">
        <f>#REF!</f>
        <v>#REF!</v>
      </c>
      <c r="IC3" s="8" t="e">
        <f>#REF!</f>
        <v>#REF!</v>
      </c>
      <c r="ID3" s="8" t="e">
        <f>#REF!</f>
        <v>#REF!</v>
      </c>
      <c r="IE3" s="8" t="e">
        <f>#REF!</f>
        <v>#REF!</v>
      </c>
      <c r="IF3" s="8" t="e">
        <f>#REF!</f>
        <v>#REF!</v>
      </c>
      <c r="IG3" s="8" t="e">
        <f>#REF!</f>
        <v>#REF!</v>
      </c>
      <c r="IH3" s="8" t="e">
        <f>#REF!</f>
        <v>#REF!</v>
      </c>
      <c r="II3" s="8" t="e">
        <f>#REF!</f>
        <v>#REF!</v>
      </c>
      <c r="IJ3" s="8" t="e">
        <f>#REF!</f>
        <v>#REF!</v>
      </c>
      <c r="IK3" s="8" t="e">
        <f>#REF!</f>
        <v>#REF!</v>
      </c>
      <c r="IL3" s="8" t="e">
        <f>#REF!</f>
        <v>#REF!</v>
      </c>
      <c r="IM3" s="8" t="e">
        <f>#REF!</f>
        <v>#REF!</v>
      </c>
      <c r="IN3" s="8" t="e">
        <f>#REF!</f>
        <v>#REF!</v>
      </c>
      <c r="IO3" s="8" t="e">
        <f>#REF!</f>
        <v>#REF!</v>
      </c>
      <c r="IP3" s="8" t="e">
        <f>#REF!</f>
        <v>#REF!</v>
      </c>
      <c r="IQ3" s="8" t="e">
        <f>#REF!</f>
        <v>#REF!</v>
      </c>
      <c r="IR3" s="8" t="e">
        <f>#REF!</f>
        <v>#REF!</v>
      </c>
      <c r="IS3" s="8" t="e">
        <f>#REF!</f>
        <v>#REF!</v>
      </c>
      <c r="IT3" s="8" t="e">
        <f>#REF!</f>
        <v>#REF!</v>
      </c>
      <c r="IU3" s="8" t="e">
        <f>#REF!</f>
        <v>#REF!</v>
      </c>
      <c r="IV3" s="8" t="e">
        <f>#REF!</f>
        <v>#REF!</v>
      </c>
    </row>
    <row r="4" spans="1:256">
      <c r="A4" s="8" t="e">
        <f>#REF!</f>
        <v>#REF!</v>
      </c>
      <c r="B4" s="8" t="e">
        <f>#REF!</f>
        <v>#REF!</v>
      </c>
      <c r="C4" s="8" t="e">
        <f>#REF!</f>
        <v>#REF!</v>
      </c>
      <c r="D4" s="8" t="e">
        <f>#REF!</f>
        <v>#REF!</v>
      </c>
      <c r="E4" s="8" t="e">
        <f>#REF!</f>
        <v>#REF!</v>
      </c>
      <c r="F4" s="8" t="e">
        <f>#REF!</f>
        <v>#REF!</v>
      </c>
      <c r="G4" s="8" t="e">
        <f>#REF!</f>
        <v>#REF!</v>
      </c>
      <c r="H4" s="8" t="e">
        <f>#REF!</f>
        <v>#REF!</v>
      </c>
      <c r="I4" s="8" t="e">
        <f>#REF!</f>
        <v>#REF!</v>
      </c>
      <c r="J4" s="8" t="e">
        <f>#REF!</f>
        <v>#REF!</v>
      </c>
      <c r="K4" s="8" t="e">
        <f>#REF!</f>
        <v>#REF!</v>
      </c>
      <c r="L4" s="8" t="e">
        <f>#REF!</f>
        <v>#REF!</v>
      </c>
      <c r="M4" s="8" t="e">
        <f>#REF!</f>
        <v>#REF!</v>
      </c>
      <c r="N4" s="8" t="e">
        <f>#REF!</f>
        <v>#REF!</v>
      </c>
      <c r="O4" s="8" t="e">
        <f>#REF!</f>
        <v>#REF!</v>
      </c>
      <c r="P4" s="8" t="e">
        <f>#REF!</f>
        <v>#REF!</v>
      </c>
      <c r="Q4" s="8" t="e">
        <f>#REF!</f>
        <v>#REF!</v>
      </c>
      <c r="R4" s="8" t="e">
        <f>#REF!</f>
        <v>#REF!</v>
      </c>
      <c r="S4" s="8" t="e">
        <f>#REF!</f>
        <v>#REF!</v>
      </c>
      <c r="T4" s="8" t="e">
        <f>#REF!</f>
        <v>#REF!</v>
      </c>
      <c r="U4" s="8" t="e">
        <f>#REF!</f>
        <v>#REF!</v>
      </c>
      <c r="V4" s="8" t="e">
        <f>#REF!</f>
        <v>#REF!</v>
      </c>
      <c r="W4" s="8" t="e">
        <f>#REF!</f>
        <v>#REF!</v>
      </c>
      <c r="X4" s="8" t="e">
        <f>#REF!</f>
        <v>#REF!</v>
      </c>
      <c r="Y4" s="8" t="e">
        <f>#REF!</f>
        <v>#REF!</v>
      </c>
      <c r="Z4" s="8" t="e">
        <f>#REF!</f>
        <v>#REF!</v>
      </c>
      <c r="AA4" s="8" t="e">
        <f>#REF!</f>
        <v>#REF!</v>
      </c>
      <c r="AB4" s="8" t="e">
        <f>#REF!</f>
        <v>#REF!</v>
      </c>
      <c r="AC4" s="8" t="e">
        <f>#REF!</f>
        <v>#REF!</v>
      </c>
      <c r="AD4" s="8" t="e">
        <f>#REF!</f>
        <v>#REF!</v>
      </c>
      <c r="AE4" s="8" t="e">
        <f>#REF!</f>
        <v>#REF!</v>
      </c>
      <c r="AF4" s="8" t="e">
        <f>#REF!</f>
        <v>#REF!</v>
      </c>
      <c r="AG4" s="8" t="e">
        <f>#REF!</f>
        <v>#REF!</v>
      </c>
      <c r="AH4" s="8" t="e">
        <f>#REF!</f>
        <v>#REF!</v>
      </c>
      <c r="AI4" s="8" t="e">
        <f>#REF!</f>
        <v>#REF!</v>
      </c>
      <c r="AJ4" s="8" t="e">
        <f>#REF!</f>
        <v>#REF!</v>
      </c>
      <c r="AK4" s="8" t="e">
        <f>#REF!</f>
        <v>#REF!</v>
      </c>
      <c r="AL4" s="8" t="e">
        <f>#REF!</f>
        <v>#REF!</v>
      </c>
      <c r="AM4" s="8" t="e">
        <f>#REF!</f>
        <v>#REF!</v>
      </c>
      <c r="AN4" s="8" t="e">
        <f>#REF!</f>
        <v>#REF!</v>
      </c>
      <c r="AO4" s="8" t="e">
        <f>#REF!</f>
        <v>#REF!</v>
      </c>
      <c r="AP4" s="8" t="e">
        <f>#REF!</f>
        <v>#REF!</v>
      </c>
      <c r="AQ4" s="8" t="e">
        <f>#REF!</f>
        <v>#REF!</v>
      </c>
      <c r="AR4" s="8" t="e">
        <f>#REF!</f>
        <v>#REF!</v>
      </c>
      <c r="AS4" s="8" t="e">
        <f>#REF!</f>
        <v>#REF!</v>
      </c>
      <c r="AT4" s="8" t="e">
        <f>#REF!</f>
        <v>#REF!</v>
      </c>
      <c r="AU4" s="8" t="e">
        <f>#REF!</f>
        <v>#REF!</v>
      </c>
      <c r="AV4" s="8" t="e">
        <f>#REF!</f>
        <v>#REF!</v>
      </c>
      <c r="AW4" s="8" t="e">
        <f>#REF!</f>
        <v>#REF!</v>
      </c>
      <c r="AX4" s="8" t="e">
        <f>#REF!</f>
        <v>#REF!</v>
      </c>
      <c r="AY4" s="8" t="e">
        <f>#REF!</f>
        <v>#REF!</v>
      </c>
      <c r="AZ4" s="8" t="e">
        <f>#REF!</f>
        <v>#REF!</v>
      </c>
      <c r="BA4" s="8" t="e">
        <f>#REF!</f>
        <v>#REF!</v>
      </c>
      <c r="BB4" s="8" t="e">
        <f>#REF!</f>
        <v>#REF!</v>
      </c>
      <c r="BC4" s="8" t="e">
        <f>#REF!</f>
        <v>#REF!</v>
      </c>
      <c r="BD4" s="8" t="e">
        <f>#REF!</f>
        <v>#REF!</v>
      </c>
      <c r="BE4" s="8" t="e">
        <f>#REF!</f>
        <v>#REF!</v>
      </c>
      <c r="BF4" s="8" t="e">
        <f>#REF!</f>
        <v>#REF!</v>
      </c>
      <c r="BG4" s="8" t="e">
        <f>#REF!</f>
        <v>#REF!</v>
      </c>
      <c r="BH4" s="8" t="e">
        <f>#REF!</f>
        <v>#REF!</v>
      </c>
      <c r="BI4" s="8" t="e">
        <f>#REF!</f>
        <v>#REF!</v>
      </c>
      <c r="BJ4" s="8" t="e">
        <f>#REF!</f>
        <v>#REF!</v>
      </c>
      <c r="BK4" s="8" t="e">
        <f>#REF!</f>
        <v>#REF!</v>
      </c>
      <c r="BL4" s="8" t="e">
        <f>#REF!</f>
        <v>#REF!</v>
      </c>
      <c r="BM4" s="8" t="e">
        <f>#REF!</f>
        <v>#REF!</v>
      </c>
      <c r="BN4" s="8" t="e">
        <f>#REF!</f>
        <v>#REF!</v>
      </c>
      <c r="BO4" s="8" t="e">
        <f>#REF!</f>
        <v>#REF!</v>
      </c>
      <c r="BP4" s="8" t="e">
        <f>#REF!</f>
        <v>#REF!</v>
      </c>
      <c r="BQ4" s="8" t="e">
        <f>#REF!</f>
        <v>#REF!</v>
      </c>
      <c r="BR4" s="8" t="e">
        <f>#REF!</f>
        <v>#REF!</v>
      </c>
      <c r="BS4" s="8" t="e">
        <f>#REF!</f>
        <v>#REF!</v>
      </c>
      <c r="BT4" s="8" t="e">
        <f>#REF!</f>
        <v>#REF!</v>
      </c>
      <c r="BU4" s="8" t="e">
        <f>#REF!</f>
        <v>#REF!</v>
      </c>
      <c r="BV4" s="8" t="e">
        <f>#REF!</f>
        <v>#REF!</v>
      </c>
      <c r="BW4" s="8" t="e">
        <f>#REF!</f>
        <v>#REF!</v>
      </c>
      <c r="BX4" s="8" t="e">
        <f>#REF!</f>
        <v>#REF!</v>
      </c>
      <c r="BY4" s="8" t="e">
        <f>#REF!</f>
        <v>#REF!</v>
      </c>
      <c r="BZ4" s="8" t="e">
        <f>#REF!</f>
        <v>#REF!</v>
      </c>
      <c r="CA4" s="8" t="e">
        <f>#REF!</f>
        <v>#REF!</v>
      </c>
      <c r="CB4" s="8" t="e">
        <f>#REF!</f>
        <v>#REF!</v>
      </c>
      <c r="CC4" s="8" t="e">
        <f>#REF!</f>
        <v>#REF!</v>
      </c>
      <c r="CD4" s="8" t="e">
        <f>#REF!</f>
        <v>#REF!</v>
      </c>
      <c r="CE4" s="8" t="e">
        <f>#REF!</f>
        <v>#REF!</v>
      </c>
      <c r="CF4" s="8" t="e">
        <f>#REF!</f>
        <v>#REF!</v>
      </c>
      <c r="CG4" s="8" t="e">
        <f>#REF!</f>
        <v>#REF!</v>
      </c>
      <c r="CH4" s="8" t="e">
        <f>#REF!</f>
        <v>#REF!</v>
      </c>
      <c r="CI4" s="8" t="e">
        <f>#REF!</f>
        <v>#REF!</v>
      </c>
      <c r="CJ4" s="8" t="e">
        <f>#REF!</f>
        <v>#REF!</v>
      </c>
      <c r="CK4" s="8" t="e">
        <f>#REF!</f>
        <v>#REF!</v>
      </c>
      <c r="CL4" s="8" t="e">
        <f>#REF!</f>
        <v>#REF!</v>
      </c>
      <c r="CM4" s="8" t="e">
        <f>#REF!</f>
        <v>#REF!</v>
      </c>
      <c r="CN4" s="8" t="e">
        <f>#REF!</f>
        <v>#REF!</v>
      </c>
      <c r="CO4" s="8" t="e">
        <f>#REF!</f>
        <v>#REF!</v>
      </c>
      <c r="CP4" s="8" t="e">
        <f>#REF!</f>
        <v>#REF!</v>
      </c>
      <c r="CQ4" s="8" t="e">
        <f>#REF!</f>
        <v>#REF!</v>
      </c>
      <c r="CR4" s="8" t="e">
        <f>#REF!</f>
        <v>#REF!</v>
      </c>
      <c r="CS4" s="8" t="e">
        <f>#REF!</f>
        <v>#REF!</v>
      </c>
      <c r="CT4" s="8" t="e">
        <f>#REF!</f>
        <v>#REF!</v>
      </c>
      <c r="CU4" s="8" t="e">
        <f>#REF!</f>
        <v>#REF!</v>
      </c>
      <c r="CV4" s="8" t="e">
        <f>#REF!</f>
        <v>#REF!</v>
      </c>
      <c r="CW4" s="8" t="e">
        <f>#REF!</f>
        <v>#REF!</v>
      </c>
      <c r="CX4" s="8" t="e">
        <f>#REF!</f>
        <v>#REF!</v>
      </c>
      <c r="CY4" s="8" t="e">
        <f>#REF!</f>
        <v>#REF!</v>
      </c>
      <c r="CZ4" s="8" t="e">
        <f>#REF!</f>
        <v>#REF!</v>
      </c>
      <c r="DA4" s="8" t="e">
        <f>#REF!</f>
        <v>#REF!</v>
      </c>
      <c r="DB4" s="8" t="e">
        <f>#REF!</f>
        <v>#REF!</v>
      </c>
      <c r="DC4" s="8" t="e">
        <f>#REF!</f>
        <v>#REF!</v>
      </c>
      <c r="DD4" s="8" t="e">
        <f>#REF!</f>
        <v>#REF!</v>
      </c>
      <c r="DE4" s="8" t="e">
        <f>#REF!</f>
        <v>#REF!</v>
      </c>
      <c r="DF4" s="8" t="e">
        <f>#REF!</f>
        <v>#REF!</v>
      </c>
      <c r="DG4" s="8" t="e">
        <f>#REF!</f>
        <v>#REF!</v>
      </c>
      <c r="DH4" s="8" t="e">
        <f>#REF!</f>
        <v>#REF!</v>
      </c>
      <c r="DI4" s="8" t="e">
        <f>#REF!</f>
        <v>#REF!</v>
      </c>
      <c r="DJ4" s="8" t="e">
        <f>#REF!</f>
        <v>#REF!</v>
      </c>
      <c r="DK4" s="8" t="e">
        <f>#REF!</f>
        <v>#REF!</v>
      </c>
      <c r="DL4" s="8" t="e">
        <f>#REF!</f>
        <v>#REF!</v>
      </c>
      <c r="DM4" s="8" t="e">
        <f>#REF!</f>
        <v>#REF!</v>
      </c>
      <c r="DN4" s="8" t="e">
        <f>#REF!</f>
        <v>#REF!</v>
      </c>
      <c r="DO4" s="8" t="e">
        <f>#REF!</f>
        <v>#REF!</v>
      </c>
      <c r="DP4" s="8" t="e">
        <f>#REF!</f>
        <v>#REF!</v>
      </c>
      <c r="DQ4" s="8" t="e">
        <f>#REF!</f>
        <v>#REF!</v>
      </c>
      <c r="DR4" s="8" t="e">
        <f>#REF!</f>
        <v>#REF!</v>
      </c>
      <c r="DS4" s="8" t="e">
        <f>#REF!</f>
        <v>#REF!</v>
      </c>
      <c r="DT4" s="8" t="e">
        <f>#REF!</f>
        <v>#REF!</v>
      </c>
      <c r="DU4" s="8" t="e">
        <f>#REF!</f>
        <v>#REF!</v>
      </c>
      <c r="DV4" s="8" t="e">
        <f>#REF!</f>
        <v>#REF!</v>
      </c>
      <c r="DW4" s="8" t="e">
        <f>#REF!</f>
        <v>#REF!</v>
      </c>
      <c r="DX4" s="8" t="e">
        <f>#REF!</f>
        <v>#REF!</v>
      </c>
      <c r="DY4" s="8" t="e">
        <f>#REF!</f>
        <v>#REF!</v>
      </c>
      <c r="DZ4" s="8" t="e">
        <f>#REF!</f>
        <v>#REF!</v>
      </c>
      <c r="EA4" s="8" t="e">
        <f>#REF!</f>
        <v>#REF!</v>
      </c>
      <c r="EB4" s="8" t="e">
        <f>#REF!</f>
        <v>#REF!</v>
      </c>
      <c r="EC4" s="8" t="e">
        <f>#REF!</f>
        <v>#REF!</v>
      </c>
      <c r="ED4" s="8" t="e">
        <f>#REF!</f>
        <v>#REF!</v>
      </c>
      <c r="EE4" s="8" t="e">
        <f>#REF!</f>
        <v>#REF!</v>
      </c>
      <c r="EF4" s="8" t="e">
        <f>#REF!</f>
        <v>#REF!</v>
      </c>
      <c r="EG4" s="8" t="e">
        <f>#REF!</f>
        <v>#REF!</v>
      </c>
      <c r="EH4" s="8" t="e">
        <f>#REF!</f>
        <v>#REF!</v>
      </c>
      <c r="EI4" s="8" t="e">
        <f>#REF!</f>
        <v>#REF!</v>
      </c>
      <c r="EJ4" s="8" t="e">
        <f>#REF!</f>
        <v>#REF!</v>
      </c>
      <c r="EK4" s="8" t="e">
        <f>#REF!</f>
        <v>#REF!</v>
      </c>
      <c r="EL4" s="8" t="e">
        <f>#REF!</f>
        <v>#REF!</v>
      </c>
      <c r="EM4" s="8" t="e">
        <f>#REF!</f>
        <v>#REF!</v>
      </c>
      <c r="EN4" s="8" t="e">
        <f>#REF!</f>
        <v>#REF!</v>
      </c>
      <c r="EO4" s="8" t="e">
        <f>#REF!</f>
        <v>#REF!</v>
      </c>
      <c r="EP4" s="8" t="e">
        <f>#REF!</f>
        <v>#REF!</v>
      </c>
      <c r="EQ4" s="8" t="e">
        <f>#REF!</f>
        <v>#REF!</v>
      </c>
      <c r="ER4" s="8" t="e">
        <f>#REF!</f>
        <v>#REF!</v>
      </c>
      <c r="ES4" s="8" t="e">
        <f>#REF!</f>
        <v>#REF!</v>
      </c>
      <c r="ET4" s="8" t="e">
        <f>#REF!</f>
        <v>#REF!</v>
      </c>
      <c r="EU4" s="8" t="e">
        <f>#REF!</f>
        <v>#REF!</v>
      </c>
      <c r="EV4" s="8" t="e">
        <f>#REF!</f>
        <v>#REF!</v>
      </c>
      <c r="EW4" s="8" t="e">
        <f>#REF!</f>
        <v>#REF!</v>
      </c>
      <c r="EX4" s="8" t="e">
        <f>#REF!</f>
        <v>#REF!</v>
      </c>
      <c r="EY4" s="8" t="e">
        <f>#REF!</f>
        <v>#REF!</v>
      </c>
      <c r="EZ4" s="8" t="e">
        <f>#REF!</f>
        <v>#REF!</v>
      </c>
      <c r="FA4" s="8" t="e">
        <f>#REF!</f>
        <v>#REF!</v>
      </c>
      <c r="FB4" s="8" t="e">
        <f>#REF!</f>
        <v>#REF!</v>
      </c>
      <c r="FC4" s="8" t="e">
        <f>#REF!</f>
        <v>#REF!</v>
      </c>
      <c r="FD4" s="8" t="e">
        <f>#REF!</f>
        <v>#REF!</v>
      </c>
      <c r="FE4" s="8" t="e">
        <f>#REF!</f>
        <v>#REF!</v>
      </c>
      <c r="FF4" s="8" t="e">
        <f>#REF!</f>
        <v>#REF!</v>
      </c>
      <c r="FG4" s="8" t="e">
        <f>#REF!</f>
        <v>#REF!</v>
      </c>
      <c r="FH4" s="8" t="e">
        <f>#REF!</f>
        <v>#REF!</v>
      </c>
      <c r="FI4" s="8" t="e">
        <f>#REF!</f>
        <v>#REF!</v>
      </c>
      <c r="FJ4" s="8" t="e">
        <f>#REF!</f>
        <v>#REF!</v>
      </c>
      <c r="FK4" s="8" t="e">
        <f>#REF!</f>
        <v>#REF!</v>
      </c>
      <c r="FL4" s="8" t="e">
        <f>#REF!</f>
        <v>#REF!</v>
      </c>
      <c r="FM4" s="8" t="e">
        <f>#REF!</f>
        <v>#REF!</v>
      </c>
      <c r="FN4" s="8" t="e">
        <f>#REF!</f>
        <v>#REF!</v>
      </c>
      <c r="FO4" s="8" t="e">
        <f>#REF!</f>
        <v>#REF!</v>
      </c>
      <c r="FP4" s="8" t="e">
        <f>#REF!</f>
        <v>#REF!</v>
      </c>
      <c r="FQ4" s="8" t="e">
        <f>#REF!</f>
        <v>#REF!</v>
      </c>
      <c r="FR4" s="8" t="e">
        <f>#REF!</f>
        <v>#REF!</v>
      </c>
      <c r="FS4" s="8" t="e">
        <f>#REF!</f>
        <v>#REF!</v>
      </c>
      <c r="FT4" s="8" t="e">
        <f>#REF!</f>
        <v>#REF!</v>
      </c>
      <c r="FU4" s="8" t="e">
        <f>#REF!</f>
        <v>#REF!</v>
      </c>
      <c r="FV4" s="8" t="e">
        <f>#REF!</f>
        <v>#REF!</v>
      </c>
      <c r="FW4" s="8" t="e">
        <f>#REF!</f>
        <v>#REF!</v>
      </c>
      <c r="FX4" s="8" t="e">
        <f>#REF!</f>
        <v>#REF!</v>
      </c>
      <c r="FY4" s="8" t="e">
        <f>#REF!</f>
        <v>#REF!</v>
      </c>
      <c r="FZ4" s="8" t="e">
        <f>#REF!</f>
        <v>#REF!</v>
      </c>
      <c r="GA4" s="8" t="e">
        <f>#REF!</f>
        <v>#REF!</v>
      </c>
      <c r="GB4" s="8" t="e">
        <f>#REF!</f>
        <v>#REF!</v>
      </c>
      <c r="GC4" s="8" t="e">
        <f>#REF!</f>
        <v>#REF!</v>
      </c>
      <c r="GD4" s="8" t="e">
        <f>#REF!</f>
        <v>#REF!</v>
      </c>
      <c r="GE4" s="8" t="e">
        <f>#REF!</f>
        <v>#REF!</v>
      </c>
      <c r="GF4" s="8" t="e">
        <f>#REF!</f>
        <v>#REF!</v>
      </c>
      <c r="GG4" s="8" t="e">
        <f>#REF!</f>
        <v>#REF!</v>
      </c>
      <c r="GH4" s="8" t="e">
        <f>#REF!</f>
        <v>#REF!</v>
      </c>
      <c r="GI4" s="8" t="e">
        <f>#REF!</f>
        <v>#REF!</v>
      </c>
      <c r="GJ4" s="8" t="e">
        <f>#REF!</f>
        <v>#REF!</v>
      </c>
      <c r="GK4" s="8" t="e">
        <f>#REF!</f>
        <v>#REF!</v>
      </c>
      <c r="GL4" s="8" t="e">
        <f>#REF!</f>
        <v>#REF!</v>
      </c>
      <c r="GM4" s="8" t="e">
        <f>#REF!</f>
        <v>#REF!</v>
      </c>
      <c r="GN4" s="8" t="e">
        <f>#REF!</f>
        <v>#REF!</v>
      </c>
      <c r="GO4" s="8" t="e">
        <f>#REF!</f>
        <v>#REF!</v>
      </c>
      <c r="GP4" s="8" t="e">
        <f>#REF!</f>
        <v>#REF!</v>
      </c>
      <c r="GQ4" s="8" t="e">
        <f>#REF!</f>
        <v>#REF!</v>
      </c>
      <c r="GR4" s="8" t="e">
        <f>#REF!</f>
        <v>#REF!</v>
      </c>
      <c r="GS4" s="8" t="e">
        <f>#REF!</f>
        <v>#REF!</v>
      </c>
      <c r="GT4" s="8" t="e">
        <f>#REF!</f>
        <v>#REF!</v>
      </c>
      <c r="GU4" s="8" t="e">
        <f>#REF!</f>
        <v>#REF!</v>
      </c>
      <c r="GV4" s="8" t="e">
        <f>#REF!</f>
        <v>#REF!</v>
      </c>
      <c r="GW4" s="8" t="e">
        <f>#REF!</f>
        <v>#REF!</v>
      </c>
      <c r="GX4" s="8" t="e">
        <f>#REF!</f>
        <v>#REF!</v>
      </c>
      <c r="GY4" s="8" t="e">
        <f>#REF!</f>
        <v>#REF!</v>
      </c>
      <c r="GZ4" s="8" t="e">
        <f>#REF!</f>
        <v>#REF!</v>
      </c>
      <c r="HA4" s="8" t="e">
        <f>#REF!</f>
        <v>#REF!</v>
      </c>
      <c r="HB4" s="8" t="e">
        <f>#REF!</f>
        <v>#REF!</v>
      </c>
      <c r="HC4" s="8" t="e">
        <f>#REF!</f>
        <v>#REF!</v>
      </c>
      <c r="HD4" s="8" t="e">
        <f>#REF!</f>
        <v>#REF!</v>
      </c>
      <c r="HE4" s="8" t="e">
        <f>#REF!</f>
        <v>#REF!</v>
      </c>
      <c r="HF4" s="8" t="e">
        <f>#REF!</f>
        <v>#REF!</v>
      </c>
      <c r="HG4" s="8" t="e">
        <f>#REF!</f>
        <v>#REF!</v>
      </c>
      <c r="HH4" s="8" t="e">
        <f>#REF!</f>
        <v>#REF!</v>
      </c>
      <c r="HI4" s="8" t="e">
        <f>#REF!</f>
        <v>#REF!</v>
      </c>
      <c r="HJ4" s="8" t="e">
        <f>#REF!</f>
        <v>#REF!</v>
      </c>
      <c r="HK4" s="8" t="e">
        <f>#REF!</f>
        <v>#REF!</v>
      </c>
      <c r="HL4" s="8" t="e">
        <f>#REF!</f>
        <v>#REF!</v>
      </c>
      <c r="HM4" s="8" t="e">
        <f>#REF!</f>
        <v>#REF!</v>
      </c>
      <c r="HN4" s="8" t="e">
        <f>#REF!</f>
        <v>#REF!</v>
      </c>
      <c r="HO4" s="8" t="e">
        <f>#REF!</f>
        <v>#REF!</v>
      </c>
      <c r="HP4" s="8" t="e">
        <f>#REF!</f>
        <v>#REF!</v>
      </c>
      <c r="HQ4" s="8" t="e">
        <f>#REF!</f>
        <v>#REF!</v>
      </c>
      <c r="HR4" s="8" t="e">
        <f>#REF!</f>
        <v>#REF!</v>
      </c>
      <c r="HS4" s="8" t="e">
        <f>#REF!</f>
        <v>#REF!</v>
      </c>
      <c r="HT4" s="8" t="e">
        <f>#REF!</f>
        <v>#REF!</v>
      </c>
      <c r="HU4" s="8" t="e">
        <f>#REF!</f>
        <v>#REF!</v>
      </c>
      <c r="HV4" s="8" t="e">
        <f>#REF!</f>
        <v>#REF!</v>
      </c>
      <c r="HW4" s="8" t="e">
        <f>#REF!</f>
        <v>#REF!</v>
      </c>
      <c r="HX4" s="8" t="e">
        <f>#REF!</f>
        <v>#REF!</v>
      </c>
      <c r="HY4" s="8" t="e">
        <f>#REF!</f>
        <v>#REF!</v>
      </c>
      <c r="HZ4" s="8" t="e">
        <f>#REF!</f>
        <v>#REF!</v>
      </c>
      <c r="IA4" s="8" t="e">
        <f>#REF!</f>
        <v>#REF!</v>
      </c>
      <c r="IB4" s="8" t="e">
        <f>#REF!</f>
        <v>#REF!</v>
      </c>
      <c r="IC4" s="8" t="e">
        <f>#REF!</f>
        <v>#REF!</v>
      </c>
      <c r="ID4" s="8" t="e">
        <f>#REF!</f>
        <v>#REF!</v>
      </c>
      <c r="IE4" s="8" t="e">
        <f>#REF!</f>
        <v>#REF!</v>
      </c>
      <c r="IF4" s="8" t="e">
        <f>#REF!</f>
        <v>#REF!</v>
      </c>
      <c r="IG4" s="8" t="e">
        <f>#REF!</f>
        <v>#REF!</v>
      </c>
      <c r="IH4" s="8" t="e">
        <f>#REF!</f>
        <v>#REF!</v>
      </c>
      <c r="II4" s="8" t="e">
        <f>#REF!</f>
        <v>#REF!</v>
      </c>
      <c r="IJ4" s="8" t="e">
        <f>#REF!</f>
        <v>#REF!</v>
      </c>
      <c r="IK4" s="8" t="e">
        <f>#REF!</f>
        <v>#REF!</v>
      </c>
      <c r="IL4" s="8" t="e">
        <f>#REF!</f>
        <v>#REF!</v>
      </c>
      <c r="IM4" s="8" t="e">
        <f>#REF!</f>
        <v>#REF!</v>
      </c>
      <c r="IN4" s="8" t="e">
        <f>#REF!</f>
        <v>#REF!</v>
      </c>
      <c r="IO4" s="8" t="e">
        <f>#REF!</f>
        <v>#REF!</v>
      </c>
      <c r="IP4" s="8" t="e">
        <f>#REF!</f>
        <v>#REF!</v>
      </c>
      <c r="IQ4" s="8" t="e">
        <f>#REF!</f>
        <v>#REF!</v>
      </c>
      <c r="IR4" s="8" t="e">
        <f>#REF!</f>
        <v>#REF!</v>
      </c>
      <c r="IS4" s="8" t="e">
        <f>#REF!</f>
        <v>#REF!</v>
      </c>
      <c r="IT4" s="8" t="e">
        <f>#REF!</f>
        <v>#REF!</v>
      </c>
      <c r="IU4" s="8" t="e">
        <f>#REF!</f>
        <v>#REF!</v>
      </c>
      <c r="IV4" s="8" t="e">
        <f>#REF!</f>
        <v>#REF!</v>
      </c>
    </row>
    <row r="5" spans="1:256">
      <c r="A5" s="8" t="e">
        <f>#REF!</f>
        <v>#REF!</v>
      </c>
      <c r="B5" s="8" t="e">
        <f>#REF!</f>
        <v>#REF!</v>
      </c>
      <c r="C5" s="8" t="e">
        <f>#REF!</f>
        <v>#REF!</v>
      </c>
      <c r="D5" s="8" t="e">
        <f>#REF!</f>
        <v>#REF!</v>
      </c>
      <c r="E5" s="8" t="e">
        <f>#REF!</f>
        <v>#REF!</v>
      </c>
      <c r="F5" s="8" t="e">
        <f>#REF!</f>
        <v>#REF!</v>
      </c>
      <c r="G5" s="8" t="e">
        <f>#REF!</f>
        <v>#REF!</v>
      </c>
      <c r="H5" s="8" t="e">
        <f>#REF!</f>
        <v>#REF!</v>
      </c>
      <c r="I5" s="8" t="e">
        <f>#REF!</f>
        <v>#REF!</v>
      </c>
      <c r="J5" s="8" t="e">
        <f>#REF!</f>
        <v>#REF!</v>
      </c>
      <c r="K5" s="8" t="e">
        <f>#REF!</f>
        <v>#REF!</v>
      </c>
      <c r="L5" s="8" t="e">
        <f>#REF!</f>
        <v>#REF!</v>
      </c>
      <c r="M5" s="8" t="e">
        <f>#REF!</f>
        <v>#REF!</v>
      </c>
      <c r="N5" s="8" t="e">
        <f>#REF!</f>
        <v>#REF!</v>
      </c>
      <c r="O5" s="8" t="e">
        <f>#REF!</f>
        <v>#REF!</v>
      </c>
      <c r="P5" s="8" t="e">
        <f>#REF!</f>
        <v>#REF!</v>
      </c>
      <c r="Q5" s="8" t="e">
        <f>#REF!</f>
        <v>#REF!</v>
      </c>
      <c r="R5" s="8" t="e">
        <f>#REF!</f>
        <v>#REF!</v>
      </c>
      <c r="S5" s="8" t="e">
        <f>#REF!</f>
        <v>#REF!</v>
      </c>
      <c r="T5" s="8" t="e">
        <f>#REF!</f>
        <v>#REF!</v>
      </c>
      <c r="U5" s="8" t="e">
        <f>#REF!</f>
        <v>#REF!</v>
      </c>
      <c r="V5" s="8" t="e">
        <f>#REF!</f>
        <v>#REF!</v>
      </c>
      <c r="W5" s="8" t="e">
        <f>#REF!</f>
        <v>#REF!</v>
      </c>
      <c r="X5" s="8" t="e">
        <f>#REF!</f>
        <v>#REF!</v>
      </c>
      <c r="Y5" s="8" t="e">
        <f>#REF!</f>
        <v>#REF!</v>
      </c>
      <c r="Z5" s="8" t="e">
        <f>#REF!</f>
        <v>#REF!</v>
      </c>
      <c r="AA5" s="8" t="e">
        <f>#REF!</f>
        <v>#REF!</v>
      </c>
      <c r="AB5" s="8" t="e">
        <f>#REF!</f>
        <v>#REF!</v>
      </c>
      <c r="AC5" s="8" t="e">
        <f>#REF!</f>
        <v>#REF!</v>
      </c>
      <c r="AD5" s="8" t="e">
        <f>#REF!</f>
        <v>#REF!</v>
      </c>
      <c r="AE5" s="8" t="e">
        <f>#REF!</f>
        <v>#REF!</v>
      </c>
      <c r="AF5" s="8" t="e">
        <f>#REF!</f>
        <v>#REF!</v>
      </c>
      <c r="AG5" s="8" t="e">
        <f>#REF!</f>
        <v>#REF!</v>
      </c>
      <c r="AH5" s="8" t="e">
        <f>#REF!</f>
        <v>#REF!</v>
      </c>
      <c r="AI5" s="8" t="e">
        <f>#REF!</f>
        <v>#REF!</v>
      </c>
      <c r="AJ5" s="8" t="e">
        <f>#REF!</f>
        <v>#REF!</v>
      </c>
      <c r="AK5" s="8" t="e">
        <f>#REF!</f>
        <v>#REF!</v>
      </c>
      <c r="AL5" s="8" t="e">
        <f>#REF!</f>
        <v>#REF!</v>
      </c>
      <c r="AM5" s="8" t="e">
        <f>#REF!</f>
        <v>#REF!</v>
      </c>
      <c r="AN5" s="8" t="e">
        <f>#REF!</f>
        <v>#REF!</v>
      </c>
      <c r="AO5" s="8" t="e">
        <f>#REF!</f>
        <v>#REF!</v>
      </c>
      <c r="AP5" s="8" t="e">
        <f>#REF!</f>
        <v>#REF!</v>
      </c>
      <c r="AQ5" s="8" t="e">
        <f>#REF!</f>
        <v>#REF!</v>
      </c>
      <c r="AR5" s="8" t="e">
        <f>#REF!</f>
        <v>#REF!</v>
      </c>
      <c r="AS5" s="8" t="e">
        <f>#REF!</f>
        <v>#REF!</v>
      </c>
      <c r="AT5" s="8" t="e">
        <f>#REF!</f>
        <v>#REF!</v>
      </c>
      <c r="AU5" s="8" t="e">
        <f>#REF!</f>
        <v>#REF!</v>
      </c>
      <c r="AV5" s="8" t="e">
        <f>#REF!</f>
        <v>#REF!</v>
      </c>
      <c r="AW5" s="8" t="e">
        <f>#REF!</f>
        <v>#REF!</v>
      </c>
      <c r="AX5" s="8" t="e">
        <f>#REF!</f>
        <v>#REF!</v>
      </c>
      <c r="AY5" s="8" t="e">
        <f>#REF!</f>
        <v>#REF!</v>
      </c>
      <c r="AZ5" s="8" t="e">
        <f>#REF!</f>
        <v>#REF!</v>
      </c>
      <c r="BA5" s="8" t="e">
        <f>#REF!</f>
        <v>#REF!</v>
      </c>
      <c r="BB5" s="8" t="e">
        <f>#REF!</f>
        <v>#REF!</v>
      </c>
      <c r="BC5" s="8" t="e">
        <f>#REF!</f>
        <v>#REF!</v>
      </c>
      <c r="BD5" s="8" t="e">
        <f>#REF!</f>
        <v>#REF!</v>
      </c>
      <c r="BE5" s="8" t="e">
        <f>#REF!</f>
        <v>#REF!</v>
      </c>
      <c r="BF5" s="8" t="e">
        <f>#REF!</f>
        <v>#REF!</v>
      </c>
      <c r="BG5" s="8" t="e">
        <f>#REF!</f>
        <v>#REF!</v>
      </c>
      <c r="BH5" s="8" t="e">
        <f>#REF!</f>
        <v>#REF!</v>
      </c>
      <c r="BI5" s="8" t="e">
        <f>#REF!</f>
        <v>#REF!</v>
      </c>
      <c r="BJ5" s="8" t="e">
        <f>#REF!</f>
        <v>#REF!</v>
      </c>
      <c r="BK5" s="8" t="e">
        <f>#REF!</f>
        <v>#REF!</v>
      </c>
      <c r="BL5" s="8" t="e">
        <f>#REF!</f>
        <v>#REF!</v>
      </c>
      <c r="BM5" s="8" t="e">
        <f>#REF!</f>
        <v>#REF!</v>
      </c>
      <c r="BN5" s="8" t="e">
        <f>#REF!</f>
        <v>#REF!</v>
      </c>
      <c r="BO5" s="8" t="e">
        <f>#REF!</f>
        <v>#REF!</v>
      </c>
      <c r="BP5" s="8" t="e">
        <f>#REF!</f>
        <v>#REF!</v>
      </c>
      <c r="BQ5" s="8" t="e">
        <f>#REF!</f>
        <v>#REF!</v>
      </c>
      <c r="BR5" s="8" t="e">
        <f>#REF!</f>
        <v>#REF!</v>
      </c>
      <c r="BS5" s="8" t="e">
        <f>#REF!</f>
        <v>#REF!</v>
      </c>
      <c r="BT5" s="8" t="e">
        <f>#REF!</f>
        <v>#REF!</v>
      </c>
      <c r="BU5" s="8" t="e">
        <f>#REF!</f>
        <v>#REF!</v>
      </c>
      <c r="BV5" s="8" t="e">
        <f>#REF!</f>
        <v>#REF!</v>
      </c>
      <c r="BW5" s="8" t="e">
        <f>#REF!</f>
        <v>#REF!</v>
      </c>
      <c r="BX5" s="8" t="e">
        <f>#REF!</f>
        <v>#REF!</v>
      </c>
      <c r="BY5" s="8" t="e">
        <f>#REF!</f>
        <v>#REF!</v>
      </c>
      <c r="BZ5" s="8" t="e">
        <f>#REF!</f>
        <v>#REF!</v>
      </c>
      <c r="CA5" s="8" t="e">
        <f>#REF!</f>
        <v>#REF!</v>
      </c>
      <c r="CB5" s="8" t="e">
        <f>#REF!</f>
        <v>#REF!</v>
      </c>
      <c r="CC5" s="8" t="e">
        <f>#REF!</f>
        <v>#REF!</v>
      </c>
      <c r="CD5" s="8" t="e">
        <f>#REF!</f>
        <v>#REF!</v>
      </c>
      <c r="CE5" s="8" t="e">
        <f>#REF!</f>
        <v>#REF!</v>
      </c>
      <c r="CF5" s="8" t="e">
        <f>#REF!</f>
        <v>#REF!</v>
      </c>
      <c r="CG5" s="8" t="e">
        <f>#REF!</f>
        <v>#REF!</v>
      </c>
      <c r="CH5" s="8" t="e">
        <f>#REF!</f>
        <v>#REF!</v>
      </c>
      <c r="CI5" s="8" t="e">
        <f>#REF!</f>
        <v>#REF!</v>
      </c>
      <c r="CJ5" s="8" t="e">
        <f>#REF!</f>
        <v>#REF!</v>
      </c>
      <c r="CK5" s="8" t="e">
        <f>#REF!</f>
        <v>#REF!</v>
      </c>
      <c r="CL5" s="8" t="e">
        <f>#REF!</f>
        <v>#REF!</v>
      </c>
      <c r="CM5" s="8" t="e">
        <f>#REF!</f>
        <v>#REF!</v>
      </c>
      <c r="CN5" s="8" t="e">
        <f>#REF!</f>
        <v>#REF!</v>
      </c>
      <c r="CO5" s="8" t="e">
        <f>#REF!</f>
        <v>#REF!</v>
      </c>
      <c r="CP5" s="8" t="e">
        <f>#REF!</f>
        <v>#REF!</v>
      </c>
      <c r="CQ5" s="8" t="e">
        <f>#REF!</f>
        <v>#REF!</v>
      </c>
      <c r="CR5" s="8" t="e">
        <f>#REF!</f>
        <v>#REF!</v>
      </c>
      <c r="CS5" s="8" t="e">
        <f>#REF!</f>
        <v>#REF!</v>
      </c>
      <c r="CT5" s="8" t="e">
        <f>#REF!</f>
        <v>#REF!</v>
      </c>
      <c r="CU5" s="8" t="e">
        <f>#REF!</f>
        <v>#REF!</v>
      </c>
      <c r="CV5" s="8" t="e">
        <f>#REF!</f>
        <v>#REF!</v>
      </c>
      <c r="CW5" s="8" t="e">
        <f>#REF!</f>
        <v>#REF!</v>
      </c>
      <c r="CX5" s="8" t="e">
        <f>#REF!</f>
        <v>#REF!</v>
      </c>
      <c r="CY5" s="8" t="e">
        <f>#REF!</f>
        <v>#REF!</v>
      </c>
      <c r="CZ5" s="8" t="e">
        <f>#REF!</f>
        <v>#REF!</v>
      </c>
      <c r="DA5" s="8" t="e">
        <f>#REF!</f>
        <v>#REF!</v>
      </c>
      <c r="DB5" s="8" t="e">
        <f>#REF!</f>
        <v>#REF!</v>
      </c>
      <c r="DC5" s="8" t="e">
        <f>#REF!</f>
        <v>#REF!</v>
      </c>
      <c r="DD5" s="8" t="e">
        <f>#REF!</f>
        <v>#REF!</v>
      </c>
      <c r="DE5" s="8" t="e">
        <f>#REF!</f>
        <v>#REF!</v>
      </c>
      <c r="DF5" s="8" t="e">
        <f>#REF!</f>
        <v>#REF!</v>
      </c>
      <c r="DG5" s="8" t="e">
        <f>#REF!</f>
        <v>#REF!</v>
      </c>
      <c r="DH5" s="8" t="e">
        <f>#REF!</f>
        <v>#REF!</v>
      </c>
      <c r="DI5" s="8" t="e">
        <f>#REF!</f>
        <v>#REF!</v>
      </c>
      <c r="DJ5" s="8" t="e">
        <f>#REF!</f>
        <v>#REF!</v>
      </c>
      <c r="DK5" s="8" t="e">
        <f>#REF!</f>
        <v>#REF!</v>
      </c>
      <c r="DL5" s="8" t="e">
        <f>#REF!</f>
        <v>#REF!</v>
      </c>
      <c r="DM5" s="8" t="e">
        <f>#REF!</f>
        <v>#REF!</v>
      </c>
      <c r="DN5" s="8" t="e">
        <f>#REF!</f>
        <v>#REF!</v>
      </c>
      <c r="DO5" s="8" t="e">
        <f>#REF!</f>
        <v>#REF!</v>
      </c>
      <c r="DP5" s="8" t="e">
        <f>#REF!</f>
        <v>#REF!</v>
      </c>
      <c r="DQ5" s="8" t="e">
        <f>#REF!</f>
        <v>#REF!</v>
      </c>
      <c r="DR5" s="8" t="e">
        <f>#REF!</f>
        <v>#REF!</v>
      </c>
      <c r="DS5" s="8" t="e">
        <f>#REF!</f>
        <v>#REF!</v>
      </c>
      <c r="DT5" s="8" t="e">
        <f>#REF!</f>
        <v>#REF!</v>
      </c>
      <c r="DU5" s="8" t="e">
        <f>#REF!</f>
        <v>#REF!</v>
      </c>
      <c r="DV5" s="8" t="e">
        <f>#REF!</f>
        <v>#REF!</v>
      </c>
      <c r="DW5" s="8" t="e">
        <f>#REF!</f>
        <v>#REF!</v>
      </c>
      <c r="DX5" s="8" t="e">
        <f>#REF!</f>
        <v>#REF!</v>
      </c>
      <c r="DY5" s="8" t="e">
        <f>#REF!</f>
        <v>#REF!</v>
      </c>
      <c r="DZ5" s="8" t="e">
        <f>#REF!</f>
        <v>#REF!</v>
      </c>
      <c r="EA5" s="8" t="e">
        <f>#REF!</f>
        <v>#REF!</v>
      </c>
      <c r="EB5" s="8" t="e">
        <f>#REF!</f>
        <v>#REF!</v>
      </c>
      <c r="EC5" s="8" t="e">
        <f>#REF!</f>
        <v>#REF!</v>
      </c>
      <c r="ED5" s="8" t="e">
        <f>#REF!</f>
        <v>#REF!</v>
      </c>
      <c r="EE5" s="8" t="e">
        <f>#REF!</f>
        <v>#REF!</v>
      </c>
      <c r="EF5" s="8" t="e">
        <f>#REF!</f>
        <v>#REF!</v>
      </c>
      <c r="EG5" s="8" t="e">
        <f>#REF!</f>
        <v>#REF!</v>
      </c>
      <c r="EH5" s="8" t="e">
        <f>#REF!</f>
        <v>#REF!</v>
      </c>
      <c r="EI5" s="8" t="e">
        <f>#REF!</f>
        <v>#REF!</v>
      </c>
      <c r="EJ5" s="8" t="e">
        <f>#REF!</f>
        <v>#REF!</v>
      </c>
      <c r="EK5" s="8" t="e">
        <f>#REF!</f>
        <v>#REF!</v>
      </c>
      <c r="EL5" s="8" t="e">
        <f>#REF!</f>
        <v>#REF!</v>
      </c>
      <c r="EM5" s="8" t="e">
        <f>#REF!</f>
        <v>#REF!</v>
      </c>
      <c r="EN5" s="8" t="e">
        <f>#REF!</f>
        <v>#REF!</v>
      </c>
      <c r="EO5" s="8" t="e">
        <f>#REF!</f>
        <v>#REF!</v>
      </c>
      <c r="EP5" s="8" t="e">
        <f>#REF!</f>
        <v>#REF!</v>
      </c>
      <c r="EQ5" s="8" t="e">
        <f>#REF!</f>
        <v>#REF!</v>
      </c>
      <c r="ER5" s="8" t="e">
        <f>#REF!</f>
        <v>#REF!</v>
      </c>
      <c r="ES5" s="8" t="e">
        <f>#REF!</f>
        <v>#REF!</v>
      </c>
      <c r="ET5" s="8" t="e">
        <f>#REF!</f>
        <v>#REF!</v>
      </c>
      <c r="EU5" s="8" t="e">
        <f>#REF!</f>
        <v>#REF!</v>
      </c>
      <c r="EV5" s="8" t="e">
        <f>#REF!</f>
        <v>#REF!</v>
      </c>
      <c r="EW5" s="8" t="e">
        <f>#REF!</f>
        <v>#REF!</v>
      </c>
      <c r="EX5" s="8" t="e">
        <f>#REF!</f>
        <v>#REF!</v>
      </c>
      <c r="EY5" s="8" t="e">
        <f>#REF!</f>
        <v>#REF!</v>
      </c>
      <c r="EZ5" s="8" t="e">
        <f>#REF!</f>
        <v>#REF!</v>
      </c>
      <c r="FA5" s="8" t="e">
        <f>#REF!</f>
        <v>#REF!</v>
      </c>
      <c r="FB5" s="8" t="e">
        <f>#REF!</f>
        <v>#REF!</v>
      </c>
      <c r="FC5" s="8" t="e">
        <f>#REF!</f>
        <v>#REF!</v>
      </c>
      <c r="FD5" s="8" t="e">
        <f>#REF!</f>
        <v>#REF!</v>
      </c>
      <c r="FE5" s="8" t="e">
        <f>#REF!</f>
        <v>#REF!</v>
      </c>
      <c r="FF5" s="8" t="e">
        <f>#REF!</f>
        <v>#REF!</v>
      </c>
      <c r="FG5" s="8" t="e">
        <f>#REF!</f>
        <v>#REF!</v>
      </c>
      <c r="FH5" s="8" t="e">
        <f>#REF!</f>
        <v>#REF!</v>
      </c>
      <c r="FI5" s="8" t="e">
        <f>#REF!</f>
        <v>#REF!</v>
      </c>
      <c r="FJ5" s="8" t="e">
        <f>#REF!</f>
        <v>#REF!</v>
      </c>
      <c r="FK5" s="8" t="e">
        <f>#REF!</f>
        <v>#REF!</v>
      </c>
      <c r="FL5" s="8" t="e">
        <f>#REF!</f>
        <v>#REF!</v>
      </c>
      <c r="FM5" s="8" t="e">
        <f>#REF!</f>
        <v>#REF!</v>
      </c>
      <c r="FN5" s="8" t="e">
        <f>#REF!</f>
        <v>#REF!</v>
      </c>
      <c r="FO5" s="8" t="e">
        <f>#REF!</f>
        <v>#REF!</v>
      </c>
      <c r="FP5" s="8" t="e">
        <f>#REF!</f>
        <v>#REF!</v>
      </c>
      <c r="FQ5" s="8" t="e">
        <f>#REF!</f>
        <v>#REF!</v>
      </c>
      <c r="FR5" s="8" t="e">
        <f>#REF!</f>
        <v>#REF!</v>
      </c>
      <c r="FS5" s="8" t="e">
        <f>#REF!</f>
        <v>#REF!</v>
      </c>
      <c r="FT5" s="8" t="e">
        <f>#REF!</f>
        <v>#REF!</v>
      </c>
      <c r="FU5" s="8" t="e">
        <f>#REF!</f>
        <v>#REF!</v>
      </c>
      <c r="FV5" s="8" t="e">
        <f>#REF!</f>
        <v>#REF!</v>
      </c>
      <c r="FW5" s="8" t="e">
        <f>#REF!</f>
        <v>#REF!</v>
      </c>
      <c r="FX5" s="8" t="e">
        <f>#REF!</f>
        <v>#REF!</v>
      </c>
      <c r="FY5" s="8" t="e">
        <f>#REF!</f>
        <v>#REF!</v>
      </c>
      <c r="FZ5" s="8" t="e">
        <f>#REF!</f>
        <v>#REF!</v>
      </c>
      <c r="GA5" s="8" t="e">
        <f>#REF!</f>
        <v>#REF!</v>
      </c>
      <c r="GB5" s="8" t="e">
        <f>#REF!</f>
        <v>#REF!</v>
      </c>
      <c r="GC5" s="8" t="e">
        <f>#REF!</f>
        <v>#REF!</v>
      </c>
      <c r="GD5" s="8" t="e">
        <f>#REF!</f>
        <v>#REF!</v>
      </c>
      <c r="GE5" s="8" t="e">
        <f>#REF!</f>
        <v>#REF!</v>
      </c>
      <c r="GF5" s="8" t="e">
        <f>#REF!</f>
        <v>#REF!</v>
      </c>
      <c r="GG5" s="8" t="e">
        <f>#REF!</f>
        <v>#REF!</v>
      </c>
      <c r="GH5" s="8" t="e">
        <f>#REF!</f>
        <v>#REF!</v>
      </c>
      <c r="GI5" s="8" t="e">
        <f>#REF!</f>
        <v>#REF!</v>
      </c>
      <c r="GJ5" s="8" t="e">
        <f>#REF!</f>
        <v>#REF!</v>
      </c>
      <c r="GK5" s="8" t="e">
        <f>#REF!</f>
        <v>#REF!</v>
      </c>
      <c r="GL5" s="8" t="e">
        <f>#REF!</f>
        <v>#REF!</v>
      </c>
      <c r="GM5" s="8" t="e">
        <f>#REF!</f>
        <v>#REF!</v>
      </c>
      <c r="GN5" s="8" t="e">
        <f>#REF!</f>
        <v>#REF!</v>
      </c>
      <c r="GO5" s="8" t="e">
        <f>#REF!</f>
        <v>#REF!</v>
      </c>
      <c r="GP5" s="8" t="e">
        <f>#REF!</f>
        <v>#REF!</v>
      </c>
      <c r="GQ5" s="8" t="e">
        <f>#REF!</f>
        <v>#REF!</v>
      </c>
      <c r="GR5" s="8" t="e">
        <f>#REF!</f>
        <v>#REF!</v>
      </c>
      <c r="GS5" s="8" t="e">
        <f>#REF!</f>
        <v>#REF!</v>
      </c>
      <c r="GT5" s="8" t="e">
        <f>#REF!</f>
        <v>#REF!</v>
      </c>
      <c r="GU5" s="8" t="e">
        <f>#REF!</f>
        <v>#REF!</v>
      </c>
      <c r="GV5" s="8" t="e">
        <f>#REF!</f>
        <v>#REF!</v>
      </c>
      <c r="GW5" s="8" t="e">
        <f>#REF!</f>
        <v>#REF!</v>
      </c>
      <c r="GX5" s="8" t="e">
        <f>#REF!</f>
        <v>#REF!</v>
      </c>
      <c r="GY5" s="8" t="e">
        <f>#REF!</f>
        <v>#REF!</v>
      </c>
      <c r="GZ5" s="8" t="e">
        <f>#REF!</f>
        <v>#REF!</v>
      </c>
      <c r="HA5" s="8" t="e">
        <f>#REF!</f>
        <v>#REF!</v>
      </c>
      <c r="HB5" s="8" t="e">
        <f>#REF!</f>
        <v>#REF!</v>
      </c>
      <c r="HC5" s="8" t="e">
        <f>#REF!</f>
        <v>#REF!</v>
      </c>
      <c r="HD5" s="8" t="e">
        <f>#REF!</f>
        <v>#REF!</v>
      </c>
      <c r="HE5" s="8" t="e">
        <f>#REF!</f>
        <v>#REF!</v>
      </c>
      <c r="HF5" s="8" t="e">
        <f>#REF!</f>
        <v>#REF!</v>
      </c>
      <c r="HG5" s="8" t="e">
        <f>#REF!</f>
        <v>#REF!</v>
      </c>
      <c r="HH5" s="8" t="e">
        <f>#REF!</f>
        <v>#REF!</v>
      </c>
      <c r="HI5" s="8" t="e">
        <f>#REF!</f>
        <v>#REF!</v>
      </c>
      <c r="HJ5" s="8" t="e">
        <f>#REF!</f>
        <v>#REF!</v>
      </c>
      <c r="HK5" s="8" t="e">
        <f>#REF!</f>
        <v>#REF!</v>
      </c>
      <c r="HL5" s="8" t="e">
        <f>#REF!</f>
        <v>#REF!</v>
      </c>
      <c r="HM5" s="8" t="e">
        <f>#REF!</f>
        <v>#REF!</v>
      </c>
      <c r="HN5" s="8" t="e">
        <f>#REF!</f>
        <v>#REF!</v>
      </c>
      <c r="HO5" s="8" t="e">
        <f>#REF!</f>
        <v>#REF!</v>
      </c>
      <c r="HP5" s="8" t="e">
        <f>#REF!</f>
        <v>#REF!</v>
      </c>
      <c r="HQ5" s="8" t="e">
        <f>#REF!</f>
        <v>#REF!</v>
      </c>
      <c r="HR5" s="8" t="e">
        <f>#REF!</f>
        <v>#REF!</v>
      </c>
      <c r="HS5" s="8" t="e">
        <f>#REF!</f>
        <v>#REF!</v>
      </c>
      <c r="HT5" s="8" t="e">
        <f>#REF!</f>
        <v>#REF!</v>
      </c>
      <c r="HU5" s="8" t="e">
        <f>#REF!</f>
        <v>#REF!</v>
      </c>
      <c r="HV5" s="8" t="e">
        <f>#REF!</f>
        <v>#REF!</v>
      </c>
      <c r="HW5" s="8" t="e">
        <f>#REF!</f>
        <v>#REF!</v>
      </c>
      <c r="HX5" s="8" t="e">
        <f>#REF!</f>
        <v>#REF!</v>
      </c>
      <c r="HY5" s="8" t="e">
        <f>#REF!</f>
        <v>#REF!</v>
      </c>
      <c r="HZ5" s="8" t="e">
        <f>#REF!</f>
        <v>#REF!</v>
      </c>
      <c r="IA5" s="8" t="e">
        <f>#REF!</f>
        <v>#REF!</v>
      </c>
      <c r="IB5" s="8" t="e">
        <f>#REF!</f>
        <v>#REF!</v>
      </c>
      <c r="IC5" s="8" t="e">
        <f>#REF!</f>
        <v>#REF!</v>
      </c>
      <c r="ID5" s="8" t="e">
        <f>#REF!</f>
        <v>#REF!</v>
      </c>
      <c r="IE5" s="8" t="e">
        <f>#REF!</f>
        <v>#REF!</v>
      </c>
      <c r="IF5" s="8" t="e">
        <f>#REF!</f>
        <v>#REF!</v>
      </c>
      <c r="IG5" s="8" t="e">
        <f>#REF!</f>
        <v>#REF!</v>
      </c>
      <c r="IH5" s="8" t="e">
        <f>#REF!</f>
        <v>#REF!</v>
      </c>
      <c r="II5" s="8" t="e">
        <f>#REF!</f>
        <v>#REF!</v>
      </c>
      <c r="IJ5" s="8" t="e">
        <f>#REF!</f>
        <v>#REF!</v>
      </c>
      <c r="IK5" s="8" t="e">
        <f>#REF!</f>
        <v>#REF!</v>
      </c>
      <c r="IL5" s="8" t="e">
        <f>#REF!</f>
        <v>#REF!</v>
      </c>
      <c r="IM5" s="8" t="e">
        <f>#REF!</f>
        <v>#REF!</v>
      </c>
      <c r="IN5" s="8" t="e">
        <f>#REF!</f>
        <v>#REF!</v>
      </c>
      <c r="IO5" s="8" t="e">
        <f>#REF!</f>
        <v>#REF!</v>
      </c>
      <c r="IP5" s="8" t="e">
        <f>#REF!</f>
        <v>#REF!</v>
      </c>
      <c r="IQ5" s="8" t="e">
        <f>#REF!</f>
        <v>#REF!</v>
      </c>
      <c r="IR5" s="8" t="e">
        <f>#REF!</f>
        <v>#REF!</v>
      </c>
      <c r="IS5" s="8" t="e">
        <f>#REF!</f>
        <v>#REF!</v>
      </c>
      <c r="IT5" s="8" t="e">
        <f>#REF!</f>
        <v>#REF!</v>
      </c>
      <c r="IU5" s="8" t="e">
        <f>#REF!</f>
        <v>#REF!</v>
      </c>
      <c r="IV5" s="8" t="e">
        <f>#REF!</f>
        <v>#REF!</v>
      </c>
    </row>
    <row r="6" spans="1:256">
      <c r="A6" s="8" t="e">
        <f>#REF!</f>
        <v>#REF!</v>
      </c>
      <c r="B6" s="8" t="e">
        <f>#REF!</f>
        <v>#REF!</v>
      </c>
      <c r="C6" s="8" t="e">
        <f>#REF!</f>
        <v>#REF!</v>
      </c>
      <c r="D6" s="8" t="e">
        <f>#REF!</f>
        <v>#REF!</v>
      </c>
      <c r="E6" s="8" t="e">
        <f>#REF!</f>
        <v>#REF!</v>
      </c>
      <c r="F6" s="8" t="e">
        <f>#REF!</f>
        <v>#REF!</v>
      </c>
      <c r="G6" s="8" t="e">
        <f>#REF!</f>
        <v>#REF!</v>
      </c>
      <c r="H6" s="8" t="e">
        <f>#REF!</f>
        <v>#REF!</v>
      </c>
      <c r="I6" s="8" t="e">
        <f>#REF!</f>
        <v>#REF!</v>
      </c>
      <c r="J6" s="8" t="e">
        <f>#REF!</f>
        <v>#REF!</v>
      </c>
      <c r="K6" s="8" t="e">
        <f>#REF!</f>
        <v>#REF!</v>
      </c>
      <c r="L6" s="8" t="e">
        <f>#REF!</f>
        <v>#REF!</v>
      </c>
      <c r="M6" s="8" t="e">
        <f>#REF!</f>
        <v>#REF!</v>
      </c>
      <c r="N6" s="8" t="e">
        <f>#REF!</f>
        <v>#REF!</v>
      </c>
      <c r="O6" s="8" t="e">
        <f>#REF!</f>
        <v>#REF!</v>
      </c>
      <c r="P6" s="8" t="e">
        <f>#REF!</f>
        <v>#REF!</v>
      </c>
      <c r="Q6" s="8" t="e">
        <f>#REF!</f>
        <v>#REF!</v>
      </c>
      <c r="R6" s="8" t="e">
        <f>#REF!</f>
        <v>#REF!</v>
      </c>
      <c r="S6" s="8" t="e">
        <f>#REF!</f>
        <v>#REF!</v>
      </c>
      <c r="T6" s="8" t="e">
        <f>#REF!</f>
        <v>#REF!</v>
      </c>
      <c r="U6" s="8" t="e">
        <f>#REF!</f>
        <v>#REF!</v>
      </c>
      <c r="V6" s="8" t="e">
        <f>#REF!</f>
        <v>#REF!</v>
      </c>
      <c r="W6" s="8" t="e">
        <f>#REF!</f>
        <v>#REF!</v>
      </c>
      <c r="X6" s="8" t="e">
        <f>#REF!</f>
        <v>#REF!</v>
      </c>
      <c r="Y6" s="8" t="e">
        <f>#REF!</f>
        <v>#REF!</v>
      </c>
      <c r="Z6" s="8" t="e">
        <f>#REF!</f>
        <v>#REF!</v>
      </c>
      <c r="AA6" s="8" t="e">
        <f>#REF!</f>
        <v>#REF!</v>
      </c>
      <c r="AB6" s="8" t="e">
        <f>#REF!</f>
        <v>#REF!</v>
      </c>
      <c r="AC6" s="8" t="e">
        <f>#REF!</f>
        <v>#REF!</v>
      </c>
      <c r="AD6" s="8" t="e">
        <f>#REF!</f>
        <v>#REF!</v>
      </c>
      <c r="AE6" s="8" t="e">
        <f>#REF!</f>
        <v>#REF!</v>
      </c>
      <c r="AF6" s="8" t="e">
        <f>#REF!</f>
        <v>#REF!</v>
      </c>
      <c r="AG6" s="8" t="e">
        <f>#REF!</f>
        <v>#REF!</v>
      </c>
      <c r="AH6" s="8" t="e">
        <f>#REF!</f>
        <v>#REF!</v>
      </c>
      <c r="AI6" s="8" t="e">
        <f>#REF!</f>
        <v>#REF!</v>
      </c>
      <c r="AJ6" s="8" t="e">
        <f>#REF!</f>
        <v>#REF!</v>
      </c>
      <c r="AK6" s="8" t="e">
        <f>#REF!</f>
        <v>#REF!</v>
      </c>
      <c r="AL6" s="8" t="e">
        <f>#REF!</f>
        <v>#REF!</v>
      </c>
      <c r="AM6" s="8" t="e">
        <f>#REF!</f>
        <v>#REF!</v>
      </c>
      <c r="AN6" s="8" t="e">
        <f>#REF!</f>
        <v>#REF!</v>
      </c>
      <c r="AO6" s="8" t="e">
        <f>#REF!</f>
        <v>#REF!</v>
      </c>
      <c r="AP6" s="8" t="e">
        <f>#REF!</f>
        <v>#REF!</v>
      </c>
      <c r="AQ6" s="8" t="e">
        <f>#REF!</f>
        <v>#REF!</v>
      </c>
      <c r="AR6" s="8" t="e">
        <f>#REF!</f>
        <v>#REF!</v>
      </c>
      <c r="AS6" s="8" t="e">
        <f>#REF!</f>
        <v>#REF!</v>
      </c>
      <c r="AT6" s="8" t="e">
        <f>#REF!</f>
        <v>#REF!</v>
      </c>
      <c r="AU6" s="8" t="e">
        <f>#REF!</f>
        <v>#REF!</v>
      </c>
      <c r="AV6" s="8" t="e">
        <f>#REF!</f>
        <v>#REF!</v>
      </c>
      <c r="AW6" s="8" t="e">
        <f>#REF!</f>
        <v>#REF!</v>
      </c>
      <c r="AX6" s="8" t="e">
        <f>#REF!</f>
        <v>#REF!</v>
      </c>
      <c r="AY6" s="8" t="e">
        <f>#REF!</f>
        <v>#REF!</v>
      </c>
      <c r="AZ6" s="8" t="e">
        <f>#REF!</f>
        <v>#REF!</v>
      </c>
      <c r="BA6" s="8" t="e">
        <f>#REF!</f>
        <v>#REF!</v>
      </c>
      <c r="BB6" s="8" t="e">
        <f>#REF!</f>
        <v>#REF!</v>
      </c>
      <c r="BC6" s="8" t="e">
        <f>#REF!</f>
        <v>#REF!</v>
      </c>
      <c r="BD6" s="8" t="e">
        <f>#REF!</f>
        <v>#REF!</v>
      </c>
      <c r="BE6" s="8" t="e">
        <f>#REF!</f>
        <v>#REF!</v>
      </c>
      <c r="BF6" s="8" t="e">
        <f>#REF!</f>
        <v>#REF!</v>
      </c>
      <c r="BG6" s="8" t="e">
        <f>#REF!</f>
        <v>#REF!</v>
      </c>
      <c r="BH6" s="8" t="e">
        <f>#REF!</f>
        <v>#REF!</v>
      </c>
      <c r="BI6" s="8" t="e">
        <f>#REF!</f>
        <v>#REF!</v>
      </c>
      <c r="BJ6" s="8" t="e">
        <f>#REF!</f>
        <v>#REF!</v>
      </c>
      <c r="BK6" s="8" t="e">
        <f>#REF!</f>
        <v>#REF!</v>
      </c>
      <c r="BL6" s="8" t="e">
        <f>#REF!</f>
        <v>#REF!</v>
      </c>
      <c r="BM6" s="8" t="e">
        <f>#REF!</f>
        <v>#REF!</v>
      </c>
      <c r="BN6" s="8" t="e">
        <f>#REF!</f>
        <v>#REF!</v>
      </c>
      <c r="BO6" s="8" t="e">
        <f>#REF!</f>
        <v>#REF!</v>
      </c>
      <c r="BP6" s="8" t="e">
        <f>#REF!</f>
        <v>#REF!</v>
      </c>
      <c r="BQ6" s="8" t="e">
        <f>#REF!</f>
        <v>#REF!</v>
      </c>
      <c r="BR6" s="8" t="e">
        <f>#REF!</f>
        <v>#REF!</v>
      </c>
      <c r="BS6" s="8" t="e">
        <f>#REF!</f>
        <v>#REF!</v>
      </c>
      <c r="BT6" s="8" t="e">
        <f>#REF!</f>
        <v>#REF!</v>
      </c>
      <c r="BU6" s="8" t="e">
        <f>#REF!</f>
        <v>#REF!</v>
      </c>
      <c r="BV6" s="8" t="e">
        <f>#REF!</f>
        <v>#REF!</v>
      </c>
      <c r="BW6" s="8" t="e">
        <f>#REF!</f>
        <v>#REF!</v>
      </c>
      <c r="BX6" s="8" t="e">
        <f>#REF!</f>
        <v>#REF!</v>
      </c>
      <c r="BY6" s="8" t="e">
        <f>#REF!</f>
        <v>#REF!</v>
      </c>
      <c r="BZ6" s="8" t="e">
        <f>#REF!</f>
        <v>#REF!</v>
      </c>
      <c r="CA6" s="8" t="e">
        <f>#REF!</f>
        <v>#REF!</v>
      </c>
      <c r="CB6" s="8" t="e">
        <f>#REF!</f>
        <v>#REF!</v>
      </c>
      <c r="CC6" s="8" t="e">
        <f>#REF!</f>
        <v>#REF!</v>
      </c>
      <c r="CD6" s="8" t="e">
        <f>#REF!</f>
        <v>#REF!</v>
      </c>
      <c r="CE6" s="8" t="e">
        <f>#REF!</f>
        <v>#REF!</v>
      </c>
      <c r="CF6" s="8" t="e">
        <f>#REF!</f>
        <v>#REF!</v>
      </c>
      <c r="CG6" s="8" t="e">
        <f>#REF!</f>
        <v>#REF!</v>
      </c>
      <c r="CH6" s="8" t="e">
        <f>#REF!</f>
        <v>#REF!</v>
      </c>
      <c r="CI6" s="8" t="e">
        <f>#REF!</f>
        <v>#REF!</v>
      </c>
      <c r="CJ6" s="8" t="e">
        <f>#REF!</f>
        <v>#REF!</v>
      </c>
      <c r="CK6" s="8" t="e">
        <f>#REF!</f>
        <v>#REF!</v>
      </c>
      <c r="CL6" s="8" t="e">
        <f>#REF!</f>
        <v>#REF!</v>
      </c>
      <c r="CM6" s="8" t="e">
        <f>#REF!</f>
        <v>#REF!</v>
      </c>
      <c r="CN6" s="8" t="e">
        <f>#REF!</f>
        <v>#REF!</v>
      </c>
      <c r="CO6" s="8" t="e">
        <f>#REF!</f>
        <v>#REF!</v>
      </c>
      <c r="CP6" s="8" t="e">
        <f>#REF!</f>
        <v>#REF!</v>
      </c>
      <c r="CQ6" s="8" t="e">
        <f>#REF!</f>
        <v>#REF!</v>
      </c>
      <c r="CR6" s="8" t="e">
        <f>#REF!</f>
        <v>#REF!</v>
      </c>
      <c r="CS6" s="8" t="e">
        <f>#REF!</f>
        <v>#REF!</v>
      </c>
      <c r="CT6" s="8" t="e">
        <f>#REF!</f>
        <v>#REF!</v>
      </c>
      <c r="CU6" s="8" t="e">
        <f>#REF!</f>
        <v>#REF!</v>
      </c>
      <c r="CV6" s="8" t="e">
        <f>#REF!</f>
        <v>#REF!</v>
      </c>
      <c r="CW6" s="8" t="e">
        <f>#REF!</f>
        <v>#REF!</v>
      </c>
      <c r="CX6" s="8" t="e">
        <f>#REF!</f>
        <v>#REF!</v>
      </c>
      <c r="CY6" s="8" t="e">
        <f>#REF!</f>
        <v>#REF!</v>
      </c>
      <c r="CZ6" s="8" t="e">
        <f>#REF!</f>
        <v>#REF!</v>
      </c>
      <c r="DA6" s="8" t="e">
        <f>#REF!</f>
        <v>#REF!</v>
      </c>
      <c r="DB6" s="8" t="e">
        <f>#REF!</f>
        <v>#REF!</v>
      </c>
      <c r="DC6" s="8" t="e">
        <f>#REF!</f>
        <v>#REF!</v>
      </c>
      <c r="DD6" s="8" t="e">
        <f>#REF!</f>
        <v>#REF!</v>
      </c>
      <c r="DE6" s="8" t="e">
        <f>#REF!</f>
        <v>#REF!</v>
      </c>
      <c r="DF6" s="8" t="e">
        <f>#REF!</f>
        <v>#REF!</v>
      </c>
      <c r="DG6" s="8" t="e">
        <f>#REF!</f>
        <v>#REF!</v>
      </c>
      <c r="DH6" s="8" t="e">
        <f>#REF!</f>
        <v>#REF!</v>
      </c>
      <c r="DI6" s="8" t="e">
        <f>#REF!</f>
        <v>#REF!</v>
      </c>
      <c r="DJ6" s="8" t="e">
        <f>#REF!</f>
        <v>#REF!</v>
      </c>
      <c r="DK6" s="8" t="e">
        <f>#REF!</f>
        <v>#REF!</v>
      </c>
      <c r="DL6" s="8" t="e">
        <f>#REF!</f>
        <v>#REF!</v>
      </c>
      <c r="DM6" s="8" t="e">
        <f>#REF!</f>
        <v>#REF!</v>
      </c>
      <c r="DN6" s="8" t="e">
        <f>#REF!</f>
        <v>#REF!</v>
      </c>
      <c r="DO6" s="8" t="e">
        <f>#REF!</f>
        <v>#REF!</v>
      </c>
      <c r="DP6" s="8" t="e">
        <f>#REF!</f>
        <v>#REF!</v>
      </c>
      <c r="DQ6" s="8" t="e">
        <f>#REF!</f>
        <v>#REF!</v>
      </c>
      <c r="DR6" s="8" t="e">
        <f>#REF!</f>
        <v>#REF!</v>
      </c>
      <c r="DS6" s="8" t="e">
        <f>#REF!</f>
        <v>#REF!</v>
      </c>
      <c r="DT6" s="8" t="e">
        <f>#REF!</f>
        <v>#REF!</v>
      </c>
      <c r="DU6" s="8" t="e">
        <f>#REF!</f>
        <v>#REF!</v>
      </c>
      <c r="DV6" s="8" t="e">
        <f>#REF!</f>
        <v>#REF!</v>
      </c>
      <c r="DW6" s="8" t="e">
        <f>#REF!</f>
        <v>#REF!</v>
      </c>
      <c r="DX6" s="8" t="e">
        <f>#REF!</f>
        <v>#REF!</v>
      </c>
      <c r="DY6" s="8" t="e">
        <f>#REF!</f>
        <v>#REF!</v>
      </c>
      <c r="DZ6" s="8" t="e">
        <f>#REF!</f>
        <v>#REF!</v>
      </c>
      <c r="EA6" s="8" t="e">
        <f>#REF!</f>
        <v>#REF!</v>
      </c>
      <c r="EB6" s="8" t="e">
        <f>#REF!</f>
        <v>#REF!</v>
      </c>
      <c r="EC6" s="8" t="e">
        <f>#REF!</f>
        <v>#REF!</v>
      </c>
      <c r="ED6" s="8" t="e">
        <f>#REF!</f>
        <v>#REF!</v>
      </c>
      <c r="EE6" s="8" t="e">
        <f>#REF!</f>
        <v>#REF!</v>
      </c>
      <c r="EF6" s="8" t="e">
        <f>#REF!</f>
        <v>#REF!</v>
      </c>
      <c r="EG6" s="8" t="e">
        <f>#REF!</f>
        <v>#REF!</v>
      </c>
      <c r="EH6" s="8" t="e">
        <f>#REF!</f>
        <v>#REF!</v>
      </c>
      <c r="EI6" s="8" t="e">
        <f>#REF!</f>
        <v>#REF!</v>
      </c>
      <c r="EJ6" s="8" t="e">
        <f>#REF!</f>
        <v>#REF!</v>
      </c>
      <c r="EK6" s="8" t="e">
        <f>#REF!</f>
        <v>#REF!</v>
      </c>
      <c r="EL6" s="8" t="e">
        <f>#REF!</f>
        <v>#REF!</v>
      </c>
      <c r="EM6" s="8" t="e">
        <f>#REF!</f>
        <v>#REF!</v>
      </c>
      <c r="EN6" s="8" t="e">
        <f>#REF!</f>
        <v>#REF!</v>
      </c>
      <c r="EO6" s="8" t="e">
        <f>#REF!</f>
        <v>#REF!</v>
      </c>
      <c r="EP6" s="8" t="e">
        <f>#REF!</f>
        <v>#REF!</v>
      </c>
      <c r="EQ6" s="8" t="e">
        <f>#REF!</f>
        <v>#REF!</v>
      </c>
      <c r="ER6" s="8" t="e">
        <f>#REF!</f>
        <v>#REF!</v>
      </c>
      <c r="ES6" s="8" t="e">
        <f>#REF!</f>
        <v>#REF!</v>
      </c>
      <c r="ET6" s="8" t="e">
        <f>#REF!</f>
        <v>#REF!</v>
      </c>
      <c r="EU6" s="8" t="e">
        <f>#REF!</f>
        <v>#REF!</v>
      </c>
      <c r="EV6" s="8" t="e">
        <f>#REF!</f>
        <v>#REF!</v>
      </c>
      <c r="EW6" s="8" t="e">
        <f>#REF!</f>
        <v>#REF!</v>
      </c>
      <c r="EX6" s="8" t="e">
        <f>#REF!</f>
        <v>#REF!</v>
      </c>
      <c r="EY6" s="8" t="e">
        <f>#REF!</f>
        <v>#REF!</v>
      </c>
      <c r="EZ6" s="8" t="e">
        <f>#REF!</f>
        <v>#REF!</v>
      </c>
      <c r="FA6" s="8" t="e">
        <f>#REF!</f>
        <v>#REF!</v>
      </c>
      <c r="FB6" s="8" t="e">
        <f>#REF!</f>
        <v>#REF!</v>
      </c>
      <c r="FC6" s="8" t="e">
        <f>#REF!</f>
        <v>#REF!</v>
      </c>
      <c r="FD6" s="8" t="e">
        <f>#REF!</f>
        <v>#REF!</v>
      </c>
      <c r="FE6" s="8" t="e">
        <f>#REF!</f>
        <v>#REF!</v>
      </c>
      <c r="FF6" s="8" t="e">
        <f>#REF!</f>
        <v>#REF!</v>
      </c>
      <c r="FG6" s="8" t="e">
        <f>#REF!</f>
        <v>#REF!</v>
      </c>
      <c r="FH6" s="8" t="e">
        <f>#REF!</f>
        <v>#REF!</v>
      </c>
      <c r="FI6" s="8" t="e">
        <f>#REF!</f>
        <v>#REF!</v>
      </c>
      <c r="FJ6" s="8" t="e">
        <f>#REF!</f>
        <v>#REF!</v>
      </c>
      <c r="FK6" s="8" t="e">
        <f>#REF!</f>
        <v>#REF!</v>
      </c>
      <c r="FL6" s="8" t="e">
        <f>#REF!</f>
        <v>#REF!</v>
      </c>
      <c r="FM6" s="8" t="e">
        <f>#REF!</f>
        <v>#REF!</v>
      </c>
      <c r="FN6" s="8" t="e">
        <f>#REF!</f>
        <v>#REF!</v>
      </c>
      <c r="FO6" s="8" t="e">
        <f>#REF!</f>
        <v>#REF!</v>
      </c>
      <c r="FP6" s="8" t="e">
        <f>#REF!</f>
        <v>#REF!</v>
      </c>
      <c r="FQ6" s="8" t="e">
        <f>#REF!</f>
        <v>#REF!</v>
      </c>
      <c r="FR6" s="8" t="e">
        <f>#REF!</f>
        <v>#REF!</v>
      </c>
      <c r="FS6" s="8" t="e">
        <f>#REF!</f>
        <v>#REF!</v>
      </c>
      <c r="FT6" s="8" t="e">
        <f>#REF!</f>
        <v>#REF!</v>
      </c>
      <c r="FU6" s="8" t="e">
        <f>#REF!</f>
        <v>#REF!</v>
      </c>
      <c r="FV6" s="8" t="e">
        <f>#REF!</f>
        <v>#REF!</v>
      </c>
      <c r="FW6" s="8" t="e">
        <f>#REF!</f>
        <v>#REF!</v>
      </c>
      <c r="FX6" s="8" t="e">
        <f>#REF!</f>
        <v>#REF!</v>
      </c>
      <c r="FY6" s="8" t="e">
        <f>#REF!</f>
        <v>#REF!</v>
      </c>
      <c r="FZ6" s="8" t="e">
        <f>#REF!</f>
        <v>#REF!</v>
      </c>
      <c r="GA6" s="8" t="e">
        <f>#REF!</f>
        <v>#REF!</v>
      </c>
      <c r="GB6" s="8" t="e">
        <f>#REF!</f>
        <v>#REF!</v>
      </c>
      <c r="GC6" s="8" t="e">
        <f>#REF!</f>
        <v>#REF!</v>
      </c>
      <c r="GD6" s="8" t="e">
        <f>#REF!</f>
        <v>#REF!</v>
      </c>
      <c r="GE6" s="8" t="e">
        <f>#REF!</f>
        <v>#REF!</v>
      </c>
      <c r="GF6" s="8" t="e">
        <f>#REF!</f>
        <v>#REF!</v>
      </c>
      <c r="GG6" s="8" t="e">
        <f>#REF!</f>
        <v>#REF!</v>
      </c>
      <c r="GH6" s="8" t="e">
        <f>#REF!</f>
        <v>#REF!</v>
      </c>
      <c r="GI6" s="8" t="e">
        <f>#REF!</f>
        <v>#REF!</v>
      </c>
      <c r="GJ6" s="8" t="e">
        <f>#REF!</f>
        <v>#REF!</v>
      </c>
      <c r="GK6" s="8" t="e">
        <f>#REF!</f>
        <v>#REF!</v>
      </c>
      <c r="GL6" s="8" t="e">
        <f>#REF!</f>
        <v>#REF!</v>
      </c>
      <c r="GM6" s="8" t="e">
        <f>#REF!</f>
        <v>#REF!</v>
      </c>
      <c r="GN6" s="8" t="e">
        <f>#REF!</f>
        <v>#REF!</v>
      </c>
      <c r="GO6" s="8" t="e">
        <f>#REF!</f>
        <v>#REF!</v>
      </c>
      <c r="GP6" s="8" t="e">
        <f>#REF!</f>
        <v>#REF!</v>
      </c>
      <c r="GQ6" s="8" t="e">
        <f>#REF!</f>
        <v>#REF!</v>
      </c>
      <c r="GR6" s="8" t="e">
        <f>#REF!</f>
        <v>#REF!</v>
      </c>
      <c r="GS6" s="8" t="e">
        <f>#REF!</f>
        <v>#REF!</v>
      </c>
      <c r="GT6" s="8" t="e">
        <f>#REF!</f>
        <v>#REF!</v>
      </c>
      <c r="GU6" s="8" t="e">
        <f>#REF!</f>
        <v>#REF!</v>
      </c>
      <c r="GV6" s="8" t="e">
        <f>#REF!</f>
        <v>#REF!</v>
      </c>
      <c r="GW6" s="8" t="e">
        <f>#REF!</f>
        <v>#REF!</v>
      </c>
      <c r="GX6" s="8" t="e">
        <f>#REF!</f>
        <v>#REF!</v>
      </c>
      <c r="GY6" s="8" t="e">
        <f>#REF!</f>
        <v>#REF!</v>
      </c>
      <c r="GZ6" s="8" t="e">
        <f>#REF!</f>
        <v>#REF!</v>
      </c>
      <c r="HA6" s="8" t="e">
        <f>#REF!</f>
        <v>#REF!</v>
      </c>
      <c r="HB6" s="8" t="e">
        <f>#REF!</f>
        <v>#REF!</v>
      </c>
      <c r="HC6" s="8" t="e">
        <f>#REF!</f>
        <v>#REF!</v>
      </c>
      <c r="HD6" s="8" t="e">
        <f>#REF!</f>
        <v>#REF!</v>
      </c>
      <c r="HE6" s="8" t="e">
        <f>#REF!</f>
        <v>#REF!</v>
      </c>
      <c r="HF6" s="8" t="e">
        <f>#REF!</f>
        <v>#REF!</v>
      </c>
      <c r="HG6" s="8" t="e">
        <f>#REF!</f>
        <v>#REF!</v>
      </c>
      <c r="HH6" s="8" t="e">
        <f>#REF!</f>
        <v>#REF!</v>
      </c>
      <c r="HI6" s="8" t="e">
        <f>#REF!</f>
        <v>#REF!</v>
      </c>
      <c r="HJ6" s="8" t="e">
        <f>#REF!</f>
        <v>#REF!</v>
      </c>
      <c r="HK6" s="8" t="e">
        <f>#REF!</f>
        <v>#REF!</v>
      </c>
      <c r="HL6" s="8" t="e">
        <f>#REF!</f>
        <v>#REF!</v>
      </c>
      <c r="HM6" s="8" t="e">
        <f>#REF!</f>
        <v>#REF!</v>
      </c>
      <c r="HN6" s="8" t="e">
        <f>#REF!</f>
        <v>#REF!</v>
      </c>
      <c r="HO6" s="8" t="e">
        <f>#REF!</f>
        <v>#REF!</v>
      </c>
      <c r="HP6" s="8" t="e">
        <f>#REF!</f>
        <v>#REF!</v>
      </c>
      <c r="HQ6" s="8" t="e">
        <f>#REF!</f>
        <v>#REF!</v>
      </c>
      <c r="HR6" s="8" t="e">
        <f>#REF!</f>
        <v>#REF!</v>
      </c>
      <c r="HS6" s="8" t="e">
        <f>#REF!</f>
        <v>#REF!</v>
      </c>
      <c r="HT6" s="8" t="e">
        <f>#REF!</f>
        <v>#REF!</v>
      </c>
      <c r="HU6" s="8" t="e">
        <f>#REF!</f>
        <v>#REF!</v>
      </c>
      <c r="HV6" s="8" t="e">
        <f>#REF!</f>
        <v>#REF!</v>
      </c>
      <c r="HW6" s="8" t="e">
        <f>#REF!</f>
        <v>#REF!</v>
      </c>
      <c r="HX6" s="8" t="e">
        <f>#REF!</f>
        <v>#REF!</v>
      </c>
      <c r="HY6" s="8" t="e">
        <f>#REF!</f>
        <v>#REF!</v>
      </c>
      <c r="HZ6" s="8" t="e">
        <f>#REF!</f>
        <v>#REF!</v>
      </c>
      <c r="IA6" s="8" t="e">
        <f>#REF!</f>
        <v>#REF!</v>
      </c>
      <c r="IB6" s="8" t="e">
        <f>#REF!</f>
        <v>#REF!</v>
      </c>
      <c r="IC6" s="8" t="e">
        <f>#REF!</f>
        <v>#REF!</v>
      </c>
      <c r="ID6" s="8" t="e">
        <f>#REF!</f>
        <v>#REF!</v>
      </c>
      <c r="IE6" s="8" t="e">
        <f>#REF!</f>
        <v>#REF!</v>
      </c>
      <c r="IF6" s="8" t="e">
        <f>#REF!</f>
        <v>#REF!</v>
      </c>
      <c r="IG6" s="8" t="e">
        <f>#REF!</f>
        <v>#REF!</v>
      </c>
      <c r="IH6" s="8" t="e">
        <f>#REF!</f>
        <v>#REF!</v>
      </c>
      <c r="II6" s="8" t="e">
        <f>#REF!</f>
        <v>#REF!</v>
      </c>
      <c r="IJ6" s="8" t="e">
        <f>#REF!</f>
        <v>#REF!</v>
      </c>
      <c r="IK6" s="8" t="e">
        <f>#REF!</f>
        <v>#REF!</v>
      </c>
      <c r="IL6" s="8" t="e">
        <f>#REF!</f>
        <v>#REF!</v>
      </c>
      <c r="IM6" s="8" t="e">
        <f>#REF!</f>
        <v>#REF!</v>
      </c>
      <c r="IN6" s="8" t="e">
        <f>#REF!</f>
        <v>#REF!</v>
      </c>
      <c r="IO6" s="8" t="e">
        <f>#REF!</f>
        <v>#REF!</v>
      </c>
      <c r="IP6" s="8" t="e">
        <f>#REF!</f>
        <v>#REF!</v>
      </c>
      <c r="IQ6" s="8" t="e">
        <f>#REF!</f>
        <v>#REF!</v>
      </c>
      <c r="IR6" s="8" t="e">
        <f>#REF!</f>
        <v>#REF!</v>
      </c>
      <c r="IS6" s="8" t="e">
        <f>#REF!</f>
        <v>#REF!</v>
      </c>
      <c r="IT6" s="8" t="e">
        <f>#REF!</f>
        <v>#REF!</v>
      </c>
      <c r="IU6" s="8" t="e">
        <f>#REF!</f>
        <v>#REF!</v>
      </c>
      <c r="IV6" s="8" t="e">
        <f>#REF!</f>
        <v>#REF!</v>
      </c>
    </row>
    <row r="7" spans="1:256">
      <c r="A7" s="8" t="e">
        <f>#REF!</f>
        <v>#REF!</v>
      </c>
      <c r="B7" s="8" t="e">
        <f>#REF!</f>
        <v>#REF!</v>
      </c>
      <c r="C7" s="8" t="e">
        <f>#REF!</f>
        <v>#REF!</v>
      </c>
      <c r="D7" s="8" t="e">
        <f>#REF!</f>
        <v>#REF!</v>
      </c>
      <c r="E7" s="8" t="e">
        <f>#REF!</f>
        <v>#REF!</v>
      </c>
      <c r="F7" s="8" t="e">
        <f>#REF!</f>
        <v>#REF!</v>
      </c>
      <c r="G7" s="8" t="e">
        <f>#REF!</f>
        <v>#REF!</v>
      </c>
      <c r="H7" s="8" t="e">
        <f>#REF!</f>
        <v>#REF!</v>
      </c>
      <c r="I7" s="8" t="e">
        <f>#REF!</f>
        <v>#REF!</v>
      </c>
      <c r="J7" s="8" t="e">
        <f>#REF!</f>
        <v>#REF!</v>
      </c>
      <c r="K7" s="8" t="e">
        <f>#REF!</f>
        <v>#REF!</v>
      </c>
      <c r="L7" s="8" t="e">
        <f>#REF!</f>
        <v>#REF!</v>
      </c>
      <c r="M7" s="8" t="e">
        <f>#REF!</f>
        <v>#REF!</v>
      </c>
      <c r="N7" s="8" t="e">
        <f>#REF!</f>
        <v>#REF!</v>
      </c>
      <c r="O7" s="8" t="e">
        <f>#REF!</f>
        <v>#REF!</v>
      </c>
      <c r="P7" s="8" t="e">
        <f>#REF!</f>
        <v>#REF!</v>
      </c>
      <c r="Q7" s="8" t="e">
        <f>#REF!</f>
        <v>#REF!</v>
      </c>
      <c r="R7" s="8" t="e">
        <f>#REF!</f>
        <v>#REF!</v>
      </c>
      <c r="S7" s="8" t="e">
        <f>#REF!</f>
        <v>#REF!</v>
      </c>
      <c r="T7" s="8" t="e">
        <f>#REF!</f>
        <v>#REF!</v>
      </c>
      <c r="U7" s="8" t="e">
        <f>#REF!</f>
        <v>#REF!</v>
      </c>
      <c r="V7" s="8" t="e">
        <f>#REF!</f>
        <v>#REF!</v>
      </c>
      <c r="W7" s="8" t="e">
        <f>#REF!</f>
        <v>#REF!</v>
      </c>
      <c r="X7" s="8" t="e">
        <f>#REF!</f>
        <v>#REF!</v>
      </c>
      <c r="Y7" s="8" t="e">
        <f>#REF!</f>
        <v>#REF!</v>
      </c>
      <c r="Z7" s="8" t="e">
        <f>#REF!</f>
        <v>#REF!</v>
      </c>
      <c r="AA7" s="8" t="e">
        <f>#REF!</f>
        <v>#REF!</v>
      </c>
      <c r="AB7" s="8" t="e">
        <f>#REF!</f>
        <v>#REF!</v>
      </c>
      <c r="AC7" s="8" t="e">
        <f>#REF!</f>
        <v>#REF!</v>
      </c>
      <c r="AD7" s="8" t="e">
        <f>#REF!</f>
        <v>#REF!</v>
      </c>
      <c r="AE7" s="8" t="e">
        <f>#REF!</f>
        <v>#REF!</v>
      </c>
      <c r="AF7" s="8" t="e">
        <f>#REF!</f>
        <v>#REF!</v>
      </c>
      <c r="AG7" s="8" t="e">
        <f>#REF!</f>
        <v>#REF!</v>
      </c>
      <c r="AH7" s="8" t="e">
        <f>#REF!</f>
        <v>#REF!</v>
      </c>
      <c r="AI7" s="8" t="e">
        <f>#REF!</f>
        <v>#REF!</v>
      </c>
      <c r="AJ7" s="8" t="e">
        <f>#REF!</f>
        <v>#REF!</v>
      </c>
      <c r="AK7" s="8" t="e">
        <f>#REF!</f>
        <v>#REF!</v>
      </c>
      <c r="AL7" s="8" t="e">
        <f>#REF!</f>
        <v>#REF!</v>
      </c>
      <c r="AM7" s="8" t="e">
        <f>#REF!</f>
        <v>#REF!</v>
      </c>
      <c r="AN7" s="8" t="e">
        <f>#REF!</f>
        <v>#REF!</v>
      </c>
      <c r="AO7" s="8" t="e">
        <f>#REF!</f>
        <v>#REF!</v>
      </c>
      <c r="AP7" s="8" t="e">
        <f>#REF!</f>
        <v>#REF!</v>
      </c>
      <c r="AQ7" s="8" t="e">
        <f>#REF!</f>
        <v>#REF!</v>
      </c>
      <c r="AR7" s="8" t="e">
        <f>#REF!</f>
        <v>#REF!</v>
      </c>
      <c r="AS7" s="8" t="e">
        <f>#REF!</f>
        <v>#REF!</v>
      </c>
      <c r="AT7" s="8" t="e">
        <f>#REF!</f>
        <v>#REF!</v>
      </c>
      <c r="AU7" s="8" t="e">
        <f>#REF!</f>
        <v>#REF!</v>
      </c>
      <c r="AV7" s="8" t="e">
        <f>#REF!</f>
        <v>#REF!</v>
      </c>
      <c r="AW7" s="8" t="e">
        <f>#REF!</f>
        <v>#REF!</v>
      </c>
      <c r="AX7" s="8" t="e">
        <f>#REF!</f>
        <v>#REF!</v>
      </c>
      <c r="AY7" s="8" t="e">
        <f>#REF!</f>
        <v>#REF!</v>
      </c>
      <c r="AZ7" s="8" t="e">
        <f>#REF!</f>
        <v>#REF!</v>
      </c>
      <c r="BA7" s="8" t="e">
        <f>#REF!</f>
        <v>#REF!</v>
      </c>
      <c r="BB7" s="8" t="e">
        <f>#REF!</f>
        <v>#REF!</v>
      </c>
      <c r="BC7" s="8" t="e">
        <f>#REF!</f>
        <v>#REF!</v>
      </c>
      <c r="BD7" s="8" t="e">
        <f>#REF!</f>
        <v>#REF!</v>
      </c>
      <c r="BE7" s="8" t="e">
        <f>#REF!</f>
        <v>#REF!</v>
      </c>
      <c r="BF7" s="8" t="e">
        <f>#REF!</f>
        <v>#REF!</v>
      </c>
      <c r="BG7" s="8" t="e">
        <f>#REF!</f>
        <v>#REF!</v>
      </c>
      <c r="BH7" s="8" t="e">
        <f>#REF!</f>
        <v>#REF!</v>
      </c>
      <c r="BI7" s="8" t="e">
        <f>#REF!</f>
        <v>#REF!</v>
      </c>
      <c r="BJ7" s="8" t="e">
        <f>#REF!</f>
        <v>#REF!</v>
      </c>
      <c r="BK7" s="8" t="e">
        <f>#REF!</f>
        <v>#REF!</v>
      </c>
      <c r="BL7" s="8" t="e">
        <f>#REF!</f>
        <v>#REF!</v>
      </c>
      <c r="BM7" s="8" t="e">
        <f>#REF!</f>
        <v>#REF!</v>
      </c>
      <c r="BN7" s="8" t="e">
        <f>#REF!</f>
        <v>#REF!</v>
      </c>
      <c r="BO7" s="8" t="e">
        <f>#REF!</f>
        <v>#REF!</v>
      </c>
      <c r="BP7" s="8" t="e">
        <f>#REF!</f>
        <v>#REF!</v>
      </c>
      <c r="BQ7" s="8" t="e">
        <f>#REF!</f>
        <v>#REF!</v>
      </c>
      <c r="BR7" s="8" t="e">
        <f>#REF!</f>
        <v>#REF!</v>
      </c>
      <c r="BS7" s="8" t="e">
        <f>#REF!</f>
        <v>#REF!</v>
      </c>
      <c r="BT7" s="8" t="e">
        <f>#REF!</f>
        <v>#REF!</v>
      </c>
      <c r="BU7" s="8" t="e">
        <f>#REF!</f>
        <v>#REF!</v>
      </c>
      <c r="BV7" s="8" t="e">
        <f>#REF!</f>
        <v>#REF!</v>
      </c>
      <c r="BW7" s="8" t="e">
        <f>#REF!</f>
        <v>#REF!</v>
      </c>
      <c r="BX7" s="8" t="e">
        <f>#REF!</f>
        <v>#REF!</v>
      </c>
      <c r="BY7" s="8" t="e">
        <f>#REF!</f>
        <v>#REF!</v>
      </c>
      <c r="BZ7" s="8" t="e">
        <f>#REF!</f>
        <v>#REF!</v>
      </c>
      <c r="CA7" s="8" t="e">
        <f>#REF!</f>
        <v>#REF!</v>
      </c>
      <c r="CB7" s="8" t="e">
        <f>#REF!</f>
        <v>#REF!</v>
      </c>
      <c r="CC7" s="8" t="e">
        <f>#REF!</f>
        <v>#REF!</v>
      </c>
      <c r="CD7" s="8" t="e">
        <f>#REF!</f>
        <v>#REF!</v>
      </c>
      <c r="CE7" s="8" t="e">
        <f>#REF!</f>
        <v>#REF!</v>
      </c>
      <c r="CF7" s="8" t="e">
        <f>#REF!</f>
        <v>#REF!</v>
      </c>
      <c r="CG7" s="8" t="e">
        <f>#REF!</f>
        <v>#REF!</v>
      </c>
      <c r="CH7" s="8" t="e">
        <f>#REF!</f>
        <v>#REF!</v>
      </c>
      <c r="CI7" s="8" t="e">
        <f>#REF!</f>
        <v>#REF!</v>
      </c>
      <c r="CJ7" s="8" t="e">
        <f>#REF!</f>
        <v>#REF!</v>
      </c>
      <c r="CK7" s="8" t="e">
        <f>#REF!</f>
        <v>#REF!</v>
      </c>
      <c r="CL7" s="8" t="e">
        <f>#REF!</f>
        <v>#REF!</v>
      </c>
      <c r="CM7" s="8" t="e">
        <f>#REF!</f>
        <v>#REF!</v>
      </c>
      <c r="CN7" s="8" t="e">
        <f>#REF!</f>
        <v>#REF!</v>
      </c>
      <c r="CO7" s="8" t="e">
        <f>#REF!</f>
        <v>#REF!</v>
      </c>
      <c r="CP7" s="8" t="e">
        <f>#REF!</f>
        <v>#REF!</v>
      </c>
      <c r="CQ7" s="8" t="e">
        <f>#REF!</f>
        <v>#REF!</v>
      </c>
      <c r="CR7" s="8" t="e">
        <f>#REF!</f>
        <v>#REF!</v>
      </c>
      <c r="CS7" s="8" t="e">
        <f>#REF!</f>
        <v>#REF!</v>
      </c>
      <c r="CT7" s="8" t="e">
        <f>#REF!</f>
        <v>#REF!</v>
      </c>
      <c r="CU7" s="8" t="e">
        <f>#REF!</f>
        <v>#REF!</v>
      </c>
      <c r="CV7" s="8" t="e">
        <f>#REF!</f>
        <v>#REF!</v>
      </c>
      <c r="CW7" s="8" t="e">
        <f>#REF!</f>
        <v>#REF!</v>
      </c>
      <c r="CX7" s="8" t="e">
        <f>#REF!</f>
        <v>#REF!</v>
      </c>
      <c r="CY7" s="8" t="e">
        <f>#REF!</f>
        <v>#REF!</v>
      </c>
      <c r="CZ7" s="8" t="e">
        <f>#REF!</f>
        <v>#REF!</v>
      </c>
      <c r="DA7" s="8" t="e">
        <f>#REF!</f>
        <v>#REF!</v>
      </c>
      <c r="DB7" s="8" t="e">
        <f>#REF!</f>
        <v>#REF!</v>
      </c>
      <c r="DC7" s="8" t="e">
        <f>#REF!</f>
        <v>#REF!</v>
      </c>
      <c r="DD7" s="8" t="e">
        <f>#REF!</f>
        <v>#REF!</v>
      </c>
      <c r="DE7" s="8" t="e">
        <f>#REF!</f>
        <v>#REF!</v>
      </c>
      <c r="DF7" s="8" t="e">
        <f>#REF!</f>
        <v>#REF!</v>
      </c>
      <c r="DG7" s="8" t="e">
        <f>#REF!</f>
        <v>#REF!</v>
      </c>
      <c r="DH7" s="8" t="e">
        <f>#REF!</f>
        <v>#REF!</v>
      </c>
      <c r="DI7" s="8" t="e">
        <f>#REF!</f>
        <v>#REF!</v>
      </c>
      <c r="DJ7" s="8" t="e">
        <f>#REF!</f>
        <v>#REF!</v>
      </c>
      <c r="DK7" s="8" t="e">
        <f>#REF!</f>
        <v>#REF!</v>
      </c>
      <c r="DL7" s="8" t="e">
        <f>#REF!</f>
        <v>#REF!</v>
      </c>
      <c r="DM7" s="8" t="e">
        <f>#REF!</f>
        <v>#REF!</v>
      </c>
      <c r="DN7" s="8" t="e">
        <f>#REF!</f>
        <v>#REF!</v>
      </c>
      <c r="DO7" s="8" t="e">
        <f>#REF!</f>
        <v>#REF!</v>
      </c>
      <c r="DP7" s="8" t="e">
        <f>#REF!</f>
        <v>#REF!</v>
      </c>
      <c r="DQ7" s="8" t="e">
        <f>#REF!</f>
        <v>#REF!</v>
      </c>
      <c r="DR7" s="8" t="e">
        <f>#REF!</f>
        <v>#REF!</v>
      </c>
      <c r="DS7" s="8" t="e">
        <f>#REF!</f>
        <v>#REF!</v>
      </c>
      <c r="DT7" s="8" t="e">
        <f>#REF!</f>
        <v>#REF!</v>
      </c>
      <c r="DU7" s="8" t="e">
        <f>#REF!</f>
        <v>#REF!</v>
      </c>
      <c r="DV7" s="8" t="e">
        <f>#REF!</f>
        <v>#REF!</v>
      </c>
      <c r="DW7" s="8" t="e">
        <f>#REF!</f>
        <v>#REF!</v>
      </c>
      <c r="DX7" s="8" t="e">
        <f>#REF!</f>
        <v>#REF!</v>
      </c>
      <c r="DY7" s="8" t="e">
        <f>#REF!</f>
        <v>#REF!</v>
      </c>
      <c r="DZ7" s="8" t="e">
        <f>#REF!</f>
        <v>#REF!</v>
      </c>
      <c r="EA7" s="8" t="e">
        <f>#REF!</f>
        <v>#REF!</v>
      </c>
      <c r="EB7" s="8" t="e">
        <f>#REF!</f>
        <v>#REF!</v>
      </c>
      <c r="EC7" s="8" t="e">
        <f>#REF!</f>
        <v>#REF!</v>
      </c>
      <c r="ED7" s="8" t="e">
        <f>#REF!</f>
        <v>#REF!</v>
      </c>
      <c r="EE7" s="8" t="e">
        <f>#REF!</f>
        <v>#REF!</v>
      </c>
      <c r="EF7" s="8" t="e">
        <f>#REF!</f>
        <v>#REF!</v>
      </c>
      <c r="EG7" s="8" t="e">
        <f>#REF!</f>
        <v>#REF!</v>
      </c>
      <c r="EH7" s="8" t="e">
        <f>#REF!</f>
        <v>#REF!</v>
      </c>
      <c r="EI7" s="8" t="e">
        <f>#REF!</f>
        <v>#REF!</v>
      </c>
      <c r="EJ7" s="8" t="e">
        <f>#REF!</f>
        <v>#REF!</v>
      </c>
      <c r="EK7" s="8" t="e">
        <f>#REF!</f>
        <v>#REF!</v>
      </c>
      <c r="EL7" s="8" t="e">
        <f>#REF!</f>
        <v>#REF!</v>
      </c>
      <c r="EM7" s="8" t="e">
        <f>#REF!</f>
        <v>#REF!</v>
      </c>
      <c r="EN7" s="8" t="e">
        <f>#REF!</f>
        <v>#REF!</v>
      </c>
      <c r="EO7" s="8" t="e">
        <f>#REF!</f>
        <v>#REF!</v>
      </c>
      <c r="EP7" s="8" t="e">
        <f>#REF!</f>
        <v>#REF!</v>
      </c>
      <c r="EQ7" s="8" t="e">
        <f>#REF!</f>
        <v>#REF!</v>
      </c>
      <c r="ER7" s="8" t="e">
        <f>#REF!</f>
        <v>#REF!</v>
      </c>
      <c r="ES7" s="8" t="e">
        <f>#REF!</f>
        <v>#REF!</v>
      </c>
      <c r="ET7" s="8" t="e">
        <f>#REF!</f>
        <v>#REF!</v>
      </c>
      <c r="EU7" s="8" t="e">
        <f>#REF!</f>
        <v>#REF!</v>
      </c>
      <c r="EV7" s="8" t="e">
        <f>#REF!</f>
        <v>#REF!</v>
      </c>
      <c r="EW7" s="8" t="e">
        <f>#REF!</f>
        <v>#REF!</v>
      </c>
      <c r="EX7" s="8" t="e">
        <f>#REF!</f>
        <v>#REF!</v>
      </c>
      <c r="EY7" s="8" t="e">
        <f>#REF!</f>
        <v>#REF!</v>
      </c>
      <c r="EZ7" s="8" t="e">
        <f>#REF!</f>
        <v>#REF!</v>
      </c>
      <c r="FA7" s="8" t="e">
        <f>#REF!</f>
        <v>#REF!</v>
      </c>
      <c r="FB7" s="8" t="e">
        <f>#REF!</f>
        <v>#REF!</v>
      </c>
      <c r="FC7" s="8" t="e">
        <f>#REF!</f>
        <v>#REF!</v>
      </c>
      <c r="FD7" s="8" t="e">
        <f>#REF!</f>
        <v>#REF!</v>
      </c>
      <c r="FE7" s="8" t="e">
        <f>#REF!</f>
        <v>#REF!</v>
      </c>
      <c r="FF7" s="8" t="e">
        <f>#REF!</f>
        <v>#REF!</v>
      </c>
      <c r="FG7" s="8" t="e">
        <f>#REF!</f>
        <v>#REF!</v>
      </c>
      <c r="FH7" s="8" t="e">
        <f>#REF!</f>
        <v>#REF!</v>
      </c>
      <c r="FI7" s="8" t="e">
        <f>#REF!</f>
        <v>#REF!</v>
      </c>
      <c r="FJ7" s="8" t="e">
        <f>#REF!</f>
        <v>#REF!</v>
      </c>
      <c r="FK7" s="8" t="e">
        <f>#REF!</f>
        <v>#REF!</v>
      </c>
      <c r="FL7" s="8" t="e">
        <f>#REF!</f>
        <v>#REF!</v>
      </c>
      <c r="FM7" s="8" t="e">
        <f>#REF!</f>
        <v>#REF!</v>
      </c>
      <c r="FN7" s="8" t="e">
        <f>#REF!</f>
        <v>#REF!</v>
      </c>
      <c r="FO7" s="8" t="e">
        <f>#REF!</f>
        <v>#REF!</v>
      </c>
      <c r="FP7" s="8" t="e">
        <f>#REF!</f>
        <v>#REF!</v>
      </c>
      <c r="FQ7" s="8" t="e">
        <f>#REF!</f>
        <v>#REF!</v>
      </c>
      <c r="FR7" s="8" t="e">
        <f>#REF!</f>
        <v>#REF!</v>
      </c>
      <c r="FS7" s="8" t="e">
        <f>#REF!</f>
        <v>#REF!</v>
      </c>
      <c r="FT7" s="8" t="e">
        <f>#REF!</f>
        <v>#REF!</v>
      </c>
      <c r="FU7" s="8" t="e">
        <f>#REF!</f>
        <v>#REF!</v>
      </c>
      <c r="FV7" s="8" t="e">
        <f>#REF!</f>
        <v>#REF!</v>
      </c>
      <c r="FW7" s="8" t="e">
        <f>#REF!</f>
        <v>#REF!</v>
      </c>
      <c r="FX7" s="8" t="e">
        <f>#REF!</f>
        <v>#REF!</v>
      </c>
      <c r="FY7" s="8" t="e">
        <f>#REF!</f>
        <v>#REF!</v>
      </c>
      <c r="FZ7" s="8" t="e">
        <f>#REF!</f>
        <v>#REF!</v>
      </c>
      <c r="GA7" s="8" t="e">
        <f>#REF!</f>
        <v>#REF!</v>
      </c>
      <c r="GB7" s="8" t="e">
        <f>#REF!</f>
        <v>#REF!</v>
      </c>
      <c r="GC7" s="8" t="e">
        <f>#REF!</f>
        <v>#REF!</v>
      </c>
      <c r="GD7" s="8" t="e">
        <f>#REF!</f>
        <v>#REF!</v>
      </c>
      <c r="GE7" s="8" t="e">
        <f>#REF!</f>
        <v>#REF!</v>
      </c>
      <c r="GF7" s="8" t="e">
        <f>#REF!</f>
        <v>#REF!</v>
      </c>
      <c r="GG7" s="8" t="e">
        <f>#REF!</f>
        <v>#REF!</v>
      </c>
      <c r="GH7" s="8" t="e">
        <f>#REF!</f>
        <v>#REF!</v>
      </c>
      <c r="GI7" s="8" t="e">
        <f>#REF!</f>
        <v>#REF!</v>
      </c>
      <c r="GJ7" s="8" t="e">
        <f>#REF!</f>
        <v>#REF!</v>
      </c>
      <c r="GK7" s="8" t="e">
        <f>#REF!</f>
        <v>#REF!</v>
      </c>
      <c r="GL7" s="8" t="e">
        <f>#REF!</f>
        <v>#REF!</v>
      </c>
      <c r="GM7" s="8" t="e">
        <f>#REF!</f>
        <v>#REF!</v>
      </c>
      <c r="GN7" s="8" t="e">
        <f>#REF!</f>
        <v>#REF!</v>
      </c>
      <c r="GO7" s="8" t="e">
        <f>#REF!</f>
        <v>#REF!</v>
      </c>
      <c r="GP7" s="8" t="e">
        <f>#REF!</f>
        <v>#REF!</v>
      </c>
      <c r="GQ7" s="8" t="e">
        <f>#REF!</f>
        <v>#REF!</v>
      </c>
      <c r="GR7" s="8" t="e">
        <f>#REF!</f>
        <v>#REF!</v>
      </c>
      <c r="GS7" s="8" t="e">
        <f>#REF!</f>
        <v>#REF!</v>
      </c>
      <c r="GT7" s="8" t="e">
        <f>#REF!</f>
        <v>#REF!</v>
      </c>
      <c r="GU7" s="8" t="e">
        <f>#REF!</f>
        <v>#REF!</v>
      </c>
      <c r="GV7" s="8" t="e">
        <f>#REF!</f>
        <v>#REF!</v>
      </c>
      <c r="GW7" s="8" t="e">
        <f>#REF!</f>
        <v>#REF!</v>
      </c>
      <c r="GX7" s="8" t="e">
        <f>#REF!</f>
        <v>#REF!</v>
      </c>
      <c r="GY7" s="8" t="e">
        <f>#REF!</f>
        <v>#REF!</v>
      </c>
      <c r="GZ7" s="8" t="e">
        <f>#REF!</f>
        <v>#REF!</v>
      </c>
      <c r="HA7" s="8" t="e">
        <f>#REF!</f>
        <v>#REF!</v>
      </c>
      <c r="HB7" s="8" t="e">
        <f>#REF!</f>
        <v>#REF!</v>
      </c>
      <c r="HC7" s="8" t="e">
        <f>#REF!</f>
        <v>#REF!</v>
      </c>
      <c r="HD7" s="8" t="e">
        <f>#REF!</f>
        <v>#REF!</v>
      </c>
      <c r="HE7" s="8" t="e">
        <f>#REF!</f>
        <v>#REF!</v>
      </c>
      <c r="HF7" s="8" t="e">
        <f>#REF!</f>
        <v>#REF!</v>
      </c>
      <c r="HG7" s="8" t="e">
        <f>#REF!</f>
        <v>#REF!</v>
      </c>
      <c r="HH7" s="8" t="e">
        <f>#REF!</f>
        <v>#REF!</v>
      </c>
      <c r="HI7" s="8" t="e">
        <f>#REF!</f>
        <v>#REF!</v>
      </c>
      <c r="HJ7" s="8" t="e">
        <f>#REF!</f>
        <v>#REF!</v>
      </c>
      <c r="HK7" s="8" t="e">
        <f>#REF!</f>
        <v>#REF!</v>
      </c>
      <c r="HL7" s="8" t="e">
        <f>#REF!</f>
        <v>#REF!</v>
      </c>
      <c r="HM7" s="8" t="e">
        <f>#REF!</f>
        <v>#REF!</v>
      </c>
      <c r="HN7" s="8" t="e">
        <f>#REF!</f>
        <v>#REF!</v>
      </c>
      <c r="HO7" s="8" t="e">
        <f>#REF!</f>
        <v>#REF!</v>
      </c>
      <c r="HP7" s="8" t="e">
        <f>#REF!</f>
        <v>#REF!</v>
      </c>
      <c r="HQ7" s="8" t="e">
        <f>#REF!</f>
        <v>#REF!</v>
      </c>
      <c r="HR7" s="8" t="e">
        <f>#REF!</f>
        <v>#REF!</v>
      </c>
      <c r="HS7" s="8" t="e">
        <f>#REF!</f>
        <v>#REF!</v>
      </c>
      <c r="HT7" s="8" t="e">
        <f>#REF!</f>
        <v>#REF!</v>
      </c>
      <c r="HU7" s="8" t="e">
        <f>#REF!</f>
        <v>#REF!</v>
      </c>
      <c r="HV7" s="8" t="e">
        <f>#REF!</f>
        <v>#REF!</v>
      </c>
      <c r="HW7" s="8" t="e">
        <f>#REF!</f>
        <v>#REF!</v>
      </c>
      <c r="HX7" s="8" t="e">
        <f>#REF!</f>
        <v>#REF!</v>
      </c>
      <c r="HY7" s="8" t="e">
        <f>#REF!</f>
        <v>#REF!</v>
      </c>
      <c r="HZ7" s="8" t="e">
        <f>#REF!</f>
        <v>#REF!</v>
      </c>
      <c r="IA7" s="8" t="e">
        <f>#REF!</f>
        <v>#REF!</v>
      </c>
      <c r="IB7" s="8" t="e">
        <f>#REF!</f>
        <v>#REF!</v>
      </c>
      <c r="IC7" s="8" t="e">
        <f>#REF!</f>
        <v>#REF!</v>
      </c>
      <c r="ID7" s="8" t="e">
        <f>#REF!</f>
        <v>#REF!</v>
      </c>
      <c r="IE7" s="8" t="e">
        <f>#REF!</f>
        <v>#REF!</v>
      </c>
      <c r="IF7" s="8" t="e">
        <f>#REF!</f>
        <v>#REF!</v>
      </c>
      <c r="IG7" s="8" t="e">
        <f>#REF!</f>
        <v>#REF!</v>
      </c>
      <c r="IH7" s="8" t="e">
        <f>#REF!</f>
        <v>#REF!</v>
      </c>
      <c r="II7" s="8" t="e">
        <f>#REF!</f>
        <v>#REF!</v>
      </c>
      <c r="IJ7" s="8" t="e">
        <f>#REF!</f>
        <v>#REF!</v>
      </c>
      <c r="IK7" s="8" t="e">
        <f>#REF!</f>
        <v>#REF!</v>
      </c>
      <c r="IL7" s="8" t="e">
        <f>#REF!</f>
        <v>#REF!</v>
      </c>
      <c r="IM7" s="8" t="e">
        <f>#REF!</f>
        <v>#REF!</v>
      </c>
      <c r="IN7" s="8" t="e">
        <f>#REF!</f>
        <v>#REF!</v>
      </c>
      <c r="IO7" s="8" t="e">
        <f>#REF!</f>
        <v>#REF!</v>
      </c>
      <c r="IP7" s="8" t="e">
        <f>#REF!</f>
        <v>#REF!</v>
      </c>
      <c r="IQ7" s="8" t="e">
        <f>#REF!</f>
        <v>#REF!</v>
      </c>
      <c r="IR7" s="8" t="e">
        <f>#REF!</f>
        <v>#REF!</v>
      </c>
      <c r="IS7" s="8" t="e">
        <f>#REF!</f>
        <v>#REF!</v>
      </c>
      <c r="IT7" s="8" t="e">
        <f>#REF!</f>
        <v>#REF!</v>
      </c>
      <c r="IU7" s="8" t="e">
        <f>#REF!</f>
        <v>#REF!</v>
      </c>
      <c r="IV7" s="8" t="e">
        <f>#REF!</f>
        <v>#REF!</v>
      </c>
    </row>
    <row r="8" spans="1:256">
      <c r="A8" s="8" t="e">
        <f>#REF!</f>
        <v>#REF!</v>
      </c>
      <c r="B8" s="8" t="e">
        <f>#REF!</f>
        <v>#REF!</v>
      </c>
      <c r="C8" s="8" t="e">
        <f>#REF!</f>
        <v>#REF!</v>
      </c>
      <c r="D8" s="8" t="e">
        <f>#REF!</f>
        <v>#REF!</v>
      </c>
      <c r="E8" s="8" t="e">
        <f>#REF!</f>
        <v>#REF!</v>
      </c>
      <c r="F8" s="8" t="e">
        <f>#REF!</f>
        <v>#REF!</v>
      </c>
      <c r="G8" s="8" t="e">
        <f>#REF!</f>
        <v>#REF!</v>
      </c>
      <c r="H8" s="8" t="e">
        <f>#REF!</f>
        <v>#REF!</v>
      </c>
      <c r="I8" s="8" t="e">
        <f>#REF!</f>
        <v>#REF!</v>
      </c>
      <c r="J8" s="8" t="e">
        <f>#REF!</f>
        <v>#REF!</v>
      </c>
      <c r="K8" s="8" t="e">
        <f>#REF!</f>
        <v>#REF!</v>
      </c>
      <c r="L8" s="8" t="e">
        <f>#REF!</f>
        <v>#REF!</v>
      </c>
      <c r="M8" s="8" t="e">
        <f>#REF!</f>
        <v>#REF!</v>
      </c>
      <c r="N8" s="8" t="e">
        <f>#REF!</f>
        <v>#REF!</v>
      </c>
      <c r="O8" s="8" t="e">
        <f>#REF!</f>
        <v>#REF!</v>
      </c>
      <c r="P8" s="8" t="e">
        <f>#REF!</f>
        <v>#REF!</v>
      </c>
      <c r="Q8" s="8" t="e">
        <f>#REF!</f>
        <v>#REF!</v>
      </c>
      <c r="R8" s="8" t="e">
        <f>#REF!</f>
        <v>#REF!</v>
      </c>
      <c r="S8" s="8" t="e">
        <f>#REF!</f>
        <v>#REF!</v>
      </c>
      <c r="T8" s="8" t="e">
        <f>#REF!</f>
        <v>#REF!</v>
      </c>
      <c r="U8" s="8" t="e">
        <f>#REF!</f>
        <v>#REF!</v>
      </c>
      <c r="V8" s="8" t="e">
        <f>#REF!</f>
        <v>#REF!</v>
      </c>
      <c r="W8" s="8" t="e">
        <f>#REF!</f>
        <v>#REF!</v>
      </c>
      <c r="X8" s="8" t="e">
        <f>#REF!</f>
        <v>#REF!</v>
      </c>
      <c r="Y8" s="8" t="e">
        <f>#REF!</f>
        <v>#REF!</v>
      </c>
      <c r="Z8" s="8" t="e">
        <f>#REF!</f>
        <v>#REF!</v>
      </c>
      <c r="AA8" s="8" t="e">
        <f>#REF!</f>
        <v>#REF!</v>
      </c>
      <c r="AB8" s="8" t="e">
        <f>#REF!</f>
        <v>#REF!</v>
      </c>
      <c r="AC8" s="8" t="e">
        <f>#REF!</f>
        <v>#REF!</v>
      </c>
      <c r="AD8" s="8" t="e">
        <f>#REF!</f>
        <v>#REF!</v>
      </c>
      <c r="AE8" s="8" t="e">
        <f>#REF!</f>
        <v>#REF!</v>
      </c>
      <c r="AF8" s="8" t="e">
        <f>#REF!</f>
        <v>#REF!</v>
      </c>
      <c r="AG8" s="8" t="e">
        <f>#REF!</f>
        <v>#REF!</v>
      </c>
      <c r="AH8" s="8" t="e">
        <f>#REF!</f>
        <v>#REF!</v>
      </c>
      <c r="AI8" s="8" t="e">
        <f>#REF!</f>
        <v>#REF!</v>
      </c>
      <c r="AJ8" s="8" t="e">
        <f>#REF!</f>
        <v>#REF!</v>
      </c>
      <c r="AK8" s="8" t="e">
        <f>#REF!</f>
        <v>#REF!</v>
      </c>
      <c r="AL8" s="8" t="e">
        <f>#REF!</f>
        <v>#REF!</v>
      </c>
      <c r="AM8" s="8" t="e">
        <f>#REF!</f>
        <v>#REF!</v>
      </c>
      <c r="AN8" s="8" t="e">
        <f>#REF!</f>
        <v>#REF!</v>
      </c>
      <c r="AO8" s="8" t="e">
        <f>#REF!</f>
        <v>#REF!</v>
      </c>
      <c r="AP8" s="8" t="e">
        <f>#REF!</f>
        <v>#REF!</v>
      </c>
      <c r="AQ8" s="8" t="e">
        <f>#REF!</f>
        <v>#REF!</v>
      </c>
      <c r="AR8" s="8" t="e">
        <f>#REF!</f>
        <v>#REF!</v>
      </c>
      <c r="AS8" s="8" t="e">
        <f>#REF!</f>
        <v>#REF!</v>
      </c>
      <c r="AT8" s="8" t="e">
        <f>#REF!</f>
        <v>#REF!</v>
      </c>
      <c r="AU8" s="8" t="e">
        <f>#REF!</f>
        <v>#REF!</v>
      </c>
      <c r="AV8" s="8" t="e">
        <f>#REF!</f>
        <v>#REF!</v>
      </c>
      <c r="AW8" s="8" t="e">
        <f>#REF!</f>
        <v>#REF!</v>
      </c>
      <c r="AX8" s="8" t="e">
        <f>#REF!</f>
        <v>#REF!</v>
      </c>
      <c r="AY8" s="8" t="e">
        <f>#REF!</f>
        <v>#REF!</v>
      </c>
      <c r="AZ8" s="8" t="e">
        <f>#REF!</f>
        <v>#REF!</v>
      </c>
      <c r="BA8" s="8" t="e">
        <f>#REF!</f>
        <v>#REF!</v>
      </c>
      <c r="BB8" s="8" t="e">
        <f>#REF!</f>
        <v>#REF!</v>
      </c>
      <c r="BC8" s="8" t="e">
        <f>#REF!</f>
        <v>#REF!</v>
      </c>
      <c r="BD8" s="8" t="e">
        <f>#REF!</f>
        <v>#REF!</v>
      </c>
      <c r="BE8" s="8" t="e">
        <f>#REF!</f>
        <v>#REF!</v>
      </c>
      <c r="BF8" s="8" t="e">
        <f>#REF!</f>
        <v>#REF!</v>
      </c>
      <c r="BG8" s="8" t="e">
        <f>#REF!</f>
        <v>#REF!</v>
      </c>
      <c r="BH8" s="8" t="e">
        <f>#REF!</f>
        <v>#REF!</v>
      </c>
      <c r="BI8" s="8" t="e">
        <f>#REF!</f>
        <v>#REF!</v>
      </c>
      <c r="BJ8" s="8" t="e">
        <f>#REF!</f>
        <v>#REF!</v>
      </c>
      <c r="BK8" s="8" t="e">
        <f>#REF!</f>
        <v>#REF!</v>
      </c>
      <c r="BL8" s="8" t="e">
        <f>#REF!</f>
        <v>#REF!</v>
      </c>
      <c r="BM8" s="8" t="e">
        <f>#REF!</f>
        <v>#REF!</v>
      </c>
      <c r="BN8" s="8" t="e">
        <f>#REF!</f>
        <v>#REF!</v>
      </c>
      <c r="BO8" s="8" t="e">
        <f>#REF!</f>
        <v>#REF!</v>
      </c>
      <c r="BP8" s="8" t="e">
        <f>#REF!</f>
        <v>#REF!</v>
      </c>
      <c r="BQ8" s="8" t="e">
        <f>#REF!</f>
        <v>#REF!</v>
      </c>
      <c r="BR8" s="8" t="e">
        <f>#REF!</f>
        <v>#REF!</v>
      </c>
      <c r="BS8" s="8" t="e">
        <f>#REF!</f>
        <v>#REF!</v>
      </c>
      <c r="BT8" s="8" t="e">
        <f>#REF!</f>
        <v>#REF!</v>
      </c>
      <c r="BU8" s="8" t="e">
        <f>#REF!</f>
        <v>#REF!</v>
      </c>
      <c r="BV8" s="8" t="e">
        <f>#REF!</f>
        <v>#REF!</v>
      </c>
      <c r="BW8" s="8" t="e">
        <f>#REF!</f>
        <v>#REF!</v>
      </c>
      <c r="BX8" s="8" t="e">
        <f>#REF!</f>
        <v>#REF!</v>
      </c>
      <c r="BY8" s="8" t="e">
        <f>#REF!</f>
        <v>#REF!</v>
      </c>
      <c r="BZ8" s="8" t="e">
        <f>#REF!</f>
        <v>#REF!</v>
      </c>
      <c r="CA8" s="8" t="e">
        <f>#REF!</f>
        <v>#REF!</v>
      </c>
      <c r="CB8" s="8" t="e">
        <f>#REF!</f>
        <v>#REF!</v>
      </c>
      <c r="CC8" s="8" t="e">
        <f>#REF!</f>
        <v>#REF!</v>
      </c>
      <c r="CD8" s="8" t="e">
        <f>#REF!</f>
        <v>#REF!</v>
      </c>
      <c r="CE8" s="8" t="e">
        <f>#REF!</f>
        <v>#REF!</v>
      </c>
      <c r="CF8" s="8" t="e">
        <f>#REF!</f>
        <v>#REF!</v>
      </c>
      <c r="CG8" s="8" t="e">
        <f>#REF!</f>
        <v>#REF!</v>
      </c>
      <c r="CH8" s="8" t="e">
        <f>#REF!</f>
        <v>#REF!</v>
      </c>
      <c r="CI8" s="8" t="e">
        <f>#REF!</f>
        <v>#REF!</v>
      </c>
      <c r="CJ8" s="8" t="e">
        <f>#REF!</f>
        <v>#REF!</v>
      </c>
      <c r="CK8" s="8" t="e">
        <f>#REF!</f>
        <v>#REF!</v>
      </c>
      <c r="CL8" s="8" t="e">
        <f>#REF!</f>
        <v>#REF!</v>
      </c>
      <c r="CM8" s="8" t="e">
        <f>#REF!</f>
        <v>#REF!</v>
      </c>
      <c r="CN8" s="8" t="e">
        <f>#REF!</f>
        <v>#REF!</v>
      </c>
      <c r="CO8" s="8" t="e">
        <f>#REF!</f>
        <v>#REF!</v>
      </c>
      <c r="CP8" s="8" t="e">
        <f>#REF!</f>
        <v>#REF!</v>
      </c>
      <c r="CQ8" s="8" t="e">
        <f>#REF!</f>
        <v>#REF!</v>
      </c>
      <c r="CR8" s="8" t="e">
        <f>#REF!</f>
        <v>#REF!</v>
      </c>
      <c r="CS8" s="8" t="e">
        <f>#REF!</f>
        <v>#REF!</v>
      </c>
      <c r="CT8" s="8" t="e">
        <f>#REF!</f>
        <v>#REF!</v>
      </c>
      <c r="CU8" s="8" t="e">
        <f>#REF!</f>
        <v>#REF!</v>
      </c>
      <c r="CV8" s="8" t="e">
        <f>#REF!</f>
        <v>#REF!</v>
      </c>
      <c r="CW8" s="8" t="e">
        <f>#REF!</f>
        <v>#REF!</v>
      </c>
      <c r="CX8" s="8" t="e">
        <f>#REF!</f>
        <v>#REF!</v>
      </c>
      <c r="CY8" s="8" t="e">
        <f>#REF!</f>
        <v>#REF!</v>
      </c>
      <c r="CZ8" s="8" t="e">
        <f>#REF!</f>
        <v>#REF!</v>
      </c>
      <c r="DA8" s="8" t="e">
        <f>#REF!</f>
        <v>#REF!</v>
      </c>
      <c r="DB8" s="8" t="e">
        <f>#REF!</f>
        <v>#REF!</v>
      </c>
      <c r="DC8" s="8" t="e">
        <f>#REF!</f>
        <v>#REF!</v>
      </c>
      <c r="DD8" s="8" t="e">
        <f>#REF!</f>
        <v>#REF!</v>
      </c>
      <c r="DE8" s="8" t="e">
        <f>#REF!</f>
        <v>#REF!</v>
      </c>
      <c r="DF8" s="8" t="e">
        <f>#REF!</f>
        <v>#REF!</v>
      </c>
      <c r="DG8" s="8" t="e">
        <f>#REF!</f>
        <v>#REF!</v>
      </c>
      <c r="DH8" s="8" t="e">
        <f>#REF!</f>
        <v>#REF!</v>
      </c>
      <c r="DI8" s="8" t="e">
        <f>#REF!</f>
        <v>#REF!</v>
      </c>
      <c r="DJ8" s="8" t="e">
        <f>#REF!</f>
        <v>#REF!</v>
      </c>
      <c r="DK8" s="8" t="e">
        <f>#REF!</f>
        <v>#REF!</v>
      </c>
      <c r="DL8" s="8" t="e">
        <f>#REF!</f>
        <v>#REF!</v>
      </c>
      <c r="DM8" s="8" t="e">
        <f>#REF!</f>
        <v>#REF!</v>
      </c>
      <c r="DN8" s="8" t="e">
        <f>#REF!</f>
        <v>#REF!</v>
      </c>
      <c r="DO8" s="8" t="e">
        <f>#REF!</f>
        <v>#REF!</v>
      </c>
      <c r="DP8" s="8" t="e">
        <f>#REF!</f>
        <v>#REF!</v>
      </c>
      <c r="DQ8" s="8" t="e">
        <f>#REF!</f>
        <v>#REF!</v>
      </c>
      <c r="DR8" s="8" t="e">
        <f>#REF!</f>
        <v>#REF!</v>
      </c>
      <c r="DS8" s="8" t="e">
        <f>#REF!</f>
        <v>#REF!</v>
      </c>
      <c r="DT8" s="8" t="e">
        <f>#REF!</f>
        <v>#REF!</v>
      </c>
      <c r="DU8" s="8" t="e">
        <f>#REF!</f>
        <v>#REF!</v>
      </c>
      <c r="DV8" s="8" t="e">
        <f>#REF!</f>
        <v>#REF!</v>
      </c>
      <c r="DW8" s="8" t="e">
        <f>#REF!</f>
        <v>#REF!</v>
      </c>
      <c r="DX8" s="8" t="e">
        <f>#REF!</f>
        <v>#REF!</v>
      </c>
      <c r="DY8" s="8" t="e">
        <f>#REF!</f>
        <v>#REF!</v>
      </c>
      <c r="DZ8" s="8" t="e">
        <f>#REF!</f>
        <v>#REF!</v>
      </c>
      <c r="EA8" s="8" t="e">
        <f>#REF!</f>
        <v>#REF!</v>
      </c>
      <c r="EB8" s="8" t="e">
        <f>#REF!</f>
        <v>#REF!</v>
      </c>
      <c r="EC8" s="8" t="e">
        <f>#REF!</f>
        <v>#REF!</v>
      </c>
      <c r="ED8" s="8" t="e">
        <f>#REF!</f>
        <v>#REF!</v>
      </c>
      <c r="EE8" s="8" t="e">
        <f>#REF!</f>
        <v>#REF!</v>
      </c>
      <c r="EF8" s="8" t="e">
        <f>#REF!</f>
        <v>#REF!</v>
      </c>
      <c r="EG8" s="8" t="e">
        <f>#REF!</f>
        <v>#REF!</v>
      </c>
      <c r="EH8" s="8" t="e">
        <f>#REF!</f>
        <v>#REF!</v>
      </c>
      <c r="EI8" s="8" t="e">
        <f>#REF!</f>
        <v>#REF!</v>
      </c>
      <c r="EJ8" s="8" t="e">
        <f>#REF!</f>
        <v>#REF!</v>
      </c>
      <c r="EK8" s="8" t="e">
        <f>#REF!</f>
        <v>#REF!</v>
      </c>
      <c r="EL8" s="8" t="e">
        <f>#REF!</f>
        <v>#REF!</v>
      </c>
      <c r="EM8" s="8" t="e">
        <f>#REF!</f>
        <v>#REF!</v>
      </c>
      <c r="EN8" s="8" t="e">
        <f>#REF!</f>
        <v>#REF!</v>
      </c>
      <c r="EO8" s="8" t="e">
        <f>#REF!</f>
        <v>#REF!</v>
      </c>
      <c r="EP8" s="8" t="e">
        <f>#REF!</f>
        <v>#REF!</v>
      </c>
      <c r="EQ8" s="8" t="e">
        <f>#REF!</f>
        <v>#REF!</v>
      </c>
      <c r="ER8" s="8" t="e">
        <f>#REF!</f>
        <v>#REF!</v>
      </c>
      <c r="ES8" s="8" t="e">
        <f>#REF!</f>
        <v>#REF!</v>
      </c>
      <c r="ET8" s="8" t="e">
        <f>#REF!</f>
        <v>#REF!</v>
      </c>
      <c r="EU8" s="8" t="e">
        <f>#REF!</f>
        <v>#REF!</v>
      </c>
      <c r="EV8" s="8" t="e">
        <f>#REF!</f>
        <v>#REF!</v>
      </c>
      <c r="EW8" s="8" t="e">
        <f>#REF!</f>
        <v>#REF!</v>
      </c>
      <c r="EX8" s="8" t="e">
        <f>#REF!</f>
        <v>#REF!</v>
      </c>
      <c r="EY8" s="8" t="e">
        <f>#REF!</f>
        <v>#REF!</v>
      </c>
      <c r="EZ8" s="8" t="e">
        <f>#REF!</f>
        <v>#REF!</v>
      </c>
      <c r="FA8" s="8" t="e">
        <f>#REF!</f>
        <v>#REF!</v>
      </c>
      <c r="FB8" s="8" t="e">
        <f>#REF!</f>
        <v>#REF!</v>
      </c>
      <c r="FC8" s="8" t="e">
        <f>#REF!</f>
        <v>#REF!</v>
      </c>
      <c r="FD8" s="8" t="e">
        <f>#REF!</f>
        <v>#REF!</v>
      </c>
      <c r="FE8" s="8" t="e">
        <f>#REF!</f>
        <v>#REF!</v>
      </c>
      <c r="FF8" s="8" t="e">
        <f>#REF!</f>
        <v>#REF!</v>
      </c>
      <c r="FG8" s="8" t="e">
        <f>#REF!</f>
        <v>#REF!</v>
      </c>
      <c r="FH8" s="8" t="e">
        <f>#REF!</f>
        <v>#REF!</v>
      </c>
      <c r="FI8" s="8" t="e">
        <f>#REF!</f>
        <v>#REF!</v>
      </c>
      <c r="FJ8" s="8" t="e">
        <f>#REF!</f>
        <v>#REF!</v>
      </c>
      <c r="FK8" s="8" t="e">
        <f>#REF!</f>
        <v>#REF!</v>
      </c>
      <c r="FL8" s="8" t="e">
        <f>#REF!</f>
        <v>#REF!</v>
      </c>
      <c r="FM8" s="8" t="e">
        <f>#REF!</f>
        <v>#REF!</v>
      </c>
      <c r="FN8" s="8" t="e">
        <f>#REF!</f>
        <v>#REF!</v>
      </c>
      <c r="FO8" s="8" t="e">
        <f>#REF!</f>
        <v>#REF!</v>
      </c>
      <c r="FP8" s="8" t="e">
        <f>#REF!</f>
        <v>#REF!</v>
      </c>
      <c r="FQ8" s="8" t="e">
        <f>#REF!</f>
        <v>#REF!</v>
      </c>
      <c r="FR8" s="8" t="e">
        <f>#REF!</f>
        <v>#REF!</v>
      </c>
      <c r="FS8" s="8" t="e">
        <f>#REF!</f>
        <v>#REF!</v>
      </c>
      <c r="FT8" s="8" t="e">
        <f>#REF!</f>
        <v>#REF!</v>
      </c>
      <c r="FU8" s="8" t="e">
        <f>#REF!</f>
        <v>#REF!</v>
      </c>
      <c r="FV8" s="8" t="e">
        <f>#REF!</f>
        <v>#REF!</v>
      </c>
      <c r="FW8" s="8" t="e">
        <f>#REF!</f>
        <v>#REF!</v>
      </c>
      <c r="FX8" s="8" t="e">
        <f>#REF!</f>
        <v>#REF!</v>
      </c>
      <c r="FY8" s="8" t="e">
        <f>#REF!</f>
        <v>#REF!</v>
      </c>
      <c r="FZ8" s="8" t="e">
        <f>#REF!</f>
        <v>#REF!</v>
      </c>
      <c r="GA8" s="8" t="e">
        <f>#REF!</f>
        <v>#REF!</v>
      </c>
      <c r="GB8" s="8" t="e">
        <f>#REF!</f>
        <v>#REF!</v>
      </c>
      <c r="GC8" s="8" t="e">
        <f>#REF!</f>
        <v>#REF!</v>
      </c>
      <c r="GD8" s="8" t="e">
        <f>#REF!</f>
        <v>#REF!</v>
      </c>
      <c r="GE8" s="8" t="e">
        <f>#REF!</f>
        <v>#REF!</v>
      </c>
      <c r="GF8" s="8" t="e">
        <f>#REF!</f>
        <v>#REF!</v>
      </c>
      <c r="GG8" s="8" t="e">
        <f>#REF!</f>
        <v>#REF!</v>
      </c>
      <c r="GH8" s="8" t="e">
        <f>#REF!</f>
        <v>#REF!</v>
      </c>
      <c r="GI8" s="8" t="e">
        <f>#REF!</f>
        <v>#REF!</v>
      </c>
      <c r="GJ8" s="8" t="e">
        <f>#REF!</f>
        <v>#REF!</v>
      </c>
      <c r="GK8" s="8" t="e">
        <f>#REF!</f>
        <v>#REF!</v>
      </c>
      <c r="GL8" s="8" t="e">
        <f>#REF!</f>
        <v>#REF!</v>
      </c>
      <c r="GM8" s="8" t="e">
        <f>#REF!</f>
        <v>#REF!</v>
      </c>
      <c r="GN8" s="8" t="e">
        <f>#REF!</f>
        <v>#REF!</v>
      </c>
      <c r="GO8" s="8" t="e">
        <f>#REF!</f>
        <v>#REF!</v>
      </c>
      <c r="GP8" s="8" t="e">
        <f>#REF!</f>
        <v>#REF!</v>
      </c>
      <c r="GQ8" s="8" t="e">
        <f>#REF!</f>
        <v>#REF!</v>
      </c>
      <c r="GR8" s="8" t="e">
        <f>#REF!</f>
        <v>#REF!</v>
      </c>
      <c r="GS8" s="8" t="e">
        <f>#REF!</f>
        <v>#REF!</v>
      </c>
      <c r="GT8" s="8" t="e">
        <f>#REF!</f>
        <v>#REF!</v>
      </c>
      <c r="GU8" s="8" t="e">
        <f>#REF!</f>
        <v>#REF!</v>
      </c>
      <c r="GV8" s="8" t="e">
        <f>#REF!</f>
        <v>#REF!</v>
      </c>
      <c r="GW8" s="8" t="e">
        <f>#REF!</f>
        <v>#REF!</v>
      </c>
      <c r="GX8" s="8" t="e">
        <f>#REF!</f>
        <v>#REF!</v>
      </c>
      <c r="GY8" s="8" t="e">
        <f>#REF!</f>
        <v>#REF!</v>
      </c>
      <c r="GZ8" s="8" t="e">
        <f>#REF!</f>
        <v>#REF!</v>
      </c>
      <c r="HA8" s="8" t="e">
        <f>#REF!</f>
        <v>#REF!</v>
      </c>
      <c r="HB8" s="8" t="e">
        <f>#REF!</f>
        <v>#REF!</v>
      </c>
      <c r="HC8" s="8" t="e">
        <f>#REF!</f>
        <v>#REF!</v>
      </c>
      <c r="HD8" s="8" t="e">
        <f>#REF!</f>
        <v>#REF!</v>
      </c>
      <c r="HE8" s="8" t="e">
        <f>#REF!</f>
        <v>#REF!</v>
      </c>
      <c r="HF8" s="8" t="e">
        <f>#REF!</f>
        <v>#REF!</v>
      </c>
      <c r="HG8" s="8" t="e">
        <f>#REF!</f>
        <v>#REF!</v>
      </c>
      <c r="HH8" s="8" t="e">
        <f>#REF!</f>
        <v>#REF!</v>
      </c>
      <c r="HI8" s="8" t="e">
        <f>#REF!</f>
        <v>#REF!</v>
      </c>
      <c r="HJ8" s="8" t="e">
        <f>#REF!</f>
        <v>#REF!</v>
      </c>
      <c r="HK8" s="8" t="e">
        <f>#REF!</f>
        <v>#REF!</v>
      </c>
      <c r="HL8" s="8" t="e">
        <f>#REF!</f>
        <v>#REF!</v>
      </c>
      <c r="HM8" s="8" t="e">
        <f>#REF!</f>
        <v>#REF!</v>
      </c>
      <c r="HN8" s="8" t="e">
        <f>#REF!</f>
        <v>#REF!</v>
      </c>
      <c r="HO8" s="8" t="e">
        <f>#REF!</f>
        <v>#REF!</v>
      </c>
      <c r="HP8" s="8" t="e">
        <f>#REF!</f>
        <v>#REF!</v>
      </c>
      <c r="HQ8" s="8" t="e">
        <f>#REF!</f>
        <v>#REF!</v>
      </c>
      <c r="HR8" s="8" t="e">
        <f>#REF!</f>
        <v>#REF!</v>
      </c>
      <c r="HS8" s="8" t="e">
        <f>#REF!</f>
        <v>#REF!</v>
      </c>
      <c r="HT8" s="8" t="e">
        <f>#REF!</f>
        <v>#REF!</v>
      </c>
      <c r="HU8" s="8" t="e">
        <f>#REF!</f>
        <v>#REF!</v>
      </c>
      <c r="HV8" s="8" t="e">
        <f>#REF!</f>
        <v>#REF!</v>
      </c>
      <c r="HW8" s="8" t="e">
        <f>#REF!</f>
        <v>#REF!</v>
      </c>
      <c r="HX8" s="8" t="e">
        <f>#REF!</f>
        <v>#REF!</v>
      </c>
      <c r="HY8" s="8" t="e">
        <f>#REF!</f>
        <v>#REF!</v>
      </c>
      <c r="HZ8" s="8" t="e">
        <f>#REF!</f>
        <v>#REF!</v>
      </c>
      <c r="IA8" s="8" t="e">
        <f>#REF!</f>
        <v>#REF!</v>
      </c>
      <c r="IB8" s="8" t="e">
        <f>#REF!</f>
        <v>#REF!</v>
      </c>
      <c r="IC8" s="8" t="e">
        <f>#REF!</f>
        <v>#REF!</v>
      </c>
      <c r="ID8" s="8" t="e">
        <f>#REF!</f>
        <v>#REF!</v>
      </c>
      <c r="IE8" s="8" t="e">
        <f>#REF!</f>
        <v>#REF!</v>
      </c>
      <c r="IF8" s="8" t="e">
        <f>#REF!</f>
        <v>#REF!</v>
      </c>
      <c r="IG8" s="8" t="e">
        <f>#REF!</f>
        <v>#REF!</v>
      </c>
      <c r="IH8" s="8" t="e">
        <f>#REF!</f>
        <v>#REF!</v>
      </c>
      <c r="II8" s="8" t="e">
        <f>#REF!</f>
        <v>#REF!</v>
      </c>
      <c r="IJ8" s="8" t="e">
        <f>#REF!</f>
        <v>#REF!</v>
      </c>
      <c r="IK8" s="8" t="e">
        <f>#REF!</f>
        <v>#REF!</v>
      </c>
      <c r="IL8" s="8" t="e">
        <f>#REF!</f>
        <v>#REF!</v>
      </c>
      <c r="IM8" s="8" t="e">
        <f>#REF!</f>
        <v>#REF!</v>
      </c>
      <c r="IN8" s="8" t="e">
        <f>#REF!</f>
        <v>#REF!</v>
      </c>
      <c r="IO8" s="8" t="e">
        <f>#REF!</f>
        <v>#REF!</v>
      </c>
      <c r="IP8" s="8" t="e">
        <f>#REF!</f>
        <v>#REF!</v>
      </c>
      <c r="IQ8" s="8" t="e">
        <f>#REF!</f>
        <v>#REF!</v>
      </c>
      <c r="IR8" s="8" t="e">
        <f>#REF!</f>
        <v>#REF!</v>
      </c>
      <c r="IS8" s="8" t="e">
        <f>#REF!</f>
        <v>#REF!</v>
      </c>
      <c r="IT8" s="8" t="e">
        <f>#REF!</f>
        <v>#REF!</v>
      </c>
      <c r="IU8" s="8" t="e">
        <f>#REF!</f>
        <v>#REF!</v>
      </c>
      <c r="IV8" s="8" t="e">
        <f>#REF!</f>
        <v>#REF!</v>
      </c>
    </row>
    <row r="9" spans="1:256">
      <c r="A9" s="8" t="e">
        <f>#REF!</f>
        <v>#REF!</v>
      </c>
      <c r="B9" s="8" t="e">
        <f>#REF!</f>
        <v>#REF!</v>
      </c>
      <c r="C9" s="8" t="e">
        <f>#REF!</f>
        <v>#REF!</v>
      </c>
      <c r="D9" s="8" t="e">
        <f>#REF!</f>
        <v>#REF!</v>
      </c>
      <c r="E9" s="8" t="e">
        <f>#REF!</f>
        <v>#REF!</v>
      </c>
      <c r="F9" s="8" t="e">
        <f>#REF!</f>
        <v>#REF!</v>
      </c>
      <c r="G9" s="8" t="e">
        <f>#REF!</f>
        <v>#REF!</v>
      </c>
      <c r="H9" s="8" t="e">
        <f>#REF!</f>
        <v>#REF!</v>
      </c>
      <c r="I9" s="8" t="e">
        <f>#REF!</f>
        <v>#REF!</v>
      </c>
      <c r="J9" s="8" t="e">
        <f>#REF!</f>
        <v>#REF!</v>
      </c>
      <c r="K9" s="8" t="e">
        <f>#REF!</f>
        <v>#REF!</v>
      </c>
      <c r="L9" s="8" t="e">
        <f>#REF!</f>
        <v>#REF!</v>
      </c>
      <c r="M9" s="8" t="e">
        <f>#REF!</f>
        <v>#REF!</v>
      </c>
      <c r="N9" s="8" t="e">
        <f>#REF!</f>
        <v>#REF!</v>
      </c>
      <c r="O9" s="8" t="e">
        <f>#REF!</f>
        <v>#REF!</v>
      </c>
      <c r="P9" s="8" t="e">
        <f>#REF!</f>
        <v>#REF!</v>
      </c>
      <c r="Q9" s="8" t="e">
        <f>#REF!</f>
        <v>#REF!</v>
      </c>
      <c r="R9" s="8" t="e">
        <f>#REF!</f>
        <v>#REF!</v>
      </c>
      <c r="S9" s="8" t="e">
        <f>#REF!</f>
        <v>#REF!</v>
      </c>
      <c r="T9" s="8" t="e">
        <f>#REF!</f>
        <v>#REF!</v>
      </c>
      <c r="U9" s="8" t="e">
        <f>#REF!</f>
        <v>#REF!</v>
      </c>
      <c r="V9" s="8" t="e">
        <f>#REF!</f>
        <v>#REF!</v>
      </c>
      <c r="W9" s="8" t="e">
        <f>#REF!</f>
        <v>#REF!</v>
      </c>
      <c r="X9" s="8" t="e">
        <f>#REF!</f>
        <v>#REF!</v>
      </c>
      <c r="Y9" s="8" t="e">
        <f>#REF!</f>
        <v>#REF!</v>
      </c>
      <c r="Z9" s="8" t="e">
        <f>#REF!</f>
        <v>#REF!</v>
      </c>
      <c r="AA9" s="8" t="e">
        <f>#REF!</f>
        <v>#REF!</v>
      </c>
      <c r="AB9" s="8" t="e">
        <f>#REF!</f>
        <v>#REF!</v>
      </c>
      <c r="AC9" s="8" t="e">
        <f>#REF!</f>
        <v>#REF!</v>
      </c>
      <c r="AD9" s="8" t="e">
        <f>#REF!</f>
        <v>#REF!</v>
      </c>
      <c r="AE9" s="8" t="e">
        <f>#REF!</f>
        <v>#REF!</v>
      </c>
      <c r="AF9" s="8" t="e">
        <f>#REF!</f>
        <v>#REF!</v>
      </c>
      <c r="AG9" s="8" t="e">
        <f>#REF!</f>
        <v>#REF!</v>
      </c>
      <c r="AH9" s="8" t="e">
        <f>#REF!</f>
        <v>#REF!</v>
      </c>
      <c r="AI9" s="8" t="e">
        <f>#REF!</f>
        <v>#REF!</v>
      </c>
      <c r="AJ9" s="8" t="e">
        <f>#REF!</f>
        <v>#REF!</v>
      </c>
      <c r="AK9" s="8" t="e">
        <f>#REF!</f>
        <v>#REF!</v>
      </c>
      <c r="AL9" s="8" t="e">
        <f>#REF!</f>
        <v>#REF!</v>
      </c>
      <c r="AM9" s="8" t="e">
        <f>#REF!</f>
        <v>#REF!</v>
      </c>
      <c r="AN9" s="8" t="e">
        <f>#REF!</f>
        <v>#REF!</v>
      </c>
      <c r="AO9" s="8" t="e">
        <f>#REF!</f>
        <v>#REF!</v>
      </c>
      <c r="AP9" s="8" t="e">
        <f>#REF!</f>
        <v>#REF!</v>
      </c>
      <c r="AQ9" s="8" t="e">
        <f>#REF!</f>
        <v>#REF!</v>
      </c>
      <c r="AR9" s="8" t="e">
        <f>#REF!</f>
        <v>#REF!</v>
      </c>
      <c r="AS9" s="8" t="e">
        <f>#REF!</f>
        <v>#REF!</v>
      </c>
      <c r="AT9" s="8" t="e">
        <f>#REF!</f>
        <v>#REF!</v>
      </c>
      <c r="AU9" s="8" t="e">
        <f>#REF!</f>
        <v>#REF!</v>
      </c>
      <c r="AV9" s="8" t="e">
        <f>#REF!</f>
        <v>#REF!</v>
      </c>
      <c r="AW9" s="8" t="e">
        <f>#REF!</f>
        <v>#REF!</v>
      </c>
      <c r="AX9" s="8" t="e">
        <f>#REF!</f>
        <v>#REF!</v>
      </c>
      <c r="AY9" s="8" t="e">
        <f>#REF!</f>
        <v>#REF!</v>
      </c>
      <c r="AZ9" s="8" t="e">
        <f>#REF!</f>
        <v>#REF!</v>
      </c>
      <c r="BA9" s="8" t="e">
        <f>#REF!</f>
        <v>#REF!</v>
      </c>
      <c r="BB9" s="8" t="e">
        <f>#REF!</f>
        <v>#REF!</v>
      </c>
      <c r="BC9" s="8" t="e">
        <f>#REF!</f>
        <v>#REF!</v>
      </c>
      <c r="BD9" s="8" t="e">
        <f>#REF!</f>
        <v>#REF!</v>
      </c>
      <c r="BE9" s="8" t="e">
        <f>#REF!</f>
        <v>#REF!</v>
      </c>
      <c r="BF9" s="8" t="e">
        <f>#REF!</f>
        <v>#REF!</v>
      </c>
      <c r="BG9" s="8" t="e">
        <f>#REF!</f>
        <v>#REF!</v>
      </c>
      <c r="BH9" s="8" t="e">
        <f>#REF!</f>
        <v>#REF!</v>
      </c>
      <c r="BI9" s="8" t="e">
        <f>#REF!</f>
        <v>#REF!</v>
      </c>
      <c r="BJ9" s="8" t="e">
        <f>#REF!</f>
        <v>#REF!</v>
      </c>
      <c r="BK9" s="8" t="e">
        <f>#REF!</f>
        <v>#REF!</v>
      </c>
      <c r="BL9" s="8" t="e">
        <f>#REF!</f>
        <v>#REF!</v>
      </c>
      <c r="BM9" s="8" t="e">
        <f>#REF!</f>
        <v>#REF!</v>
      </c>
      <c r="BN9" s="8" t="e">
        <f>#REF!</f>
        <v>#REF!</v>
      </c>
      <c r="BO9" s="8" t="e">
        <f>#REF!</f>
        <v>#REF!</v>
      </c>
      <c r="BP9" s="8" t="e">
        <f>#REF!</f>
        <v>#REF!</v>
      </c>
      <c r="BQ9" s="8" t="e">
        <f>#REF!</f>
        <v>#REF!</v>
      </c>
      <c r="BR9" s="8" t="e">
        <f>#REF!</f>
        <v>#REF!</v>
      </c>
      <c r="BS9" s="8" t="e">
        <f>#REF!</f>
        <v>#REF!</v>
      </c>
      <c r="BT9" s="8" t="e">
        <f>#REF!</f>
        <v>#REF!</v>
      </c>
      <c r="BU9" s="8" t="e">
        <f>#REF!</f>
        <v>#REF!</v>
      </c>
      <c r="BV9" s="8" t="e">
        <f>#REF!</f>
        <v>#REF!</v>
      </c>
      <c r="BW9" s="8" t="e">
        <f>#REF!</f>
        <v>#REF!</v>
      </c>
      <c r="BX9" s="8" t="e">
        <f>#REF!</f>
        <v>#REF!</v>
      </c>
      <c r="BY9" s="8" t="e">
        <f>#REF!</f>
        <v>#REF!</v>
      </c>
      <c r="BZ9" s="8" t="e">
        <f>#REF!</f>
        <v>#REF!</v>
      </c>
      <c r="CA9" s="8" t="e">
        <f>#REF!</f>
        <v>#REF!</v>
      </c>
      <c r="CB9" s="8" t="e">
        <f>#REF!</f>
        <v>#REF!</v>
      </c>
      <c r="CC9" s="8" t="e">
        <f>#REF!</f>
        <v>#REF!</v>
      </c>
      <c r="CD9" s="8" t="e">
        <f>#REF!</f>
        <v>#REF!</v>
      </c>
      <c r="CE9" s="8" t="e">
        <f>#REF!</f>
        <v>#REF!</v>
      </c>
      <c r="CF9" s="8" t="e">
        <f>#REF!</f>
        <v>#REF!</v>
      </c>
      <c r="CG9" s="8" t="e">
        <f>#REF!</f>
        <v>#REF!</v>
      </c>
      <c r="CH9" s="8" t="e">
        <f>#REF!</f>
        <v>#REF!</v>
      </c>
      <c r="CI9" s="8" t="e">
        <f>#REF!</f>
        <v>#REF!</v>
      </c>
      <c r="CJ9" s="8" t="e">
        <f>#REF!</f>
        <v>#REF!</v>
      </c>
      <c r="CK9" s="8" t="e">
        <f>#REF!</f>
        <v>#REF!</v>
      </c>
      <c r="CL9" s="8" t="e">
        <f>#REF!</f>
        <v>#REF!</v>
      </c>
      <c r="CM9" s="8" t="e">
        <f>#REF!</f>
        <v>#REF!</v>
      </c>
      <c r="CN9" s="8" t="e">
        <f>#REF!</f>
        <v>#REF!</v>
      </c>
      <c r="CO9" s="8" t="e">
        <f>#REF!</f>
        <v>#REF!</v>
      </c>
      <c r="CP9" s="8" t="e">
        <f>#REF!</f>
        <v>#REF!</v>
      </c>
      <c r="CQ9" s="8" t="e">
        <f>#REF!</f>
        <v>#REF!</v>
      </c>
      <c r="CR9" s="8" t="e">
        <f>#REF!</f>
        <v>#REF!</v>
      </c>
      <c r="CS9" s="8" t="e">
        <f>#REF!</f>
        <v>#REF!</v>
      </c>
      <c r="CT9" s="8" t="e">
        <f>#REF!</f>
        <v>#REF!</v>
      </c>
      <c r="CU9" s="8" t="e">
        <f>#REF!</f>
        <v>#REF!</v>
      </c>
      <c r="CV9" s="8" t="e">
        <f>#REF!</f>
        <v>#REF!</v>
      </c>
      <c r="CW9" s="8" t="e">
        <f>#REF!</f>
        <v>#REF!</v>
      </c>
      <c r="CX9" s="8" t="e">
        <f>#REF!</f>
        <v>#REF!</v>
      </c>
      <c r="CY9" s="8" t="e">
        <f>#REF!</f>
        <v>#REF!</v>
      </c>
      <c r="CZ9" s="8" t="e">
        <f>#REF!</f>
        <v>#REF!</v>
      </c>
      <c r="DA9" s="8" t="e">
        <f>#REF!</f>
        <v>#REF!</v>
      </c>
      <c r="DB9" s="8" t="e">
        <f>#REF!</f>
        <v>#REF!</v>
      </c>
      <c r="DC9" s="8" t="e">
        <f>#REF!</f>
        <v>#REF!</v>
      </c>
      <c r="DD9" s="8" t="e">
        <f>#REF!</f>
        <v>#REF!</v>
      </c>
      <c r="DE9" s="8" t="e">
        <f>#REF!</f>
        <v>#REF!</v>
      </c>
      <c r="DF9" s="8" t="e">
        <f>#REF!</f>
        <v>#REF!</v>
      </c>
      <c r="DG9" s="8" t="e">
        <f>#REF!</f>
        <v>#REF!</v>
      </c>
      <c r="DH9" s="8" t="e">
        <f>#REF!</f>
        <v>#REF!</v>
      </c>
      <c r="DI9" s="8" t="e">
        <f>#REF!</f>
        <v>#REF!</v>
      </c>
      <c r="DJ9" s="8" t="e">
        <f>#REF!</f>
        <v>#REF!</v>
      </c>
      <c r="DK9" s="8" t="e">
        <f>#REF!</f>
        <v>#REF!</v>
      </c>
      <c r="DL9" s="8" t="e">
        <f>#REF!</f>
        <v>#REF!</v>
      </c>
      <c r="DM9" s="8" t="e">
        <f>#REF!</f>
        <v>#REF!</v>
      </c>
      <c r="DN9" s="8" t="e">
        <f>#REF!</f>
        <v>#REF!</v>
      </c>
      <c r="DO9" s="8" t="e">
        <f>#REF!</f>
        <v>#REF!</v>
      </c>
      <c r="DP9" s="8" t="e">
        <f>#REF!</f>
        <v>#REF!</v>
      </c>
      <c r="DQ9" s="8" t="e">
        <f>#REF!</f>
        <v>#REF!</v>
      </c>
      <c r="DR9" s="8" t="e">
        <f>#REF!</f>
        <v>#REF!</v>
      </c>
      <c r="DS9" s="8" t="e">
        <f>#REF!</f>
        <v>#REF!</v>
      </c>
      <c r="DT9" s="8" t="e">
        <f>#REF!</f>
        <v>#REF!</v>
      </c>
      <c r="DU9" s="8" t="e">
        <f>#REF!</f>
        <v>#REF!</v>
      </c>
      <c r="DV9" s="8" t="e">
        <f>#REF!</f>
        <v>#REF!</v>
      </c>
      <c r="DW9" s="8" t="e">
        <f>#REF!</f>
        <v>#REF!</v>
      </c>
      <c r="DX9" s="8" t="e">
        <f>#REF!</f>
        <v>#REF!</v>
      </c>
      <c r="DY9" s="8" t="e">
        <f>#REF!</f>
        <v>#REF!</v>
      </c>
      <c r="DZ9" s="8" t="e">
        <f>#REF!</f>
        <v>#REF!</v>
      </c>
      <c r="EA9" s="8" t="e">
        <f>#REF!</f>
        <v>#REF!</v>
      </c>
      <c r="EB9" s="8" t="e">
        <f>#REF!</f>
        <v>#REF!</v>
      </c>
      <c r="EC9" s="8" t="e">
        <f>#REF!</f>
        <v>#REF!</v>
      </c>
      <c r="ED9" s="8" t="e">
        <f>#REF!</f>
        <v>#REF!</v>
      </c>
      <c r="EE9" s="8" t="e">
        <f>#REF!</f>
        <v>#REF!</v>
      </c>
      <c r="EF9" s="8" t="e">
        <f>#REF!</f>
        <v>#REF!</v>
      </c>
      <c r="EG9" s="8" t="e">
        <f>#REF!</f>
        <v>#REF!</v>
      </c>
      <c r="EH9" s="8" t="e">
        <f>#REF!</f>
        <v>#REF!</v>
      </c>
      <c r="EI9" s="8" t="e">
        <f>#REF!</f>
        <v>#REF!</v>
      </c>
      <c r="EJ9" s="8" t="e">
        <f>#REF!</f>
        <v>#REF!</v>
      </c>
      <c r="EK9" s="8" t="e">
        <f>#REF!</f>
        <v>#REF!</v>
      </c>
      <c r="EL9" s="8" t="e">
        <f>#REF!</f>
        <v>#REF!</v>
      </c>
      <c r="EM9" s="8" t="e">
        <f>#REF!</f>
        <v>#REF!</v>
      </c>
      <c r="EN9" s="8" t="e">
        <f>#REF!</f>
        <v>#REF!</v>
      </c>
      <c r="EO9" s="8" t="e">
        <f>#REF!</f>
        <v>#REF!</v>
      </c>
      <c r="EP9" s="8" t="e">
        <f>#REF!</f>
        <v>#REF!</v>
      </c>
      <c r="EQ9" s="8" t="e">
        <f>#REF!</f>
        <v>#REF!</v>
      </c>
      <c r="ER9" s="8" t="e">
        <f>#REF!</f>
        <v>#REF!</v>
      </c>
      <c r="ES9" s="8" t="e">
        <f>#REF!</f>
        <v>#REF!</v>
      </c>
      <c r="ET9" s="8" t="e">
        <f>#REF!</f>
        <v>#REF!</v>
      </c>
      <c r="EU9" s="8" t="e">
        <f>#REF!</f>
        <v>#REF!</v>
      </c>
      <c r="EV9" s="8" t="e">
        <f>#REF!</f>
        <v>#REF!</v>
      </c>
      <c r="EW9" s="8" t="e">
        <f>#REF!</f>
        <v>#REF!</v>
      </c>
      <c r="EX9" s="8" t="e">
        <f>#REF!</f>
        <v>#REF!</v>
      </c>
      <c r="EY9" s="8" t="e">
        <f>#REF!</f>
        <v>#REF!</v>
      </c>
      <c r="EZ9" s="8" t="e">
        <f>#REF!</f>
        <v>#REF!</v>
      </c>
      <c r="FA9" s="8" t="e">
        <f>#REF!</f>
        <v>#REF!</v>
      </c>
      <c r="FB9" s="8" t="e">
        <f>#REF!</f>
        <v>#REF!</v>
      </c>
      <c r="FC9" s="8" t="e">
        <f>#REF!</f>
        <v>#REF!</v>
      </c>
      <c r="FD9" s="8" t="e">
        <f>#REF!</f>
        <v>#REF!</v>
      </c>
      <c r="FE9" s="8" t="e">
        <f>#REF!</f>
        <v>#REF!</v>
      </c>
      <c r="FF9" s="8" t="e">
        <f>#REF!</f>
        <v>#REF!</v>
      </c>
      <c r="FG9" s="8" t="e">
        <f>#REF!</f>
        <v>#REF!</v>
      </c>
      <c r="FH9" s="8" t="e">
        <f>#REF!</f>
        <v>#REF!</v>
      </c>
      <c r="FI9" s="8" t="e">
        <f>#REF!</f>
        <v>#REF!</v>
      </c>
      <c r="FJ9" s="8" t="e">
        <f>#REF!</f>
        <v>#REF!</v>
      </c>
      <c r="FK9" s="8" t="e">
        <f>#REF!</f>
        <v>#REF!</v>
      </c>
      <c r="FL9" s="8" t="e">
        <f>#REF!</f>
        <v>#REF!</v>
      </c>
      <c r="FM9" s="8" t="e">
        <f>#REF!</f>
        <v>#REF!</v>
      </c>
      <c r="FN9" s="8" t="e">
        <f>#REF!</f>
        <v>#REF!</v>
      </c>
      <c r="FO9" s="8" t="e">
        <f>#REF!</f>
        <v>#REF!</v>
      </c>
      <c r="FP9" s="8" t="e">
        <f>#REF!</f>
        <v>#REF!</v>
      </c>
      <c r="FQ9" s="8" t="e">
        <f>#REF!</f>
        <v>#REF!</v>
      </c>
      <c r="FR9" s="8" t="e">
        <f>#REF!</f>
        <v>#REF!</v>
      </c>
      <c r="FS9" s="8" t="e">
        <f>#REF!</f>
        <v>#REF!</v>
      </c>
      <c r="FT9" s="8" t="e">
        <f>#REF!</f>
        <v>#REF!</v>
      </c>
      <c r="FU9" s="8" t="e">
        <f>#REF!</f>
        <v>#REF!</v>
      </c>
      <c r="FV9" s="8" t="e">
        <f>#REF!</f>
        <v>#REF!</v>
      </c>
      <c r="FW9" s="8" t="e">
        <f>#REF!</f>
        <v>#REF!</v>
      </c>
      <c r="FX9" s="8" t="e">
        <f>#REF!</f>
        <v>#REF!</v>
      </c>
      <c r="FY9" s="8" t="e">
        <f>#REF!</f>
        <v>#REF!</v>
      </c>
      <c r="FZ9" s="8" t="e">
        <f>#REF!</f>
        <v>#REF!</v>
      </c>
      <c r="GA9" s="8" t="e">
        <f>#REF!</f>
        <v>#REF!</v>
      </c>
      <c r="GB9" s="8" t="e">
        <f>#REF!</f>
        <v>#REF!</v>
      </c>
      <c r="GC9" s="8" t="e">
        <f>#REF!</f>
        <v>#REF!</v>
      </c>
      <c r="GD9" s="8" t="e">
        <f>#REF!</f>
        <v>#REF!</v>
      </c>
      <c r="GE9" s="8" t="e">
        <f>#REF!</f>
        <v>#REF!</v>
      </c>
      <c r="GF9" s="8" t="e">
        <f>#REF!</f>
        <v>#REF!</v>
      </c>
      <c r="GG9" s="8" t="e">
        <f>#REF!</f>
        <v>#REF!</v>
      </c>
      <c r="GH9" s="8" t="e">
        <f>#REF!</f>
        <v>#REF!</v>
      </c>
      <c r="GI9" s="8" t="e">
        <f>#REF!</f>
        <v>#REF!</v>
      </c>
      <c r="GJ9" s="8" t="e">
        <f>#REF!</f>
        <v>#REF!</v>
      </c>
      <c r="GK9" s="8" t="e">
        <f>#REF!</f>
        <v>#REF!</v>
      </c>
      <c r="GL9" s="8" t="e">
        <f>#REF!</f>
        <v>#REF!</v>
      </c>
      <c r="GM9" s="8" t="e">
        <f>#REF!</f>
        <v>#REF!</v>
      </c>
      <c r="GN9" s="8" t="e">
        <f>#REF!</f>
        <v>#REF!</v>
      </c>
      <c r="GO9" s="8" t="e">
        <f>#REF!</f>
        <v>#REF!</v>
      </c>
      <c r="GP9" s="8" t="e">
        <f>#REF!</f>
        <v>#REF!</v>
      </c>
      <c r="GQ9" s="8" t="e">
        <f>#REF!</f>
        <v>#REF!</v>
      </c>
      <c r="GR9" s="8" t="e">
        <f>#REF!</f>
        <v>#REF!</v>
      </c>
      <c r="GS9" s="8" t="e">
        <f>#REF!</f>
        <v>#REF!</v>
      </c>
      <c r="GT9" s="8" t="e">
        <f>#REF!</f>
        <v>#REF!</v>
      </c>
      <c r="GU9" s="8" t="e">
        <f>IF(#REF!,"AAAAAHz8+8o=",0)</f>
        <v>#REF!</v>
      </c>
      <c r="GV9" s="8" t="e">
        <f>AND(#REF!,"AAAAAHz8+8s=")</f>
        <v>#REF!</v>
      </c>
      <c r="GW9" s="8" t="e">
        <f>AND(#REF!,"AAAAAHz8+8w=")</f>
        <v>#REF!</v>
      </c>
      <c r="GX9" s="8" t="e">
        <f>AND(#REF!,"AAAAAHz8+80=")</f>
        <v>#REF!</v>
      </c>
      <c r="GY9" s="8" t="e">
        <f>AND(#REF!,"AAAAAHz8+84=")</f>
        <v>#REF!</v>
      </c>
      <c r="GZ9" s="8" t="e">
        <f>#REF!</f>
        <v>#REF!</v>
      </c>
      <c r="HA9" s="8" t="e">
        <f>AND(#REF!,"AAAAAHz8+9A=")</f>
        <v>#REF!</v>
      </c>
      <c r="HB9" s="8" t="e">
        <f>AND(#REF!,"AAAAAHz8+9E=")</f>
        <v>#REF!</v>
      </c>
      <c r="HC9" s="8" t="e">
        <f>AND(#REF!,"AAAAAHz8+9I=")</f>
        <v>#REF!</v>
      </c>
      <c r="HD9" s="8" t="e">
        <f>#REF!</f>
        <v>#REF!</v>
      </c>
      <c r="HE9" s="8" t="e">
        <f>AND(#REF!,"AAAAAHz8+9Q=")</f>
        <v>#REF!</v>
      </c>
      <c r="HF9" s="8" t="e">
        <f>AND(#REF!,"AAAAAHz8+9U=")</f>
        <v>#REF!</v>
      </c>
      <c r="HG9" s="8" t="e">
        <f>AND(#REF!,"AAAAAHz8+9Y=")</f>
        <v>#REF!</v>
      </c>
      <c r="HH9" s="8" t="e">
        <f>AND(#REF!,"AAAAAHz8+9c=")</f>
        <v>#REF!</v>
      </c>
      <c r="HI9" s="8" t="e">
        <f>AND(#REF!,"AAAAAHz8+9g=")</f>
        <v>#REF!</v>
      </c>
      <c r="HJ9" s="8" t="e">
        <f>IF(#REF!,"AAAAAHz8+9k=",0)</f>
        <v>#REF!</v>
      </c>
      <c r="HK9" s="8" t="e">
        <f>AND(#REF!,"AAAAAHz8+9o=")</f>
        <v>#REF!</v>
      </c>
      <c r="HL9" s="8" t="e">
        <f>AND(#REF!,"AAAAAHz8+9s=")</f>
        <v>#REF!</v>
      </c>
      <c r="HM9" s="8" t="e">
        <f>AND(#REF!,"AAAAAHz8+9w=")</f>
        <v>#REF!</v>
      </c>
      <c r="HN9" s="8" t="e">
        <f>AND(#REF!,"AAAAAHz8+90=")</f>
        <v>#REF!</v>
      </c>
      <c r="HO9" s="8" t="e">
        <f>#REF!</f>
        <v>#REF!</v>
      </c>
      <c r="HP9" s="8" t="e">
        <f>AND(#REF!,"AAAAAHz8+98=")</f>
        <v>#REF!</v>
      </c>
      <c r="HQ9" s="8" t="e">
        <f>AND(#REF!,"AAAAAHz8++A=")</f>
        <v>#REF!</v>
      </c>
      <c r="HR9" s="8" t="e">
        <f>AND(#REF!,"AAAAAHz8++E=")</f>
        <v>#REF!</v>
      </c>
      <c r="HS9" s="8" t="e">
        <f>#REF!</f>
        <v>#REF!</v>
      </c>
      <c r="HT9" s="8" t="e">
        <f>AND(#REF!,"AAAAAHz8++M=")</f>
        <v>#REF!</v>
      </c>
      <c r="HU9" s="8" t="e">
        <f>AND(#REF!,"AAAAAHz8++Q=")</f>
        <v>#REF!</v>
      </c>
      <c r="HV9" s="8" t="e">
        <f>AND(#REF!,"AAAAAHz8++U=")</f>
        <v>#REF!</v>
      </c>
      <c r="HW9" s="8" t="e">
        <f>AND(#REF!,"AAAAAHz8++Y=")</f>
        <v>#REF!</v>
      </c>
      <c r="HX9" s="8" t="e">
        <f>AND(#REF!,"AAAAAHz8++c=")</f>
        <v>#REF!</v>
      </c>
      <c r="HY9" s="8" t="e">
        <f>IF(#REF!,"AAAAAHz8++g=",0)</f>
        <v>#REF!</v>
      </c>
      <c r="HZ9" s="8" t="e">
        <f>AND(#REF!,"AAAAAHz8++k=")</f>
        <v>#REF!</v>
      </c>
      <c r="IA9" s="8" t="e">
        <f>AND(#REF!,"AAAAAHz8++o=")</f>
        <v>#REF!</v>
      </c>
      <c r="IB9" s="8" t="e">
        <f>AND(#REF!,"AAAAAHz8++s=")</f>
        <v>#REF!</v>
      </c>
      <c r="IC9" s="8" t="e">
        <f>AND(#REF!,"AAAAAHz8++w=")</f>
        <v>#REF!</v>
      </c>
      <c r="ID9" s="8" t="e">
        <f>#REF!</f>
        <v>#REF!</v>
      </c>
      <c r="IE9" s="8" t="e">
        <f>AND(#REF!,"AAAAAHz8++4=")</f>
        <v>#REF!</v>
      </c>
      <c r="IF9" s="8" t="e">
        <f>AND(#REF!,"AAAAAHz8++8=")</f>
        <v>#REF!</v>
      </c>
      <c r="IG9" s="8" t="e">
        <f>AND(#REF!,"AAAAAHz8+/A=")</f>
        <v>#REF!</v>
      </c>
      <c r="IH9" s="8" t="e">
        <f>#REF!</f>
        <v>#REF!</v>
      </c>
      <c r="II9" s="8" t="e">
        <f>AND(#REF!,"AAAAAHz8+/I=")</f>
        <v>#REF!</v>
      </c>
      <c r="IJ9" s="8" t="e">
        <f>AND(#REF!,"AAAAAHz8+/M=")</f>
        <v>#REF!</v>
      </c>
      <c r="IK9" s="8" t="e">
        <f>AND(#REF!,"AAAAAHz8+/Q=")</f>
        <v>#REF!</v>
      </c>
      <c r="IL9" s="8" t="e">
        <f>AND(#REF!,"AAAAAHz8+/U=")</f>
        <v>#REF!</v>
      </c>
      <c r="IM9" s="8" t="e">
        <f>AND(#REF!,"AAAAAHz8+/Y=")</f>
        <v>#REF!</v>
      </c>
      <c r="IN9" s="8" t="e">
        <f>IF(#REF!,"AAAAAHz8+/c=",0)</f>
        <v>#REF!</v>
      </c>
      <c r="IO9" s="8" t="e">
        <f>AND(#REF!,"AAAAAHz8+/g=")</f>
        <v>#REF!</v>
      </c>
      <c r="IP9" s="8" t="e">
        <f>AND(#REF!,"AAAAAHz8+/k=")</f>
        <v>#REF!</v>
      </c>
      <c r="IQ9" s="8" t="e">
        <f>AND(#REF!,"AAAAAHz8+/o=")</f>
        <v>#REF!</v>
      </c>
      <c r="IR9" s="8" t="e">
        <f>AND(#REF!,"AAAAAHz8+/s=")</f>
        <v>#REF!</v>
      </c>
      <c r="IS9" s="8" t="e">
        <f>#REF!</f>
        <v>#REF!</v>
      </c>
      <c r="IT9" s="8" t="e">
        <f>AND(#REF!,"AAAAAHz8+/0=")</f>
        <v>#REF!</v>
      </c>
      <c r="IU9" s="8" t="e">
        <f>AND(#REF!,"AAAAAHz8+/4=")</f>
        <v>#REF!</v>
      </c>
      <c r="IV9" s="8" t="e">
        <f>AND(#REF!,"AAAAAHz8+/8=")</f>
        <v>#REF!</v>
      </c>
    </row>
    <row r="10" spans="1:256">
      <c r="A10" s="8" t="e">
        <f>#REF!</f>
        <v>#REF!</v>
      </c>
      <c r="B10" s="8" t="e">
        <f>AND(#REF!,"AAAAAHu9+gE=")</f>
        <v>#REF!</v>
      </c>
      <c r="C10" s="8" t="e">
        <f>AND(#REF!,"AAAAAHu9+gI=")</f>
        <v>#REF!</v>
      </c>
      <c r="D10" s="8" t="e">
        <f>AND(#REF!,"AAAAAHu9+gM=")</f>
        <v>#REF!</v>
      </c>
      <c r="E10" s="8" t="e">
        <f>AND(#REF!,"AAAAAHu9+gQ=")</f>
        <v>#REF!</v>
      </c>
      <c r="F10" s="8" t="e">
        <f>AND(#REF!,"AAAAAHu9+gU=")</f>
        <v>#REF!</v>
      </c>
      <c r="G10" s="8" t="e">
        <f>#REF!</f>
        <v>#REF!</v>
      </c>
      <c r="H10" s="8" t="e">
        <f>#REF!</f>
        <v>#REF!</v>
      </c>
      <c r="I10" s="8" t="e">
        <f>#REF!</f>
        <v>#REF!</v>
      </c>
      <c r="J10" s="8" t="e">
        <f>#REF!</f>
        <v>#REF!</v>
      </c>
      <c r="K10" s="8" t="e">
        <f>#REF!</f>
        <v>#REF!</v>
      </c>
      <c r="L10" s="8" t="e">
        <f>#REF!</f>
        <v>#REF!</v>
      </c>
      <c r="M10" s="8" t="e">
        <f>#REF!</f>
        <v>#REF!</v>
      </c>
      <c r="N10" s="8" t="e">
        <f>#REF!</f>
        <v>#REF!</v>
      </c>
      <c r="O10" s="8" t="e">
        <f>#REF!</f>
        <v>#REF!</v>
      </c>
      <c r="P10" s="8" t="e">
        <f>#REF!</f>
        <v>#REF!</v>
      </c>
      <c r="Q10" s="8" t="e">
        <f>#REF!</f>
        <v>#REF!</v>
      </c>
      <c r="R10" s="8" t="e">
        <f>#REF!</f>
        <v>#REF!</v>
      </c>
      <c r="S10" s="8" t="e">
        <f>#REF!</f>
        <v>#REF!</v>
      </c>
      <c r="T10" s="8" t="e">
        <f>#REF!</f>
        <v>#REF!</v>
      </c>
      <c r="U10" s="8" t="e">
        <f>#REF!</f>
        <v>#REF!</v>
      </c>
      <c r="V10" s="8" t="e">
        <f>#REF!</f>
        <v>#REF!</v>
      </c>
      <c r="W10" s="8" t="e">
        <f>#REF!</f>
        <v>#REF!</v>
      </c>
      <c r="X10" s="8" t="e">
        <f>#REF!</f>
        <v>#REF!</v>
      </c>
      <c r="Y10" s="8" t="e">
        <f>#REF!</f>
        <v>#REF!</v>
      </c>
      <c r="Z10" s="8" t="e">
        <f>#REF!</f>
        <v>#REF!</v>
      </c>
      <c r="AA10" s="8" t="e">
        <f>#REF!</f>
        <v>#REF!</v>
      </c>
      <c r="AB10" s="8" t="e">
        <f>#REF!</f>
        <v>#REF!</v>
      </c>
      <c r="AC10" s="8" t="e">
        <f>#REF!</f>
        <v>#REF!</v>
      </c>
      <c r="AD10" s="8" t="e">
        <f>#REF!</f>
        <v>#REF!</v>
      </c>
      <c r="AE10" s="8" t="e">
        <f>#REF!</f>
        <v>#REF!</v>
      </c>
      <c r="AF10" s="8" t="e">
        <f>#REF!</f>
        <v>#REF!</v>
      </c>
      <c r="AG10" s="8" t="e">
        <f>#REF!</f>
        <v>#REF!</v>
      </c>
      <c r="AH10" s="8" t="e">
        <f>#REF!</f>
        <v>#REF!</v>
      </c>
      <c r="AI10" s="8" t="e">
        <f>#REF!</f>
        <v>#REF!</v>
      </c>
      <c r="AJ10" s="8" t="e">
        <f>#REF!</f>
        <v>#REF!</v>
      </c>
      <c r="AK10" s="8" t="e">
        <f>IF(#REF!,"AAAAAHu9+iQ=",0)</f>
        <v>#REF!</v>
      </c>
      <c r="AL10" s="8" t="e">
        <f>AND(#REF!,"AAAAAHu9+iU=")</f>
        <v>#REF!</v>
      </c>
      <c r="AM10" s="8" t="e">
        <f>AND(#REF!,"AAAAAHu9+iY=")</f>
        <v>#REF!</v>
      </c>
      <c r="AN10" s="8" t="e">
        <f>AND(#REF!,"AAAAAHu9+ic=")</f>
        <v>#REF!</v>
      </c>
      <c r="AO10" s="8" t="e">
        <f>AND(#REF!,"AAAAAHu9+ig=")</f>
        <v>#REF!</v>
      </c>
      <c r="AP10" s="8" t="e">
        <f>#REF!</f>
        <v>#REF!</v>
      </c>
      <c r="AQ10" s="8" t="e">
        <f>AND(#REF!,"AAAAAHu9+io=")</f>
        <v>#REF!</v>
      </c>
      <c r="AR10" s="8" t="e">
        <f>AND(#REF!,"AAAAAHu9+is=")</f>
        <v>#REF!</v>
      </c>
      <c r="AS10" s="8" t="e">
        <f>AND(#REF!,"AAAAAHu9+iw=")</f>
        <v>#REF!</v>
      </c>
      <c r="AT10" s="8" t="e">
        <f>#REF!</f>
        <v>#REF!</v>
      </c>
      <c r="AU10" s="8" t="e">
        <f>AND(#REF!,"AAAAAHu9+i4=")</f>
        <v>#REF!</v>
      </c>
      <c r="AV10" s="8" t="e">
        <f>AND(#REF!,"AAAAAHu9+i8=")</f>
        <v>#REF!</v>
      </c>
      <c r="AW10" s="8" t="e">
        <f>AND(#REF!,"AAAAAHu9+jA=")</f>
        <v>#REF!</v>
      </c>
      <c r="AX10" s="8" t="e">
        <f>AND(#REF!,"AAAAAHu9+jE=")</f>
        <v>#REF!</v>
      </c>
      <c r="AY10" s="8" t="e">
        <f>AND(#REF!,"AAAAAHu9+jI=")</f>
        <v>#REF!</v>
      </c>
      <c r="AZ10" s="8" t="e">
        <f>IF(#REF!,"AAAAAHu9+jM=",0)</f>
        <v>#REF!</v>
      </c>
      <c r="BA10" s="8" t="e">
        <f>AND(#REF!,"AAAAAHu9+jQ=")</f>
        <v>#REF!</v>
      </c>
      <c r="BB10" s="8" t="e">
        <f>AND(#REF!,"AAAAAHu9+jU=")</f>
        <v>#REF!</v>
      </c>
      <c r="BC10" s="8" t="e">
        <f>AND(#REF!,"AAAAAHu9+jY=")</f>
        <v>#REF!</v>
      </c>
      <c r="BD10" s="8" t="e">
        <f>AND(#REF!,"AAAAAHu9+jc=")</f>
        <v>#REF!</v>
      </c>
      <c r="BE10" s="8" t="e">
        <f>#REF!</f>
        <v>#REF!</v>
      </c>
      <c r="BF10" s="8" t="e">
        <f>AND(#REF!,"AAAAAHu9+jk=")</f>
        <v>#REF!</v>
      </c>
      <c r="BG10" s="8" t="e">
        <f>AND(#REF!,"AAAAAHu9+jo=")</f>
        <v>#REF!</v>
      </c>
      <c r="BH10" s="8" t="e">
        <f>AND(#REF!,"AAAAAHu9+js=")</f>
        <v>#REF!</v>
      </c>
      <c r="BI10" s="8" t="e">
        <f>#REF!</f>
        <v>#REF!</v>
      </c>
      <c r="BJ10" s="8" t="e">
        <f>AND(#REF!,"AAAAAHu9+j0=")</f>
        <v>#REF!</v>
      </c>
      <c r="BK10" s="8" t="e">
        <f>AND(#REF!,"AAAAAHu9+j4=")</f>
        <v>#REF!</v>
      </c>
      <c r="BL10" s="8" t="e">
        <f>AND(#REF!,"AAAAAHu9+j8=")</f>
        <v>#REF!</v>
      </c>
      <c r="BM10" s="8" t="e">
        <f>AND(#REF!,"AAAAAHu9+kA=")</f>
        <v>#REF!</v>
      </c>
      <c r="BN10" s="8" t="e">
        <f>AND(#REF!,"AAAAAHu9+kE=")</f>
        <v>#REF!</v>
      </c>
      <c r="BO10" s="8" t="e">
        <f>IF(#REF!,"AAAAAHu9+kI=",0)</f>
        <v>#REF!</v>
      </c>
      <c r="BP10" s="8" t="e">
        <f>AND(#REF!,"AAAAAHu9+kM=")</f>
        <v>#REF!</v>
      </c>
      <c r="BQ10" s="8" t="e">
        <f>AND(#REF!,"AAAAAHu9+kQ=")</f>
        <v>#REF!</v>
      </c>
      <c r="BR10" s="8" t="e">
        <f>AND(#REF!,"AAAAAHu9+kU=")</f>
        <v>#REF!</v>
      </c>
      <c r="BS10" s="8" t="e">
        <f>AND(#REF!,"AAAAAHu9+kY=")</f>
        <v>#REF!</v>
      </c>
      <c r="BT10" s="8" t="e">
        <f>#REF!</f>
        <v>#REF!</v>
      </c>
      <c r="BU10" s="8" t="e">
        <f>AND(#REF!,"AAAAAHu9+kg=")</f>
        <v>#REF!</v>
      </c>
      <c r="BV10" s="8" t="e">
        <f>AND(#REF!,"AAAAAHu9+kk=")</f>
        <v>#REF!</v>
      </c>
      <c r="BW10" s="8" t="e">
        <f>AND(#REF!,"AAAAAHu9+ko=")</f>
        <v>#REF!</v>
      </c>
      <c r="BX10" s="8" t="e">
        <f>#REF!</f>
        <v>#REF!</v>
      </c>
      <c r="BY10" s="8" t="e">
        <f>AND(#REF!,"AAAAAHu9+kw=")</f>
        <v>#REF!</v>
      </c>
      <c r="BZ10" s="8" t="e">
        <f>AND(#REF!,"AAAAAHu9+k0=")</f>
        <v>#REF!</v>
      </c>
      <c r="CA10" s="8" t="e">
        <f>AND(#REF!,"AAAAAHu9+k4=")</f>
        <v>#REF!</v>
      </c>
      <c r="CB10" s="8" t="e">
        <f>AND(#REF!,"AAAAAHu9+k8=")</f>
        <v>#REF!</v>
      </c>
      <c r="CC10" s="8" t="e">
        <f>AND(#REF!,"AAAAAHu9+lA=")</f>
        <v>#REF!</v>
      </c>
      <c r="CD10" s="8" t="e">
        <f>IF(#REF!,"AAAAAHu9+lE=",0)</f>
        <v>#REF!</v>
      </c>
      <c r="CE10" s="8" t="e">
        <f>AND(#REF!,"AAAAAHu9+lI=")</f>
        <v>#REF!</v>
      </c>
      <c r="CF10" s="8" t="e">
        <f>AND(#REF!,"AAAAAHu9+lM=")</f>
        <v>#REF!</v>
      </c>
      <c r="CG10" s="8" t="e">
        <f>AND(#REF!,"AAAAAHu9+lQ=")</f>
        <v>#REF!</v>
      </c>
      <c r="CH10" s="8" t="e">
        <f>AND(#REF!,"AAAAAHu9+lU=")</f>
        <v>#REF!</v>
      </c>
      <c r="CI10" s="8" t="e">
        <f>#REF!</f>
        <v>#REF!</v>
      </c>
      <c r="CJ10" s="8" t="e">
        <f>AND(#REF!,"AAAAAHu9+lc=")</f>
        <v>#REF!</v>
      </c>
      <c r="CK10" s="8" t="e">
        <f>AND(#REF!,"AAAAAHu9+lg=")</f>
        <v>#REF!</v>
      </c>
      <c r="CL10" s="8" t="e">
        <f>AND(#REF!,"AAAAAHu9+lk=")</f>
        <v>#REF!</v>
      </c>
      <c r="CM10" s="8" t="e">
        <f>#REF!</f>
        <v>#REF!</v>
      </c>
      <c r="CN10" s="8" t="e">
        <f>AND(#REF!,"AAAAAHu9+ls=")</f>
        <v>#REF!</v>
      </c>
      <c r="CO10" s="8" t="e">
        <f>AND(#REF!,"AAAAAHu9+lw=")</f>
        <v>#REF!</v>
      </c>
      <c r="CP10" s="8" t="e">
        <f>AND(#REF!,"AAAAAHu9+l0=")</f>
        <v>#REF!</v>
      </c>
      <c r="CQ10" s="8" t="e">
        <f>AND(#REF!,"AAAAAHu9+l4=")</f>
        <v>#REF!</v>
      </c>
      <c r="CR10" s="8" t="e">
        <f>AND(#REF!,"AAAAAHu9+l8=")</f>
        <v>#REF!</v>
      </c>
      <c r="CS10" s="8" t="e">
        <f>IF(#REF!,"AAAAAHu9+mA=",0)</f>
        <v>#REF!</v>
      </c>
      <c r="CT10" s="8" t="e">
        <f>AND(#REF!,"AAAAAHu9+mE=")</f>
        <v>#REF!</v>
      </c>
      <c r="CU10" s="8" t="e">
        <f>AND(#REF!,"AAAAAHu9+mI=")</f>
        <v>#REF!</v>
      </c>
      <c r="CV10" s="8" t="e">
        <f>AND(#REF!,"AAAAAHu9+mM=")</f>
        <v>#REF!</v>
      </c>
      <c r="CW10" s="8" t="e">
        <f>AND(#REF!,"AAAAAHu9+mQ=")</f>
        <v>#REF!</v>
      </c>
      <c r="CX10" s="8" t="e">
        <f>#REF!</f>
        <v>#REF!</v>
      </c>
      <c r="CY10" s="8" t="e">
        <f>AND(#REF!,"AAAAAHu9+mY=")</f>
        <v>#REF!</v>
      </c>
      <c r="CZ10" s="8" t="e">
        <f>AND(#REF!,"AAAAAHu9+mc=")</f>
        <v>#REF!</v>
      </c>
      <c r="DA10" s="8" t="e">
        <f>AND(#REF!,"AAAAAHu9+mg=")</f>
        <v>#REF!</v>
      </c>
      <c r="DB10" s="8" t="e">
        <f>#REF!</f>
        <v>#REF!</v>
      </c>
      <c r="DC10" s="8" t="e">
        <f>AND(#REF!,"AAAAAHu9+mo=")</f>
        <v>#REF!</v>
      </c>
      <c r="DD10" s="8" t="e">
        <f>AND(#REF!,"AAAAAHu9+ms=")</f>
        <v>#REF!</v>
      </c>
      <c r="DE10" s="8" t="e">
        <f>AND(#REF!,"AAAAAHu9+mw=")</f>
        <v>#REF!</v>
      </c>
      <c r="DF10" s="8" t="e">
        <f>AND(#REF!,"AAAAAHu9+m0=")</f>
        <v>#REF!</v>
      </c>
      <c r="DG10" s="8" t="e">
        <f>AND(#REF!,"AAAAAHu9+m4=")</f>
        <v>#REF!</v>
      </c>
      <c r="DH10" s="8" t="e">
        <f>IF(#REF!,"AAAAAHu9+m8=",0)</f>
        <v>#REF!</v>
      </c>
      <c r="DI10" s="8" t="e">
        <f>AND(#REF!,"AAAAAHu9+nA=")</f>
        <v>#REF!</v>
      </c>
      <c r="DJ10" s="8" t="e">
        <f>AND(#REF!,"AAAAAHu9+nE=")</f>
        <v>#REF!</v>
      </c>
      <c r="DK10" s="8" t="e">
        <f>AND(#REF!,"AAAAAHu9+nI=")</f>
        <v>#REF!</v>
      </c>
      <c r="DL10" s="8" t="e">
        <f>AND(#REF!,"AAAAAHu9+nM=")</f>
        <v>#REF!</v>
      </c>
      <c r="DM10" s="8" t="e">
        <f>#REF!</f>
        <v>#REF!</v>
      </c>
      <c r="DN10" s="8" t="e">
        <f>AND(#REF!,"AAAAAHu9+nU=")</f>
        <v>#REF!</v>
      </c>
      <c r="DO10" s="8" t="e">
        <f>AND(#REF!,"AAAAAHu9+nY=")</f>
        <v>#REF!</v>
      </c>
      <c r="DP10" s="8" t="e">
        <f>AND(#REF!,"AAAAAHu9+nc=")</f>
        <v>#REF!</v>
      </c>
      <c r="DQ10" s="8" t="e">
        <f>#REF!</f>
        <v>#REF!</v>
      </c>
      <c r="DR10" s="8" t="e">
        <f>AND(#REF!,"AAAAAHu9+nk=")</f>
        <v>#REF!</v>
      </c>
      <c r="DS10" s="8" t="e">
        <f>AND(#REF!,"AAAAAHu9+no=")</f>
        <v>#REF!</v>
      </c>
      <c r="DT10" s="8" t="e">
        <f>AND(#REF!,"AAAAAHu9+ns=")</f>
        <v>#REF!</v>
      </c>
      <c r="DU10" s="8" t="e">
        <f>AND(#REF!,"AAAAAHu9+nw=")</f>
        <v>#REF!</v>
      </c>
      <c r="DV10" s="8" t="e">
        <f>AND(#REF!,"AAAAAHu9+n0=")</f>
        <v>#REF!</v>
      </c>
      <c r="DW10" s="8" t="e">
        <f>IF(#REF!,"AAAAAHu9+n4=",0)</f>
        <v>#REF!</v>
      </c>
      <c r="DX10" s="8" t="e">
        <f>AND(#REF!,"AAAAAHu9+n8=")</f>
        <v>#REF!</v>
      </c>
      <c r="DY10" s="8" t="e">
        <f>AND(#REF!,"AAAAAHu9+oA=")</f>
        <v>#REF!</v>
      </c>
      <c r="DZ10" s="8" t="e">
        <f>AND(#REF!,"AAAAAHu9+oE=")</f>
        <v>#REF!</v>
      </c>
      <c r="EA10" s="8" t="e">
        <f>AND(#REF!,"AAAAAHu9+oI=")</f>
        <v>#REF!</v>
      </c>
      <c r="EB10" s="8" t="e">
        <f>#REF!</f>
        <v>#REF!</v>
      </c>
      <c r="EC10" s="8" t="e">
        <f>AND(#REF!,"AAAAAHu9+oQ=")</f>
        <v>#REF!</v>
      </c>
      <c r="ED10" s="8" t="e">
        <f>AND(#REF!,"AAAAAHu9+oU=")</f>
        <v>#REF!</v>
      </c>
      <c r="EE10" s="8" t="e">
        <f>AND(#REF!,"AAAAAHu9+oY=")</f>
        <v>#REF!</v>
      </c>
      <c r="EF10" s="8" t="e">
        <f>#REF!</f>
        <v>#REF!</v>
      </c>
      <c r="EG10" s="8" t="e">
        <f>AND(#REF!,"AAAAAHu9+og=")</f>
        <v>#REF!</v>
      </c>
      <c r="EH10" s="8" t="e">
        <f>AND(#REF!,"AAAAAHu9+ok=")</f>
        <v>#REF!</v>
      </c>
      <c r="EI10" s="8" t="e">
        <f>AND(#REF!,"AAAAAHu9+oo=")</f>
        <v>#REF!</v>
      </c>
      <c r="EJ10" s="8" t="e">
        <f>AND(#REF!,"AAAAAHu9+os=")</f>
        <v>#REF!</v>
      </c>
      <c r="EK10" s="8" t="e">
        <f>AND(#REF!,"AAAAAHu9+ow=")</f>
        <v>#REF!</v>
      </c>
      <c r="EL10" s="8" t="e">
        <f>IF(#REF!,"AAAAAHu9+o0=",0)</f>
        <v>#REF!</v>
      </c>
      <c r="EM10" s="8" t="e">
        <f>AND(#REF!,"AAAAAHu9+o4=")</f>
        <v>#REF!</v>
      </c>
      <c r="EN10" s="8" t="e">
        <f>AND(#REF!,"AAAAAHu9+o8=")</f>
        <v>#REF!</v>
      </c>
      <c r="EO10" s="8" t="e">
        <f>AND(#REF!,"AAAAAHu9+pA=")</f>
        <v>#REF!</v>
      </c>
      <c r="EP10" s="8" t="e">
        <f>AND(#REF!,"AAAAAHu9+pE=")</f>
        <v>#REF!</v>
      </c>
      <c r="EQ10" s="8" t="e">
        <f>#REF!</f>
        <v>#REF!</v>
      </c>
      <c r="ER10" s="8" t="e">
        <f>AND(#REF!,"AAAAAHu9+pM=")</f>
        <v>#REF!</v>
      </c>
      <c r="ES10" s="8" t="e">
        <f>AND(#REF!,"AAAAAHu9+pQ=")</f>
        <v>#REF!</v>
      </c>
      <c r="ET10" s="8" t="e">
        <f>AND(#REF!,"AAAAAHu9+pU=")</f>
        <v>#REF!</v>
      </c>
      <c r="EU10" s="8" t="e">
        <f>#REF!</f>
        <v>#REF!</v>
      </c>
      <c r="EV10" s="8" t="e">
        <f>AND(#REF!,"AAAAAHu9+pc=")</f>
        <v>#REF!</v>
      </c>
      <c r="EW10" s="8" t="e">
        <f>AND(#REF!,"AAAAAHu9+pg=")</f>
        <v>#REF!</v>
      </c>
      <c r="EX10" s="8" t="e">
        <f>AND(#REF!,"AAAAAHu9+pk=")</f>
        <v>#REF!</v>
      </c>
      <c r="EY10" s="8" t="e">
        <f>AND(#REF!,"AAAAAHu9+po=")</f>
        <v>#REF!</v>
      </c>
      <c r="EZ10" s="8" t="e">
        <f>AND(#REF!,"AAAAAHu9+ps=")</f>
        <v>#REF!</v>
      </c>
      <c r="FA10" s="8" t="e">
        <f>IF(#REF!,"AAAAAHu9+pw=",0)</f>
        <v>#REF!</v>
      </c>
      <c r="FB10" s="8" t="e">
        <f>IF(#REF!,"AAAAAHu9+p0=",0)</f>
        <v>#REF!</v>
      </c>
      <c r="FC10" s="8" t="e">
        <f>IF(#REF!,"AAAAAHu9+p4=",0)</f>
        <v>#REF!</v>
      </c>
      <c r="FD10" s="8" t="e">
        <f>IF(#REF!,"AAAAAHu9+p8=",0)</f>
        <v>#REF!</v>
      </c>
      <c r="FE10" s="8" t="e">
        <f>#REF!</f>
        <v>#REF!</v>
      </c>
      <c r="FF10" s="8" t="e">
        <f>IF(#REF!,"AAAAAHu9+qE=",0)</f>
        <v>#REF!</v>
      </c>
      <c r="FG10" s="8" t="e">
        <f>IF(#REF!,"AAAAAHu9+qI=",0)</f>
        <v>#REF!</v>
      </c>
      <c r="FH10" s="8" t="e">
        <f>IF(#REF!,"AAAAAHu9+qM=",0)</f>
        <v>#REF!</v>
      </c>
      <c r="FI10" s="8" t="e">
        <f>#REF!</f>
        <v>#REF!</v>
      </c>
      <c r="FJ10" s="8" t="e">
        <f>IF(#REF!,"AAAAAHu9+qU=",0)</f>
        <v>#REF!</v>
      </c>
      <c r="FK10" s="8" t="e">
        <f>IF(#REF!,"AAAAAHu9+qY=",0)</f>
        <v>#REF!</v>
      </c>
      <c r="FL10" s="8" t="e">
        <f>IF(#REF!,"AAAAAHu9+qc=",0)</f>
        <v>#REF!</v>
      </c>
      <c r="FM10" s="8" t="e">
        <f>IF(#REF!,"AAAAAHu9+qg=",0)</f>
        <v>#REF!</v>
      </c>
      <c r="FN10" s="8" t="e">
        <f>IF(#REF!,"AAAAAHu9+qk=",0)</f>
        <v>#REF!</v>
      </c>
      <c r="FO10" s="8" t="s">
        <v>42</v>
      </c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</row>
    <row r="11" spans="1:256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</row>
    <row r="12" spans="1:256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</row>
    <row r="13" spans="1:256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</row>
    <row r="14" spans="1:256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</row>
    <row r="15" spans="1:256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</row>
    <row r="16" spans="1:25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</row>
    <row r="17" spans="1:256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</row>
    <row r="18" spans="1:256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</row>
    <row r="19" spans="1:256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</row>
    <row r="20" spans="1:256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B6ADD54238489F6EAAD082EA0E4D" ma:contentTypeVersion="2" ma:contentTypeDescription="Create a new document." ma:contentTypeScope="" ma:versionID="67cde37893fcc430131081226480aa53">
  <xsd:schema xmlns:xsd="http://www.w3.org/2001/XMLSchema" xmlns:xs="http://www.w3.org/2001/XMLSchema" xmlns:p="http://schemas.microsoft.com/office/2006/metadata/properties" xmlns:ns2="afd14cca-42ad-41a7-afd6-6650cae02dd5" targetNamespace="http://schemas.microsoft.com/office/2006/metadata/properties" ma:root="true" ma:fieldsID="1832aac68ca129d692c65d67d784ffa7" ns2:_="">
    <xsd:import namespace="afd14cca-42ad-41a7-afd6-6650cae02dd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d14cca-42ad-41a7-afd6-6650cae02dd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899A2C-3F6B-4C6B-9628-E709BB648D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9575CA-0AD5-4FEB-B7C7-6D5A6F001699}">
  <ds:schemaRefs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afd14cca-42ad-41a7-afd6-6650cae02dd5"/>
  </ds:schemaRefs>
</ds:datastoreItem>
</file>

<file path=customXml/itemProps3.xml><?xml version="1.0" encoding="utf-8"?>
<ds:datastoreItem xmlns:ds="http://schemas.openxmlformats.org/officeDocument/2006/customXml" ds:itemID="{1EEA5219-B22C-4317-A07E-406F67849A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d14cca-42ad-41a7-afd6-6650cae02d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Plataforma - CICLO</vt:lpstr>
      <vt:lpstr>DV-IDENTITY-0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[Cliente-Proyecto] Matriz de Pruebas Integrales (formato)</dc:title>
  <dc:subject/>
  <dc:creator>Lisett Guerra</dc:creator>
  <cp:keywords/>
  <dc:description/>
  <cp:lastModifiedBy>Patricia</cp:lastModifiedBy>
  <cp:revision/>
  <cp:lastPrinted>2016-04-01T21:21:56Z</cp:lastPrinted>
  <dcterms:created xsi:type="dcterms:W3CDTF">2014-02-19T12:44:12Z</dcterms:created>
  <dcterms:modified xsi:type="dcterms:W3CDTF">2016-04-03T20:59:57Z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0x01010014FDB6ADD54238489F6EAAD082EA0E4D</vt:lpwstr>
  </property>
  <property fmtid="{D5CDD505-2E9C-101B-9397-08002B2CF9AE}" pid="3" name="IsMyDocuments">
    <vt:bool>true</vt:bool>
  </property>
</Properties>
</file>