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Connection" sheetId="13" r:id="rId1"/>
    <sheet name="LinkType" sheetId="5" r:id="rId2"/>
    <sheet name="LinkType Data" sheetId="22" r:id="rId3"/>
    <sheet name="ValueType" sheetId="14" r:id="rId4"/>
    <sheet name="SimpleType" sheetId="20" r:id="rId5"/>
    <sheet name="Predefined Types" sheetId="19" r:id="rId6"/>
    <sheet name="LinkSequence" sheetId="21" r:id="rId7"/>
  </sheets>
  <calcPr calcId="125725"/>
</workbook>
</file>

<file path=xl/calcChain.xml><?xml version="1.0" encoding="utf-8"?>
<calcChain xmlns="http://schemas.openxmlformats.org/spreadsheetml/2006/main">
  <c r="D35" i="5"/>
  <c r="C35"/>
  <c r="B35"/>
  <c r="D37"/>
  <c r="C37"/>
  <c r="B37"/>
  <c r="O35"/>
  <c r="N35"/>
  <c r="S2"/>
  <c r="R2"/>
  <c r="K27" i="20"/>
  <c r="J27" s="1"/>
  <c r="K28"/>
  <c r="J28" s="1"/>
  <c r="K29"/>
  <c r="J29" s="1"/>
  <c r="K30"/>
  <c r="J30" s="1"/>
  <c r="K31"/>
  <c r="J31" s="1"/>
  <c r="K32"/>
  <c r="J32" s="1"/>
  <c r="K33"/>
  <c r="J33" s="1"/>
  <c r="K34"/>
  <c r="J34" s="1"/>
  <c r="K35"/>
  <c r="J35" s="1"/>
  <c r="K36"/>
  <c r="J36" s="1"/>
  <c r="K37"/>
  <c r="J37" s="1"/>
  <c r="K38"/>
  <c r="J38" s="1"/>
  <c r="K24"/>
  <c r="J24" s="1"/>
  <c r="K25"/>
  <c r="J25" s="1"/>
  <c r="K26"/>
  <c r="J26" s="1"/>
  <c r="K23"/>
  <c r="J23" s="1"/>
  <c r="D18" i="5"/>
  <c r="C18"/>
  <c r="B18"/>
  <c r="I15"/>
  <c r="J15" s="1"/>
  <c r="D15"/>
  <c r="C15"/>
  <c r="B15"/>
  <c r="D51"/>
  <c r="C51"/>
  <c r="B51"/>
  <c r="O64"/>
  <c r="D23"/>
  <c r="C23"/>
  <c r="B23"/>
  <c r="O23"/>
  <c r="N23"/>
  <c r="I31"/>
  <c r="J31" s="1"/>
  <c r="I37"/>
  <c r="J37" s="1"/>
  <c r="I35"/>
  <c r="J35" s="1"/>
  <c r="I45"/>
  <c r="J45" s="1"/>
  <c r="I26"/>
  <c r="J26" s="1"/>
  <c r="I23"/>
  <c r="J23" s="1"/>
  <c r="I18"/>
  <c r="J18" s="1"/>
  <c r="I60"/>
  <c r="I64"/>
  <c r="J64" s="1"/>
  <c r="I68"/>
  <c r="J68" s="1"/>
  <c r="I11"/>
  <c r="I43"/>
  <c r="I4"/>
  <c r="J4" s="1"/>
  <c r="I51"/>
  <c r="J51" s="1"/>
  <c r="I3"/>
  <c r="D45"/>
  <c r="C45"/>
  <c r="B45"/>
  <c r="D26"/>
  <c r="C26"/>
  <c r="B26"/>
  <c r="O26"/>
  <c r="O11"/>
  <c r="O4"/>
  <c r="D43"/>
  <c r="C43"/>
  <c r="B43"/>
  <c r="D31"/>
  <c r="C31"/>
  <c r="B31"/>
  <c r="D60"/>
  <c r="C60"/>
  <c r="B60"/>
  <c r="N64"/>
  <c r="D64"/>
  <c r="C64"/>
  <c r="B64"/>
  <c r="D68"/>
  <c r="C68"/>
  <c r="B68"/>
  <c r="N11"/>
  <c r="D11"/>
  <c r="C11"/>
  <c r="B11"/>
  <c r="N4"/>
  <c r="D4"/>
  <c r="C4"/>
  <c r="B4"/>
  <c r="J3" l="1"/>
  <c r="J43"/>
  <c r="J11"/>
  <c r="J60"/>
</calcChain>
</file>

<file path=xl/comments1.xml><?xml version="1.0" encoding="utf-8"?>
<comments xmlns="http://schemas.openxmlformats.org/spreadsheetml/2006/main">
  <authors>
    <author>Author</author>
  </authors>
  <commentList>
    <comment ref="K5" authorId="0">
      <text>
        <r>
          <rPr>
            <b/>
            <sz val="9"/>
            <color indexed="81"/>
            <rFont val="Tahoma"/>
            <family val="2"/>
          </rPr>
          <t>Note:</t>
        </r>
        <r>
          <rPr>
            <sz val="9"/>
            <color indexed="81"/>
            <rFont val="Tahoma"/>
            <family val="2"/>
          </rPr>
          <t xml:space="preserve">
ReferenceID can be ServletID or StreamID.</t>
        </r>
      </text>
    </comment>
    <comment ref="L8" authorId="0">
      <text>
        <r>
          <rPr>
            <sz val="9"/>
            <color indexed="81"/>
            <rFont val="Tahoma"/>
            <family val="2"/>
          </rPr>
          <t>This consists if Morph links.</t>
        </r>
      </text>
    </comment>
    <comment ref="K9" authorId="0">
      <text>
        <r>
          <rPr>
            <b/>
            <sz val="9"/>
            <color indexed="81"/>
            <rFont val="Tahoma"/>
            <family val="2"/>
          </rPr>
          <t>Note:</t>
        </r>
        <r>
          <rPr>
            <sz val="9"/>
            <color indexed="81"/>
            <rFont val="Tahoma"/>
            <family val="2"/>
          </rPr>
          <t xml:space="preserve">
If the servet represents an array, and we're specifying an element in that array, then this value specifies the array, and the following value represent the index.</t>
        </r>
      </text>
    </comment>
    <comment ref="L9" authorId="0">
      <text>
        <r>
          <rPr>
            <sz val="9"/>
            <color indexed="81"/>
            <rFont val="Tahoma"/>
            <family val="2"/>
          </rPr>
          <t>This consists of a value (starting with a ValueType).</t>
        </r>
      </text>
    </comment>
  </commentList>
</comments>
</file>

<file path=xl/sharedStrings.xml><?xml version="1.0" encoding="utf-8"?>
<sst xmlns="http://schemas.openxmlformats.org/spreadsheetml/2006/main" count="488" uniqueCount="279">
  <si>
    <t>Message</t>
  </si>
  <si>
    <t>Service</t>
  </si>
  <si>
    <t>Servlet</t>
  </si>
  <si>
    <t>Stream</t>
  </si>
  <si>
    <t>Handle</t>
  </si>
  <si>
    <t>Flags</t>
  </si>
  <si>
    <t>Values</t>
  </si>
  <si>
    <t>Size</t>
  </si>
  <si>
    <t>Data</t>
  </si>
  <si>
    <t>Value</t>
  </si>
  <si>
    <t>MSB</t>
  </si>
  <si>
    <t>Hex</t>
  </si>
  <si>
    <t>m</t>
  </si>
  <si>
    <t>-</t>
  </si>
  <si>
    <t>Key/Data</t>
  </si>
  <si>
    <t>Port</t>
  </si>
  <si>
    <t>Request/Supply</t>
  </si>
  <si>
    <t>Request key/Supply key</t>
  </si>
  <si>
    <t>Key type</t>
  </si>
  <si>
    <t>Reference</t>
  </si>
  <si>
    <t>str</t>
  </si>
  <si>
    <t>End</t>
  </si>
  <si>
    <t>Information</t>
  </si>
  <si>
    <t>Name</t>
  </si>
  <si>
    <t>2 GB</t>
  </si>
  <si>
    <t>Category</t>
  </si>
  <si>
    <t>Condition</t>
  </si>
  <si>
    <t>IsStruct</t>
  </si>
  <si>
    <t>IsArray</t>
  </si>
  <si>
    <t>Size (bytes)</t>
  </si>
  <si>
    <t>IsNull</t>
  </si>
  <si>
    <t>IsReference</t>
  </si>
  <si>
    <t>SimpleType</t>
  </si>
  <si>
    <t>Basic</t>
  </si>
  <si>
    <t>String</t>
  </si>
  <si>
    <t>Char</t>
  </si>
  <si>
    <t>DateTime</t>
  </si>
  <si>
    <t>c</t>
  </si>
  <si>
    <t>s</t>
  </si>
  <si>
    <t>2^s</t>
  </si>
  <si>
    <t>Currency</t>
  </si>
  <si>
    <t>Time</t>
  </si>
  <si>
    <t>Date</t>
  </si>
  <si>
    <t>IPv4/IPv6</t>
  </si>
  <si>
    <t>HasPort</t>
  </si>
  <si>
    <t>IsString</t>
  </si>
  <si>
    <t>Any except Message</t>
  </si>
  <si>
    <t>Simple</t>
  </si>
  <si>
    <t>1 + str</t>
  </si>
  <si>
    <t>?</t>
  </si>
  <si>
    <t>ReferenceID</t>
  </si>
  <si>
    <t>IsServlet</t>
  </si>
  <si>
    <t>ApartmentID</t>
  </si>
  <si>
    <t>Min</t>
  </si>
  <si>
    <t>Max</t>
  </si>
  <si>
    <t>Dec</t>
  </si>
  <si>
    <t>IsService</t>
  </si>
  <si>
    <t>IsApartment</t>
  </si>
  <si>
    <t>IsApartmentProxy</t>
  </si>
  <si>
    <t>ServiceName</t>
  </si>
  <si>
    <t>ApartmentProxyID</t>
  </si>
  <si>
    <t>x</t>
  </si>
  <si>
    <t>HasCallNumber</t>
  </si>
  <si>
    <t>HasFromPath</t>
  </si>
  <si>
    <t>Link type</t>
  </si>
  <si>
    <t>Stub</t>
  </si>
  <si>
    <t>Complete</t>
  </si>
  <si>
    <t>Partly implemented</t>
  </si>
  <si>
    <t>IsApartmentNotShared</t>
  </si>
  <si>
    <t>HasDevicePath</t>
  </si>
  <si>
    <t>DevicePath</t>
  </si>
  <si>
    <t>StructElemCount</t>
  </si>
  <si>
    <t>ArrayElemCount</t>
  </si>
  <si>
    <t>Encoding</t>
  </si>
  <si>
    <t>Sequence</t>
  </si>
  <si>
    <t>Stop/Start</t>
  </si>
  <si>
    <t>ASCII</t>
  </si>
  <si>
    <t>"Morph"#0</t>
  </si>
  <si>
    <t>Version: Major</t>
  </si>
  <si>
    <t>Version: Minor</t>
  </si>
  <si>
    <t>Bytes</t>
  </si>
  <si>
    <t>IsNull=False</t>
  </si>
  <si>
    <t>HasTypeName</t>
  </si>
  <si>
    <t>HasValueName</t>
  </si>
  <si>
    <t>IsNull=False and IsReference=True</t>
  </si>
  <si>
    <t>IsNull=False and IsReference=True and IsServlet=True</t>
  </si>
  <si>
    <t>IsNull=False and IsReference=False</t>
  </si>
  <si>
    <t>IsNull=False and IsReference=False and IsStruct=False and IsArray=False</t>
  </si>
  <si>
    <t>IsNull=False and IsReference=True and IsServlet=False</t>
  </si>
  <si>
    <t>Complex</t>
  </si>
  <si>
    <t>HasArrayIndex</t>
  </si>
  <si>
    <t>Index</t>
  </si>
  <si>
    <t>+</t>
  </si>
  <si>
    <t>Type</t>
  </si>
  <si>
    <t>u</t>
  </si>
  <si>
    <t>IsUnicode</t>
  </si>
  <si>
    <t>Flag</t>
  </si>
  <si>
    <t>a</t>
  </si>
  <si>
    <t>ValueSize</t>
  </si>
  <si>
    <t>StringLength</t>
  </si>
  <si>
    <t>Comment</t>
  </si>
  <si>
    <t>IsNumeric</t>
  </si>
  <si>
    <t>TypeName</t>
  </si>
  <si>
    <t>ValueName</t>
  </si>
  <si>
    <t>Devices</t>
  </si>
  <si>
    <t>ValueType</t>
  </si>
  <si>
    <t>ValueType: This ValueType represents a reference to an array.  It is followed by another ValueType that represents the index within this array.</t>
  </si>
  <si>
    <t>Devices: Count=8 bytes, Elements are Morph links</t>
  </si>
  <si>
    <t>Bool</t>
  </si>
  <si>
    <t>Integer divided by 10^4 (decimal)</t>
  </si>
  <si>
    <t>&lt;none&gt;</t>
  </si>
  <si>
    <t>A SimpleType without a TypeName requires no special coding.  It is as it is.</t>
  </si>
  <si>
    <t>t</t>
  </si>
  <si>
    <t>e</t>
  </si>
  <si>
    <t>Numeric</t>
  </si>
  <si>
    <t>IsNumeric/IsCharacter</t>
  </si>
  <si>
    <t>IsCharacter</t>
  </si>
  <si>
    <t>IsArray=False</t>
  </si>
  <si>
    <t>2^e</t>
  </si>
  <si>
    <t>IsArray=True</t>
  </si>
  <si>
    <t>Value[]</t>
  </si>
  <si>
    <t>IsArray=False and IsString=False</t>
  </si>
  <si>
    <t>2^u</t>
  </si>
  <si>
    <t>IsArray=False and IsString=True</t>
  </si>
  <si>
    <t>ArraySize</t>
  </si>
  <si>
    <t>2^s * ArraySize</t>
  </si>
  <si>
    <t>2^u * ArraySize</t>
  </si>
  <si>
    <t>Single character</t>
  </si>
  <si>
    <t>Array of characters</t>
  </si>
  <si>
    <t>http://www.w3.org/TR/xmlschema-2/#dateTime</t>
  </si>
  <si>
    <t>Platforms that don't distinguish between Local and UTC times must clearly specify which kind DateTime's decode into.  Also, be aware of potential communication bugs that may occur between one system that supports both kinds and another that supports only one kind.</t>
  </si>
  <si>
    <t>IsNull=False and IsReference=False and IsArray=True</t>
  </si>
  <si>
    <t>ArrayElemType</t>
  </si>
  <si>
    <t>Int8</t>
  </si>
  <si>
    <t>Int16</t>
  </si>
  <si>
    <t>Int32</t>
  </si>
  <si>
    <t>Int64</t>
  </si>
  <si>
    <t>Decimal</t>
  </si>
  <si>
    <t>Char (ASCII)</t>
  </si>
  <si>
    <t>Char (Unicode)</t>
  </si>
  <si>
    <t>String (ASCII)</t>
  </si>
  <si>
    <t>String (Unicode)</t>
  </si>
  <si>
    <t>Int8[]</t>
  </si>
  <si>
    <t>Int16[]</t>
  </si>
  <si>
    <t>Int32[]</t>
  </si>
  <si>
    <t>Int64[]</t>
  </si>
  <si>
    <t>Char[] (ASCII)</t>
  </si>
  <si>
    <t>Char[] (Unicode)</t>
  </si>
  <si>
    <t>String[] (ASCII)</t>
  </si>
  <si>
    <t>String[] (Unicode)</t>
  </si>
  <si>
    <t>0=False, not 0=True (typically 0x01 or 0xFF)</t>
  </si>
  <si>
    <t>http://www.w3.org/TR/xmlschema-2/#date</t>
  </si>
  <si>
    <t>http://www.w3.org/TR/xmlschema-2/#time</t>
  </si>
  <si>
    <t>Int32/Int64</t>
  </si>
  <si>
    <t>Field</t>
  </si>
  <si>
    <t>Protocol name</t>
  </si>
  <si>
    <t>Clearly incompatible versions must have different Major version numbers.</t>
  </si>
  <si>
    <t>Possibly compatible differences must have different Minor version numbers.</t>
  </si>
  <si>
    <t>Member</t>
  </si>
  <si>
    <t>IsMethod/IsProperty</t>
  </si>
  <si>
    <t>Design</t>
  </si>
  <si>
    <t>Implementation</t>
  </si>
  <si>
    <t>Concept</t>
  </si>
  <si>
    <t>Not started</t>
  </si>
  <si>
    <t>Partial</t>
  </si>
  <si>
    <t>Beta</t>
  </si>
  <si>
    <t>IsArray=True and IsString=False</t>
  </si>
  <si>
    <t>IsArray=True and IsString=True</t>
  </si>
  <si>
    <t>C#</t>
  </si>
  <si>
    <t>f</t>
  </si>
  <si>
    <t>IsInteger/IsFloat</t>
  </si>
  <si>
    <t>IsStart</t>
  </si>
  <si>
    <t>ToSender</t>
  </si>
  <si>
    <t>y</t>
  </si>
  <si>
    <t>z</t>
  </si>
  <si>
    <t>i</t>
  </si>
  <si>
    <t>Step</t>
  </si>
  <si>
    <t>b</t>
  </si>
  <si>
    <t>n</t>
  </si>
  <si>
    <t>IsLast</t>
  </si>
  <si>
    <t>Ack</t>
  </si>
  <si>
    <t>Resend</t>
  </si>
  <si>
    <t>Start</t>
  </si>
  <si>
    <t>Request</t>
  </si>
  <si>
    <t>Lossless</t>
  </si>
  <si>
    <t>Lossy</t>
  </si>
  <si>
    <t>Demand</t>
  </si>
  <si>
    <t>Confirm</t>
  </si>
  <si>
    <t>Next</t>
  </si>
  <si>
    <t>SenderID</t>
  </si>
  <si>
    <t>SequenceID</t>
  </si>
  <si>
    <t>Classification</t>
  </si>
  <si>
    <t>Start - Send</t>
  </si>
  <si>
    <t>Start - Reply</t>
  </si>
  <si>
    <t>Index - Send</t>
  </si>
  <si>
    <t>Index - Reply</t>
  </si>
  <si>
    <t>LinkSequenceStartSend</t>
  </si>
  <si>
    <t>LinkSequenceStartReply</t>
  </si>
  <si>
    <t>LinkSequenceIndexSend</t>
  </si>
  <si>
    <t>LinkSequenceIndexReply</t>
  </si>
  <si>
    <t>CallNumber</t>
  </si>
  <si>
    <t>ToPathSize</t>
  </si>
  <si>
    <t>FromPathSize</t>
  </si>
  <si>
    <t>ProcessID</t>
  </si>
  <si>
    <t>IsForceful</t>
  </si>
  <si>
    <t>IsException</t>
  </si>
  <si>
    <t>Decimal:</t>
  </si>
  <si>
    <t>Hexadecimal:</t>
  </si>
  <si>
    <t>Note: Upon connection this is sent both ways and must be validated on each side before any other incoming data is accepted.  If validation fails, then the connection is closed immediately.</t>
  </si>
  <si>
    <t>By not using a Morph daemon, messages miss out on the central management and security that a Morph daemon can provide.</t>
  </si>
  <si>
    <t>Using a Morph daemon allows for central control over all messages, such as enforcing the use of encryption and validation when deemed neccessary.</t>
  </si>
  <si>
    <t>Number of elements in the array, not number of bytes that make up the data.</t>
  </si>
  <si>
    <t>Number of bytes that make up the string.</t>
  </si>
  <si>
    <t>IsString=True</t>
  </si>
  <si>
    <t>Comments</t>
  </si>
  <si>
    <t>Number of members in the structure.</t>
  </si>
  <si>
    <t>String: 2 bytes representing byte count of the string, followed by Unicode characters</t>
  </si>
  <si>
    <t>Number of bytes that make up a/the string.</t>
  </si>
  <si>
    <t>Read each string the same way as with IsArray=False and IsString=True, but repeated ArraySize number of times.</t>
  </si>
  <si>
    <t>See comment -&gt;</t>
  </si>
  <si>
    <t>0x00</t>
  </si>
  <si>
    <t>0xA1, 0xB1</t>
  </si>
  <si>
    <t>0x80, 0xC0</t>
  </si>
  <si>
    <t>ErrorCode</t>
  </si>
  <si>
    <t>Process</t>
  </si>
  <si>
    <t>Internet</t>
  </si>
  <si>
    <t>FromPath</t>
  </si>
  <si>
    <t>ToPath</t>
  </si>
  <si>
    <t>HasPathFrom</t>
  </si>
  <si>
    <t>IsGet/IsSet</t>
  </si>
  <si>
    <t>IsProperty</t>
  </si>
  <si>
    <t>HasIndex</t>
  </si>
  <si>
    <t>not IsStart or not ToSender</t>
  </si>
  <si>
    <t>not IsStart or ToSender</t>
  </si>
  <si>
    <t>IsLossless</t>
  </si>
  <si>
    <t>SessionID+P60</t>
  </si>
  <si>
    <t>IPv4 and not IsString</t>
  </si>
  <si>
    <t>IPv6 and not IsString</t>
  </si>
  <si>
    <t>HostIPv4</t>
  </si>
  <si>
    <t>HostIPv6</t>
  </si>
  <si>
    <t>HostURI</t>
  </si>
  <si>
    <t>3 + str</t>
  </si>
  <si>
    <t>$E000</t>
  </si>
  <si>
    <t>$E055</t>
  </si>
  <si>
    <t>Proper Morph implementations will use a daemon that listens for incoming connections on port $E000.  The morph daemon will relay all Morph packets.</t>
  </si>
  <si>
    <t>Non-standard implementations may listen on other ports or have only outgoing connections, though that is not considered "clean" and should be avoided.</t>
  </si>
  <si>
    <t>Samples</t>
  </si>
  <si>
    <t>LinkType</t>
  </si>
  <si>
    <t>This is specific, but not efficient.  Better to use a simple byte (HasTypeName=False) than TypeName="Bool".</t>
  </si>
  <si>
    <t>SimpleType: See tab SimpleType</t>
  </si>
  <si>
    <t>0x4D, 0x6F, 0x72, 0x70, 0x68, 0x00, 0x01, 0x01</t>
  </si>
  <si>
    <t>This amounts to the following set of bytes:</t>
  </si>
  <si>
    <t>Connection port (unecrypted)</t>
  </si>
  <si>
    <t>Connection port (encrypted)</t>
  </si>
  <si>
    <t>ServletID</t>
  </si>
  <si>
    <t>not IsStart</t>
  </si>
  <si>
    <t>IsStart or not ToSender</t>
  </si>
  <si>
    <t>IsStart or ToSender</t>
  </si>
  <si>
    <t>Each value begins with a ValueType byte.  That ValueType specifies what else needs to be read and in what order.</t>
  </si>
  <si>
    <t>This page describes the structure of the data in a Data link.</t>
  </si>
  <si>
    <t>Special Value</t>
  </si>
  <si>
    <t>ParamCount</t>
  </si>
  <si>
    <t>A single value that is set apart from any others.</t>
  </si>
  <si>
    <t>ParamCount &gt; 0</t>
  </si>
  <si>
    <t>Parameters</t>
  </si>
  <si>
    <t>Specifies how many Parameters to expect.</t>
  </si>
  <si>
    <t>There is no difference in encoding between a Special Value and Parameters.  They are simply kept separate.</t>
  </si>
  <si>
    <t>Special Value is used for:</t>
  </si>
  <si>
    <t>When Special Value is not used, it is encoded as a Null value (ValueType = $02).</t>
  </si>
  <si>
    <r>
      <t>·</t>
    </r>
    <r>
      <rPr>
        <sz val="7"/>
        <color theme="1"/>
        <rFont val="Times New Roman"/>
        <family val="1"/>
      </rPr>
      <t xml:space="preserve">         </t>
    </r>
    <r>
      <rPr>
        <sz val="11"/>
        <color theme="1"/>
        <rFont val="Calibri"/>
        <family val="2"/>
        <scheme val="minor"/>
      </rPr>
      <t>Index value when calling a getter or setter.</t>
    </r>
  </si>
  <si>
    <r>
      <t>·</t>
    </r>
    <r>
      <rPr>
        <sz val="7"/>
        <color theme="1"/>
        <rFont val="Times New Roman"/>
        <family val="1"/>
      </rPr>
      <t xml:space="preserve">         </t>
    </r>
    <r>
      <rPr>
        <sz val="11"/>
        <color theme="1"/>
        <rFont val="Calibri"/>
        <family val="2"/>
        <scheme val="minor"/>
      </rPr>
      <t>Return value of a method or getter call.</t>
    </r>
  </si>
  <si>
    <r>
      <t>·</t>
    </r>
    <r>
      <rPr>
        <sz val="7"/>
        <color theme="1"/>
        <rFont val="Times New Roman"/>
        <family val="1"/>
      </rPr>
      <t xml:space="preserve">         </t>
    </r>
    <r>
      <rPr>
        <sz val="11"/>
        <color theme="1"/>
        <rFont val="Calibri"/>
        <family val="2"/>
        <scheme val="minor"/>
      </rPr>
      <t>Application exception.</t>
    </r>
  </si>
  <si>
    <r>
      <t>·</t>
    </r>
    <r>
      <rPr>
        <sz val="7"/>
        <color theme="1"/>
        <rFont val="Times New Roman"/>
        <family val="1"/>
      </rPr>
      <t xml:space="preserve">         </t>
    </r>
    <r>
      <rPr>
        <sz val="11"/>
        <color theme="1"/>
        <rFont val="Calibri"/>
        <family val="2"/>
        <scheme val="minor"/>
      </rPr>
      <t>The stream data in a stream message.</t>
    </r>
  </si>
  <si>
    <t>None</t>
  </si>
  <si>
    <t>Information, Member</t>
  </si>
  <si>
    <t>Information, Servlet, Method, Property</t>
  </si>
  <si>
    <t>Information, Data</t>
  </si>
  <si>
    <t>Information, Service, Internet</t>
  </si>
  <si>
    <t>Links that follow (based on standard Morph topology)</t>
  </si>
</sst>
</file>

<file path=xl/styles.xml><?xml version="1.0" encoding="utf-8"?>
<styleSheet xmlns="http://schemas.openxmlformats.org/spreadsheetml/2006/main">
  <numFmts count="1">
    <numFmt numFmtId="6" formatCode="&quot;$&quot;#,##0;[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u/>
      <sz val="11"/>
      <color theme="1"/>
      <name val="Calibri"/>
      <family val="2"/>
      <scheme val="minor"/>
    </font>
    <font>
      <u/>
      <sz val="11"/>
      <color theme="10"/>
      <name val="Calibri"/>
      <family val="2"/>
    </font>
    <font>
      <b/>
      <sz val="11"/>
      <name val="Calibri"/>
      <family val="2"/>
      <scheme val="minor"/>
    </font>
    <font>
      <sz val="11"/>
      <name val="Calibri"/>
      <family val="2"/>
      <scheme val="minor"/>
    </font>
    <font>
      <sz val="11"/>
      <name val="Calibri"/>
      <family val="2"/>
    </font>
    <font>
      <sz val="11"/>
      <color theme="1"/>
      <name val="Symbol"/>
      <family val="1"/>
      <charset val="2"/>
    </font>
    <font>
      <sz val="7"/>
      <color theme="1"/>
      <name val="Times New Roman"/>
      <family val="1"/>
    </font>
  </fonts>
  <fills count="3">
    <fill>
      <patternFill patternType="none"/>
    </fill>
    <fill>
      <patternFill patternType="gray125"/>
    </fill>
    <fill>
      <patternFill patternType="solid">
        <fgColor theme="0" tint="-0.14999847407452621"/>
        <bgColor indexed="64"/>
      </patternFill>
    </fill>
  </fills>
  <borders count="62">
    <border>
      <left/>
      <right/>
      <top/>
      <bottom/>
      <diagonal/>
    </border>
    <border>
      <left style="thin">
        <color indexed="64"/>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thin">
        <color indexed="64"/>
      </right>
      <top/>
      <bottom/>
      <diagonal/>
    </border>
    <border>
      <left style="thin">
        <color auto="1"/>
      </left>
      <right style="thin">
        <color auto="1"/>
      </right>
      <top style="thin">
        <color auto="1"/>
      </top>
      <bottom style="thin">
        <color auto="1"/>
      </bottom>
      <diagonal/>
    </border>
    <border>
      <left style="hair">
        <color indexed="64"/>
      </left>
      <right style="thin">
        <color indexed="64"/>
      </right>
      <top style="thin">
        <color indexed="64"/>
      </top>
      <bottom style="thin">
        <color indexed="64"/>
      </bottom>
      <diagonal/>
    </border>
    <border>
      <left style="thin">
        <color auto="1"/>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medium">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hair">
        <color auto="1"/>
      </top>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hair">
        <color auto="1"/>
      </top>
      <bottom/>
      <diagonal/>
    </border>
    <border>
      <left style="hair">
        <color auto="1"/>
      </left>
      <right/>
      <top style="hair">
        <color auto="1"/>
      </top>
      <bottom/>
      <diagonal/>
    </border>
    <border>
      <left style="thin">
        <color auto="1"/>
      </left>
      <right style="thin">
        <color auto="1"/>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bottom style="hair">
        <color auto="1"/>
      </bottom>
      <diagonal/>
    </border>
    <border>
      <left style="hair">
        <color auto="1"/>
      </left>
      <right/>
      <top/>
      <bottom style="hair">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hair">
        <color auto="1"/>
      </left>
      <right/>
      <top/>
      <bottom/>
      <diagonal/>
    </border>
    <border>
      <left style="thin">
        <color indexed="64"/>
      </left>
      <right style="thin">
        <color indexed="64"/>
      </right>
      <top/>
      <bottom style="medium">
        <color auto="1"/>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auto="1"/>
      </top>
      <bottom/>
      <diagonal/>
    </border>
    <border>
      <left/>
      <right style="thin">
        <color indexed="64"/>
      </right>
      <top style="hair">
        <color auto="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47">
    <xf numFmtId="0" fontId="0" fillId="0" borderId="0" xfId="0"/>
    <xf numFmtId="0" fontId="1" fillId="0" borderId="0" xfId="0" applyFont="1"/>
    <xf numFmtId="0" fontId="0" fillId="0" borderId="0" xfId="0" applyFont="1"/>
    <xf numFmtId="0" fontId="0" fillId="0" borderId="0" xfId="0" applyFont="1" applyAlignment="1">
      <alignment horizontal="center"/>
    </xf>
    <xf numFmtId="0" fontId="1" fillId="0" borderId="0" xfId="0" applyFont="1" applyAlignment="1">
      <alignment horizontal="left" textRotation="90"/>
    </xf>
    <xf numFmtId="0" fontId="0" fillId="0" borderId="6" xfId="0" applyBorder="1" applyAlignment="1">
      <alignment horizontal="center"/>
    </xf>
    <xf numFmtId="0" fontId="0" fillId="0" borderId="6" xfId="0" applyFont="1" applyBorder="1" applyAlignment="1">
      <alignment horizontal="center"/>
    </xf>
    <xf numFmtId="0" fontId="0" fillId="0" borderId="9" xfId="0" applyFont="1" applyBorder="1" applyAlignment="1">
      <alignment horizontal="center"/>
    </xf>
    <xf numFmtId="0" fontId="0" fillId="0" borderId="5" xfId="0" applyFont="1" applyBorder="1" applyAlignment="1">
      <alignment horizontal="center"/>
    </xf>
    <xf numFmtId="0" fontId="0" fillId="0" borderId="8" xfId="0" applyFont="1" applyBorder="1" applyAlignment="1">
      <alignment horizontal="center"/>
    </xf>
    <xf numFmtId="0" fontId="0" fillId="0" borderId="12" xfId="0" applyBorder="1"/>
    <xf numFmtId="0" fontId="0" fillId="0" borderId="13" xfId="0" applyBorder="1"/>
    <xf numFmtId="0" fontId="0" fillId="0" borderId="8" xfId="0" applyBorder="1" applyAlignment="1">
      <alignment horizontal="center"/>
    </xf>
    <xf numFmtId="0" fontId="0" fillId="0" borderId="15" xfId="0" applyBorder="1"/>
    <xf numFmtId="0" fontId="0" fillId="0" borderId="16" xfId="0" applyBorder="1"/>
    <xf numFmtId="0" fontId="0" fillId="0" borderId="18" xfId="0" applyFont="1" applyBorder="1" applyAlignment="1">
      <alignment horizontal="center"/>
    </xf>
    <xf numFmtId="0" fontId="0" fillId="0" borderId="7" xfId="0" applyFont="1" applyBorder="1" applyAlignment="1">
      <alignment horizontal="center"/>
    </xf>
    <xf numFmtId="0" fontId="0" fillId="0" borderId="7" xfId="0" applyBorder="1" applyAlignment="1">
      <alignment horizontal="center"/>
    </xf>
    <xf numFmtId="0" fontId="0" fillId="0" borderId="19" xfId="0" applyFont="1" applyBorder="1" applyAlignment="1">
      <alignment horizontal="center"/>
    </xf>
    <xf numFmtId="0" fontId="0" fillId="0" borderId="10" xfId="0" applyFont="1" applyBorder="1" applyAlignment="1">
      <alignment horizontal="center"/>
    </xf>
    <xf numFmtId="0" fontId="1" fillId="2" borderId="0" xfId="0" applyFont="1" applyFill="1"/>
    <xf numFmtId="0" fontId="0" fillId="2" borderId="17"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0" fillId="2" borderId="11" xfId="0" applyFill="1" applyBorder="1"/>
    <xf numFmtId="0" fontId="0" fillId="2" borderId="2" xfId="0" applyFill="1" applyBorder="1" applyAlignment="1">
      <alignment horizontal="center"/>
    </xf>
    <xf numFmtId="0" fontId="0" fillId="2" borderId="14" xfId="0" applyFill="1" applyBorder="1"/>
    <xf numFmtId="0" fontId="0" fillId="2" borderId="0" xfId="0" applyFont="1" applyFill="1"/>
    <xf numFmtId="0" fontId="0" fillId="2" borderId="1" xfId="0" applyFont="1" applyFill="1" applyBorder="1" applyAlignment="1">
      <alignment horizontal="center"/>
    </xf>
    <xf numFmtId="0" fontId="0" fillId="2" borderId="20" xfId="0" applyFont="1" applyFill="1" applyBorder="1" applyAlignment="1">
      <alignment horizontal="center"/>
    </xf>
    <xf numFmtId="0" fontId="0" fillId="0" borderId="0" xfId="0" applyFont="1" applyFill="1" applyBorder="1" applyAlignment="1">
      <alignment horizontal="center"/>
    </xf>
    <xf numFmtId="0" fontId="0" fillId="0" borderId="1" xfId="0"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7" xfId="0" applyFont="1" applyFill="1" applyBorder="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0" xfId="0" applyFont="1" applyFill="1" applyBorder="1" applyAlignment="1">
      <alignment horizontal="center"/>
    </xf>
    <xf numFmtId="0" fontId="0" fillId="0" borderId="0" xfId="0" applyFont="1" applyFill="1" applyAlignment="1">
      <alignment horizontal="center"/>
    </xf>
    <xf numFmtId="0" fontId="0" fillId="0" borderId="10" xfId="0" applyBorder="1" applyAlignment="1">
      <alignment horizontal="center"/>
    </xf>
    <xf numFmtId="0" fontId="0" fillId="2" borderId="17" xfId="0" applyFont="1" applyFill="1" applyBorder="1"/>
    <xf numFmtId="0" fontId="0" fillId="0" borderId="18" xfId="0" applyBorder="1"/>
    <xf numFmtId="0" fontId="0" fillId="0" borderId="19" xfId="0" applyBorder="1"/>
    <xf numFmtId="0" fontId="0" fillId="2" borderId="17" xfId="0" applyFill="1" applyBorder="1"/>
    <xf numFmtId="0" fontId="0" fillId="0" borderId="18" xfId="0" applyFont="1" applyBorder="1"/>
    <xf numFmtId="0" fontId="0" fillId="0" borderId="19" xfId="0" applyFont="1" applyBorder="1"/>
    <xf numFmtId="0" fontId="0" fillId="2" borderId="4" xfId="0" applyFill="1" applyBorder="1"/>
    <xf numFmtId="0" fontId="0" fillId="0" borderId="10" xfId="0" applyBorder="1"/>
    <xf numFmtId="0" fontId="0" fillId="0" borderId="9" xfId="0" applyBorder="1" applyAlignment="1">
      <alignment horizontal="center"/>
    </xf>
    <xf numFmtId="0" fontId="0" fillId="2" borderId="3" xfId="0" applyFill="1" applyBorder="1" applyAlignment="1">
      <alignment horizontal="center"/>
    </xf>
    <xf numFmtId="0" fontId="0" fillId="0" borderId="5" xfId="0" applyBorder="1" applyAlignment="1">
      <alignment horizontal="center"/>
    </xf>
    <xf numFmtId="49" fontId="0" fillId="2" borderId="17" xfId="0" applyNumberFormat="1" applyFill="1" applyBorder="1" applyAlignment="1">
      <alignment horizontal="left"/>
    </xf>
    <xf numFmtId="49" fontId="0" fillId="0" borderId="18" xfId="0" applyNumberFormat="1" applyBorder="1" applyAlignment="1">
      <alignment horizontal="left"/>
    </xf>
    <xf numFmtId="49" fontId="0" fillId="0" borderId="19" xfId="0" applyNumberFormat="1" applyBorder="1" applyAlignment="1">
      <alignment horizontal="left"/>
    </xf>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left"/>
    </xf>
    <xf numFmtId="0" fontId="0" fillId="0" borderId="28"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7" xfId="0" applyBorder="1" applyAlignment="1">
      <alignment horizontal="left"/>
    </xf>
    <xf numFmtId="0" fontId="0" fillId="0" borderId="0" xfId="0" applyBorder="1" applyAlignment="1">
      <alignment horizontal="left"/>
    </xf>
    <xf numFmtId="0" fontId="0" fillId="0" borderId="30" xfId="0" applyBorder="1" applyAlignment="1">
      <alignment horizontal="left"/>
    </xf>
    <xf numFmtId="0" fontId="0" fillId="0" borderId="20" xfId="0" applyBorder="1" applyAlignment="1">
      <alignment horizontal="center"/>
    </xf>
    <xf numFmtId="0" fontId="0" fillId="0" borderId="33" xfId="0" applyFont="1" applyBorder="1" applyAlignment="1">
      <alignment horizontal="center"/>
    </xf>
    <xf numFmtId="0" fontId="0" fillId="0" borderId="0" xfId="0" applyFont="1" applyBorder="1" applyAlignment="1">
      <alignment horizontal="center"/>
    </xf>
    <xf numFmtId="0" fontId="0" fillId="0" borderId="34" xfId="0" applyFont="1" applyBorder="1" applyAlignment="1">
      <alignment horizontal="center"/>
    </xf>
    <xf numFmtId="0" fontId="0" fillId="0" borderId="35" xfId="0" applyBorder="1" applyAlignment="1">
      <alignment horizontal="center"/>
    </xf>
    <xf numFmtId="0" fontId="0" fillId="0" borderId="1" xfId="0" applyFont="1" applyBorder="1" applyAlignment="1">
      <alignment horizontal="center"/>
    </xf>
    <xf numFmtId="0" fontId="0" fillId="0" borderId="34" xfId="0" applyBorder="1" applyAlignment="1">
      <alignment horizontal="left"/>
    </xf>
    <xf numFmtId="0" fontId="0" fillId="0" borderId="33" xfId="0" applyBorder="1" applyAlignment="1">
      <alignment horizontal="left"/>
    </xf>
    <xf numFmtId="0" fontId="0" fillId="0" borderId="1" xfId="0" applyBorder="1" applyAlignment="1">
      <alignment horizontal="left"/>
    </xf>
    <xf numFmtId="0" fontId="0" fillId="0" borderId="0" xfId="0" applyFill="1" applyBorder="1" applyAlignment="1">
      <alignment horizontal="left"/>
    </xf>
    <xf numFmtId="0" fontId="0" fillId="0" borderId="26" xfId="0" applyBorder="1" applyAlignment="1">
      <alignment horizontal="left"/>
    </xf>
    <xf numFmtId="0" fontId="0" fillId="0" borderId="29" xfId="0" applyBorder="1" applyAlignment="1">
      <alignment horizontal="left"/>
    </xf>
    <xf numFmtId="0" fontId="0" fillId="0" borderId="37" xfId="0" applyBorder="1" applyAlignment="1">
      <alignment horizontal="left"/>
    </xf>
    <xf numFmtId="0" fontId="0" fillId="0" borderId="32" xfId="0" applyBorder="1" applyAlignment="1">
      <alignment horizontal="left"/>
    </xf>
    <xf numFmtId="0" fontId="0" fillId="0" borderId="36" xfId="0" applyBorder="1" applyAlignment="1">
      <alignment horizontal="left"/>
    </xf>
    <xf numFmtId="0" fontId="0" fillId="0" borderId="38" xfId="0" applyBorder="1" applyAlignment="1">
      <alignment horizontal="left"/>
    </xf>
    <xf numFmtId="0" fontId="0" fillId="0" borderId="30" xfId="0" applyFill="1" applyBorder="1" applyAlignment="1">
      <alignment horizontal="left"/>
    </xf>
    <xf numFmtId="0" fontId="0" fillId="0" borderId="0" xfId="0" applyFill="1" applyBorder="1" applyAlignment="1">
      <alignment horizontal="center"/>
    </xf>
    <xf numFmtId="0" fontId="0" fillId="0" borderId="1" xfId="0" applyFill="1" applyBorder="1" applyAlignment="1">
      <alignment horizontal="center"/>
    </xf>
    <xf numFmtId="0" fontId="0" fillId="0" borderId="20" xfId="0" applyFill="1" applyBorder="1" applyAlignment="1">
      <alignment horizontal="center"/>
    </xf>
    <xf numFmtId="0" fontId="1" fillId="0" borderId="1" xfId="0" applyFont="1" applyFill="1" applyBorder="1" applyAlignment="1">
      <alignment horizontal="center"/>
    </xf>
    <xf numFmtId="0" fontId="1" fillId="0" borderId="20" xfId="0" applyFont="1" applyFill="1" applyBorder="1" applyAlignment="1">
      <alignment horizontal="center"/>
    </xf>
    <xf numFmtId="0" fontId="0" fillId="2" borderId="26" xfId="0" applyFill="1" applyBorder="1" applyAlignment="1">
      <alignment horizontal="center"/>
    </xf>
    <xf numFmtId="0" fontId="0" fillId="2" borderId="27" xfId="0" applyFill="1" applyBorder="1" applyAlignment="1">
      <alignment horizontal="center"/>
    </xf>
    <xf numFmtId="0" fontId="0" fillId="0" borderId="34" xfId="0" applyFill="1" applyBorder="1" applyAlignment="1">
      <alignment horizontal="center"/>
    </xf>
    <xf numFmtId="0" fontId="0" fillId="0" borderId="41" xfId="0" applyFont="1" applyBorder="1" applyAlignment="1">
      <alignment horizontal="center"/>
    </xf>
    <xf numFmtId="0" fontId="0" fillId="0" borderId="42" xfId="0" applyFont="1" applyBorder="1" applyAlignment="1">
      <alignment horizontal="center"/>
    </xf>
    <xf numFmtId="0" fontId="0" fillId="0" borderId="44" xfId="0" applyBorder="1" applyAlignment="1">
      <alignment horizontal="center"/>
    </xf>
    <xf numFmtId="0" fontId="0" fillId="0" borderId="42" xfId="0" applyFont="1" applyFill="1" applyBorder="1" applyAlignment="1">
      <alignment horizontal="center"/>
    </xf>
    <xf numFmtId="0" fontId="0" fillId="0" borderId="43" xfId="0" applyFont="1" applyFill="1" applyBorder="1" applyAlignment="1">
      <alignment horizontal="center"/>
    </xf>
    <xf numFmtId="0" fontId="0" fillId="0" borderId="44" xfId="0" applyFont="1" applyFill="1" applyBorder="1" applyAlignment="1">
      <alignment horizontal="center"/>
    </xf>
    <xf numFmtId="0" fontId="0" fillId="0" borderId="45" xfId="0" applyBorder="1"/>
    <xf numFmtId="0" fontId="0" fillId="0" borderId="43" xfId="0" applyBorder="1" applyAlignment="1">
      <alignment horizontal="center"/>
    </xf>
    <xf numFmtId="0" fontId="0" fillId="0" borderId="46" xfId="0" applyBorder="1"/>
    <xf numFmtId="49" fontId="0" fillId="0" borderId="41" xfId="0" applyNumberFormat="1" applyBorder="1" applyAlignment="1">
      <alignment horizontal="left"/>
    </xf>
    <xf numFmtId="0" fontId="0" fillId="0" borderId="41" xfId="0" applyBorder="1"/>
    <xf numFmtId="0" fontId="0" fillId="0" borderId="42" xfId="0" applyBorder="1" applyAlignment="1">
      <alignment horizontal="center"/>
    </xf>
    <xf numFmtId="0" fontId="0" fillId="0" borderId="20" xfId="0" applyFont="1" applyFill="1" applyBorder="1" applyAlignment="1">
      <alignment horizontal="center"/>
    </xf>
    <xf numFmtId="0" fontId="0" fillId="0" borderId="21" xfId="0" applyBorder="1" applyAlignment="1">
      <alignment horizontal="left"/>
    </xf>
    <xf numFmtId="0" fontId="0" fillId="0" borderId="47" xfId="0" applyFont="1" applyFill="1" applyBorder="1" applyAlignment="1">
      <alignment horizontal="center"/>
    </xf>
    <xf numFmtId="0" fontId="0" fillId="0" borderId="48" xfId="0" applyFont="1" applyFill="1" applyBorder="1" applyAlignment="1">
      <alignment horizontal="center"/>
    </xf>
    <xf numFmtId="0" fontId="0" fillId="0" borderId="49" xfId="0" applyFont="1" applyFill="1" applyBorder="1" applyAlignment="1">
      <alignment horizontal="center"/>
    </xf>
    <xf numFmtId="0" fontId="0" fillId="0" borderId="50" xfId="0" applyFont="1" applyFill="1" applyBorder="1" applyAlignment="1">
      <alignment horizontal="center"/>
    </xf>
    <xf numFmtId="0" fontId="0" fillId="0" borderId="51" xfId="0" applyFill="1" applyBorder="1"/>
    <xf numFmtId="0" fontId="0" fillId="0" borderId="48" xfId="0" applyFill="1" applyBorder="1" applyAlignment="1">
      <alignment horizontal="center"/>
    </xf>
    <xf numFmtId="0" fontId="0" fillId="0" borderId="49" xfId="0" applyFill="1" applyBorder="1" applyAlignment="1">
      <alignment horizontal="center"/>
    </xf>
    <xf numFmtId="0" fontId="0" fillId="0" borderId="52" xfId="0" applyFill="1" applyBorder="1"/>
    <xf numFmtId="49" fontId="0" fillId="0" borderId="47" xfId="0" applyNumberFormat="1" applyFill="1" applyBorder="1" applyAlignment="1">
      <alignment horizontal="left"/>
    </xf>
    <xf numFmtId="0" fontId="0" fillId="0" borderId="0" xfId="0" applyFont="1" applyFill="1"/>
    <xf numFmtId="0" fontId="0" fillId="0" borderId="50" xfId="0" applyFill="1" applyBorder="1" applyAlignment="1">
      <alignment horizontal="center"/>
    </xf>
    <xf numFmtId="0" fontId="0" fillId="0" borderId="47" xfId="0" applyFill="1" applyBorder="1"/>
    <xf numFmtId="0" fontId="0" fillId="0" borderId="1" xfId="0" applyBorder="1" applyAlignment="1">
      <alignment horizontal="center"/>
    </xf>
    <xf numFmtId="0" fontId="0" fillId="0" borderId="40" xfId="0" applyBorder="1" applyAlignment="1">
      <alignment horizontal="center"/>
    </xf>
    <xf numFmtId="0" fontId="0" fillId="0" borderId="25" xfId="0" applyBorder="1" applyAlignment="1">
      <alignment horizontal="left"/>
    </xf>
    <xf numFmtId="49" fontId="1" fillId="0" borderId="0" xfId="0" applyNumberFormat="1" applyFont="1" applyAlignment="1">
      <alignment horizontal="left"/>
    </xf>
    <xf numFmtId="49" fontId="0" fillId="0" borderId="0" xfId="0" applyNumberFormat="1" applyFont="1" applyAlignment="1">
      <alignment horizontal="left"/>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4"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3" xfId="0" applyFont="1" applyBorder="1"/>
    <xf numFmtId="0" fontId="1" fillId="0" borderId="24" xfId="0" applyFont="1" applyBorder="1"/>
    <xf numFmtId="0" fontId="1" fillId="0" borderId="24" xfId="0" applyFont="1" applyBorder="1" applyAlignment="1">
      <alignment horizontal="center" wrapText="1"/>
    </xf>
    <xf numFmtId="49" fontId="1" fillId="0" borderId="22" xfId="0" applyNumberFormat="1" applyFont="1" applyBorder="1" applyAlignment="1">
      <alignment horizontal="left"/>
    </xf>
    <xf numFmtId="0" fontId="0" fillId="0" borderId="32" xfId="0" applyFont="1" applyFill="1" applyBorder="1" applyAlignment="1">
      <alignment horizontal="center"/>
    </xf>
    <xf numFmtId="0" fontId="0" fillId="0" borderId="53" xfId="0" applyFont="1" applyFill="1" applyBorder="1" applyAlignment="1">
      <alignment horizontal="center"/>
    </xf>
    <xf numFmtId="0" fontId="0" fillId="0" borderId="54" xfId="0" applyFont="1" applyFill="1" applyBorder="1" applyAlignment="1">
      <alignment horizontal="center"/>
    </xf>
    <xf numFmtId="0" fontId="0" fillId="0" borderId="55" xfId="0" applyFont="1" applyFill="1" applyBorder="1" applyAlignment="1">
      <alignment horizontal="center"/>
    </xf>
    <xf numFmtId="0" fontId="0" fillId="0" borderId="1" xfId="0" applyFill="1" applyBorder="1"/>
    <xf numFmtId="0" fontId="0" fillId="0" borderId="32" xfId="0" applyFont="1" applyFill="1" applyBorder="1"/>
    <xf numFmtId="0" fontId="0" fillId="0" borderId="53" xfId="0" applyFill="1" applyBorder="1" applyAlignment="1">
      <alignment horizontal="center"/>
    </xf>
    <xf numFmtId="0" fontId="0" fillId="0" borderId="54" xfId="0" applyFill="1" applyBorder="1" applyAlignment="1">
      <alignment horizontal="center"/>
    </xf>
    <xf numFmtId="0" fontId="0" fillId="0" borderId="56" xfId="0" applyFill="1" applyBorder="1"/>
    <xf numFmtId="49" fontId="0" fillId="0" borderId="32" xfId="0" applyNumberFormat="1" applyFill="1" applyBorder="1" applyAlignment="1">
      <alignment horizontal="left"/>
    </xf>
    <xf numFmtId="0" fontId="0" fillId="0" borderId="47" xfId="0" applyFont="1" applyBorder="1" applyAlignment="1">
      <alignment horizontal="center"/>
    </xf>
    <xf numFmtId="0" fontId="0" fillId="0" borderId="48" xfId="0" applyFont="1" applyBorder="1" applyAlignment="1">
      <alignment horizontal="center"/>
    </xf>
    <xf numFmtId="0" fontId="0" fillId="0" borderId="49" xfId="0" applyFont="1" applyBorder="1" applyAlignment="1">
      <alignment horizontal="center"/>
    </xf>
    <xf numFmtId="0" fontId="0" fillId="0" borderId="50" xfId="0" applyFont="1" applyBorder="1" applyAlignment="1">
      <alignment horizontal="center"/>
    </xf>
    <xf numFmtId="0" fontId="0" fillId="0" borderId="51" xfId="0" applyBorder="1"/>
    <xf numFmtId="0" fontId="0" fillId="0" borderId="52" xfId="0" applyBorder="1"/>
    <xf numFmtId="49" fontId="0" fillId="0" borderId="47" xfId="0" applyNumberFormat="1" applyBorder="1" applyAlignment="1">
      <alignment horizontal="left"/>
    </xf>
    <xf numFmtId="0" fontId="0" fillId="0" borderId="48" xfId="0" applyBorder="1" applyAlignment="1">
      <alignment horizontal="center"/>
    </xf>
    <xf numFmtId="0" fontId="0" fillId="0" borderId="47" xfId="0" applyBorder="1"/>
    <xf numFmtId="0" fontId="0" fillId="0" borderId="0" xfId="0" applyAlignment="1">
      <alignment horizontal="center"/>
    </xf>
    <xf numFmtId="0" fontId="0" fillId="2" borderId="0" xfId="0" applyFont="1" applyFill="1" applyAlignment="1">
      <alignment horizontal="center"/>
    </xf>
    <xf numFmtId="0" fontId="1" fillId="0" borderId="26" xfId="0" applyFont="1" applyFill="1" applyBorder="1" applyAlignment="1">
      <alignment horizontal="center"/>
    </xf>
    <xf numFmtId="0" fontId="1" fillId="0" borderId="28" xfId="0" applyFont="1" applyFill="1" applyBorder="1" applyAlignment="1">
      <alignment horizontal="center"/>
    </xf>
    <xf numFmtId="0" fontId="0" fillId="0" borderId="26" xfId="0" applyFont="1" applyBorder="1" applyAlignment="1">
      <alignment horizontal="center"/>
    </xf>
    <xf numFmtId="0" fontId="0" fillId="0" borderId="27" xfId="0" applyFont="1" applyBorder="1" applyAlignment="1">
      <alignment horizontal="center"/>
    </xf>
    <xf numFmtId="0" fontId="0" fillId="0" borderId="29" xfId="0" applyFont="1" applyBorder="1" applyAlignment="1">
      <alignment horizontal="center"/>
    </xf>
    <xf numFmtId="0" fontId="0" fillId="0" borderId="30" xfId="0" applyFont="1" applyBorder="1" applyAlignment="1">
      <alignment horizontal="center"/>
    </xf>
    <xf numFmtId="0" fontId="0" fillId="0" borderId="25" xfId="0" applyFont="1" applyBorder="1" applyAlignment="1">
      <alignment horizontal="center"/>
    </xf>
    <xf numFmtId="0" fontId="0" fillId="0" borderId="39" xfId="0" applyFont="1" applyBorder="1" applyAlignment="1">
      <alignment horizontal="center"/>
    </xf>
    <xf numFmtId="0" fontId="0" fillId="0" borderId="39" xfId="0" applyBorder="1" applyAlignment="1">
      <alignment horizontal="center"/>
    </xf>
    <xf numFmtId="0" fontId="0" fillId="0" borderId="39" xfId="0" applyFill="1" applyBorder="1" applyAlignment="1">
      <alignment horizontal="left"/>
    </xf>
    <xf numFmtId="0" fontId="0" fillId="0" borderId="39" xfId="0" applyBorder="1" applyAlignment="1">
      <alignment horizontal="left"/>
    </xf>
    <xf numFmtId="0" fontId="0" fillId="2" borderId="0" xfId="0" applyFill="1"/>
    <xf numFmtId="0" fontId="0" fillId="0" borderId="35" xfId="0" applyFill="1" applyBorder="1" applyAlignment="1">
      <alignment horizontal="center"/>
    </xf>
    <xf numFmtId="0" fontId="0" fillId="0" borderId="0" xfId="0" applyFill="1" applyBorder="1"/>
    <xf numFmtId="49" fontId="0" fillId="0" borderId="0" xfId="0" applyNumberFormat="1" applyFill="1" applyBorder="1"/>
    <xf numFmtId="0" fontId="0" fillId="0" borderId="30" xfId="0" applyFill="1" applyBorder="1"/>
    <xf numFmtId="0" fontId="0" fillId="0" borderId="20" xfId="0" applyFill="1" applyBorder="1"/>
    <xf numFmtId="0" fontId="0" fillId="0" borderId="31" xfId="0" applyFill="1" applyBorder="1"/>
    <xf numFmtId="0" fontId="1" fillId="0" borderId="0" xfId="0" applyFont="1" applyFill="1" applyBorder="1"/>
    <xf numFmtId="0" fontId="4" fillId="0" borderId="0" xfId="0" applyFont="1" applyBorder="1" applyAlignment="1">
      <alignment horizontal="left"/>
    </xf>
    <xf numFmtId="0" fontId="0" fillId="0" borderId="1" xfId="0" applyBorder="1"/>
    <xf numFmtId="0" fontId="0" fillId="0" borderId="0" xfId="0" applyBorder="1"/>
    <xf numFmtId="0" fontId="0" fillId="0" borderId="20" xfId="0" applyBorder="1"/>
    <xf numFmtId="0" fontId="0" fillId="0" borderId="30" xfId="0" applyBorder="1"/>
    <xf numFmtId="0" fontId="0" fillId="0" borderId="31" xfId="0" applyBorder="1"/>
    <xf numFmtId="0" fontId="0" fillId="0" borderId="34" xfId="0" applyBorder="1"/>
    <xf numFmtId="0" fontId="0" fillId="0" borderId="35" xfId="0" applyBorder="1"/>
    <xf numFmtId="0" fontId="1" fillId="0" borderId="1" xfId="0" applyFont="1" applyBorder="1"/>
    <xf numFmtId="0" fontId="1" fillId="2" borderId="0" xfId="0" applyFont="1" applyFill="1" applyBorder="1"/>
    <xf numFmtId="0" fontId="0" fillId="2" borderId="0" xfId="0" applyFill="1" applyBorder="1"/>
    <xf numFmtId="0" fontId="1" fillId="2" borderId="26" xfId="0" applyFont="1" applyFill="1" applyBorder="1" applyAlignment="1">
      <alignment horizontal="center"/>
    </xf>
    <xf numFmtId="0" fontId="1" fillId="2" borderId="27" xfId="0" applyFont="1" applyFill="1" applyBorder="1" applyAlignment="1">
      <alignment horizontal="center"/>
    </xf>
    <xf numFmtId="0" fontId="0" fillId="2" borderId="27" xfId="0" applyFill="1" applyBorder="1"/>
    <xf numFmtId="49" fontId="0" fillId="2" borderId="27" xfId="0" applyNumberFormat="1" applyFill="1" applyBorder="1"/>
    <xf numFmtId="0" fontId="0" fillId="2" borderId="28" xfId="0" applyFill="1" applyBorder="1"/>
    <xf numFmtId="0" fontId="0" fillId="2" borderId="27" xfId="0" applyFont="1" applyFill="1" applyBorder="1" applyAlignment="1">
      <alignment horizontal="center"/>
    </xf>
    <xf numFmtId="0" fontId="5" fillId="0" borderId="32" xfId="1" applyBorder="1" applyAlignment="1" applyProtection="1"/>
    <xf numFmtId="0" fontId="6" fillId="0" borderId="0" xfId="0" applyFont="1"/>
    <xf numFmtId="0" fontId="7" fillId="0" borderId="38" xfId="0" applyFont="1" applyBorder="1"/>
    <xf numFmtId="0" fontId="7" fillId="0" borderId="32" xfId="0" applyFont="1" applyBorder="1"/>
    <xf numFmtId="0" fontId="8" fillId="0" borderId="32" xfId="1" applyFont="1" applyBorder="1" applyAlignment="1" applyProtection="1"/>
    <xf numFmtId="0" fontId="7" fillId="0" borderId="0" xfId="0" applyFont="1"/>
    <xf numFmtId="0" fontId="1" fillId="0" borderId="32" xfId="0" applyFont="1" applyFill="1" applyBorder="1" applyAlignment="1">
      <alignment horizontal="center"/>
    </xf>
    <xf numFmtId="0" fontId="0" fillId="0" borderId="38" xfId="0" applyFill="1" applyBorder="1" applyAlignment="1">
      <alignment horizontal="center"/>
    </xf>
    <xf numFmtId="0" fontId="0" fillId="0" borderId="32" xfId="0" applyFill="1" applyBorder="1" applyAlignment="1">
      <alignment horizontal="center"/>
    </xf>
    <xf numFmtId="0" fontId="0" fillId="0" borderId="37" xfId="0" applyBorder="1" applyAlignment="1">
      <alignment horizontal="center"/>
    </xf>
    <xf numFmtId="0" fontId="0" fillId="0" borderId="32" xfId="0" applyBorder="1" applyAlignment="1">
      <alignment horizontal="center"/>
    </xf>
    <xf numFmtId="0" fontId="0" fillId="0" borderId="36" xfId="0" applyBorder="1" applyAlignment="1">
      <alignment horizontal="center"/>
    </xf>
    <xf numFmtId="0" fontId="4" fillId="0" borderId="0" xfId="0" applyFont="1"/>
    <xf numFmtId="0" fontId="4" fillId="0" borderId="0" xfId="0" applyFont="1" applyAlignment="1">
      <alignment horizontal="center"/>
    </xf>
    <xf numFmtId="0" fontId="1" fillId="0" borderId="32" xfId="0" applyFont="1" applyBorder="1"/>
    <xf numFmtId="0" fontId="1" fillId="0" borderId="57" xfId="0" applyFont="1" applyBorder="1"/>
    <xf numFmtId="0" fontId="0" fillId="0" borderId="1" xfId="0" applyFill="1" applyBorder="1" applyAlignment="1">
      <alignment horizontal="center" textRotation="90"/>
    </xf>
    <xf numFmtId="0" fontId="0" fillId="0" borderId="20" xfId="0" applyFill="1" applyBorder="1" applyAlignment="1">
      <alignment horizontal="center" textRotation="90"/>
    </xf>
    <xf numFmtId="0" fontId="0" fillId="0" borderId="32" xfId="0" applyFill="1" applyBorder="1" applyAlignment="1">
      <alignment horizontal="center" textRotation="90"/>
    </xf>
    <xf numFmtId="0" fontId="0" fillId="0" borderId="20" xfId="0" applyFont="1" applyFill="1" applyBorder="1" applyAlignment="1">
      <alignment horizontal="center" textRotation="90"/>
    </xf>
    <xf numFmtId="0" fontId="0" fillId="0" borderId="43" xfId="0" applyFont="1" applyBorder="1" applyAlignment="1">
      <alignment horizontal="center"/>
    </xf>
    <xf numFmtId="0" fontId="1" fillId="0" borderId="0" xfId="0" applyFont="1" applyBorder="1"/>
    <xf numFmtId="0" fontId="0" fillId="0" borderId="0" xfId="0" applyAlignment="1">
      <alignment horizontal="right"/>
    </xf>
    <xf numFmtId="6" fontId="0" fillId="0" borderId="0" xfId="0" applyNumberFormat="1" applyAlignment="1">
      <alignment horizontal="right"/>
    </xf>
    <xf numFmtId="49" fontId="0" fillId="0" borderId="0" xfId="0" quotePrefix="1" applyNumberFormat="1" applyAlignment="1">
      <alignment horizontal="right"/>
    </xf>
    <xf numFmtId="0" fontId="0" fillId="2" borderId="27" xfId="0" applyFill="1" applyBorder="1" applyAlignment="1">
      <alignment horizontal="left"/>
    </xf>
    <xf numFmtId="0" fontId="0" fillId="0" borderId="27" xfId="0" applyBorder="1"/>
    <xf numFmtId="0" fontId="0" fillId="0" borderId="28" xfId="0" applyBorder="1"/>
    <xf numFmtId="0" fontId="0" fillId="0" borderId="39" xfId="0" applyBorder="1"/>
    <xf numFmtId="0" fontId="0" fillId="0" borderId="40" xfId="0" applyFill="1" applyBorder="1"/>
    <xf numFmtId="0" fontId="1" fillId="0" borderId="27" xfId="0" applyFont="1" applyFill="1" applyBorder="1" applyAlignment="1">
      <alignment horizontal="center"/>
    </xf>
    <xf numFmtId="0" fontId="0" fillId="0" borderId="39" xfId="0" applyFill="1" applyBorder="1"/>
    <xf numFmtId="0" fontId="1" fillId="0" borderId="27" xfId="0" applyFont="1" applyFill="1" applyBorder="1"/>
    <xf numFmtId="49" fontId="1" fillId="0" borderId="27" xfId="0" applyNumberFormat="1" applyFont="1" applyFill="1" applyBorder="1"/>
    <xf numFmtId="0" fontId="1" fillId="0" borderId="28" xfId="0" applyFont="1" applyFill="1" applyBorder="1"/>
    <xf numFmtId="0" fontId="0" fillId="0" borderId="32" xfId="0" applyFont="1" applyBorder="1" applyAlignment="1">
      <alignment horizontal="center"/>
    </xf>
    <xf numFmtId="0" fontId="0" fillId="0" borderId="53" xfId="0" applyBorder="1" applyAlignment="1">
      <alignment horizontal="center"/>
    </xf>
    <xf numFmtId="0" fontId="0" fillId="0" borderId="54" xfId="0" applyFont="1" applyBorder="1" applyAlignment="1">
      <alignment horizontal="center"/>
    </xf>
    <xf numFmtId="0" fontId="0" fillId="0" borderId="55" xfId="0" applyFont="1" applyBorder="1" applyAlignment="1">
      <alignment horizontal="center"/>
    </xf>
    <xf numFmtId="0" fontId="0" fillId="0" borderId="32" xfId="0" applyBorder="1"/>
    <xf numFmtId="0" fontId="0" fillId="0" borderId="53" xfId="0" applyFont="1" applyBorder="1" applyAlignment="1">
      <alignment horizontal="center"/>
    </xf>
    <xf numFmtId="0" fontId="0" fillId="0" borderId="56" xfId="0" applyBorder="1"/>
    <xf numFmtId="49" fontId="0" fillId="0" borderId="32" xfId="0" applyNumberFormat="1" applyBorder="1" applyAlignment="1">
      <alignment horizontal="left"/>
    </xf>
    <xf numFmtId="0" fontId="0" fillId="0" borderId="44" xfId="0" applyFont="1" applyBorder="1" applyAlignment="1">
      <alignment horizontal="center"/>
    </xf>
    <xf numFmtId="0" fontId="0" fillId="0" borderId="0" xfId="0" applyFont="1" applyBorder="1"/>
    <xf numFmtId="0" fontId="0" fillId="2" borderId="11" xfId="0" applyFont="1" applyFill="1" applyBorder="1"/>
    <xf numFmtId="0" fontId="0" fillId="0" borderId="1" xfId="0" applyFont="1" applyFill="1" applyBorder="1"/>
    <xf numFmtId="0" fontId="0" fillId="0" borderId="12" xfId="0" applyFont="1" applyBorder="1"/>
    <xf numFmtId="0" fontId="1" fillId="0" borderId="0" xfId="0" applyFont="1" applyBorder="1" applyAlignment="1">
      <alignment horizontal="center"/>
    </xf>
    <xf numFmtId="0" fontId="1" fillId="0" borderId="0" xfId="0" applyFont="1" applyFill="1" applyBorder="1" applyAlignment="1">
      <alignment horizontal="center"/>
    </xf>
    <xf numFmtId="0" fontId="1" fillId="0" borderId="0" xfId="0" applyFont="1" applyAlignment="1">
      <alignment horizontal="center" wrapText="1"/>
    </xf>
    <xf numFmtId="0" fontId="0" fillId="0" borderId="29" xfId="0" applyBorder="1"/>
    <xf numFmtId="0" fontId="0" fillId="0" borderId="11" xfId="0" applyBorder="1"/>
    <xf numFmtId="0" fontId="0" fillId="0" borderId="58" xfId="0" applyBorder="1"/>
    <xf numFmtId="0" fontId="0" fillId="0" borderId="59" xfId="0" applyBorder="1"/>
    <xf numFmtId="0" fontId="0" fillId="0" borderId="60" xfId="0" applyBorder="1"/>
    <xf numFmtId="0" fontId="0" fillId="0" borderId="61" xfId="0" applyBorder="1"/>
    <xf numFmtId="0" fontId="9" fillId="0" borderId="0" xfId="0" applyFont="1" applyAlignment="1">
      <alignment horizontal="left" indent="5"/>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w3.org/TR/xmlschema-2/" TargetMode="External"/><Relationship Id="rId2" Type="http://schemas.openxmlformats.org/officeDocument/2006/relationships/hyperlink" Target="http://www.w3.org/TR/xmlschema-2/" TargetMode="External"/><Relationship Id="rId1" Type="http://schemas.openxmlformats.org/officeDocument/2006/relationships/hyperlink" Target="http://www.w3.org/TR/xmlschema-2/"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3"/>
  <sheetViews>
    <sheetView workbookViewId="0"/>
  </sheetViews>
  <sheetFormatPr defaultRowHeight="15"/>
  <cols>
    <col min="1" max="1" width="15.140625" customWidth="1"/>
    <col min="2" max="2" width="11.42578125" style="151" customWidth="1"/>
    <col min="3" max="3" width="7.28515625" style="151" customWidth="1"/>
    <col min="4" max="4" width="9.7109375" bestFit="1" customWidth="1"/>
  </cols>
  <sheetData>
    <row r="1" spans="1:4" s="201" customFormat="1">
      <c r="A1" s="201" t="s">
        <v>154</v>
      </c>
      <c r="B1" s="202" t="s">
        <v>9</v>
      </c>
      <c r="C1" s="202" t="s">
        <v>80</v>
      </c>
      <c r="D1" s="201" t="s">
        <v>100</v>
      </c>
    </row>
    <row r="2" spans="1:4">
      <c r="A2" t="s">
        <v>155</v>
      </c>
      <c r="B2" s="151" t="s">
        <v>77</v>
      </c>
      <c r="C2" s="151">
        <v>6</v>
      </c>
      <c r="D2" t="s">
        <v>76</v>
      </c>
    </row>
    <row r="3" spans="1:4">
      <c r="A3" t="s">
        <v>78</v>
      </c>
      <c r="B3" s="151">
        <v>1</v>
      </c>
      <c r="C3" s="151">
        <v>1</v>
      </c>
      <c r="D3" t="s">
        <v>156</v>
      </c>
    </row>
    <row r="4" spans="1:4">
      <c r="A4" t="s">
        <v>79</v>
      </c>
      <c r="B4" s="151">
        <v>1</v>
      </c>
      <c r="C4" s="151">
        <v>1</v>
      </c>
      <c r="D4" t="s">
        <v>157</v>
      </c>
    </row>
    <row r="5" spans="1:4" s="57" customFormat="1"/>
    <row r="6" spans="1:4">
      <c r="A6" s="57" t="s">
        <v>251</v>
      </c>
      <c r="B6" s="57"/>
      <c r="C6" s="57"/>
    </row>
    <row r="7" spans="1:4">
      <c r="A7" s="57" t="s">
        <v>250</v>
      </c>
    </row>
    <row r="9" spans="1:4">
      <c r="A9" t="s">
        <v>208</v>
      </c>
    </row>
    <row r="12" spans="1:4">
      <c r="A12" s="201" t="s">
        <v>252</v>
      </c>
    </row>
    <row r="13" spans="1:4">
      <c r="A13" t="s">
        <v>206</v>
      </c>
      <c r="B13" s="211">
        <v>57344</v>
      </c>
    </row>
    <row r="14" spans="1:4">
      <c r="A14" t="s">
        <v>207</v>
      </c>
      <c r="B14" s="213" t="s">
        <v>242</v>
      </c>
    </row>
    <row r="15" spans="1:4">
      <c r="B15" s="212"/>
    </row>
    <row r="16" spans="1:4">
      <c r="A16" s="201" t="s">
        <v>253</v>
      </c>
    </row>
    <row r="17" spans="1:2">
      <c r="A17" t="s">
        <v>206</v>
      </c>
      <c r="B17" s="211">
        <v>57429</v>
      </c>
    </row>
    <row r="18" spans="1:2">
      <c r="A18" t="s">
        <v>207</v>
      </c>
      <c r="B18" s="213" t="s">
        <v>243</v>
      </c>
    </row>
    <row r="19" spans="1:2">
      <c r="B19" s="212"/>
    </row>
    <row r="20" spans="1:2">
      <c r="A20" t="s">
        <v>244</v>
      </c>
    </row>
    <row r="21" spans="1:2">
      <c r="A21" t="s">
        <v>210</v>
      </c>
    </row>
    <row r="22" spans="1:2">
      <c r="A22" t="s">
        <v>245</v>
      </c>
    </row>
    <row r="23" spans="1:2">
      <c r="A23" t="s">
        <v>209</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S79"/>
  <sheetViews>
    <sheetView tabSelected="1" workbookViewId="0"/>
  </sheetViews>
  <sheetFormatPr defaultColWidth="9.140625" defaultRowHeight="15" outlineLevelRow="1"/>
  <cols>
    <col min="1" max="4" width="3" style="3" customWidth="1"/>
    <col min="5" max="8" width="3" style="39" customWidth="1"/>
    <col min="9" max="10" width="6" style="31" customWidth="1"/>
    <col min="11" max="11" width="15" style="2" bestFit="1" customWidth="1"/>
    <col min="12" max="12" width="25" style="2" bestFit="1" customWidth="1"/>
    <col min="13" max="13" width="22.7109375" style="2" bestFit="1" customWidth="1"/>
    <col min="14" max="14" width="6.140625" style="3" bestFit="1" customWidth="1"/>
    <col min="15" max="15" width="13.28515625" style="3" bestFit="1" customWidth="1"/>
    <col min="16" max="16" width="17.7109375" style="2" bestFit="1" customWidth="1"/>
    <col min="17" max="17" width="46.85546875" style="123" customWidth="1"/>
    <col min="18" max="19" width="6.85546875" style="3" customWidth="1"/>
    <col min="20" max="16384" width="9.140625" style="2"/>
  </cols>
  <sheetData>
    <row r="1" spans="1:19" s="1" customFormat="1" ht="30" customHeight="1">
      <c r="A1" s="4" t="s">
        <v>10</v>
      </c>
      <c r="B1" s="237" t="s">
        <v>5</v>
      </c>
      <c r="C1" s="237"/>
      <c r="D1" s="237"/>
      <c r="E1" s="238" t="s">
        <v>64</v>
      </c>
      <c r="F1" s="238"/>
      <c r="G1" s="238"/>
      <c r="H1" s="238"/>
      <c r="I1" s="238" t="s">
        <v>9</v>
      </c>
      <c r="J1" s="238"/>
      <c r="K1" s="1" t="s">
        <v>247</v>
      </c>
      <c r="M1" s="1" t="s">
        <v>96</v>
      </c>
      <c r="N1" s="239" t="s">
        <v>7</v>
      </c>
      <c r="O1" s="239"/>
      <c r="P1" s="1" t="s">
        <v>9</v>
      </c>
      <c r="Q1" s="122" t="s">
        <v>278</v>
      </c>
      <c r="R1" s="55" t="s">
        <v>160</v>
      </c>
      <c r="S1" s="55" t="s">
        <v>168</v>
      </c>
    </row>
    <row r="2" spans="1:19" s="1" customFormat="1">
      <c r="A2" s="124">
        <v>7</v>
      </c>
      <c r="B2" s="125">
        <v>6</v>
      </c>
      <c r="C2" s="125">
        <v>5</v>
      </c>
      <c r="D2" s="125">
        <v>4</v>
      </c>
      <c r="E2" s="126">
        <v>3</v>
      </c>
      <c r="F2" s="126">
        <v>2</v>
      </c>
      <c r="G2" s="126">
        <v>1</v>
      </c>
      <c r="H2" s="127">
        <v>0</v>
      </c>
      <c r="I2" s="153" t="s">
        <v>55</v>
      </c>
      <c r="J2" s="154" t="s">
        <v>11</v>
      </c>
      <c r="K2" s="128"/>
      <c r="L2" s="129" t="s">
        <v>26</v>
      </c>
      <c r="M2" s="129"/>
      <c r="N2" s="130" t="s">
        <v>53</v>
      </c>
      <c r="O2" s="130" t="s">
        <v>54</v>
      </c>
      <c r="P2" s="129"/>
      <c r="Q2" s="131"/>
      <c r="R2" s="55" t="str">
        <f>CONCATENATE(ROUND(AVERAGE(R3:R68)*100/3,0),"%")</f>
        <v>81%</v>
      </c>
      <c r="S2" s="55" t="str">
        <f>CONCATENATE(ROUND(AVERAGE(S3:S68)*100/4,0),"%")</f>
        <v>69%</v>
      </c>
    </row>
    <row r="3" spans="1:19" s="28" customFormat="1">
      <c r="A3" s="21"/>
      <c r="B3" s="22"/>
      <c r="C3" s="23"/>
      <c r="D3" s="24"/>
      <c r="E3" s="22">
        <v>0</v>
      </c>
      <c r="F3" s="23">
        <v>0</v>
      </c>
      <c r="G3" s="23">
        <v>0</v>
      </c>
      <c r="H3" s="24">
        <v>0</v>
      </c>
      <c r="I3" s="29">
        <f>SUM(E3*8,F3*4, G3*2,H3)</f>
        <v>0</v>
      </c>
      <c r="J3" s="30">
        <f>IF(I3&lt;=9,I3,CHAR(I3-10+CODE("A")))</f>
        <v>0</v>
      </c>
      <c r="K3" s="25" t="s">
        <v>21</v>
      </c>
      <c r="L3" s="234"/>
      <c r="M3" s="41"/>
      <c r="N3" s="22">
        <v>1</v>
      </c>
      <c r="O3" s="23">
        <v>1</v>
      </c>
      <c r="P3" s="27"/>
      <c r="Q3" s="52" t="s">
        <v>273</v>
      </c>
      <c r="R3" s="152">
        <v>3</v>
      </c>
      <c r="S3" s="152">
        <v>4</v>
      </c>
    </row>
    <row r="4" spans="1:19" s="28" customFormat="1">
      <c r="A4" s="21" t="s">
        <v>12</v>
      </c>
      <c r="B4" s="22" t="str">
        <f>IF(COUNTA(B5:B8)&gt;0, "z", "")</f>
        <v>z</v>
      </c>
      <c r="C4" s="23" t="str">
        <f>IF(COUNTA(C5:C8)&gt;0, "y", "")</f>
        <v>y</v>
      </c>
      <c r="D4" s="24" t="str">
        <f>IF(COUNTA(D5:D8)&gt;0, "x", "")</f>
        <v>x</v>
      </c>
      <c r="E4" s="22">
        <v>1</v>
      </c>
      <c r="F4" s="23">
        <v>0</v>
      </c>
      <c r="G4" s="23">
        <v>0</v>
      </c>
      <c r="H4" s="24">
        <v>0</v>
      </c>
      <c r="I4" s="29">
        <f>SUM(E4*8,F4*4, G4*2,H4)</f>
        <v>8</v>
      </c>
      <c r="J4" s="30">
        <f>IF(I4&lt;=9,I4,CHAR(I4-10+CODE("A")))</f>
        <v>8</v>
      </c>
      <c r="K4" s="25" t="s">
        <v>0</v>
      </c>
      <c r="L4" s="25"/>
      <c r="M4" s="44"/>
      <c r="N4" s="26">
        <f>1+SUM(N5:N8)</f>
        <v>5</v>
      </c>
      <c r="O4" s="50">
        <f>1+SUM(O5:O8)</f>
        <v>13</v>
      </c>
      <c r="P4" s="27"/>
      <c r="Q4" s="52" t="s">
        <v>46</v>
      </c>
      <c r="R4" s="152">
        <v>3</v>
      </c>
      <c r="S4" s="152">
        <v>4</v>
      </c>
    </row>
    <row r="5" spans="1:19" hidden="1" outlineLevel="1">
      <c r="A5" s="15"/>
      <c r="B5" s="8"/>
      <c r="C5" s="6"/>
      <c r="D5" s="17" t="s">
        <v>61</v>
      </c>
      <c r="E5" s="33"/>
      <c r="F5" s="34"/>
      <c r="G5" s="34"/>
      <c r="H5" s="35"/>
      <c r="I5" s="32"/>
      <c r="J5" s="105"/>
      <c r="K5" s="10"/>
      <c r="L5" s="10"/>
      <c r="M5" s="42" t="s">
        <v>62</v>
      </c>
      <c r="N5" s="51"/>
      <c r="O5" s="5">
        <v>4</v>
      </c>
      <c r="P5" s="13" t="s">
        <v>200</v>
      </c>
      <c r="Q5" s="53"/>
    </row>
    <row r="6" spans="1:19" hidden="1" outlineLevel="1">
      <c r="A6" s="15"/>
      <c r="B6" s="8"/>
      <c r="C6" s="5" t="s">
        <v>61</v>
      </c>
      <c r="D6" s="17"/>
      <c r="E6" s="33"/>
      <c r="F6" s="34"/>
      <c r="G6" s="34"/>
      <c r="H6" s="35"/>
      <c r="I6" s="32"/>
      <c r="J6" s="105"/>
      <c r="K6" s="10"/>
      <c r="L6" s="10"/>
      <c r="M6" s="42" t="s">
        <v>204</v>
      </c>
      <c r="N6" s="51"/>
      <c r="O6" s="5"/>
      <c r="P6" s="13"/>
      <c r="Q6" s="53"/>
    </row>
    <row r="7" spans="1:19" hidden="1" outlineLevel="1">
      <c r="A7" s="15"/>
      <c r="B7" s="8"/>
      <c r="C7" s="5"/>
      <c r="D7" s="16"/>
      <c r="E7" s="33"/>
      <c r="F7" s="34"/>
      <c r="G7" s="34"/>
      <c r="H7" s="35"/>
      <c r="I7" s="32"/>
      <c r="J7" s="105"/>
      <c r="K7" s="10"/>
      <c r="L7" s="10"/>
      <c r="M7" s="42"/>
      <c r="N7" s="51">
        <v>4</v>
      </c>
      <c r="O7" s="5">
        <v>4</v>
      </c>
      <c r="P7" s="13" t="s">
        <v>201</v>
      </c>
      <c r="Q7" s="53"/>
    </row>
    <row r="8" spans="1:19" s="233" customFormat="1" hidden="1" outlineLevel="1">
      <c r="A8" s="93"/>
      <c r="B8" s="104" t="s">
        <v>61</v>
      </c>
      <c r="C8" s="209"/>
      <c r="D8" s="232"/>
      <c r="E8" s="96"/>
      <c r="F8" s="97"/>
      <c r="G8" s="97"/>
      <c r="H8" s="98"/>
      <c r="I8" s="32"/>
      <c r="J8" s="105"/>
      <c r="K8" s="99"/>
      <c r="L8" s="99"/>
      <c r="M8" s="103" t="s">
        <v>63</v>
      </c>
      <c r="N8" s="94"/>
      <c r="O8" s="209">
        <v>4</v>
      </c>
      <c r="P8" s="101" t="s">
        <v>202</v>
      </c>
      <c r="Q8" s="102"/>
      <c r="R8" s="70"/>
      <c r="S8" s="70"/>
    </row>
    <row r="9" spans="1:19" s="233" customFormat="1" hidden="1" outlineLevel="1">
      <c r="A9" s="224"/>
      <c r="B9" s="225"/>
      <c r="C9" s="226"/>
      <c r="D9" s="227"/>
      <c r="E9" s="133"/>
      <c r="F9" s="134"/>
      <c r="G9" s="134"/>
      <c r="H9" s="135"/>
      <c r="I9" s="32"/>
      <c r="J9" s="105"/>
      <c r="K9" s="173"/>
      <c r="L9" s="173"/>
      <c r="M9" s="228"/>
      <c r="N9" s="229">
        <v>0</v>
      </c>
      <c r="O9" s="226" t="s">
        <v>201</v>
      </c>
      <c r="P9" s="230" t="s">
        <v>227</v>
      </c>
      <c r="Q9" s="231"/>
      <c r="R9" s="70"/>
      <c r="S9" s="70"/>
    </row>
    <row r="10" spans="1:19" hidden="1" outlineLevel="1">
      <c r="A10" s="224"/>
      <c r="B10" s="225"/>
      <c r="C10" s="226"/>
      <c r="D10" s="227"/>
      <c r="E10" s="133"/>
      <c r="F10" s="134"/>
      <c r="G10" s="134"/>
      <c r="H10" s="135"/>
      <c r="I10" s="32"/>
      <c r="J10" s="105"/>
      <c r="K10" s="173"/>
      <c r="L10" s="173" t="s">
        <v>228</v>
      </c>
      <c r="M10" s="228"/>
      <c r="N10" s="229">
        <v>0</v>
      </c>
      <c r="O10" s="226" t="s">
        <v>202</v>
      </c>
      <c r="P10" s="230" t="s">
        <v>226</v>
      </c>
      <c r="Q10" s="231"/>
    </row>
    <row r="11" spans="1:19" s="28" customFormat="1" collapsed="1">
      <c r="A11" s="21" t="s">
        <v>12</v>
      </c>
      <c r="B11" s="22" t="str">
        <f>IF(COUNTA(B12:B14)&gt;0, "z", "")</f>
        <v/>
      </c>
      <c r="C11" s="23" t="str">
        <f>IF(COUNTA(C12:C14)&gt;0, "y", "")</f>
        <v/>
      </c>
      <c r="D11" s="24" t="str">
        <f>IF(COUNTA(D12:D14)&gt;0, "x", "")</f>
        <v>x</v>
      </c>
      <c r="E11" s="22">
        <v>0</v>
      </c>
      <c r="F11" s="23">
        <v>1</v>
      </c>
      <c r="G11" s="23">
        <v>0</v>
      </c>
      <c r="H11" s="24">
        <v>0</v>
      </c>
      <c r="I11" s="29">
        <f>SUM(E11*8,F11*4, G11*2,H11)</f>
        <v>4</v>
      </c>
      <c r="J11" s="30">
        <f>IF(I11&lt;=9,I11,CHAR(I11-10+CODE("A")))</f>
        <v>4</v>
      </c>
      <c r="K11" s="25" t="s">
        <v>8</v>
      </c>
      <c r="L11" s="25"/>
      <c r="M11" s="44"/>
      <c r="N11" s="26">
        <f>1+SUM(N12:N14)</f>
        <v>5</v>
      </c>
      <c r="O11" s="50" t="str">
        <f>CONCATENATE(1+SUM(O12:O14)," + 2 GB")</f>
        <v>9 + 2 GB</v>
      </c>
      <c r="P11" s="27"/>
      <c r="Q11" s="52"/>
      <c r="R11" s="152">
        <v>3</v>
      </c>
      <c r="S11" s="152">
        <v>4</v>
      </c>
    </row>
    <row r="12" spans="1:19" ht="15" hidden="1" customHeight="1" outlineLevel="1">
      <c r="A12" s="15"/>
      <c r="B12" s="8"/>
      <c r="C12" s="5"/>
      <c r="D12" s="17" t="s">
        <v>61</v>
      </c>
      <c r="E12" s="33"/>
      <c r="F12" s="34"/>
      <c r="G12" s="34"/>
      <c r="H12" s="35"/>
      <c r="I12" s="32"/>
      <c r="J12" s="105"/>
      <c r="K12" s="10"/>
      <c r="L12" s="10"/>
      <c r="M12" s="42" t="s">
        <v>205</v>
      </c>
      <c r="N12" s="8"/>
      <c r="O12" s="6">
        <v>4</v>
      </c>
      <c r="P12" s="13" t="s">
        <v>223</v>
      </c>
      <c r="Q12" s="53"/>
    </row>
    <row r="13" spans="1:19" ht="15" hidden="1" customHeight="1" outlineLevel="1">
      <c r="A13" s="93"/>
      <c r="B13" s="94"/>
      <c r="C13" s="100"/>
      <c r="D13" s="95"/>
      <c r="E13" s="96"/>
      <c r="F13" s="97"/>
      <c r="G13" s="97"/>
      <c r="H13" s="98"/>
      <c r="I13" s="32"/>
      <c r="J13" s="105"/>
      <c r="K13" s="99"/>
      <c r="L13" s="99"/>
      <c r="M13" s="103"/>
      <c r="N13" s="94">
        <v>4</v>
      </c>
      <c r="O13" s="209">
        <v>4</v>
      </c>
      <c r="P13" s="101" t="s">
        <v>7</v>
      </c>
      <c r="Q13" s="102"/>
    </row>
    <row r="14" spans="1:19" ht="15" hidden="1" customHeight="1" outlineLevel="1">
      <c r="A14" s="18"/>
      <c r="B14" s="12"/>
      <c r="C14" s="7"/>
      <c r="D14" s="19"/>
      <c r="E14" s="36"/>
      <c r="F14" s="37"/>
      <c r="G14" s="37"/>
      <c r="H14" s="38"/>
      <c r="I14" s="32"/>
      <c r="J14" s="105"/>
      <c r="K14" s="11"/>
      <c r="L14" s="11"/>
      <c r="M14" s="43"/>
      <c r="N14" s="12">
        <v>0</v>
      </c>
      <c r="O14" s="49" t="s">
        <v>24</v>
      </c>
      <c r="P14" s="14" t="s">
        <v>8</v>
      </c>
      <c r="Q14" s="54"/>
    </row>
    <row r="15" spans="1:19" s="28" customFormat="1" collapsed="1">
      <c r="A15" s="21" t="s">
        <v>12</v>
      </c>
      <c r="B15" s="22" t="str">
        <f>IF(COUNTA(B16:B17)&gt;0, "z", "")</f>
        <v/>
      </c>
      <c r="C15" s="23" t="str">
        <f>IF(COUNTA(C16:C17)&gt;0, "y", "")</f>
        <v/>
      </c>
      <c r="D15" s="24" t="str">
        <f>IF(COUNTA(D16:D17)&gt;0, "x", "")</f>
        <v/>
      </c>
      <c r="E15" s="22">
        <v>1</v>
      </c>
      <c r="F15" s="23">
        <v>1</v>
      </c>
      <c r="G15" s="23">
        <v>0</v>
      </c>
      <c r="H15" s="24">
        <v>0</v>
      </c>
      <c r="I15" s="29">
        <f>SUM(E15*8,F15*4, G15*2,H15)</f>
        <v>12</v>
      </c>
      <c r="J15" s="30" t="str">
        <f>IF(I15&lt;=9,I15,CHAR(I15-10+CODE("A")))</f>
        <v>C</v>
      </c>
      <c r="K15" s="44" t="s">
        <v>22</v>
      </c>
      <c r="L15" s="234"/>
      <c r="M15" s="41"/>
      <c r="N15" s="26" t="s">
        <v>49</v>
      </c>
      <c r="O15" s="50" t="s">
        <v>49</v>
      </c>
      <c r="P15" s="27"/>
      <c r="Q15" s="52" t="s">
        <v>8</v>
      </c>
      <c r="R15" s="152">
        <v>0</v>
      </c>
      <c r="S15" s="152">
        <v>0</v>
      </c>
    </row>
    <row r="16" spans="1:19" ht="15" hidden="1" customHeight="1" outlineLevel="1">
      <c r="A16" s="142"/>
      <c r="B16" s="149"/>
      <c r="C16" s="144"/>
      <c r="D16" s="145"/>
      <c r="E16" s="108"/>
      <c r="F16" s="109"/>
      <c r="G16" s="109"/>
      <c r="H16" s="110"/>
      <c r="I16" s="32"/>
      <c r="J16" s="105"/>
      <c r="K16" s="146"/>
      <c r="L16" s="146"/>
      <c r="M16" s="150"/>
      <c r="N16" s="143"/>
      <c r="O16" s="144"/>
      <c r="P16" s="147"/>
      <c r="Q16" s="148"/>
    </row>
    <row r="17" spans="1:19" ht="15" hidden="1" customHeight="1" outlineLevel="1">
      <c r="A17" s="18"/>
      <c r="B17" s="9"/>
      <c r="C17" s="49"/>
      <c r="D17" s="40"/>
      <c r="E17" s="36"/>
      <c r="F17" s="37"/>
      <c r="G17" s="37"/>
      <c r="H17" s="38"/>
      <c r="I17" s="32"/>
      <c r="J17" s="105"/>
      <c r="K17" s="11"/>
      <c r="L17" s="11"/>
      <c r="M17" s="43"/>
      <c r="N17" s="12"/>
      <c r="O17" s="49"/>
      <c r="P17" s="14"/>
      <c r="Q17" s="54"/>
    </row>
    <row r="18" spans="1:19" s="28" customFormat="1" collapsed="1">
      <c r="A18" s="21" t="s">
        <v>12</v>
      </c>
      <c r="B18" s="22" t="str">
        <f>IF(COUNTA(B19:B22)&gt;0, "z", "")</f>
        <v>z</v>
      </c>
      <c r="C18" s="23" t="str">
        <f>IF(COUNTA(C19:C22)&gt;0, "y", "")</f>
        <v>y</v>
      </c>
      <c r="D18" s="24" t="str">
        <f>IF(COUNTA(D19:D22)&gt;0, "x", "")</f>
        <v>x</v>
      </c>
      <c r="E18" s="22">
        <v>0</v>
      </c>
      <c r="F18" s="23">
        <v>0</v>
      </c>
      <c r="G18" s="23">
        <v>1</v>
      </c>
      <c r="H18" s="24">
        <v>0</v>
      </c>
      <c r="I18" s="29">
        <f>SUM(E18*8,F18*4, G18*2,H18)</f>
        <v>2</v>
      </c>
      <c r="J18" s="30">
        <f>IF(I18&lt;=9,I18,CHAR(I18-10+CODE("A")))</f>
        <v>2</v>
      </c>
      <c r="K18" s="25" t="s">
        <v>1</v>
      </c>
      <c r="L18" s="234"/>
      <c r="M18" s="41"/>
      <c r="N18" s="26">
        <v>5</v>
      </c>
      <c r="O18" s="50" t="s">
        <v>48</v>
      </c>
      <c r="P18" s="27"/>
      <c r="Q18" s="52"/>
      <c r="R18" s="152">
        <v>3</v>
      </c>
      <c r="S18" s="152">
        <v>4</v>
      </c>
    </row>
    <row r="19" spans="1:19" s="116" customFormat="1" hidden="1" outlineLevel="1">
      <c r="A19" s="107"/>
      <c r="B19" s="108"/>
      <c r="C19" s="113">
        <v>0</v>
      </c>
      <c r="D19" s="117">
        <v>0</v>
      </c>
      <c r="E19" s="108"/>
      <c r="F19" s="109"/>
      <c r="G19" s="109"/>
      <c r="H19" s="110"/>
      <c r="I19" s="32"/>
      <c r="J19" s="105"/>
      <c r="K19" s="111"/>
      <c r="L19" s="111"/>
      <c r="M19" s="118" t="s">
        <v>56</v>
      </c>
      <c r="N19" s="112" t="s">
        <v>20</v>
      </c>
      <c r="O19" s="113" t="s">
        <v>20</v>
      </c>
      <c r="P19" s="114" t="s">
        <v>59</v>
      </c>
      <c r="Q19" s="115" t="s">
        <v>275</v>
      </c>
      <c r="R19" s="39"/>
      <c r="S19" s="39"/>
    </row>
    <row r="20" spans="1:19" s="116" customFormat="1" hidden="1" outlineLevel="1">
      <c r="A20" s="107"/>
      <c r="B20" s="108"/>
      <c r="C20" s="113">
        <v>0</v>
      </c>
      <c r="D20" s="117">
        <v>1</v>
      </c>
      <c r="E20" s="108"/>
      <c r="F20" s="109"/>
      <c r="G20" s="109"/>
      <c r="H20" s="110"/>
      <c r="I20" s="32"/>
      <c r="J20" s="105"/>
      <c r="K20" s="111"/>
      <c r="L20" s="111"/>
      <c r="M20" s="118" t="s">
        <v>57</v>
      </c>
      <c r="N20" s="112">
        <v>4</v>
      </c>
      <c r="O20" s="113">
        <v>4</v>
      </c>
      <c r="P20" s="114" t="s">
        <v>52</v>
      </c>
      <c r="Q20" s="115" t="s">
        <v>275</v>
      </c>
      <c r="R20" s="39"/>
      <c r="S20" s="39"/>
    </row>
    <row r="21" spans="1:19" s="116" customFormat="1" hidden="1" outlineLevel="1">
      <c r="A21" s="107"/>
      <c r="B21" s="112" t="s">
        <v>61</v>
      </c>
      <c r="C21" s="113"/>
      <c r="D21" s="117"/>
      <c r="E21" s="108"/>
      <c r="F21" s="109"/>
      <c r="G21" s="109"/>
      <c r="H21" s="110"/>
      <c r="I21" s="32"/>
      <c r="J21" s="105"/>
      <c r="K21" s="111"/>
      <c r="L21" s="111" t="s">
        <v>57</v>
      </c>
      <c r="M21" s="118" t="s">
        <v>68</v>
      </c>
      <c r="N21" s="112">
        <v>8</v>
      </c>
      <c r="O21" s="113">
        <v>8</v>
      </c>
      <c r="P21" s="114" t="s">
        <v>235</v>
      </c>
      <c r="Q21" s="115"/>
      <c r="R21" s="39"/>
      <c r="S21" s="39"/>
    </row>
    <row r="22" spans="1:19" ht="15" hidden="1" customHeight="1" outlineLevel="1">
      <c r="A22" s="15"/>
      <c r="B22" s="8"/>
      <c r="C22" s="6">
        <v>1</v>
      </c>
      <c r="D22" s="17">
        <v>1</v>
      </c>
      <c r="E22" s="33"/>
      <c r="F22" s="34"/>
      <c r="G22" s="34"/>
      <c r="H22" s="35"/>
      <c r="I22" s="32"/>
      <c r="J22" s="105"/>
      <c r="K22" s="10"/>
      <c r="L22" s="10"/>
      <c r="M22" s="42" t="s">
        <v>58</v>
      </c>
      <c r="N22" s="51">
        <v>4</v>
      </c>
      <c r="O22" s="5">
        <v>4</v>
      </c>
      <c r="P22" s="13" t="s">
        <v>60</v>
      </c>
      <c r="Q22" s="53" t="s">
        <v>8</v>
      </c>
    </row>
    <row r="23" spans="1:19" s="28" customFormat="1" collapsed="1">
      <c r="A23" s="21" t="s">
        <v>12</v>
      </c>
      <c r="B23" s="22" t="str">
        <f>IF(COUNTA(B24:B25)&gt;0, "z", "")</f>
        <v/>
      </c>
      <c r="C23" s="23" t="str">
        <f>IF(COUNTA(C24:C25)&gt;0, "y", "")</f>
        <v/>
      </c>
      <c r="D23" s="24" t="str">
        <f>IF(COUNTA(D24:D25)&gt;0, "x", "")</f>
        <v/>
      </c>
      <c r="E23" s="22">
        <v>1</v>
      </c>
      <c r="F23" s="23">
        <v>0</v>
      </c>
      <c r="G23" s="23">
        <v>1</v>
      </c>
      <c r="H23" s="24">
        <v>0</v>
      </c>
      <c r="I23" s="29">
        <f>SUM(E23*8,F23*4, G23*2,H23)</f>
        <v>10</v>
      </c>
      <c r="J23" s="30" t="str">
        <f>IF(I23&lt;=9,I23,CHAR(I23-10+CODE("A")))</f>
        <v>A</v>
      </c>
      <c r="K23" s="25" t="s">
        <v>2</v>
      </c>
      <c r="L23" s="234"/>
      <c r="M23" s="41"/>
      <c r="N23" s="26">
        <f>1+SUM(N24:N25)</f>
        <v>5</v>
      </c>
      <c r="O23" s="50">
        <f>1+SUM(O24:O25)</f>
        <v>5</v>
      </c>
      <c r="P23" s="27"/>
      <c r="Q23" s="52" t="s">
        <v>274</v>
      </c>
      <c r="R23" s="152">
        <v>3</v>
      </c>
      <c r="S23" s="152">
        <v>4</v>
      </c>
    </row>
    <row r="24" spans="1:19" s="116" customFormat="1" hidden="1" outlineLevel="1">
      <c r="A24" s="132"/>
      <c r="B24" s="133"/>
      <c r="C24" s="134"/>
      <c r="D24" s="135"/>
      <c r="E24" s="133"/>
      <c r="F24" s="134"/>
      <c r="G24" s="134"/>
      <c r="H24" s="135"/>
      <c r="I24" s="32"/>
      <c r="J24" s="105"/>
      <c r="K24" s="136"/>
      <c r="L24" s="235"/>
      <c r="M24" s="137"/>
      <c r="N24" s="138">
        <v>4</v>
      </c>
      <c r="O24" s="139">
        <v>4</v>
      </c>
      <c r="P24" s="140" t="s">
        <v>254</v>
      </c>
      <c r="Q24" s="141"/>
      <c r="R24" s="39"/>
      <c r="S24" s="39"/>
    </row>
    <row r="25" spans="1:19" ht="15" hidden="1" customHeight="1" outlineLevel="1">
      <c r="A25" s="18"/>
      <c r="B25" s="12"/>
      <c r="C25" s="49"/>
      <c r="D25" s="40"/>
      <c r="E25" s="36"/>
      <c r="F25" s="37"/>
      <c r="G25" s="37"/>
      <c r="H25" s="38"/>
      <c r="I25" s="32"/>
      <c r="J25" s="105"/>
      <c r="K25" s="11"/>
      <c r="L25" s="11"/>
      <c r="M25" s="43"/>
      <c r="N25" s="9"/>
      <c r="O25" s="7"/>
      <c r="P25" s="14"/>
      <c r="Q25" s="54"/>
    </row>
    <row r="26" spans="1:19" s="28" customFormat="1" collapsed="1">
      <c r="A26" s="21" t="s">
        <v>12</v>
      </c>
      <c r="B26" s="22" t="str">
        <f>IF(COUNTA(B27:B30)&gt;0, "z", "")</f>
        <v>z</v>
      </c>
      <c r="C26" s="23" t="str">
        <f>IF(COUNTA(C27:C30)&gt;0, "y", "")</f>
        <v>y</v>
      </c>
      <c r="D26" s="24" t="str">
        <f>IF(COUNTA(D27:D30)&gt;0, "x", "")</f>
        <v>x</v>
      </c>
      <c r="E26" s="22">
        <v>0</v>
      </c>
      <c r="F26" s="23">
        <v>1</v>
      </c>
      <c r="G26" s="23">
        <v>1</v>
      </c>
      <c r="H26" s="24">
        <v>0</v>
      </c>
      <c r="I26" s="29">
        <f>SUM(E26*8,F26*4, G26*2,H26)</f>
        <v>6</v>
      </c>
      <c r="J26" s="30">
        <f>IF(I26&lt;=9,I26,CHAR(I26-10+CODE("A")))</f>
        <v>6</v>
      </c>
      <c r="K26" s="25" t="s">
        <v>158</v>
      </c>
      <c r="L26" s="25"/>
      <c r="M26" s="44"/>
      <c r="N26" s="26" t="s">
        <v>48</v>
      </c>
      <c r="O26" s="50" t="str">
        <f>CONCATENATE(1+SUM(O27:O30)," + str")</f>
        <v>1 + str</v>
      </c>
      <c r="P26" s="27"/>
      <c r="Q26" s="52" t="s">
        <v>276</v>
      </c>
      <c r="R26" s="152">
        <v>3</v>
      </c>
      <c r="S26" s="152">
        <v>4</v>
      </c>
    </row>
    <row r="27" spans="1:19" ht="15" hidden="1" customHeight="1" outlineLevel="1">
      <c r="A27" s="15"/>
      <c r="B27" s="8"/>
      <c r="C27" s="6"/>
      <c r="D27" s="17"/>
      <c r="E27" s="33"/>
      <c r="F27" s="34"/>
      <c r="G27" s="34"/>
      <c r="H27" s="35"/>
      <c r="I27" s="32"/>
      <c r="J27" s="105"/>
      <c r="K27" s="10"/>
      <c r="L27" s="99"/>
      <c r="M27" s="42"/>
      <c r="N27" s="104" t="s">
        <v>20</v>
      </c>
      <c r="O27" s="100" t="s">
        <v>20</v>
      </c>
      <c r="P27" s="101" t="s">
        <v>23</v>
      </c>
      <c r="Q27" s="53"/>
    </row>
    <row r="28" spans="1:19" ht="15" hidden="1" customHeight="1" outlineLevel="1">
      <c r="A28" s="93"/>
      <c r="B28" s="104"/>
      <c r="C28" s="100"/>
      <c r="D28" s="95" t="s">
        <v>61</v>
      </c>
      <c r="E28" s="96"/>
      <c r="F28" s="97"/>
      <c r="G28" s="97"/>
      <c r="H28" s="98"/>
      <c r="I28" s="32"/>
      <c r="J28" s="105"/>
      <c r="K28" s="99"/>
      <c r="L28" s="99"/>
      <c r="M28" s="103" t="s">
        <v>159</v>
      </c>
      <c r="N28" s="104"/>
      <c r="O28" s="100"/>
      <c r="P28" s="101"/>
      <c r="Q28" s="102"/>
    </row>
    <row r="29" spans="1:19" ht="15" hidden="1" customHeight="1" outlineLevel="1">
      <c r="A29" s="93"/>
      <c r="B29" s="104"/>
      <c r="C29" s="100" t="s">
        <v>61</v>
      </c>
      <c r="D29" s="95"/>
      <c r="E29" s="96"/>
      <c r="F29" s="97"/>
      <c r="G29" s="97"/>
      <c r="H29" s="98"/>
      <c r="I29" s="32"/>
      <c r="J29" s="105"/>
      <c r="K29" s="99"/>
      <c r="L29" s="99" t="s">
        <v>230</v>
      </c>
      <c r="M29" s="103" t="s">
        <v>229</v>
      </c>
      <c r="N29" s="104"/>
      <c r="O29" s="100"/>
      <c r="P29" s="101"/>
      <c r="Q29" s="102"/>
    </row>
    <row r="30" spans="1:19" ht="15" hidden="1" customHeight="1" outlineLevel="1">
      <c r="A30" s="18"/>
      <c r="B30" s="12" t="s">
        <v>61</v>
      </c>
      <c r="C30" s="49"/>
      <c r="D30" s="19"/>
      <c r="E30" s="36"/>
      <c r="F30" s="37"/>
      <c r="G30" s="37"/>
      <c r="H30" s="38"/>
      <c r="I30" s="32"/>
      <c r="J30" s="105"/>
      <c r="K30" s="11"/>
      <c r="L30" s="99" t="s">
        <v>230</v>
      </c>
      <c r="M30" s="103" t="s">
        <v>231</v>
      </c>
      <c r="N30" s="12"/>
      <c r="O30" s="49"/>
      <c r="P30" s="14"/>
      <c r="Q30" s="54"/>
    </row>
    <row r="31" spans="1:19" s="20" customFormat="1" collapsed="1">
      <c r="A31" s="21" t="s">
        <v>12</v>
      </c>
      <c r="B31" s="22" t="str">
        <f>IF(COUNTA(B32:B34)&gt;0, "z", "")</f>
        <v/>
      </c>
      <c r="C31" s="23" t="str">
        <f>IF(COUNTA(C32:C34)&gt;0, "y", "")</f>
        <v/>
      </c>
      <c r="D31" s="24" t="str">
        <f>IF(COUNTA(D32:D34)&gt;0, "x", "")</f>
        <v/>
      </c>
      <c r="E31" s="22">
        <v>1</v>
      </c>
      <c r="F31" s="23">
        <v>1</v>
      </c>
      <c r="G31" s="23">
        <v>1</v>
      </c>
      <c r="H31" s="24">
        <v>0</v>
      </c>
      <c r="I31" s="29">
        <f>SUM(E31*8,F31*4, G31*2,H31)</f>
        <v>14</v>
      </c>
      <c r="J31" s="30" t="str">
        <f>IF(I31&lt;=9,I31,CHAR(I31-10+CODE("A")))</f>
        <v>E</v>
      </c>
      <c r="K31" s="25"/>
      <c r="L31" s="234"/>
      <c r="M31" s="41"/>
      <c r="N31" s="26"/>
      <c r="O31" s="50"/>
      <c r="P31" s="27"/>
      <c r="Q31" s="52"/>
      <c r="R31" s="152"/>
      <c r="S31" s="152"/>
    </row>
    <row r="32" spans="1:19" s="1" customFormat="1" ht="15" hidden="1" customHeight="1" outlineLevel="1">
      <c r="A32" s="15"/>
      <c r="B32" s="8"/>
      <c r="C32" s="6"/>
      <c r="D32" s="17"/>
      <c r="E32" s="33"/>
      <c r="F32" s="34"/>
      <c r="G32" s="34"/>
      <c r="H32" s="35"/>
      <c r="I32" s="32"/>
      <c r="J32" s="105"/>
      <c r="K32" s="10"/>
      <c r="L32" s="10"/>
      <c r="M32" s="42"/>
      <c r="N32" s="51"/>
      <c r="O32" s="5"/>
      <c r="P32" s="13"/>
      <c r="Q32" s="53"/>
      <c r="R32" s="3"/>
      <c r="S32" s="3"/>
    </row>
    <row r="33" spans="1:19" s="1" customFormat="1" ht="15" hidden="1" customHeight="1" outlineLevel="1">
      <c r="A33" s="15"/>
      <c r="B33" s="8"/>
      <c r="C33" s="5"/>
      <c r="D33" s="16"/>
      <c r="E33" s="33"/>
      <c r="F33" s="34"/>
      <c r="G33" s="34"/>
      <c r="H33" s="35"/>
      <c r="I33" s="32"/>
      <c r="J33" s="105"/>
      <c r="K33" s="10"/>
      <c r="L33" s="10"/>
      <c r="M33" s="42"/>
      <c r="N33" s="51"/>
      <c r="O33" s="5"/>
      <c r="P33" s="13"/>
      <c r="Q33" s="53"/>
      <c r="R33" s="3"/>
      <c r="S33" s="3"/>
    </row>
    <row r="34" spans="1:19" s="1" customFormat="1" ht="15" hidden="1" customHeight="1" outlineLevel="1">
      <c r="A34" s="18"/>
      <c r="B34" s="12"/>
      <c r="C34" s="7"/>
      <c r="D34" s="19"/>
      <c r="E34" s="36"/>
      <c r="F34" s="37"/>
      <c r="G34" s="37"/>
      <c r="H34" s="38"/>
      <c r="I34" s="32"/>
      <c r="J34" s="105"/>
      <c r="K34" s="11"/>
      <c r="L34" s="11"/>
      <c r="M34" s="43"/>
      <c r="N34" s="12"/>
      <c r="O34" s="49"/>
      <c r="P34" s="14"/>
      <c r="Q34" s="54"/>
      <c r="R34" s="3"/>
      <c r="S34" s="3"/>
    </row>
    <row r="35" spans="1:19" s="28" customFormat="1" collapsed="1">
      <c r="A35" s="21" t="s">
        <v>12</v>
      </c>
      <c r="B35" s="22" t="str">
        <f>IF(COUNTA(B36)&gt;0, "z", "")</f>
        <v/>
      </c>
      <c r="C35" s="23" t="str">
        <f>IF(COUNTA(C36)&gt;0, "y", "")</f>
        <v/>
      </c>
      <c r="D35" s="24" t="str">
        <f>IF(COUNTA(D36)&gt;0, "x", "")</f>
        <v/>
      </c>
      <c r="E35" s="22">
        <v>0</v>
      </c>
      <c r="F35" s="23">
        <v>0</v>
      </c>
      <c r="G35" s="23">
        <v>0</v>
      </c>
      <c r="H35" s="24">
        <v>1</v>
      </c>
      <c r="I35" s="29">
        <f>SUM(E35*8,F35*4, G35*2,H35)</f>
        <v>1</v>
      </c>
      <c r="J35" s="30">
        <f>IF(I35&lt;=9,I35,CHAR(I35-10+CODE("A")))</f>
        <v>1</v>
      </c>
      <c r="K35" s="25" t="s">
        <v>224</v>
      </c>
      <c r="L35" s="234"/>
      <c r="M35" s="41"/>
      <c r="N35" s="26">
        <f>1+SUM(N36)</f>
        <v>5</v>
      </c>
      <c r="O35" s="50">
        <f>1+SUM(O36)</f>
        <v>5</v>
      </c>
      <c r="P35" s="27"/>
      <c r="Q35" s="52" t="s">
        <v>277</v>
      </c>
      <c r="R35" s="152">
        <v>3</v>
      </c>
      <c r="S35" s="152">
        <v>0</v>
      </c>
    </row>
    <row r="36" spans="1:19" ht="15" hidden="1" customHeight="1" outlineLevel="1">
      <c r="A36" s="18"/>
      <c r="B36" s="9"/>
      <c r="C36" s="7"/>
      <c r="D36" s="40"/>
      <c r="E36" s="36"/>
      <c r="F36" s="37"/>
      <c r="G36" s="37"/>
      <c r="H36" s="38"/>
      <c r="I36" s="32"/>
      <c r="J36" s="105"/>
      <c r="K36" s="11"/>
      <c r="L36" s="11"/>
      <c r="M36" s="43"/>
      <c r="N36" s="12">
        <v>4</v>
      </c>
      <c r="O36" s="49">
        <v>4</v>
      </c>
      <c r="P36" s="14" t="s">
        <v>203</v>
      </c>
      <c r="Q36" s="54"/>
    </row>
    <row r="37" spans="1:19" s="28" customFormat="1" collapsed="1">
      <c r="A37" s="21" t="s">
        <v>12</v>
      </c>
      <c r="B37" s="22" t="str">
        <f>IF(COUNTA(B38:B42)&gt;0, "z", "")</f>
        <v>z</v>
      </c>
      <c r="C37" s="23" t="str">
        <f>IF(COUNTA(C38:C42)&gt;0, "y", "")</f>
        <v>y</v>
      </c>
      <c r="D37" s="24" t="str">
        <f>IF(COUNTA(D38:D42)&gt;0, "x", "")</f>
        <v>x</v>
      </c>
      <c r="E37" s="22">
        <v>1</v>
      </c>
      <c r="F37" s="23">
        <v>0</v>
      </c>
      <c r="G37" s="23">
        <v>0</v>
      </c>
      <c r="H37" s="24">
        <v>1</v>
      </c>
      <c r="I37" s="29">
        <f>SUM(E37*8,F37*4, G37*2,H37)</f>
        <v>9</v>
      </c>
      <c r="J37" s="30">
        <f>IF(I37&lt;=9,I37,CHAR(I37-10+CODE("A")))</f>
        <v>9</v>
      </c>
      <c r="K37" s="25" t="s">
        <v>225</v>
      </c>
      <c r="L37" s="25"/>
      <c r="M37" s="44"/>
      <c r="N37" s="26">
        <v>5</v>
      </c>
      <c r="O37" s="50" t="s">
        <v>241</v>
      </c>
      <c r="P37" s="27"/>
      <c r="Q37" s="52" t="s">
        <v>277</v>
      </c>
      <c r="R37" s="152">
        <v>3</v>
      </c>
      <c r="S37" s="152">
        <v>4</v>
      </c>
    </row>
    <row r="38" spans="1:19" ht="15" hidden="1" customHeight="1" outlineLevel="1">
      <c r="A38" s="15"/>
      <c r="B38" s="8"/>
      <c r="C38" s="5"/>
      <c r="D38" s="17" t="s">
        <v>61</v>
      </c>
      <c r="E38" s="33"/>
      <c r="F38" s="34"/>
      <c r="G38" s="34"/>
      <c r="H38" s="35"/>
      <c r="I38" s="32"/>
      <c r="J38" s="105"/>
      <c r="K38" s="10"/>
      <c r="L38" s="236"/>
      <c r="M38" s="45" t="s">
        <v>43</v>
      </c>
      <c r="N38" s="8"/>
      <c r="O38" s="5"/>
      <c r="P38" s="13"/>
      <c r="Q38" s="53"/>
    </row>
    <row r="39" spans="1:19" ht="15" hidden="1" customHeight="1" outlineLevel="1">
      <c r="A39" s="93"/>
      <c r="B39" s="94"/>
      <c r="C39" s="100" t="s">
        <v>61</v>
      </c>
      <c r="D39" s="95"/>
      <c r="E39" s="96"/>
      <c r="F39" s="97"/>
      <c r="G39" s="97"/>
      <c r="H39" s="98"/>
      <c r="I39" s="32"/>
      <c r="J39" s="105"/>
      <c r="K39" s="99"/>
      <c r="L39" s="99"/>
      <c r="M39" s="103" t="s">
        <v>45</v>
      </c>
      <c r="N39" s="104"/>
      <c r="O39" s="100" t="s">
        <v>20</v>
      </c>
      <c r="P39" s="101" t="s">
        <v>240</v>
      </c>
      <c r="Q39" s="102"/>
    </row>
    <row r="40" spans="1:19" ht="15" hidden="1" customHeight="1" outlineLevel="1">
      <c r="A40" s="93"/>
      <c r="B40" s="94"/>
      <c r="C40" s="100"/>
      <c r="D40" s="95"/>
      <c r="E40" s="96"/>
      <c r="F40" s="97"/>
      <c r="G40" s="97"/>
      <c r="H40" s="98"/>
      <c r="I40" s="32"/>
      <c r="J40" s="105"/>
      <c r="K40" s="99"/>
      <c r="L40" s="99" t="s">
        <v>236</v>
      </c>
      <c r="M40" s="103"/>
      <c r="N40" s="94"/>
      <c r="O40" s="100">
        <v>4</v>
      </c>
      <c r="P40" s="101" t="s">
        <v>238</v>
      </c>
      <c r="Q40" s="102"/>
    </row>
    <row r="41" spans="1:19" ht="15" hidden="1" customHeight="1" outlineLevel="1">
      <c r="A41" s="93"/>
      <c r="B41" s="94"/>
      <c r="C41" s="100"/>
      <c r="D41" s="95"/>
      <c r="E41" s="96"/>
      <c r="F41" s="97"/>
      <c r="G41" s="97"/>
      <c r="H41" s="98"/>
      <c r="I41" s="32"/>
      <c r="J41" s="105"/>
      <c r="K41" s="99"/>
      <c r="L41" s="99" t="s">
        <v>237</v>
      </c>
      <c r="M41" s="103"/>
      <c r="N41" s="94"/>
      <c r="O41" s="100">
        <v>16</v>
      </c>
      <c r="P41" s="101" t="s">
        <v>239</v>
      </c>
      <c r="Q41" s="102"/>
    </row>
    <row r="42" spans="1:19" ht="15" hidden="1" customHeight="1" outlineLevel="1">
      <c r="A42" s="18"/>
      <c r="B42" s="12" t="s">
        <v>61</v>
      </c>
      <c r="C42" s="49"/>
      <c r="D42" s="40"/>
      <c r="E42" s="36"/>
      <c r="F42" s="37"/>
      <c r="G42" s="37"/>
      <c r="H42" s="38"/>
      <c r="I42" s="32"/>
      <c r="J42" s="105"/>
      <c r="K42" s="11"/>
      <c r="L42" s="11"/>
      <c r="M42" s="43" t="s">
        <v>44</v>
      </c>
      <c r="N42" s="9"/>
      <c r="O42" s="49">
        <v>2</v>
      </c>
      <c r="P42" s="14" t="s">
        <v>15</v>
      </c>
      <c r="Q42" s="54"/>
    </row>
    <row r="43" spans="1:19" s="28" customFormat="1" collapsed="1">
      <c r="A43" s="21" t="s">
        <v>12</v>
      </c>
      <c r="B43" s="22" t="str">
        <f>IF(COUNTA(B44)&gt;0, "z", "")</f>
        <v/>
      </c>
      <c r="C43" s="23" t="str">
        <f>IF(COUNTA(C44)&gt;0, "y", "")</f>
        <v/>
      </c>
      <c r="D43" s="24" t="str">
        <f>IF(COUNTA(D44)&gt;0, "x", "")</f>
        <v/>
      </c>
      <c r="E43" s="22">
        <v>0</v>
      </c>
      <c r="F43" s="23">
        <v>1</v>
      </c>
      <c r="G43" s="23">
        <v>0</v>
      </c>
      <c r="H43" s="24">
        <v>1</v>
      </c>
      <c r="I43" s="29">
        <f>SUM(E43*8,F43*4, G43*2,H43)</f>
        <v>5</v>
      </c>
      <c r="J43" s="30">
        <f>IF(I43&lt;=9,I43,CHAR(I43-10+CODE("A")))</f>
        <v>5</v>
      </c>
      <c r="K43" s="44"/>
      <c r="L43" s="234"/>
      <c r="M43" s="41"/>
      <c r="N43" s="26"/>
      <c r="O43" s="50"/>
      <c r="P43" s="47"/>
      <c r="Q43" s="52"/>
      <c r="R43" s="152"/>
      <c r="S43" s="152"/>
    </row>
    <row r="44" spans="1:19" ht="15" hidden="1" customHeight="1" outlineLevel="1">
      <c r="A44" s="18"/>
      <c r="B44" s="12"/>
      <c r="C44" s="49"/>
      <c r="D44" s="40"/>
      <c r="E44" s="36"/>
      <c r="F44" s="37"/>
      <c r="G44" s="37"/>
      <c r="H44" s="38"/>
      <c r="I44" s="32"/>
      <c r="J44" s="105"/>
      <c r="K44" s="46"/>
      <c r="L44" s="11"/>
      <c r="M44" s="43"/>
      <c r="N44" s="9"/>
      <c r="O44" s="7"/>
      <c r="P44" s="48"/>
      <c r="Q44" s="54"/>
    </row>
    <row r="45" spans="1:19" s="28" customFormat="1" collapsed="1">
      <c r="A45" s="21" t="s">
        <v>12</v>
      </c>
      <c r="B45" s="22" t="str">
        <f>IF(COUNTA(B46:B50)&gt;0, "z", "")</f>
        <v/>
      </c>
      <c r="C45" s="23" t="str">
        <f>IF(COUNTA(C46:C50)&gt;0, "y", "")</f>
        <v/>
      </c>
      <c r="D45" s="24" t="str">
        <f>IF(COUNTA(D46:D50)&gt;0, "x", "")</f>
        <v/>
      </c>
      <c r="E45" s="22">
        <v>1</v>
      </c>
      <c r="F45" s="23">
        <v>1</v>
      </c>
      <c r="G45" s="23">
        <v>0</v>
      </c>
      <c r="H45" s="24">
        <v>1</v>
      </c>
      <c r="I45" s="29">
        <f>SUM(E45*8,F45*4, G45*2,H45)</f>
        <v>13</v>
      </c>
      <c r="J45" s="30" t="str">
        <f>IF(I45&lt;=9,I45,CHAR(I45-10+CODE("A")))</f>
        <v>D</v>
      </c>
      <c r="K45" s="25"/>
      <c r="L45" s="234"/>
      <c r="M45" s="41"/>
      <c r="N45" s="26"/>
      <c r="O45" s="50"/>
      <c r="P45" s="27"/>
      <c r="Q45" s="52"/>
      <c r="R45" s="152"/>
      <c r="S45" s="152"/>
    </row>
    <row r="46" spans="1:19" ht="15" hidden="1" customHeight="1" outlineLevel="1">
      <c r="A46" s="93"/>
      <c r="B46" s="94"/>
      <c r="C46" s="100"/>
      <c r="D46" s="95"/>
      <c r="E46" s="96"/>
      <c r="F46" s="97"/>
      <c r="G46" s="97"/>
      <c r="H46" s="98"/>
      <c r="I46" s="32"/>
      <c r="J46" s="105"/>
      <c r="K46" s="99"/>
      <c r="L46" s="99"/>
      <c r="M46" s="103"/>
      <c r="N46" s="104"/>
      <c r="O46" s="100"/>
      <c r="P46" s="101"/>
      <c r="Q46" s="102"/>
    </row>
    <row r="47" spans="1:19" ht="15" hidden="1" customHeight="1" outlineLevel="1">
      <c r="A47" s="93"/>
      <c r="B47" s="94"/>
      <c r="C47" s="100"/>
      <c r="D47" s="95"/>
      <c r="E47" s="96"/>
      <c r="F47" s="97"/>
      <c r="G47" s="97"/>
      <c r="H47" s="98"/>
      <c r="I47" s="32"/>
      <c r="J47" s="105"/>
      <c r="K47" s="99"/>
      <c r="L47" s="99"/>
      <c r="M47" s="103"/>
      <c r="N47" s="104"/>
      <c r="O47" s="100"/>
      <c r="P47" s="101"/>
      <c r="Q47" s="102"/>
    </row>
    <row r="48" spans="1:19" ht="15" hidden="1" customHeight="1" outlineLevel="1">
      <c r="A48" s="93"/>
      <c r="B48" s="94"/>
      <c r="C48" s="100"/>
      <c r="D48" s="95"/>
      <c r="E48" s="96"/>
      <c r="F48" s="97"/>
      <c r="G48" s="97"/>
      <c r="H48" s="98"/>
      <c r="I48" s="32"/>
      <c r="J48" s="105"/>
      <c r="K48" s="99"/>
      <c r="L48" s="99"/>
      <c r="M48" s="103"/>
      <c r="N48" s="104"/>
      <c r="O48" s="100"/>
      <c r="P48" s="101"/>
      <c r="Q48" s="102"/>
    </row>
    <row r="49" spans="1:19" ht="15" hidden="1" customHeight="1" outlineLevel="1">
      <c r="A49" s="93"/>
      <c r="B49" s="94"/>
      <c r="C49" s="100"/>
      <c r="D49" s="95"/>
      <c r="E49" s="96"/>
      <c r="F49" s="97"/>
      <c r="G49" s="97"/>
      <c r="H49" s="98"/>
      <c r="I49" s="32"/>
      <c r="J49" s="105"/>
      <c r="K49" s="99"/>
      <c r="L49" s="99"/>
      <c r="M49" s="103"/>
      <c r="N49" s="104"/>
      <c r="O49" s="100"/>
      <c r="P49" s="101"/>
      <c r="Q49" s="102"/>
    </row>
    <row r="50" spans="1:19" ht="15" hidden="1" customHeight="1" outlineLevel="1">
      <c r="A50" s="18"/>
      <c r="B50" s="12"/>
      <c r="C50" s="7"/>
      <c r="D50" s="19"/>
      <c r="E50" s="36"/>
      <c r="F50" s="37"/>
      <c r="G50" s="37"/>
      <c r="H50" s="38"/>
      <c r="I50" s="32"/>
      <c r="J50" s="105"/>
      <c r="K50" s="11"/>
      <c r="L50" s="11"/>
      <c r="M50" s="43"/>
      <c r="N50" s="9"/>
      <c r="O50" s="7"/>
      <c r="P50" s="14"/>
      <c r="Q50" s="54"/>
    </row>
    <row r="51" spans="1:19" s="28" customFormat="1" collapsed="1">
      <c r="A51" s="21" t="s">
        <v>12</v>
      </c>
      <c r="B51" s="22" t="str">
        <f>IF(COUNTA(B52:B59)&gt;0, "z", "")</f>
        <v>z</v>
      </c>
      <c r="C51" s="23" t="str">
        <f>IF(COUNTA(C52:C59)&gt;0, "y", "")</f>
        <v>y</v>
      </c>
      <c r="D51" s="24" t="str">
        <f>IF(COUNTA(D52:D59)&gt;0, "x", "")</f>
        <v>x</v>
      </c>
      <c r="E51" s="22">
        <v>0</v>
      </c>
      <c r="F51" s="23">
        <v>0</v>
      </c>
      <c r="G51" s="23">
        <v>1</v>
      </c>
      <c r="H51" s="24">
        <v>1</v>
      </c>
      <c r="I51" s="29">
        <f>SUM(E51*8,F51*4, G51*2,H51)</f>
        <v>3</v>
      </c>
      <c r="J51" s="30">
        <f>IF(I51&lt;=9,I51,CHAR(I51-10+CODE("A")))</f>
        <v>3</v>
      </c>
      <c r="K51" s="25" t="s">
        <v>74</v>
      </c>
      <c r="L51" s="234"/>
      <c r="M51" s="41"/>
      <c r="N51" s="26">
        <v>9</v>
      </c>
      <c r="O51" s="50">
        <v>9</v>
      </c>
      <c r="P51" s="27"/>
      <c r="Q51" s="52" t="s">
        <v>46</v>
      </c>
      <c r="R51" s="152">
        <v>3</v>
      </c>
      <c r="S51" s="152">
        <v>4</v>
      </c>
    </row>
    <row r="52" spans="1:19" ht="15" hidden="1" customHeight="1" outlineLevel="1">
      <c r="A52" s="15"/>
      <c r="B52" s="51"/>
      <c r="C52" s="5"/>
      <c r="D52" s="17" t="s">
        <v>61</v>
      </c>
      <c r="E52" s="33"/>
      <c r="F52" s="34"/>
      <c r="G52" s="34"/>
      <c r="H52" s="35"/>
      <c r="I52" s="32"/>
      <c r="J52" s="105"/>
      <c r="K52" s="10"/>
      <c r="L52" s="10"/>
      <c r="M52" s="42" t="s">
        <v>171</v>
      </c>
      <c r="N52" s="8"/>
      <c r="O52" s="6"/>
      <c r="P52" s="13"/>
      <c r="Q52" s="53"/>
    </row>
    <row r="53" spans="1:19" ht="15" hidden="1" customHeight="1" outlineLevel="1">
      <c r="A53" s="15"/>
      <c r="B53" s="51"/>
      <c r="C53" s="5" t="s">
        <v>61</v>
      </c>
      <c r="D53" s="17"/>
      <c r="E53" s="33"/>
      <c r="F53" s="34"/>
      <c r="G53" s="34"/>
      <c r="H53" s="35"/>
      <c r="I53" s="32"/>
      <c r="J53" s="105"/>
      <c r="K53" s="10"/>
      <c r="L53" s="10"/>
      <c r="M53" s="42" t="s">
        <v>172</v>
      </c>
      <c r="N53" s="8"/>
      <c r="O53" s="6"/>
      <c r="P53" s="13"/>
      <c r="Q53" s="53"/>
    </row>
    <row r="54" spans="1:19" ht="15" hidden="1" customHeight="1" outlineLevel="1">
      <c r="A54" s="15"/>
      <c r="B54" s="51" t="s">
        <v>61</v>
      </c>
      <c r="C54" s="5"/>
      <c r="D54" s="17"/>
      <c r="E54" s="33"/>
      <c r="F54" s="34"/>
      <c r="G54" s="34"/>
      <c r="H54" s="35"/>
      <c r="I54" s="32"/>
      <c r="J54" s="105"/>
      <c r="K54" s="10"/>
      <c r="L54" s="10" t="s">
        <v>232</v>
      </c>
      <c r="M54" s="42" t="s">
        <v>179</v>
      </c>
      <c r="N54" s="8"/>
      <c r="O54" s="6"/>
      <c r="P54" s="13"/>
      <c r="Q54" s="53"/>
    </row>
    <row r="55" spans="1:19" ht="15" hidden="1" customHeight="1" outlineLevel="1">
      <c r="A55" s="15"/>
      <c r="B55" s="51" t="s">
        <v>61</v>
      </c>
      <c r="C55" s="5"/>
      <c r="D55" s="17"/>
      <c r="E55" s="33"/>
      <c r="F55" s="34"/>
      <c r="G55" s="34"/>
      <c r="H55" s="35"/>
      <c r="I55" s="32"/>
      <c r="J55" s="105"/>
      <c r="K55" s="10"/>
      <c r="L55" s="10" t="s">
        <v>233</v>
      </c>
      <c r="M55" s="42" t="s">
        <v>181</v>
      </c>
      <c r="N55" s="8"/>
      <c r="O55" s="6"/>
      <c r="P55" s="13"/>
      <c r="Q55" s="53"/>
    </row>
    <row r="56" spans="1:19" ht="15" hidden="1" customHeight="1" outlineLevel="1">
      <c r="A56" s="15"/>
      <c r="B56" s="51" t="s">
        <v>61</v>
      </c>
      <c r="C56" s="5"/>
      <c r="D56" s="17"/>
      <c r="E56" s="33"/>
      <c r="F56" s="34"/>
      <c r="G56" s="34"/>
      <c r="H56" s="35"/>
      <c r="I56" s="32"/>
      <c r="J56" s="105"/>
      <c r="K56" s="10"/>
      <c r="L56" s="10" t="s">
        <v>171</v>
      </c>
      <c r="M56" s="42" t="s">
        <v>234</v>
      </c>
      <c r="N56" s="8"/>
      <c r="O56" s="6"/>
      <c r="P56" s="13"/>
      <c r="Q56" s="53"/>
    </row>
    <row r="57" spans="1:19" ht="15" hidden="1" customHeight="1" outlineLevel="1">
      <c r="A57" s="15"/>
      <c r="B57" s="51"/>
      <c r="C57" s="6"/>
      <c r="D57" s="16"/>
      <c r="E57" s="33"/>
      <c r="F57" s="34"/>
      <c r="G57" s="34"/>
      <c r="H57" s="35"/>
      <c r="I57" s="32"/>
      <c r="J57" s="105"/>
      <c r="K57" s="10"/>
      <c r="L57" s="10" t="s">
        <v>256</v>
      </c>
      <c r="M57" s="42"/>
      <c r="N57" s="8">
        <v>4</v>
      </c>
      <c r="O57" s="6">
        <v>4</v>
      </c>
      <c r="P57" s="13" t="s">
        <v>190</v>
      </c>
      <c r="Q57" s="53"/>
    </row>
    <row r="58" spans="1:19" ht="15" hidden="1" customHeight="1" outlineLevel="1">
      <c r="A58" s="15"/>
      <c r="B58" s="51"/>
      <c r="C58" s="5"/>
      <c r="D58" s="17"/>
      <c r="E58" s="33"/>
      <c r="F58" s="34"/>
      <c r="G58" s="34"/>
      <c r="H58" s="35"/>
      <c r="I58" s="32"/>
      <c r="J58" s="105"/>
      <c r="K58" s="10"/>
      <c r="L58" s="10" t="s">
        <v>257</v>
      </c>
      <c r="M58" s="42"/>
      <c r="N58" s="8">
        <v>4</v>
      </c>
      <c r="O58" s="6">
        <v>4</v>
      </c>
      <c r="P58" s="13" t="s">
        <v>189</v>
      </c>
      <c r="Q58" s="53"/>
    </row>
    <row r="59" spans="1:19" ht="15" hidden="1" customHeight="1" outlineLevel="1">
      <c r="A59" s="18"/>
      <c r="B59" s="9"/>
      <c r="C59" s="49"/>
      <c r="D59" s="40"/>
      <c r="E59" s="36"/>
      <c r="F59" s="37"/>
      <c r="G59" s="37"/>
      <c r="H59" s="38"/>
      <c r="I59" s="32"/>
      <c r="J59" s="105"/>
      <c r="K59" s="11"/>
      <c r="L59" s="11" t="s">
        <v>255</v>
      </c>
      <c r="M59" s="43"/>
      <c r="N59" s="12">
        <v>4</v>
      </c>
      <c r="O59" s="49">
        <v>4</v>
      </c>
      <c r="P59" s="14" t="s">
        <v>91</v>
      </c>
      <c r="Q59" s="54"/>
    </row>
    <row r="60" spans="1:19" s="28" customFormat="1" collapsed="1">
      <c r="A60" s="21" t="s">
        <v>12</v>
      </c>
      <c r="B60" s="22" t="str">
        <f>IF(COUNTA(B61:B63)&gt;0, "z", "")</f>
        <v/>
      </c>
      <c r="C60" s="23" t="str">
        <f>IF(COUNTA(C61:C63)&gt;0, "y", "")</f>
        <v/>
      </c>
      <c r="D60" s="24" t="str">
        <f>IF(COUNTA(D61:D63)&gt;0, "x", "")</f>
        <v/>
      </c>
      <c r="E60" s="22">
        <v>1</v>
      </c>
      <c r="F60" s="23">
        <v>0</v>
      </c>
      <c r="G60" s="23">
        <v>1</v>
      </c>
      <c r="H60" s="24">
        <v>1</v>
      </c>
      <c r="I60" s="29">
        <f>SUM(E60*8,F60*4, G60*2,H60)</f>
        <v>11</v>
      </c>
      <c r="J60" s="30" t="str">
        <f>IF(I60&lt;=9,I60,CHAR(I60-10+CODE("A")))</f>
        <v>B</v>
      </c>
      <c r="K60" s="25" t="s">
        <v>73</v>
      </c>
      <c r="L60" s="234"/>
      <c r="M60" s="41"/>
      <c r="N60" s="26" t="s">
        <v>49</v>
      </c>
      <c r="O60" s="50" t="s">
        <v>49</v>
      </c>
      <c r="P60" s="27"/>
      <c r="Q60" s="52" t="s">
        <v>8</v>
      </c>
      <c r="R60" s="152">
        <v>1</v>
      </c>
      <c r="S60" s="152">
        <v>0</v>
      </c>
    </row>
    <row r="61" spans="1:19" ht="15" hidden="1" customHeight="1" outlineLevel="1">
      <c r="A61" s="15"/>
      <c r="B61" s="8"/>
      <c r="C61" s="6"/>
      <c r="D61" s="17"/>
      <c r="E61" s="33"/>
      <c r="F61" s="34"/>
      <c r="G61" s="34"/>
      <c r="H61" s="35"/>
      <c r="I61" s="32"/>
      <c r="J61" s="105"/>
      <c r="K61" s="10"/>
      <c r="L61" s="10"/>
      <c r="M61" s="42" t="s">
        <v>75</v>
      </c>
      <c r="N61" s="8"/>
      <c r="O61" s="6"/>
      <c r="P61" s="13"/>
      <c r="Q61" s="53"/>
    </row>
    <row r="62" spans="1:19" ht="15" hidden="1" customHeight="1" outlineLevel="1">
      <c r="A62" s="15"/>
      <c r="B62" s="8"/>
      <c r="C62" s="6"/>
      <c r="D62" s="17"/>
      <c r="E62" s="33"/>
      <c r="F62" s="34"/>
      <c r="G62" s="34"/>
      <c r="H62" s="35"/>
      <c r="I62" s="32"/>
      <c r="J62" s="105"/>
      <c r="K62" s="10"/>
      <c r="L62" s="10"/>
      <c r="M62" s="42" t="s">
        <v>14</v>
      </c>
      <c r="N62" s="8"/>
      <c r="O62" s="6"/>
      <c r="P62" s="13"/>
      <c r="Q62" s="53"/>
    </row>
    <row r="63" spans="1:19" ht="15" hidden="1" customHeight="1" outlineLevel="1">
      <c r="A63" s="18"/>
      <c r="B63" s="9"/>
      <c r="C63" s="49"/>
      <c r="D63" s="19"/>
      <c r="E63" s="36"/>
      <c r="F63" s="37"/>
      <c r="G63" s="37"/>
      <c r="H63" s="38"/>
      <c r="I63" s="32"/>
      <c r="J63" s="105"/>
      <c r="K63" s="11"/>
      <c r="L63" s="11"/>
      <c r="M63" s="43" t="s">
        <v>17</v>
      </c>
      <c r="N63" s="9"/>
      <c r="O63" s="7"/>
      <c r="P63" s="14" t="s">
        <v>18</v>
      </c>
      <c r="Q63" s="54"/>
    </row>
    <row r="64" spans="1:19" s="28" customFormat="1" collapsed="1">
      <c r="A64" s="21" t="s">
        <v>12</v>
      </c>
      <c r="B64" s="22" t="str">
        <f>IF(COUNTA(B65:B67)&gt;0, "z", "")</f>
        <v/>
      </c>
      <c r="C64" s="23" t="str">
        <f>IF(COUNTA(C65:C67)&gt;0, "y", "")</f>
        <v/>
      </c>
      <c r="D64" s="24" t="str">
        <f>IF(COUNTA(D65:D67)&gt;0, "x", "")</f>
        <v/>
      </c>
      <c r="E64" s="22">
        <v>0</v>
      </c>
      <c r="F64" s="23">
        <v>1</v>
      </c>
      <c r="G64" s="23">
        <v>1</v>
      </c>
      <c r="H64" s="24">
        <v>1</v>
      </c>
      <c r="I64" s="29">
        <f>SUM(E64*8,F64*4, G64*2,H64)</f>
        <v>7</v>
      </c>
      <c r="J64" s="30">
        <f>IF(I64&lt;=9,I64,CHAR(I64-10+CODE("A")))</f>
        <v>7</v>
      </c>
      <c r="K64" s="25" t="s">
        <v>3</v>
      </c>
      <c r="L64" s="25"/>
      <c r="M64" s="44"/>
      <c r="N64" s="26">
        <f>1+SUM(N65:N67)</f>
        <v>5</v>
      </c>
      <c r="O64" s="50">
        <f>1+SUM(O65:O67)</f>
        <v>5</v>
      </c>
      <c r="P64" s="27"/>
      <c r="Q64" s="52" t="s">
        <v>8</v>
      </c>
      <c r="R64" s="152">
        <v>1</v>
      </c>
      <c r="S64" s="152">
        <v>1</v>
      </c>
    </row>
    <row r="65" spans="1:19" ht="15" hidden="1" customHeight="1" outlineLevel="1">
      <c r="A65" s="15"/>
      <c r="B65" s="8"/>
      <c r="C65" s="6"/>
      <c r="D65" s="16"/>
      <c r="E65" s="33"/>
      <c r="F65" s="34"/>
      <c r="G65" s="34"/>
      <c r="H65" s="35"/>
      <c r="I65" s="32"/>
      <c r="J65" s="105"/>
      <c r="K65" s="10"/>
      <c r="L65" s="236"/>
      <c r="M65" s="45"/>
      <c r="N65" s="8">
        <v>4</v>
      </c>
      <c r="O65" s="6">
        <v>4</v>
      </c>
      <c r="P65" s="13" t="s">
        <v>4</v>
      </c>
      <c r="Q65" s="53"/>
    </row>
    <row r="66" spans="1:19" ht="15" hidden="1" customHeight="1" outlineLevel="1">
      <c r="A66" s="15"/>
      <c r="B66" s="8"/>
      <c r="C66" s="6"/>
      <c r="D66" s="17"/>
      <c r="E66" s="33"/>
      <c r="F66" s="34"/>
      <c r="G66" s="34"/>
      <c r="H66" s="35"/>
      <c r="I66" s="32"/>
      <c r="J66" s="105"/>
      <c r="K66" s="10"/>
      <c r="L66" s="10"/>
      <c r="M66" s="42" t="s">
        <v>75</v>
      </c>
      <c r="N66" s="8"/>
      <c r="O66" s="6"/>
      <c r="P66" s="13"/>
      <c r="Q66" s="53"/>
    </row>
    <row r="67" spans="1:19" ht="15" hidden="1" customHeight="1" outlineLevel="1">
      <c r="A67" s="15"/>
      <c r="B67" s="51"/>
      <c r="C67" s="5"/>
      <c r="D67" s="16"/>
      <c r="E67" s="33"/>
      <c r="F67" s="34"/>
      <c r="G67" s="34"/>
      <c r="H67" s="35"/>
      <c r="I67" s="32"/>
      <c r="J67" s="105"/>
      <c r="K67" s="10"/>
      <c r="L67" s="10"/>
      <c r="M67" s="42" t="s">
        <v>16</v>
      </c>
      <c r="N67" s="8"/>
      <c r="O67" s="6"/>
      <c r="P67" s="13"/>
      <c r="Q67" s="53"/>
    </row>
    <row r="68" spans="1:19" s="28" customFormat="1" collapsed="1">
      <c r="A68" s="21" t="s">
        <v>12</v>
      </c>
      <c r="B68" s="22" t="str">
        <f>IF(COUNTA(B69:B72)&gt;0, "z", "")</f>
        <v/>
      </c>
      <c r="C68" s="23" t="str">
        <f>IF(COUNTA(C69:C72)&gt;0, "y", "")</f>
        <v/>
      </c>
      <c r="D68" s="24" t="str">
        <f>IF(COUNTA(D69:D72)&gt;0, "x", "")</f>
        <v/>
      </c>
      <c r="E68" s="22">
        <v>1</v>
      </c>
      <c r="F68" s="23">
        <v>1</v>
      </c>
      <c r="G68" s="23">
        <v>1</v>
      </c>
      <c r="H68" s="24">
        <v>1</v>
      </c>
      <c r="I68" s="29">
        <f>SUM(E68*8,F68*4, G68*2,H68)</f>
        <v>15</v>
      </c>
      <c r="J68" s="30" t="str">
        <f>IF(I68&lt;=9,I68,CHAR(I68-10+CODE("A")))</f>
        <v>F</v>
      </c>
      <c r="K68" s="25"/>
      <c r="L68" s="25"/>
      <c r="M68" s="44"/>
      <c r="N68" s="26"/>
      <c r="O68" s="50"/>
      <c r="P68" s="27"/>
      <c r="Q68" s="52"/>
      <c r="R68" s="152"/>
      <c r="S68" s="152"/>
    </row>
    <row r="69" spans="1:19" ht="15" hidden="1" customHeight="1" outlineLevel="1">
      <c r="A69" s="15"/>
      <c r="B69" s="8"/>
      <c r="C69" s="6"/>
      <c r="D69" s="16"/>
      <c r="E69" s="33"/>
      <c r="F69" s="34"/>
      <c r="G69" s="34"/>
      <c r="H69" s="35"/>
      <c r="I69" s="32"/>
      <c r="J69" s="105"/>
      <c r="K69" s="10"/>
      <c r="L69" s="10"/>
      <c r="M69" s="42"/>
      <c r="N69" s="8"/>
      <c r="O69" s="6"/>
      <c r="P69" s="13"/>
      <c r="Q69" s="53"/>
    </row>
    <row r="70" spans="1:19" ht="15" hidden="1" customHeight="1" outlineLevel="1">
      <c r="A70" s="15"/>
      <c r="B70" s="8"/>
      <c r="C70" s="6"/>
      <c r="D70" s="17"/>
      <c r="E70" s="33"/>
      <c r="F70" s="34"/>
      <c r="G70" s="34"/>
      <c r="H70" s="35"/>
      <c r="I70" s="32"/>
      <c r="J70" s="105"/>
      <c r="K70" s="10"/>
      <c r="L70" s="10"/>
      <c r="M70" s="42"/>
      <c r="N70" s="8"/>
      <c r="O70" s="6"/>
      <c r="P70" s="13"/>
      <c r="Q70" s="53"/>
    </row>
    <row r="71" spans="1:19" ht="15" hidden="1" customHeight="1" outlineLevel="1">
      <c r="A71" s="15"/>
      <c r="B71" s="8"/>
      <c r="C71" s="6"/>
      <c r="D71" s="16"/>
      <c r="E71" s="33"/>
      <c r="F71" s="34"/>
      <c r="G71" s="34"/>
      <c r="H71" s="35"/>
      <c r="I71" s="32"/>
      <c r="J71" s="105"/>
      <c r="K71" s="10"/>
      <c r="L71" s="10"/>
      <c r="M71" s="42"/>
      <c r="N71" s="8"/>
      <c r="O71" s="6"/>
      <c r="P71" s="13"/>
      <c r="Q71" s="53"/>
    </row>
    <row r="72" spans="1:19" ht="15" hidden="1" customHeight="1" outlineLevel="1">
      <c r="A72" s="18"/>
      <c r="B72" s="9"/>
      <c r="C72" s="7"/>
      <c r="D72" s="19"/>
      <c r="E72" s="36"/>
      <c r="F72" s="37"/>
      <c r="G72" s="37"/>
      <c r="H72" s="38"/>
      <c r="I72" s="32"/>
      <c r="J72" s="105"/>
      <c r="K72" s="11"/>
      <c r="L72" s="11"/>
      <c r="M72" s="43"/>
      <c r="N72" s="12"/>
      <c r="O72" s="49"/>
      <c r="P72" s="14"/>
      <c r="Q72" s="54"/>
    </row>
    <row r="73" spans="1:19" collapsed="1"/>
    <row r="74" spans="1:19">
      <c r="B74" s="151"/>
      <c r="C74" s="151"/>
      <c r="J74" s="85"/>
      <c r="K74" s="201" t="s">
        <v>160</v>
      </c>
      <c r="O74" s="2"/>
      <c r="P74" s="201" t="s">
        <v>161</v>
      </c>
    </row>
    <row r="75" spans="1:19">
      <c r="J75" s="31">
        <v>0</v>
      </c>
      <c r="K75" s="2" t="s">
        <v>162</v>
      </c>
      <c r="O75" s="31">
        <v>0</v>
      </c>
      <c r="P75" s="2" t="s">
        <v>163</v>
      </c>
    </row>
    <row r="76" spans="1:19">
      <c r="J76" s="31">
        <v>1</v>
      </c>
      <c r="K76" t="s">
        <v>164</v>
      </c>
      <c r="O76" s="31">
        <v>1</v>
      </c>
      <c r="P76" t="s">
        <v>65</v>
      </c>
    </row>
    <row r="77" spans="1:19">
      <c r="J77" s="31">
        <v>2</v>
      </c>
      <c r="K77" t="s">
        <v>165</v>
      </c>
      <c r="O77" s="31">
        <v>2</v>
      </c>
      <c r="P77" t="s">
        <v>67</v>
      </c>
    </row>
    <row r="78" spans="1:19">
      <c r="J78" s="31">
        <v>3</v>
      </c>
      <c r="K78" s="2" t="s">
        <v>66</v>
      </c>
      <c r="O78" s="31">
        <v>3</v>
      </c>
      <c r="P78" t="s">
        <v>165</v>
      </c>
    </row>
    <row r="79" spans="1:19">
      <c r="J79" s="2"/>
      <c r="O79" s="31">
        <v>4</v>
      </c>
      <c r="P79" t="s">
        <v>66</v>
      </c>
    </row>
  </sheetData>
  <mergeCells count="4">
    <mergeCell ref="B1:D1"/>
    <mergeCell ref="E1:H1"/>
    <mergeCell ref="I1:J1"/>
    <mergeCell ref="N1:O1"/>
  </mergeCells>
  <pageMargins left="0.70866141732283472" right="0.70866141732283472" top="0.74803149606299213" bottom="0.74803149606299213" header="0.31496062992125984" footer="0.31496062992125984"/>
  <pageSetup paperSize="9" orientation="landscape" horizontalDpi="4294967293" verticalDpi="0" r:id="rId1"/>
</worksheet>
</file>

<file path=xl/worksheets/sheet3.xml><?xml version="1.0" encoding="utf-8"?>
<worksheet xmlns="http://schemas.openxmlformats.org/spreadsheetml/2006/main" xmlns:r="http://schemas.openxmlformats.org/officeDocument/2006/relationships">
  <dimension ref="A1:C15"/>
  <sheetViews>
    <sheetView workbookViewId="0"/>
  </sheetViews>
  <sheetFormatPr defaultRowHeight="15"/>
  <cols>
    <col min="1" max="1" width="14.85546875" bestFit="1" customWidth="1"/>
    <col min="2" max="2" width="12.85546875" bestFit="1" customWidth="1"/>
    <col min="3" max="3" width="43.42578125" bestFit="1" customWidth="1"/>
  </cols>
  <sheetData>
    <row r="1" spans="1:3" s="1" customFormat="1">
      <c r="A1" s="1" t="s">
        <v>26</v>
      </c>
      <c r="B1" s="1" t="s">
        <v>9</v>
      </c>
      <c r="C1" s="1" t="s">
        <v>100</v>
      </c>
    </row>
    <row r="2" spans="1:3">
      <c r="A2" s="241"/>
      <c r="B2" s="242" t="s">
        <v>260</v>
      </c>
      <c r="C2" s="243" t="s">
        <v>262</v>
      </c>
    </row>
    <row r="3" spans="1:3">
      <c r="A3" s="99"/>
      <c r="B3" s="244" t="s">
        <v>261</v>
      </c>
      <c r="C3" s="245" t="s">
        <v>265</v>
      </c>
    </row>
    <row r="4" spans="1:3">
      <c r="A4" s="240" t="s">
        <v>263</v>
      </c>
      <c r="B4" s="176" t="s">
        <v>264</v>
      </c>
      <c r="C4" s="177"/>
    </row>
    <row r="6" spans="1:3">
      <c r="A6" t="s">
        <v>258</v>
      </c>
    </row>
    <row r="7" spans="1:3">
      <c r="A7" t="s">
        <v>259</v>
      </c>
    </row>
    <row r="9" spans="1:3">
      <c r="A9" t="s">
        <v>266</v>
      </c>
    </row>
    <row r="10" spans="1:3">
      <c r="A10" t="s">
        <v>268</v>
      </c>
    </row>
    <row r="11" spans="1:3">
      <c r="A11" t="s">
        <v>267</v>
      </c>
    </row>
    <row r="12" spans="1:3">
      <c r="A12" s="246" t="s">
        <v>269</v>
      </c>
    </row>
    <row r="13" spans="1:3">
      <c r="A13" s="246" t="s">
        <v>270</v>
      </c>
    </row>
    <row r="14" spans="1:3">
      <c r="A14" s="246" t="s">
        <v>271</v>
      </c>
    </row>
    <row r="15" spans="1:3">
      <c r="A15" s="246" t="s">
        <v>272</v>
      </c>
    </row>
  </sheetData>
  <pageMargins left="0.70866141732283472" right="0.70866141732283472" top="0.74803149606299213" bottom="0.74803149606299213" header="0.31496062992125984" footer="0.31496062992125984"/>
  <pageSetup paperSize="9" orientation="landscape" horizontalDpi="4294967293" verticalDpi="0" r:id="rId1"/>
</worksheet>
</file>

<file path=xl/worksheets/sheet4.xml><?xml version="1.0" encoding="utf-8"?>
<worksheet xmlns="http://schemas.openxmlformats.org/spreadsheetml/2006/main" xmlns:r="http://schemas.openxmlformats.org/officeDocument/2006/relationships">
  <dimension ref="A1:O19"/>
  <sheetViews>
    <sheetView workbookViewId="0"/>
  </sheetViews>
  <sheetFormatPr defaultColWidth="9.140625" defaultRowHeight="15"/>
  <cols>
    <col min="1" max="8" width="2.85546875" style="57" customWidth="1"/>
    <col min="9" max="9" width="66" style="57" bestFit="1" customWidth="1"/>
    <col min="10" max="10" width="17.5703125" style="57" bestFit="1" customWidth="1"/>
    <col min="11" max="11" width="19.28515625" style="57" bestFit="1" customWidth="1"/>
    <col min="12" max="14" width="11.42578125" style="57" customWidth="1"/>
    <col min="15" max="15" width="71.28515625" style="57" bestFit="1" customWidth="1"/>
    <col min="16" max="16384" width="9.140625" style="57"/>
  </cols>
  <sheetData>
    <row r="1" spans="1:15" s="56" customFormat="1" ht="15.75" thickBot="1">
      <c r="A1" s="55">
        <v>7</v>
      </c>
      <c r="B1" s="55">
        <v>6</v>
      </c>
      <c r="C1" s="55">
        <v>5</v>
      </c>
      <c r="D1" s="55">
        <v>4</v>
      </c>
      <c r="E1" s="55">
        <v>3</v>
      </c>
      <c r="F1" s="55">
        <v>2</v>
      </c>
      <c r="G1" s="55">
        <v>1</v>
      </c>
      <c r="H1" s="55">
        <v>0</v>
      </c>
      <c r="I1" s="56" t="s">
        <v>26</v>
      </c>
      <c r="J1" s="56" t="s">
        <v>96</v>
      </c>
      <c r="K1" s="56" t="s">
        <v>9</v>
      </c>
      <c r="L1" s="55" t="s">
        <v>29</v>
      </c>
      <c r="M1" s="55" t="s">
        <v>93</v>
      </c>
      <c r="N1" s="56" t="s">
        <v>25</v>
      </c>
      <c r="O1" s="56" t="s">
        <v>214</v>
      </c>
    </row>
    <row r="2" spans="1:15">
      <c r="A2" s="71"/>
      <c r="B2" s="69"/>
      <c r="C2" s="69"/>
      <c r="D2" s="69"/>
      <c r="E2" s="69"/>
      <c r="F2" s="69"/>
      <c r="G2" s="69"/>
      <c r="H2" s="72" t="s">
        <v>61</v>
      </c>
      <c r="I2" s="74"/>
      <c r="J2" s="75" t="s">
        <v>83</v>
      </c>
      <c r="K2" s="75" t="s">
        <v>103</v>
      </c>
      <c r="L2" s="72" t="s">
        <v>92</v>
      </c>
      <c r="M2" s="72" t="s">
        <v>34</v>
      </c>
      <c r="N2" s="83" t="s">
        <v>33</v>
      </c>
      <c r="O2" s="83"/>
    </row>
    <row r="3" spans="1:15">
      <c r="A3" s="73"/>
      <c r="B3" s="70"/>
      <c r="C3" s="70"/>
      <c r="D3" s="70"/>
      <c r="E3" s="70"/>
      <c r="F3" s="70"/>
      <c r="G3" s="59" t="s">
        <v>61</v>
      </c>
      <c r="H3" s="68"/>
      <c r="I3" s="76"/>
      <c r="J3" s="77" t="s">
        <v>30</v>
      </c>
      <c r="K3" s="66"/>
      <c r="L3" s="68"/>
      <c r="M3" s="68"/>
      <c r="N3" s="81"/>
      <c r="O3" s="81"/>
    </row>
    <row r="4" spans="1:15">
      <c r="A4" s="73"/>
      <c r="B4" s="70"/>
      <c r="C4" s="70"/>
      <c r="D4" s="70"/>
      <c r="E4" s="70"/>
      <c r="F4" s="59" t="s">
        <v>61</v>
      </c>
      <c r="G4" s="59"/>
      <c r="H4" s="68"/>
      <c r="I4" s="76" t="s">
        <v>81</v>
      </c>
      <c r="J4" s="77" t="s">
        <v>82</v>
      </c>
      <c r="K4" s="66" t="s">
        <v>102</v>
      </c>
      <c r="L4" s="68" t="s">
        <v>92</v>
      </c>
      <c r="M4" s="68" t="s">
        <v>34</v>
      </c>
      <c r="N4" s="81"/>
      <c r="O4" s="81"/>
    </row>
    <row r="5" spans="1:15">
      <c r="A5" s="60"/>
      <c r="B5" s="61"/>
      <c r="C5" s="61"/>
      <c r="D5" s="61"/>
      <c r="E5" s="61" t="s">
        <v>61</v>
      </c>
      <c r="F5" s="61"/>
      <c r="G5" s="61"/>
      <c r="H5" s="62"/>
      <c r="I5" s="79" t="s">
        <v>81</v>
      </c>
      <c r="J5" s="84" t="s">
        <v>31</v>
      </c>
      <c r="K5" s="67" t="s">
        <v>50</v>
      </c>
      <c r="L5" s="62">
        <v>4</v>
      </c>
      <c r="M5" s="62"/>
      <c r="N5" s="82"/>
      <c r="O5" s="82"/>
    </row>
    <row r="6" spans="1:15">
      <c r="A6" s="73"/>
      <c r="B6" s="70"/>
      <c r="C6" s="70"/>
      <c r="D6" s="59" t="s">
        <v>61</v>
      </c>
      <c r="E6" s="70"/>
      <c r="F6" s="70"/>
      <c r="G6" s="59"/>
      <c r="H6" s="68"/>
      <c r="I6" s="76" t="s">
        <v>84</v>
      </c>
      <c r="J6" s="77" t="s">
        <v>51</v>
      </c>
      <c r="K6" s="66" t="s">
        <v>52</v>
      </c>
      <c r="L6" s="68">
        <v>4</v>
      </c>
      <c r="M6" s="68"/>
      <c r="N6" s="81" t="s">
        <v>19</v>
      </c>
      <c r="O6" s="81"/>
    </row>
    <row r="7" spans="1:15">
      <c r="A7" s="159"/>
      <c r="B7" s="160"/>
      <c r="C7" s="160"/>
      <c r="D7" s="161"/>
      <c r="E7" s="160"/>
      <c r="F7" s="160"/>
      <c r="G7" s="161"/>
      <c r="H7" s="120"/>
      <c r="I7" s="121" t="s">
        <v>88</v>
      </c>
      <c r="J7" s="162"/>
      <c r="K7" s="163"/>
      <c r="L7" s="120"/>
      <c r="M7" s="120"/>
      <c r="N7" s="106" t="s">
        <v>3</v>
      </c>
      <c r="O7" s="106"/>
    </row>
    <row r="8" spans="1:15">
      <c r="A8" s="155"/>
      <c r="B8" s="156"/>
      <c r="C8" s="64" t="s">
        <v>61</v>
      </c>
      <c r="D8" s="156"/>
      <c r="E8" s="156"/>
      <c r="F8" s="156"/>
      <c r="G8" s="64"/>
      <c r="H8" s="58"/>
      <c r="I8" s="78" t="s">
        <v>85</v>
      </c>
      <c r="J8" s="65" t="s">
        <v>69</v>
      </c>
      <c r="K8" s="65" t="s">
        <v>70</v>
      </c>
      <c r="L8" s="58" t="s">
        <v>92</v>
      </c>
      <c r="M8" s="58" t="s">
        <v>104</v>
      </c>
      <c r="N8" s="80" t="s">
        <v>2</v>
      </c>
      <c r="O8" s="80"/>
    </row>
    <row r="9" spans="1:15">
      <c r="A9" s="157"/>
      <c r="B9" s="61" t="s">
        <v>61</v>
      </c>
      <c r="C9" s="158"/>
      <c r="D9" s="158"/>
      <c r="E9" s="158"/>
      <c r="F9" s="158"/>
      <c r="G9" s="61"/>
      <c r="H9" s="62"/>
      <c r="I9" s="79" t="s">
        <v>85</v>
      </c>
      <c r="J9" s="84" t="s">
        <v>90</v>
      </c>
      <c r="K9" s="67" t="s">
        <v>91</v>
      </c>
      <c r="L9" s="62" t="s">
        <v>92</v>
      </c>
      <c r="M9" s="62" t="s">
        <v>105</v>
      </c>
      <c r="N9" s="82"/>
      <c r="O9" s="82"/>
    </row>
    <row r="10" spans="1:15">
      <c r="A10" s="155"/>
      <c r="B10" s="156"/>
      <c r="C10" s="156"/>
      <c r="D10" s="64" t="s">
        <v>61</v>
      </c>
      <c r="E10" s="156"/>
      <c r="F10" s="156"/>
      <c r="G10" s="64"/>
      <c r="H10" s="58"/>
      <c r="I10" s="78" t="s">
        <v>86</v>
      </c>
      <c r="J10" s="65" t="s">
        <v>27</v>
      </c>
      <c r="K10" s="65" t="s">
        <v>71</v>
      </c>
      <c r="L10" s="58">
        <v>4</v>
      </c>
      <c r="M10" s="58"/>
      <c r="N10" s="80" t="s">
        <v>89</v>
      </c>
      <c r="O10" s="81" t="s">
        <v>215</v>
      </c>
    </row>
    <row r="11" spans="1:15">
      <c r="A11" s="73"/>
      <c r="B11" s="59" t="s">
        <v>61</v>
      </c>
      <c r="C11" s="70"/>
      <c r="D11" s="70"/>
      <c r="E11" s="70"/>
      <c r="F11" s="70"/>
      <c r="G11" s="59"/>
      <c r="H11" s="68"/>
      <c r="I11" s="76" t="s">
        <v>86</v>
      </c>
      <c r="J11" s="66" t="s">
        <v>28</v>
      </c>
      <c r="K11" s="66" t="s">
        <v>72</v>
      </c>
      <c r="L11" s="68">
        <v>4</v>
      </c>
      <c r="M11" s="68"/>
      <c r="N11" s="81"/>
      <c r="O11" s="81" t="s">
        <v>211</v>
      </c>
    </row>
    <row r="12" spans="1:15">
      <c r="A12" s="60" t="s">
        <v>61</v>
      </c>
      <c r="B12" s="61"/>
      <c r="C12" s="158"/>
      <c r="D12" s="158"/>
      <c r="E12" s="158"/>
      <c r="F12" s="158"/>
      <c r="G12" s="61"/>
      <c r="H12" s="62"/>
      <c r="I12" s="79" t="s">
        <v>131</v>
      </c>
      <c r="J12" s="67"/>
      <c r="K12" s="67" t="s">
        <v>132</v>
      </c>
      <c r="L12" s="62" t="s">
        <v>92</v>
      </c>
      <c r="M12" s="62" t="s">
        <v>34</v>
      </c>
      <c r="N12" s="82"/>
      <c r="O12" s="82"/>
    </row>
    <row r="13" spans="1:15">
      <c r="A13" s="159"/>
      <c r="B13" s="161"/>
      <c r="C13" s="160"/>
      <c r="D13" s="160"/>
      <c r="E13" s="160"/>
      <c r="F13" s="160"/>
      <c r="G13" s="161"/>
      <c r="H13" s="120"/>
      <c r="I13" s="121" t="s">
        <v>87</v>
      </c>
      <c r="J13" s="163"/>
      <c r="K13" s="163" t="s">
        <v>32</v>
      </c>
      <c r="L13" s="120" t="s">
        <v>92</v>
      </c>
      <c r="M13" s="120" t="s">
        <v>32</v>
      </c>
      <c r="N13" s="106" t="s">
        <v>47</v>
      </c>
      <c r="O13" s="106"/>
    </row>
    <row r="14" spans="1:15">
      <c r="A14" s="70"/>
      <c r="B14" s="70"/>
      <c r="C14" s="70"/>
      <c r="D14" s="70"/>
      <c r="E14" s="70"/>
      <c r="F14" s="70"/>
      <c r="G14" s="59"/>
      <c r="H14" s="59"/>
      <c r="I14" s="66"/>
      <c r="J14" s="77"/>
      <c r="K14" s="66"/>
      <c r="L14" s="59"/>
      <c r="M14" s="59"/>
      <c r="N14" s="59"/>
      <c r="O14" s="66"/>
    </row>
    <row r="15" spans="1:15">
      <c r="A15" s="70"/>
      <c r="B15" s="70"/>
      <c r="C15" s="70"/>
      <c r="D15" s="70"/>
      <c r="E15" s="70"/>
      <c r="F15" s="70"/>
      <c r="G15" s="59"/>
      <c r="H15" s="59"/>
      <c r="I15" s="172" t="s">
        <v>93</v>
      </c>
      <c r="J15" s="77"/>
      <c r="K15" s="66"/>
      <c r="L15" s="59"/>
      <c r="M15" s="59"/>
      <c r="N15" s="59"/>
      <c r="O15" s="66"/>
    </row>
    <row r="16" spans="1:15">
      <c r="I16" s="57" t="s">
        <v>216</v>
      </c>
    </row>
    <row r="17" spans="9:9">
      <c r="I17" s="57" t="s">
        <v>107</v>
      </c>
    </row>
    <row r="18" spans="9:9">
      <c r="I18" s="57" t="s">
        <v>106</v>
      </c>
    </row>
    <row r="19" spans="9:9">
      <c r="I19" s="57" t="s">
        <v>249</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N38"/>
  <sheetViews>
    <sheetView workbookViewId="0"/>
  </sheetViews>
  <sheetFormatPr defaultRowHeight="15" outlineLevelRow="1"/>
  <cols>
    <col min="1" max="1" width="17" style="1" bestFit="1" customWidth="1"/>
    <col min="2" max="9" width="3" style="151" customWidth="1"/>
    <col min="10" max="10" width="26.42578125" bestFit="1" customWidth="1"/>
    <col min="11" max="11" width="29.7109375" style="151" bestFit="1" customWidth="1"/>
    <col min="12" max="12" width="15.85546875" customWidth="1"/>
    <col min="13" max="13" width="30.42578125" bestFit="1" customWidth="1"/>
    <col min="14" max="14" width="102.7109375" bestFit="1" customWidth="1"/>
  </cols>
  <sheetData>
    <row r="1" spans="1:14" s="171" customFormat="1">
      <c r="B1" s="153">
        <v>7</v>
      </c>
      <c r="C1" s="219">
        <v>6</v>
      </c>
      <c r="D1" s="219">
        <v>5</v>
      </c>
      <c r="E1" s="219">
        <v>4</v>
      </c>
      <c r="F1" s="219">
        <v>3</v>
      </c>
      <c r="G1" s="219">
        <v>2</v>
      </c>
      <c r="H1" s="219">
        <v>1</v>
      </c>
      <c r="I1" s="219">
        <v>0</v>
      </c>
      <c r="J1" s="221" t="s">
        <v>96</v>
      </c>
      <c r="K1" s="219" t="s">
        <v>26</v>
      </c>
      <c r="L1" s="221" t="s">
        <v>9</v>
      </c>
      <c r="M1" s="222" t="s">
        <v>29</v>
      </c>
      <c r="N1" s="223" t="s">
        <v>100</v>
      </c>
    </row>
    <row r="2" spans="1:14" s="182" customFormat="1">
      <c r="A2" s="181" t="s">
        <v>33</v>
      </c>
      <c r="B2" s="183"/>
      <c r="C2" s="184"/>
      <c r="D2" s="184"/>
      <c r="E2" s="184"/>
      <c r="F2" s="184"/>
      <c r="G2" s="184"/>
      <c r="H2" s="184"/>
      <c r="I2" s="184"/>
      <c r="J2" s="185"/>
      <c r="K2" s="214"/>
      <c r="L2" s="185"/>
      <c r="M2" s="186"/>
      <c r="N2" s="187"/>
    </row>
    <row r="3" spans="1:14" s="166" customFormat="1" outlineLevel="1">
      <c r="A3" s="171"/>
      <c r="B3" s="86"/>
      <c r="C3" s="85"/>
      <c r="D3" s="85"/>
      <c r="E3" s="85"/>
      <c r="F3" s="85"/>
      <c r="G3" s="31"/>
      <c r="H3" s="85"/>
      <c r="I3" s="85" t="s">
        <v>37</v>
      </c>
      <c r="J3" s="166" t="s">
        <v>115</v>
      </c>
      <c r="K3" s="77"/>
      <c r="M3" s="167"/>
      <c r="N3" s="169"/>
    </row>
    <row r="4" spans="1:14" outlineLevel="1">
      <c r="B4" s="119"/>
      <c r="C4" s="59"/>
      <c r="D4" s="59"/>
      <c r="E4" s="59"/>
      <c r="F4" s="59"/>
      <c r="G4" s="59"/>
      <c r="H4" s="59" t="s">
        <v>97</v>
      </c>
      <c r="I4" s="59"/>
      <c r="J4" s="174" t="s">
        <v>28</v>
      </c>
      <c r="K4" s="66"/>
      <c r="L4" s="174"/>
      <c r="M4" s="174"/>
      <c r="N4" s="175"/>
    </row>
    <row r="5" spans="1:14" outlineLevel="1">
      <c r="B5" s="60"/>
      <c r="C5" s="61"/>
      <c r="D5" s="61"/>
      <c r="E5" s="61"/>
      <c r="F5" s="61" t="s">
        <v>113</v>
      </c>
      <c r="G5" s="61" t="s">
        <v>113</v>
      </c>
      <c r="H5" s="61"/>
      <c r="I5" s="61"/>
      <c r="J5" s="176"/>
      <c r="K5" s="67" t="s">
        <v>119</v>
      </c>
      <c r="L5" s="176" t="s">
        <v>124</v>
      </c>
      <c r="M5" s="176" t="s">
        <v>118</v>
      </c>
      <c r="N5" s="177" t="s">
        <v>211</v>
      </c>
    </row>
    <row r="6" spans="1:14" s="182" customFormat="1">
      <c r="A6" s="181" t="s">
        <v>114</v>
      </c>
      <c r="B6" s="90"/>
      <c r="C6" s="91"/>
      <c r="D6" s="91"/>
      <c r="E6" s="91"/>
      <c r="F6" s="91"/>
      <c r="G6" s="188"/>
      <c r="H6" s="91"/>
      <c r="I6" s="91"/>
      <c r="J6" s="185"/>
      <c r="K6" s="214" t="s">
        <v>101</v>
      </c>
      <c r="L6" s="185"/>
      <c r="M6" s="186"/>
      <c r="N6" s="187"/>
    </row>
    <row r="7" spans="1:14" s="174" customFormat="1" outlineLevel="1">
      <c r="A7" s="210"/>
      <c r="B7" s="119"/>
      <c r="C7" s="59"/>
      <c r="D7" s="59"/>
      <c r="E7" s="59" t="s">
        <v>169</v>
      </c>
      <c r="F7" s="59"/>
      <c r="G7" s="59"/>
      <c r="H7" s="59"/>
      <c r="I7" s="59"/>
      <c r="J7" s="174" t="s">
        <v>170</v>
      </c>
      <c r="K7" s="66"/>
      <c r="N7" s="175"/>
    </row>
    <row r="8" spans="1:14" s="166" customFormat="1" outlineLevel="1">
      <c r="A8" s="171"/>
      <c r="B8" s="86" t="s">
        <v>38</v>
      </c>
      <c r="C8" s="85" t="s">
        <v>38</v>
      </c>
      <c r="D8" s="85"/>
      <c r="E8" s="85"/>
      <c r="F8" s="85"/>
      <c r="G8" s="31"/>
      <c r="H8" s="85"/>
      <c r="I8" s="85"/>
      <c r="K8" s="77"/>
      <c r="L8" s="166" t="s">
        <v>98</v>
      </c>
      <c r="M8" s="167"/>
      <c r="N8" s="169"/>
    </row>
    <row r="9" spans="1:14" outlineLevel="1">
      <c r="B9" s="119"/>
      <c r="C9" s="59"/>
      <c r="D9" s="59"/>
      <c r="E9" s="59"/>
      <c r="F9" s="59"/>
      <c r="G9" s="59"/>
      <c r="H9" s="59"/>
      <c r="I9" s="59"/>
      <c r="J9" s="174"/>
      <c r="K9" s="66" t="s">
        <v>117</v>
      </c>
      <c r="L9" s="174" t="s">
        <v>9</v>
      </c>
      <c r="M9" s="174" t="s">
        <v>39</v>
      </c>
      <c r="N9" s="175"/>
    </row>
    <row r="10" spans="1:14" outlineLevel="1">
      <c r="B10" s="60"/>
      <c r="C10" s="61"/>
      <c r="D10" s="61"/>
      <c r="E10" s="61"/>
      <c r="F10" s="61"/>
      <c r="G10" s="61"/>
      <c r="H10" s="61"/>
      <c r="I10" s="61"/>
      <c r="J10" s="174"/>
      <c r="K10" s="66" t="s">
        <v>119</v>
      </c>
      <c r="L10" s="174" t="s">
        <v>120</v>
      </c>
      <c r="M10" s="174" t="s">
        <v>125</v>
      </c>
      <c r="N10" s="175"/>
    </row>
    <row r="11" spans="1:14" s="164" customFormat="1">
      <c r="A11" s="20" t="s">
        <v>35</v>
      </c>
      <c r="B11" s="90"/>
      <c r="C11" s="91"/>
      <c r="D11" s="91"/>
      <c r="E11" s="91"/>
      <c r="F11" s="91"/>
      <c r="G11" s="91"/>
      <c r="H11" s="91"/>
      <c r="I11" s="91"/>
      <c r="J11" s="185"/>
      <c r="K11" s="214" t="s">
        <v>116</v>
      </c>
      <c r="L11" s="185"/>
      <c r="M11" s="185"/>
      <c r="N11" s="187"/>
    </row>
    <row r="12" spans="1:14" outlineLevel="1">
      <c r="B12" s="119"/>
      <c r="C12" s="59"/>
      <c r="D12" s="59"/>
      <c r="E12" s="59" t="s">
        <v>94</v>
      </c>
      <c r="F12" s="59"/>
      <c r="G12" s="59"/>
      <c r="H12" s="59"/>
      <c r="I12" s="59"/>
      <c r="J12" s="174" t="s">
        <v>95</v>
      </c>
      <c r="K12" s="66"/>
      <c r="L12" s="174"/>
      <c r="M12" s="174"/>
      <c r="N12" s="175"/>
    </row>
    <row r="13" spans="1:14" outlineLevel="1">
      <c r="B13" s="119"/>
      <c r="C13" s="59"/>
      <c r="D13" s="59" t="s">
        <v>112</v>
      </c>
      <c r="E13" s="59"/>
      <c r="F13" s="59"/>
      <c r="G13" s="59"/>
      <c r="H13" s="59"/>
      <c r="I13" s="59"/>
      <c r="J13" s="174" t="s">
        <v>45</v>
      </c>
      <c r="K13" s="66"/>
      <c r="L13" s="174"/>
      <c r="M13" s="174"/>
      <c r="N13" s="175"/>
    </row>
    <row r="14" spans="1:14" outlineLevel="1">
      <c r="B14" s="119" t="s">
        <v>38</v>
      </c>
      <c r="C14" s="59" t="s">
        <v>38</v>
      </c>
      <c r="D14" s="59"/>
      <c r="E14" s="59"/>
      <c r="F14" s="59"/>
      <c r="G14" s="59"/>
      <c r="H14" s="59"/>
      <c r="I14" s="59"/>
      <c r="J14" s="174"/>
      <c r="K14" s="77" t="s">
        <v>213</v>
      </c>
      <c r="L14" s="174" t="s">
        <v>99</v>
      </c>
      <c r="M14" s="174" t="s">
        <v>39</v>
      </c>
      <c r="N14" s="175" t="s">
        <v>217</v>
      </c>
    </row>
    <row r="15" spans="1:14" outlineLevel="1">
      <c r="B15" s="119"/>
      <c r="C15" s="59"/>
      <c r="D15" s="59"/>
      <c r="E15" s="59"/>
      <c r="F15" s="59"/>
      <c r="G15" s="59"/>
      <c r="H15" s="59"/>
      <c r="I15" s="59"/>
      <c r="J15" s="174"/>
      <c r="K15" s="77"/>
      <c r="L15" s="174"/>
      <c r="M15" s="174"/>
      <c r="N15" s="175"/>
    </row>
    <row r="16" spans="1:14" outlineLevel="1">
      <c r="B16" s="119"/>
      <c r="C16" s="59"/>
      <c r="D16" s="59"/>
      <c r="E16" s="59"/>
      <c r="F16" s="59"/>
      <c r="G16" s="59"/>
      <c r="H16" s="59"/>
      <c r="I16" s="59"/>
      <c r="J16" s="174"/>
      <c r="K16" s="121" t="s">
        <v>121</v>
      </c>
      <c r="L16" s="217" t="s">
        <v>9</v>
      </c>
      <c r="M16" s="217" t="s">
        <v>122</v>
      </c>
      <c r="N16" s="218" t="s">
        <v>127</v>
      </c>
    </row>
    <row r="17" spans="1:14" outlineLevel="1">
      <c r="B17" s="119"/>
      <c r="C17" s="59"/>
      <c r="D17" s="59"/>
      <c r="E17" s="59"/>
      <c r="F17" s="59"/>
      <c r="G17" s="59"/>
      <c r="H17" s="59"/>
      <c r="I17" s="59"/>
      <c r="J17" s="174"/>
      <c r="K17" s="78" t="s">
        <v>123</v>
      </c>
      <c r="L17" s="215" t="s">
        <v>99</v>
      </c>
      <c r="M17" s="215" t="s">
        <v>39</v>
      </c>
      <c r="N17" s="216" t="s">
        <v>212</v>
      </c>
    </row>
    <row r="18" spans="1:14" outlineLevel="1">
      <c r="B18" s="119"/>
      <c r="C18" s="59"/>
      <c r="D18" s="59"/>
      <c r="E18" s="59"/>
      <c r="F18" s="59"/>
      <c r="G18" s="59"/>
      <c r="H18" s="59"/>
      <c r="I18" s="59"/>
      <c r="J18" s="174"/>
      <c r="K18" s="79" t="s">
        <v>123</v>
      </c>
      <c r="L18" s="168" t="s">
        <v>9</v>
      </c>
      <c r="M18" s="168" t="s">
        <v>99</v>
      </c>
      <c r="N18" s="170"/>
    </row>
    <row r="19" spans="1:14" outlineLevel="1">
      <c r="B19" s="119"/>
      <c r="C19" s="59"/>
      <c r="D19" s="59"/>
      <c r="E19" s="59"/>
      <c r="F19" s="59"/>
      <c r="G19" s="59"/>
      <c r="H19" s="59"/>
      <c r="I19" s="59"/>
      <c r="J19" s="174"/>
      <c r="K19" s="121" t="s">
        <v>166</v>
      </c>
      <c r="L19" s="217" t="s">
        <v>120</v>
      </c>
      <c r="M19" s="217" t="s">
        <v>126</v>
      </c>
      <c r="N19" s="218" t="s">
        <v>128</v>
      </c>
    </row>
    <row r="20" spans="1:14" outlineLevel="1">
      <c r="B20" s="60"/>
      <c r="C20" s="61"/>
      <c r="D20" s="61"/>
      <c r="E20" s="61"/>
      <c r="F20" s="61"/>
      <c r="G20" s="61"/>
      <c r="H20" s="61"/>
      <c r="I20" s="61"/>
      <c r="J20" s="176"/>
      <c r="K20" s="121" t="s">
        <v>167</v>
      </c>
      <c r="L20" s="217" t="s">
        <v>120</v>
      </c>
      <c r="M20" s="220" t="s">
        <v>219</v>
      </c>
      <c r="N20" s="218" t="s">
        <v>218</v>
      </c>
    </row>
    <row r="22" spans="1:14" s="201" customFormat="1">
      <c r="A22" s="201" t="s">
        <v>246</v>
      </c>
      <c r="B22" s="202"/>
      <c r="C22" s="202"/>
      <c r="D22" s="202"/>
      <c r="E22" s="202"/>
      <c r="F22" s="202"/>
      <c r="G22" s="202"/>
      <c r="H22" s="202"/>
      <c r="I22" s="202"/>
      <c r="J22" s="202" t="s">
        <v>11</v>
      </c>
      <c r="K22" s="202" t="s">
        <v>137</v>
      </c>
    </row>
    <row r="23" spans="1:14">
      <c r="A23" s="1" t="s">
        <v>133</v>
      </c>
      <c r="B23" s="63"/>
      <c r="C23" s="58"/>
      <c r="D23" s="198"/>
      <c r="E23" s="198"/>
      <c r="F23" s="63"/>
      <c r="G23" s="58"/>
      <c r="H23" s="64"/>
      <c r="I23" s="198"/>
      <c r="J23" s="151" t="str">
        <f>DEC2HEX(K23,2)</f>
        <v>00</v>
      </c>
      <c r="K23" s="151">
        <f t="shared" ref="K23:K30" si="0">IF(B23=1,128, 0)+IF(C23=1,64, 0)+IF(D23=1,32, 0)+IF(E23=1,16, 0)+IF(F23=1,8, 0)+IF(G23=1,4, 0)+IF(H23=1,2, 0)+IF(I23=1,1, 0)</f>
        <v>0</v>
      </c>
    </row>
    <row r="24" spans="1:14">
      <c r="A24" s="1" t="s">
        <v>134</v>
      </c>
      <c r="B24" s="119"/>
      <c r="C24" s="68">
        <v>1</v>
      </c>
      <c r="D24" s="199"/>
      <c r="E24" s="199"/>
      <c r="F24" s="119"/>
      <c r="G24" s="68"/>
      <c r="H24" s="59"/>
      <c r="I24" s="199"/>
      <c r="J24" s="151" t="str">
        <f t="shared" ref="J24:J38" si="1">DEC2HEX(K24,2)</f>
        <v>40</v>
      </c>
      <c r="K24" s="151">
        <f t="shared" si="0"/>
        <v>64</v>
      </c>
    </row>
    <row r="25" spans="1:14">
      <c r="A25" s="1" t="s">
        <v>135</v>
      </c>
      <c r="B25" s="119">
        <v>1</v>
      </c>
      <c r="C25" s="68"/>
      <c r="D25" s="199"/>
      <c r="E25" s="199"/>
      <c r="F25" s="119"/>
      <c r="G25" s="68"/>
      <c r="H25" s="59"/>
      <c r="I25" s="199"/>
      <c r="J25" s="151" t="str">
        <f t="shared" si="1"/>
        <v>80</v>
      </c>
      <c r="K25" s="151">
        <f t="shared" si="0"/>
        <v>128</v>
      </c>
    </row>
    <row r="26" spans="1:14">
      <c r="A26" s="1" t="s">
        <v>136</v>
      </c>
      <c r="B26" s="60">
        <v>1</v>
      </c>
      <c r="C26" s="62">
        <v>1</v>
      </c>
      <c r="D26" s="200"/>
      <c r="E26" s="200"/>
      <c r="F26" s="60"/>
      <c r="G26" s="62"/>
      <c r="H26" s="61"/>
      <c r="I26" s="200"/>
      <c r="J26" s="151" t="str">
        <f t="shared" si="1"/>
        <v>C0</v>
      </c>
      <c r="K26" s="151">
        <f t="shared" si="0"/>
        <v>192</v>
      </c>
    </row>
    <row r="27" spans="1:14">
      <c r="A27" s="1" t="s">
        <v>138</v>
      </c>
      <c r="B27" s="119"/>
      <c r="C27" s="68"/>
      <c r="D27" s="199"/>
      <c r="E27" s="199"/>
      <c r="F27" s="119"/>
      <c r="G27" s="68"/>
      <c r="H27" s="59"/>
      <c r="I27" s="199">
        <v>1</v>
      </c>
      <c r="J27" s="151" t="str">
        <f t="shared" si="1"/>
        <v>01</v>
      </c>
      <c r="K27" s="151">
        <f t="shared" si="0"/>
        <v>1</v>
      </c>
    </row>
    <row r="28" spans="1:14">
      <c r="A28" s="1" t="s">
        <v>139</v>
      </c>
      <c r="B28" s="119"/>
      <c r="C28" s="68"/>
      <c r="D28" s="199"/>
      <c r="E28" s="199">
        <v>1</v>
      </c>
      <c r="F28" s="119"/>
      <c r="G28" s="68"/>
      <c r="H28" s="59"/>
      <c r="I28" s="199">
        <v>1</v>
      </c>
      <c r="J28" s="151" t="str">
        <f t="shared" si="1"/>
        <v>11</v>
      </c>
      <c r="K28" s="151">
        <f t="shared" si="0"/>
        <v>17</v>
      </c>
    </row>
    <row r="29" spans="1:14">
      <c r="A29" s="1" t="s">
        <v>140</v>
      </c>
      <c r="B29" s="119">
        <v>1</v>
      </c>
      <c r="C29" s="68"/>
      <c r="D29" s="199">
        <v>1</v>
      </c>
      <c r="E29" s="199"/>
      <c r="F29" s="119"/>
      <c r="G29" s="68"/>
      <c r="H29" s="59"/>
      <c r="I29" s="199">
        <v>1</v>
      </c>
      <c r="J29" s="151" t="str">
        <f t="shared" si="1"/>
        <v>A1</v>
      </c>
      <c r="K29" s="151">
        <f t="shared" si="0"/>
        <v>161</v>
      </c>
    </row>
    <row r="30" spans="1:14">
      <c r="A30" s="1" t="s">
        <v>141</v>
      </c>
      <c r="B30" s="119">
        <v>1</v>
      </c>
      <c r="C30" s="68"/>
      <c r="D30" s="200">
        <v>1</v>
      </c>
      <c r="E30" s="200">
        <v>1</v>
      </c>
      <c r="F30" s="119"/>
      <c r="G30" s="68"/>
      <c r="H30" s="59"/>
      <c r="I30" s="199">
        <v>1</v>
      </c>
      <c r="J30" s="151" t="str">
        <f t="shared" si="1"/>
        <v>B1</v>
      </c>
      <c r="K30" s="151">
        <f t="shared" si="0"/>
        <v>177</v>
      </c>
    </row>
    <row r="31" spans="1:14">
      <c r="A31" s="1" t="s">
        <v>142</v>
      </c>
      <c r="B31" s="63"/>
      <c r="C31" s="58"/>
      <c r="D31" s="198"/>
      <c r="E31" s="198"/>
      <c r="F31" s="63">
        <v>1</v>
      </c>
      <c r="G31" s="58"/>
      <c r="H31" s="198">
        <v>1</v>
      </c>
      <c r="I31" s="58"/>
      <c r="J31" s="151" t="str">
        <f t="shared" si="1"/>
        <v>0A</v>
      </c>
      <c r="K31" s="151">
        <f t="shared" ref="K31:K38" si="2">IF(B31=1,128, 0)+IF(C31=1,64, 0)+IF(D31=1,32, 0)+IF(E31=1,16, 0)+IF(F31=1,8, 0)+IF(G31=1,4, 0)+IF(H31=1,2, 0)+IF(I31=1,1, 0)</f>
        <v>10</v>
      </c>
    </row>
    <row r="32" spans="1:14">
      <c r="A32" s="1" t="s">
        <v>143</v>
      </c>
      <c r="B32" s="119"/>
      <c r="C32" s="68">
        <v>1</v>
      </c>
      <c r="D32" s="199"/>
      <c r="E32" s="199"/>
      <c r="F32" s="119">
        <v>1</v>
      </c>
      <c r="G32" s="68"/>
      <c r="H32" s="199">
        <v>1</v>
      </c>
      <c r="I32" s="68"/>
      <c r="J32" s="151" t="str">
        <f t="shared" si="1"/>
        <v>4A</v>
      </c>
      <c r="K32" s="151">
        <f t="shared" si="2"/>
        <v>74</v>
      </c>
    </row>
    <row r="33" spans="1:11">
      <c r="A33" s="1" t="s">
        <v>144</v>
      </c>
      <c r="B33" s="119">
        <v>1</v>
      </c>
      <c r="C33" s="68"/>
      <c r="D33" s="199"/>
      <c r="E33" s="199"/>
      <c r="F33" s="119">
        <v>1</v>
      </c>
      <c r="G33" s="68"/>
      <c r="H33" s="199">
        <v>1</v>
      </c>
      <c r="I33" s="68"/>
      <c r="J33" s="151" t="str">
        <f t="shared" si="1"/>
        <v>8A</v>
      </c>
      <c r="K33" s="151">
        <f t="shared" si="2"/>
        <v>138</v>
      </c>
    </row>
    <row r="34" spans="1:11">
      <c r="A34" s="1" t="s">
        <v>145</v>
      </c>
      <c r="B34" s="60">
        <v>1</v>
      </c>
      <c r="C34" s="62">
        <v>1</v>
      </c>
      <c r="D34" s="200"/>
      <c r="E34" s="200"/>
      <c r="F34" s="60">
        <v>1</v>
      </c>
      <c r="G34" s="62"/>
      <c r="H34" s="200">
        <v>1</v>
      </c>
      <c r="I34" s="62"/>
      <c r="J34" s="151" t="str">
        <f t="shared" si="1"/>
        <v>CA</v>
      </c>
      <c r="K34" s="151">
        <f t="shared" si="2"/>
        <v>202</v>
      </c>
    </row>
    <row r="35" spans="1:11">
      <c r="A35" s="1" t="s">
        <v>146</v>
      </c>
      <c r="B35" s="63"/>
      <c r="C35" s="58"/>
      <c r="D35" s="198"/>
      <c r="E35" s="198"/>
      <c r="F35" s="64">
        <v>1</v>
      </c>
      <c r="G35" s="64"/>
      <c r="H35" s="198">
        <v>1</v>
      </c>
      <c r="I35" s="58">
        <v>1</v>
      </c>
      <c r="J35" s="151" t="str">
        <f t="shared" si="1"/>
        <v>0B</v>
      </c>
      <c r="K35" s="151">
        <f t="shared" si="2"/>
        <v>11</v>
      </c>
    </row>
    <row r="36" spans="1:11">
      <c r="A36" s="1" t="s">
        <v>147</v>
      </c>
      <c r="B36" s="119"/>
      <c r="C36" s="68"/>
      <c r="D36" s="199"/>
      <c r="E36" s="199">
        <v>1</v>
      </c>
      <c r="F36" s="59">
        <v>1</v>
      </c>
      <c r="G36" s="59"/>
      <c r="H36" s="199">
        <v>1</v>
      </c>
      <c r="I36" s="68">
        <v>1</v>
      </c>
      <c r="J36" s="151" t="str">
        <f t="shared" si="1"/>
        <v>1B</v>
      </c>
      <c r="K36" s="151">
        <f t="shared" si="2"/>
        <v>27</v>
      </c>
    </row>
    <row r="37" spans="1:11">
      <c r="A37" s="1" t="s">
        <v>148</v>
      </c>
      <c r="B37" s="119">
        <v>1</v>
      </c>
      <c r="C37" s="68"/>
      <c r="D37" s="199">
        <v>1</v>
      </c>
      <c r="E37" s="199"/>
      <c r="F37" s="59">
        <v>1</v>
      </c>
      <c r="G37" s="59"/>
      <c r="H37" s="199">
        <v>1</v>
      </c>
      <c r="I37" s="68">
        <v>1</v>
      </c>
      <c r="J37" s="151" t="str">
        <f t="shared" si="1"/>
        <v>AB</v>
      </c>
      <c r="K37" s="151">
        <f t="shared" si="2"/>
        <v>171</v>
      </c>
    </row>
    <row r="38" spans="1:11">
      <c r="A38" s="1" t="s">
        <v>149</v>
      </c>
      <c r="B38" s="60">
        <v>1</v>
      </c>
      <c r="C38" s="62"/>
      <c r="D38" s="200">
        <v>1</v>
      </c>
      <c r="E38" s="200">
        <v>1</v>
      </c>
      <c r="F38" s="61">
        <v>1</v>
      </c>
      <c r="G38" s="61"/>
      <c r="H38" s="200">
        <v>1</v>
      </c>
      <c r="I38" s="62">
        <v>1</v>
      </c>
      <c r="J38" s="151" t="str">
        <f t="shared" si="1"/>
        <v>BB</v>
      </c>
      <c r="K38" s="151">
        <f t="shared" si="2"/>
        <v>187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9"/>
  <sheetViews>
    <sheetView workbookViewId="0"/>
  </sheetViews>
  <sheetFormatPr defaultRowHeight="15"/>
  <cols>
    <col min="1" max="1" width="10.5703125" bestFit="1" customWidth="1"/>
    <col min="2" max="3" width="11.42578125" bestFit="1" customWidth="1"/>
    <col min="4" max="11" width="3" style="85" customWidth="1"/>
    <col min="12" max="12" width="45.28515625" bestFit="1" customWidth="1"/>
    <col min="13" max="13" width="68.42578125" style="194" bestFit="1" customWidth="1"/>
  </cols>
  <sheetData>
    <row r="1" spans="1:13" s="1" customFormat="1" ht="57">
      <c r="B1" s="203"/>
      <c r="C1" s="180"/>
      <c r="D1" s="205" t="s">
        <v>124</v>
      </c>
      <c r="E1" s="206"/>
      <c r="F1" s="205" t="s">
        <v>98</v>
      </c>
      <c r="G1" s="206"/>
      <c r="H1" s="205" t="s">
        <v>45</v>
      </c>
      <c r="I1" s="206" t="s">
        <v>95</v>
      </c>
      <c r="J1" s="207" t="s">
        <v>28</v>
      </c>
      <c r="K1" s="208" t="s">
        <v>116</v>
      </c>
      <c r="M1" s="190"/>
    </row>
    <row r="2" spans="1:13" s="1" customFormat="1" ht="15.75" thickBot="1">
      <c r="A2" s="1" t="s">
        <v>102</v>
      </c>
      <c r="B2" s="204" t="s">
        <v>32</v>
      </c>
      <c r="C2" s="180"/>
      <c r="D2" s="88">
        <v>7</v>
      </c>
      <c r="E2" s="89">
        <v>6</v>
      </c>
      <c r="F2" s="88">
        <v>5</v>
      </c>
      <c r="G2" s="89">
        <v>4</v>
      </c>
      <c r="H2" s="88">
        <v>3</v>
      </c>
      <c r="I2" s="89">
        <v>2</v>
      </c>
      <c r="J2" s="195">
        <v>1</v>
      </c>
      <c r="K2" s="89">
        <v>0</v>
      </c>
      <c r="L2" s="1" t="s">
        <v>6</v>
      </c>
      <c r="M2" s="190" t="s">
        <v>100</v>
      </c>
    </row>
    <row r="3" spans="1:13">
      <c r="A3" s="178" t="s">
        <v>110</v>
      </c>
      <c r="B3" s="178"/>
      <c r="C3" s="178"/>
      <c r="D3" s="92"/>
      <c r="E3" s="165"/>
      <c r="F3" s="92"/>
      <c r="G3" s="165"/>
      <c r="H3" s="92"/>
      <c r="I3" s="165"/>
      <c r="J3" s="196"/>
      <c r="K3" s="165"/>
      <c r="L3" s="179"/>
      <c r="M3" s="191" t="s">
        <v>111</v>
      </c>
    </row>
    <row r="4" spans="1:13">
      <c r="A4" s="173" t="s">
        <v>108</v>
      </c>
      <c r="B4" s="173" t="s">
        <v>133</v>
      </c>
      <c r="C4" s="173" t="s">
        <v>220</v>
      </c>
      <c r="D4" s="86">
        <v>0</v>
      </c>
      <c r="E4" s="87">
        <v>0</v>
      </c>
      <c r="F4" s="86">
        <v>0</v>
      </c>
      <c r="G4" s="87">
        <v>0</v>
      </c>
      <c r="H4" s="86">
        <v>0</v>
      </c>
      <c r="I4" s="87">
        <v>0</v>
      </c>
      <c r="J4" s="197">
        <v>0</v>
      </c>
      <c r="K4" s="87">
        <v>0</v>
      </c>
      <c r="L4" s="175" t="s">
        <v>150</v>
      </c>
      <c r="M4" s="192" t="s">
        <v>248</v>
      </c>
    </row>
    <row r="5" spans="1:13">
      <c r="A5" s="173" t="s">
        <v>36</v>
      </c>
      <c r="B5" s="173" t="s">
        <v>34</v>
      </c>
      <c r="C5" s="173" t="s">
        <v>221</v>
      </c>
      <c r="D5" s="86">
        <v>0</v>
      </c>
      <c r="E5" s="87">
        <v>0</v>
      </c>
      <c r="F5" s="86">
        <v>0</v>
      </c>
      <c r="G5" s="87">
        <v>0</v>
      </c>
      <c r="H5" s="86">
        <v>1</v>
      </c>
      <c r="I5" s="87" t="s">
        <v>61</v>
      </c>
      <c r="J5" s="197">
        <v>0</v>
      </c>
      <c r="K5" s="87">
        <v>1</v>
      </c>
      <c r="L5" s="189" t="s">
        <v>129</v>
      </c>
      <c r="M5" s="193" t="s">
        <v>130</v>
      </c>
    </row>
    <row r="6" spans="1:13">
      <c r="A6" s="173" t="s">
        <v>42</v>
      </c>
      <c r="B6" s="173" t="s">
        <v>34</v>
      </c>
      <c r="C6" s="173" t="s">
        <v>221</v>
      </c>
      <c r="D6" s="86">
        <v>0</v>
      </c>
      <c r="E6" s="87">
        <v>0</v>
      </c>
      <c r="F6" s="86">
        <v>0</v>
      </c>
      <c r="G6" s="87">
        <v>0</v>
      </c>
      <c r="H6" s="86">
        <v>1</v>
      </c>
      <c r="I6" s="87" t="s">
        <v>61</v>
      </c>
      <c r="J6" s="197">
        <v>0</v>
      </c>
      <c r="K6" s="87">
        <v>1</v>
      </c>
      <c r="L6" s="189" t="s">
        <v>151</v>
      </c>
      <c r="M6" s="193" t="s">
        <v>130</v>
      </c>
    </row>
    <row r="7" spans="1:13">
      <c r="A7" s="173" t="s">
        <v>41</v>
      </c>
      <c r="B7" s="173" t="s">
        <v>34</v>
      </c>
      <c r="C7" s="173" t="s">
        <v>221</v>
      </c>
      <c r="D7" s="86">
        <v>0</v>
      </c>
      <c r="E7" s="87">
        <v>0</v>
      </c>
      <c r="F7" s="86">
        <v>0</v>
      </c>
      <c r="G7" s="87">
        <v>0</v>
      </c>
      <c r="H7" s="86">
        <v>1</v>
      </c>
      <c r="I7" s="87" t="s">
        <v>61</v>
      </c>
      <c r="J7" s="197">
        <v>0</v>
      </c>
      <c r="K7" s="87">
        <v>1</v>
      </c>
      <c r="L7" s="189" t="s">
        <v>152</v>
      </c>
      <c r="M7" s="193" t="s">
        <v>130</v>
      </c>
    </row>
    <row r="8" spans="1:13">
      <c r="A8" s="173" t="s">
        <v>40</v>
      </c>
      <c r="B8" s="173" t="s">
        <v>153</v>
      </c>
      <c r="C8" s="173" t="s">
        <v>222</v>
      </c>
      <c r="D8" s="86">
        <v>0</v>
      </c>
      <c r="E8" s="87">
        <v>0</v>
      </c>
      <c r="F8" s="86">
        <v>1</v>
      </c>
      <c r="G8" s="87" t="s">
        <v>61</v>
      </c>
      <c r="H8" s="86">
        <v>0</v>
      </c>
      <c r="I8" s="87">
        <v>0</v>
      </c>
      <c r="J8" s="197">
        <v>0</v>
      </c>
      <c r="K8" s="87">
        <v>0</v>
      </c>
      <c r="L8" s="175" t="s">
        <v>109</v>
      </c>
      <c r="M8" s="192"/>
    </row>
    <row r="9" spans="1:13">
      <c r="A9" s="173"/>
      <c r="B9" s="173"/>
      <c r="C9" s="173"/>
      <c r="D9" s="86"/>
      <c r="E9" s="87"/>
      <c r="F9" s="86"/>
      <c r="G9" s="87"/>
      <c r="H9" s="86"/>
      <c r="I9" s="87"/>
      <c r="J9" s="197"/>
      <c r="K9" s="87"/>
      <c r="L9" s="175"/>
      <c r="M9" s="192"/>
    </row>
  </sheetData>
  <hyperlinks>
    <hyperlink ref="L5" r:id="rId1" location="dateTime"/>
    <hyperlink ref="L6" r:id="rId2" location="date"/>
    <hyperlink ref="L7" r:id="rId3" location="time"/>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dimension ref="A1:K13"/>
  <sheetViews>
    <sheetView workbookViewId="0"/>
  </sheetViews>
  <sheetFormatPr defaultRowHeight="15"/>
  <cols>
    <col min="1" max="6" width="11" customWidth="1"/>
    <col min="10" max="10" width="12.7109375" bestFit="1" customWidth="1"/>
  </cols>
  <sheetData>
    <row r="1" spans="1:11">
      <c r="A1" s="55" t="s">
        <v>174</v>
      </c>
      <c r="B1" s="55" t="s">
        <v>173</v>
      </c>
      <c r="C1" s="55" t="s">
        <v>61</v>
      </c>
      <c r="D1" s="55" t="s">
        <v>190</v>
      </c>
      <c r="E1" s="55" t="s">
        <v>189</v>
      </c>
      <c r="F1" s="55" t="s">
        <v>91</v>
      </c>
      <c r="G1" s="56" t="s">
        <v>176</v>
      </c>
      <c r="H1" s="56"/>
      <c r="I1" s="56"/>
      <c r="J1" s="56" t="s">
        <v>191</v>
      </c>
    </row>
    <row r="2" spans="1:11">
      <c r="A2" s="151">
        <v>0</v>
      </c>
      <c r="B2" s="151">
        <v>0</v>
      </c>
      <c r="C2" s="151">
        <v>0</v>
      </c>
      <c r="D2" s="151" t="s">
        <v>177</v>
      </c>
      <c r="E2" s="151" t="s">
        <v>13</v>
      </c>
      <c r="F2" s="151" t="s">
        <v>175</v>
      </c>
      <c r="G2" s="57" t="s">
        <v>91</v>
      </c>
      <c r="H2" s="57" t="s">
        <v>188</v>
      </c>
      <c r="I2" s="57"/>
      <c r="J2" s="57" t="s">
        <v>194</v>
      </c>
      <c r="K2" t="s">
        <v>198</v>
      </c>
    </row>
    <row r="3" spans="1:11">
      <c r="A3" s="151">
        <v>1</v>
      </c>
      <c r="B3" s="151">
        <v>0</v>
      </c>
      <c r="C3" s="151">
        <v>0</v>
      </c>
      <c r="D3" s="151" t="s">
        <v>177</v>
      </c>
      <c r="E3" s="151" t="s">
        <v>13</v>
      </c>
      <c r="F3" s="151" t="s">
        <v>178</v>
      </c>
      <c r="G3" s="57" t="s">
        <v>91</v>
      </c>
      <c r="H3" s="57" t="s">
        <v>179</v>
      </c>
      <c r="I3" s="57"/>
      <c r="J3" s="57" t="s">
        <v>194</v>
      </c>
      <c r="K3" t="s">
        <v>198</v>
      </c>
    </row>
    <row r="4" spans="1:11">
      <c r="A4" s="151">
        <v>0</v>
      </c>
      <c r="B4" s="151">
        <v>0</v>
      </c>
      <c r="C4" s="151">
        <v>1</v>
      </c>
      <c r="D4" s="151">
        <v>0</v>
      </c>
      <c r="E4" s="151" t="s">
        <v>97</v>
      </c>
      <c r="F4" s="151" t="s">
        <v>13</v>
      </c>
      <c r="G4" s="57" t="s">
        <v>182</v>
      </c>
      <c r="H4" s="57" t="s">
        <v>183</v>
      </c>
      <c r="I4" s="57" t="s">
        <v>184</v>
      </c>
      <c r="J4" t="s">
        <v>192</v>
      </c>
      <c r="K4" s="57" t="s">
        <v>196</v>
      </c>
    </row>
    <row r="5" spans="1:11">
      <c r="A5" s="151">
        <v>1</v>
      </c>
      <c r="B5" s="151">
        <v>0</v>
      </c>
      <c r="C5" s="151">
        <v>1</v>
      </c>
      <c r="D5" s="151">
        <v>0</v>
      </c>
      <c r="E5" s="151" t="s">
        <v>97</v>
      </c>
      <c r="F5" s="151" t="s">
        <v>13</v>
      </c>
      <c r="G5" s="57" t="s">
        <v>182</v>
      </c>
      <c r="H5" s="57" t="s">
        <v>183</v>
      </c>
      <c r="I5" s="57" t="s">
        <v>185</v>
      </c>
      <c r="J5" t="s">
        <v>192</v>
      </c>
      <c r="K5" s="57" t="s">
        <v>196</v>
      </c>
    </row>
    <row r="6" spans="1:11">
      <c r="A6" s="151">
        <v>0</v>
      </c>
      <c r="B6" s="151">
        <v>0</v>
      </c>
      <c r="C6" s="151">
        <v>1</v>
      </c>
      <c r="D6" s="151" t="s">
        <v>177</v>
      </c>
      <c r="E6" s="151" t="s">
        <v>97</v>
      </c>
      <c r="F6" s="151" t="s">
        <v>13</v>
      </c>
      <c r="G6" s="57" t="s">
        <v>182</v>
      </c>
      <c r="H6" s="57" t="s">
        <v>187</v>
      </c>
      <c r="I6" s="57" t="s">
        <v>184</v>
      </c>
      <c r="J6" t="s">
        <v>192</v>
      </c>
      <c r="K6" s="57" t="s">
        <v>196</v>
      </c>
    </row>
    <row r="7" spans="1:11">
      <c r="A7" s="151">
        <v>1</v>
      </c>
      <c r="B7" s="151">
        <v>0</v>
      </c>
      <c r="C7" s="151">
        <v>1</v>
      </c>
      <c r="D7" s="151" t="s">
        <v>177</v>
      </c>
      <c r="E7" s="151" t="s">
        <v>97</v>
      </c>
      <c r="F7" s="151" t="s">
        <v>13</v>
      </c>
      <c r="G7" s="57" t="s">
        <v>182</v>
      </c>
      <c r="H7" s="57" t="s">
        <v>187</v>
      </c>
      <c r="I7" s="57" t="s">
        <v>185</v>
      </c>
      <c r="J7" t="s">
        <v>192</v>
      </c>
      <c r="K7" s="57" t="s">
        <v>196</v>
      </c>
    </row>
    <row r="8" spans="1:11">
      <c r="A8" s="151">
        <v>0</v>
      </c>
      <c r="B8" s="151">
        <v>1</v>
      </c>
      <c r="C8" s="151">
        <v>0</v>
      </c>
      <c r="D8" s="151" t="s">
        <v>13</v>
      </c>
      <c r="E8" s="151" t="s">
        <v>97</v>
      </c>
      <c r="F8" s="151" t="s">
        <v>175</v>
      </c>
      <c r="G8" s="57" t="s">
        <v>91</v>
      </c>
      <c r="H8" s="57" t="s">
        <v>180</v>
      </c>
      <c r="I8" s="57"/>
      <c r="J8" t="s">
        <v>195</v>
      </c>
      <c r="K8" t="s">
        <v>199</v>
      </c>
    </row>
    <row r="9" spans="1:11">
      <c r="A9" s="151">
        <v>1</v>
      </c>
      <c r="B9" s="151">
        <v>1</v>
      </c>
      <c r="C9" s="151">
        <v>0</v>
      </c>
      <c r="D9" s="151" t="s">
        <v>13</v>
      </c>
      <c r="E9" s="151" t="s">
        <v>97</v>
      </c>
      <c r="F9" s="151" t="s">
        <v>175</v>
      </c>
      <c r="G9" s="57" t="s">
        <v>91</v>
      </c>
      <c r="H9" s="57" t="s">
        <v>181</v>
      </c>
      <c r="I9" s="57"/>
      <c r="J9" t="s">
        <v>195</v>
      </c>
      <c r="K9" t="s">
        <v>199</v>
      </c>
    </row>
    <row r="10" spans="1:11">
      <c r="A10" s="151">
        <v>0</v>
      </c>
      <c r="B10" s="151">
        <v>1</v>
      </c>
      <c r="C10" s="151">
        <v>1</v>
      </c>
      <c r="D10" s="151" t="s">
        <v>177</v>
      </c>
      <c r="E10" s="151">
        <v>0</v>
      </c>
      <c r="F10" s="151" t="s">
        <v>13</v>
      </c>
      <c r="G10" s="57" t="s">
        <v>182</v>
      </c>
      <c r="H10" s="57" t="s">
        <v>186</v>
      </c>
      <c r="I10" s="57" t="s">
        <v>184</v>
      </c>
      <c r="J10" t="s">
        <v>193</v>
      </c>
      <c r="K10" t="s">
        <v>197</v>
      </c>
    </row>
    <row r="11" spans="1:11">
      <c r="A11" s="151">
        <v>1</v>
      </c>
      <c r="B11" s="151">
        <v>1</v>
      </c>
      <c r="C11" s="151">
        <v>1</v>
      </c>
      <c r="D11" s="151" t="s">
        <v>177</v>
      </c>
      <c r="E11" s="151">
        <v>0</v>
      </c>
      <c r="F11" s="151" t="s">
        <v>13</v>
      </c>
      <c r="G11" s="57" t="s">
        <v>182</v>
      </c>
      <c r="H11" s="57" t="s">
        <v>186</v>
      </c>
      <c r="I11" s="57" t="s">
        <v>185</v>
      </c>
      <c r="J11" t="s">
        <v>193</v>
      </c>
      <c r="K11" t="s">
        <v>197</v>
      </c>
    </row>
    <row r="12" spans="1:11">
      <c r="A12" s="151">
        <v>0</v>
      </c>
      <c r="B12" s="151">
        <v>1</v>
      </c>
      <c r="C12" s="151">
        <v>1</v>
      </c>
      <c r="D12" s="151" t="s">
        <v>177</v>
      </c>
      <c r="E12" s="151" t="s">
        <v>97</v>
      </c>
      <c r="F12" s="151" t="s">
        <v>13</v>
      </c>
      <c r="G12" s="57" t="s">
        <v>182</v>
      </c>
      <c r="H12" s="57" t="s">
        <v>187</v>
      </c>
      <c r="I12" s="57" t="s">
        <v>184</v>
      </c>
      <c r="J12" t="s">
        <v>193</v>
      </c>
      <c r="K12" t="s">
        <v>197</v>
      </c>
    </row>
    <row r="13" spans="1:11">
      <c r="A13" s="151">
        <v>1</v>
      </c>
      <c r="B13" s="151">
        <v>1</v>
      </c>
      <c r="C13" s="151">
        <v>1</v>
      </c>
      <c r="D13" s="151" t="s">
        <v>177</v>
      </c>
      <c r="E13" s="151" t="s">
        <v>97</v>
      </c>
      <c r="F13" s="151" t="s">
        <v>13</v>
      </c>
      <c r="G13" s="57" t="s">
        <v>182</v>
      </c>
      <c r="H13" s="57" t="s">
        <v>187</v>
      </c>
      <c r="I13" s="57" t="s">
        <v>185</v>
      </c>
      <c r="J13" t="s">
        <v>193</v>
      </c>
      <c r="K13" t="s">
        <v>197</v>
      </c>
    </row>
  </sheetData>
  <sortState ref="A2:K13">
    <sortCondition ref="B2:B13"/>
    <sortCondition ref="C2:C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Connection</vt:lpstr>
      <vt:lpstr>LinkType</vt:lpstr>
      <vt:lpstr>LinkType Data</vt:lpstr>
      <vt:lpstr>ValueType</vt:lpstr>
      <vt:lpstr>SimpleType</vt:lpstr>
      <vt:lpstr>Predefined Types</vt:lpstr>
      <vt:lpstr>LinkSequence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2013-11-04T09:01:19Z</dcterms:modified>
</cp:coreProperties>
</file>