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VODANET!$A$4:$AE$860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830" i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19" i="9" l="1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<sst xmlns="http://schemas.openxmlformats.org/spreadsheetml/2006/main" count="21919" uniqueCount="6899">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</sst>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491</c:v>
                </c:pt>
                <c:pt idx="1">
                  <c:v>16</c:v>
                </c:pt>
                <c:pt idx="2">
                  <c:v>90</c:v>
                </c:pt>
                <c:pt idx="3">
                  <c:v>202</c:v>
                </c:pt>
                <c:pt idx="4">
                  <c:v>6</c:v>
                </c:pt>
                <c:pt idx="5">
                  <c:v>44</c:v>
                </c:pt>
              </c:numCache>
            </c:numRef>
          </c:val>
        </c:ser>
        <c:axId val="76145024"/>
        <c:axId val="76146560"/>
      </c:barChart>
      <c:catAx>
        <c:axId val="76145024"/>
        <c:scaling>
          <c:orientation val="minMax"/>
        </c:scaling>
        <c:axPos val="b"/>
        <c:tickLblPos val="nextTo"/>
        <c:crossAx val="76146560"/>
        <c:crosses val="autoZero"/>
        <c:auto val="1"/>
        <c:lblAlgn val="ctr"/>
        <c:lblOffset val="100"/>
      </c:catAx>
      <c:valAx>
        <c:axId val="76146560"/>
        <c:scaling>
          <c:orientation val="minMax"/>
        </c:scaling>
        <c:axPos val="l"/>
        <c:majorGridlines/>
        <c:numFmt formatCode="General" sourceLinked="1"/>
        <c:tickLblPos val="nextTo"/>
        <c:crossAx val="761450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52" footer="0.314960620000011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171</c:v>
                </c:pt>
                <c:pt idx="1">
                  <c:v>102</c:v>
                </c:pt>
                <c:pt idx="2">
                  <c:v>2</c:v>
                </c:pt>
                <c:pt idx="3">
                  <c:v>0</c:v>
                </c:pt>
                <c:pt idx="4">
                  <c:v>564</c:v>
                </c:pt>
              </c:numCache>
            </c:numRef>
          </c:val>
        </c:ser>
        <c:axId val="72189440"/>
        <c:axId val="72190976"/>
      </c:barChart>
      <c:catAx>
        <c:axId val="72189440"/>
        <c:scaling>
          <c:orientation val="minMax"/>
        </c:scaling>
        <c:axPos val="b"/>
        <c:tickLblPos val="nextTo"/>
        <c:crossAx val="72190976"/>
        <c:crosses val="autoZero"/>
        <c:auto val="1"/>
        <c:lblAlgn val="ctr"/>
        <c:lblOffset val="100"/>
      </c:catAx>
      <c:valAx>
        <c:axId val="72190976"/>
        <c:scaling>
          <c:orientation val="minMax"/>
        </c:scaling>
        <c:axPos val="l"/>
        <c:majorGridlines/>
        <c:numFmt formatCode="General" sourceLinked="1"/>
        <c:tickLblPos val="nextTo"/>
        <c:crossAx val="721894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46" footer="0.314960620000011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766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76753536"/>
        <c:axId val="76755328"/>
      </c:barChart>
      <c:catAx>
        <c:axId val="76753536"/>
        <c:scaling>
          <c:orientation val="minMax"/>
        </c:scaling>
        <c:axPos val="b"/>
        <c:tickLblPos val="nextTo"/>
        <c:crossAx val="76755328"/>
        <c:crosses val="autoZero"/>
        <c:auto val="1"/>
        <c:lblAlgn val="ctr"/>
        <c:lblOffset val="100"/>
      </c:catAx>
      <c:valAx>
        <c:axId val="76755328"/>
        <c:scaling>
          <c:orientation val="minMax"/>
        </c:scaling>
        <c:axPos val="l"/>
        <c:majorGridlines/>
        <c:numFmt formatCode="General" sourceLinked="1"/>
        <c:tickLblPos val="nextTo"/>
        <c:crossAx val="76753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7037824"/>
        <c:axId val="87039360"/>
      </c:barChart>
      <c:catAx>
        <c:axId val="87037824"/>
        <c:scaling>
          <c:orientation val="minMax"/>
        </c:scaling>
        <c:axPos val="b"/>
        <c:tickLblPos val="nextTo"/>
        <c:crossAx val="87039360"/>
        <c:crosses val="autoZero"/>
        <c:auto val="1"/>
        <c:lblAlgn val="ctr"/>
        <c:lblOffset val="100"/>
      </c:catAx>
      <c:valAx>
        <c:axId val="87039360"/>
        <c:scaling>
          <c:orientation val="minMax"/>
        </c:scaling>
        <c:axPos val="l"/>
        <c:majorGridlines/>
        <c:numFmt formatCode="General" sourceLinked="1"/>
        <c:tickLblPos val="nextTo"/>
        <c:crossAx val="870378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87109632"/>
        <c:axId val="87111168"/>
      </c:barChart>
      <c:catAx>
        <c:axId val="87109632"/>
        <c:scaling>
          <c:orientation val="minMax"/>
        </c:scaling>
        <c:axPos val="b"/>
        <c:tickLblPos val="nextTo"/>
        <c:crossAx val="87111168"/>
        <c:crosses val="autoZero"/>
        <c:auto val="1"/>
        <c:lblAlgn val="ctr"/>
        <c:lblOffset val="100"/>
      </c:catAx>
      <c:valAx>
        <c:axId val="87111168"/>
        <c:scaling>
          <c:orientation val="minMax"/>
        </c:scaling>
        <c:axPos val="l"/>
        <c:majorGridlines/>
        <c:numFmt formatCode="General" sourceLinked="1"/>
        <c:tickLblPos val="nextTo"/>
        <c:crossAx val="871096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- 10-08-2012.xlsx]Nelta!Tabela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8557056"/>
        <c:axId val="88558592"/>
      </c:barChart>
      <c:catAx>
        <c:axId val="88557056"/>
        <c:scaling>
          <c:orientation val="minMax"/>
        </c:scaling>
        <c:axPos val="b"/>
        <c:tickLblPos val="nextTo"/>
        <c:crossAx val="88558592"/>
        <c:crosses val="autoZero"/>
        <c:auto val="1"/>
        <c:lblAlgn val="ctr"/>
        <c:lblOffset val="100"/>
      </c:catAx>
      <c:valAx>
        <c:axId val="88558592"/>
        <c:scaling>
          <c:orientation val="minMax"/>
        </c:scaling>
        <c:axPos val="l"/>
        <c:majorGridlines/>
        <c:numFmt formatCode="General" sourceLinked="1"/>
        <c:tickLblPos val="nextTo"/>
        <c:crossAx val="885570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860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D18" sqref="D18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>
      <c r="A1" s="147" t="s">
        <v>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9"/>
    </row>
    <row r="2" spans="1:32" ht="9.75" customHeight="1" thickBo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/>
      <c r="O2" s="151"/>
      <c r="P2" s="151"/>
      <c r="Q2" s="151"/>
      <c r="R2" s="151"/>
      <c r="S2" s="151"/>
      <c r="T2" s="151"/>
      <c r="U2" s="152"/>
      <c r="V2" s="151"/>
      <c r="W2" s="151"/>
      <c r="X2" s="151"/>
      <c r="Y2" s="153"/>
      <c r="Z2" s="151"/>
      <c r="AA2" s="152"/>
      <c r="AB2" s="142"/>
      <c r="AC2" s="142"/>
      <c r="AD2" s="109"/>
    </row>
    <row r="3" spans="1:32" s="1" customFormat="1" ht="38.25" customHeight="1" thickBot="1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4963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6717</v>
      </c>
      <c r="AC3" s="143" t="s">
        <v>6718</v>
      </c>
      <c r="AD3" s="136" t="s">
        <v>4908</v>
      </c>
      <c r="AE3" s="134" t="s">
        <v>3998</v>
      </c>
    </row>
    <row r="4" spans="1:32" ht="8.25" customHeight="1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4414</v>
      </c>
      <c r="AB5" s="19" t="s">
        <v>4829</v>
      </c>
      <c r="AC5" s="19"/>
      <c r="AD5" s="19"/>
      <c r="AE5" s="15"/>
      <c r="AF5" s="20" t="s">
        <v>4829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19" t="s">
        <v>4829</v>
      </c>
      <c r="AC6" s="19"/>
      <c r="AD6" s="52"/>
      <c r="AE6" s="15"/>
      <c r="AF6" s="20" t="s">
        <v>4829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>D7+15</f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19" t="s">
        <v>4829</v>
      </c>
      <c r="AC7" s="19"/>
      <c r="AD7" s="52"/>
      <c r="AE7" s="15"/>
      <c r="AF7" s="20" t="s">
        <v>4829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>D8+15</f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19" t="s">
        <v>4829</v>
      </c>
      <c r="AC8" s="19"/>
      <c r="AD8" s="52"/>
      <c r="AE8" s="15"/>
      <c r="AF8" s="20" t="s">
        <v>4829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>D9+15</f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4829</v>
      </c>
      <c r="AC9" s="19"/>
      <c r="AD9" s="52"/>
      <c r="AE9" s="15"/>
      <c r="AF9" s="20" t="s">
        <v>4829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>D10+15</f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6090</v>
      </c>
      <c r="AB10" s="19" t="s">
        <v>4829</v>
      </c>
      <c r="AC10" s="145"/>
      <c r="AE10" s="15"/>
      <c r="AF10" s="20" t="s">
        <v>4829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>D11+15</f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4829</v>
      </c>
      <c r="AC11" s="19"/>
      <c r="AD11" s="52"/>
      <c r="AE11" s="15"/>
      <c r="AF11" s="20" t="s">
        <v>4829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>D12+15</f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4829</v>
      </c>
      <c r="AC12" s="19"/>
      <c r="AD12" s="52"/>
      <c r="AE12" s="15"/>
      <c r="AF12" s="20" t="s">
        <v>4829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>D13+15</f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4829</v>
      </c>
      <c r="AC13" s="19"/>
      <c r="AD13" s="52"/>
      <c r="AE13" s="15"/>
      <c r="AF13" s="20" t="s">
        <v>4829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>D14+15</f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4829</v>
      </c>
      <c r="AC14" s="19"/>
      <c r="AD14" s="52"/>
      <c r="AE14" s="15"/>
      <c r="AF14" s="20" t="s">
        <v>4829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>D15+15</f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19" t="s">
        <v>4829</v>
      </c>
      <c r="AC15" s="19"/>
      <c r="AD15" s="52"/>
      <c r="AE15" s="36"/>
      <c r="AF15" s="20" t="s">
        <v>4829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>D16+15</f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4829</v>
      </c>
      <c r="AC16" s="19"/>
      <c r="AD16" s="52"/>
      <c r="AE16" s="15"/>
      <c r="AF16" s="20" t="s">
        <v>4829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>D17+15</f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4829</v>
      </c>
      <c r="AC17" s="19"/>
      <c r="AD17" s="52"/>
      <c r="AE17" s="15"/>
      <c r="AF17" s="20" t="s">
        <v>4829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>D18+15</f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4829</v>
      </c>
      <c r="AC18" s="19"/>
      <c r="AD18" s="52"/>
      <c r="AE18" s="15"/>
      <c r="AF18" s="20" t="s">
        <v>4829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>D19+15</f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4829</v>
      </c>
      <c r="AC19" s="19"/>
      <c r="AD19" s="52"/>
      <c r="AE19" s="15"/>
      <c r="AF19" s="20" t="s">
        <v>4829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>D20+15</f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19" t="s">
        <v>4829</v>
      </c>
      <c r="AC20" s="19"/>
      <c r="AD20" s="52"/>
      <c r="AE20" s="15"/>
      <c r="AF20" s="20" t="s">
        <v>4829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>D21+15</f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4829</v>
      </c>
      <c r="AC21" s="19"/>
      <c r="AD21" s="52"/>
      <c r="AE21" s="15"/>
      <c r="AF21" s="20" t="s">
        <v>4829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>D22+15</f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4829</v>
      </c>
      <c r="AC22" s="19"/>
      <c r="AD22" s="52"/>
      <c r="AE22" s="15"/>
      <c r="AF22" s="20" t="s">
        <v>4829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>D23+15</f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4829</v>
      </c>
      <c r="AC23" s="19"/>
      <c r="AD23" s="52"/>
      <c r="AE23" s="15"/>
      <c r="AF23" s="20" t="s">
        <v>4829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>D24+15</f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4829</v>
      </c>
      <c r="AC24" s="19"/>
      <c r="AD24" s="52"/>
      <c r="AE24" s="15"/>
      <c r="AF24" s="20" t="s">
        <v>4829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>D25+15</f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19" t="s">
        <v>4829</v>
      </c>
      <c r="AC25" s="19"/>
      <c r="AD25" s="52"/>
      <c r="AE25" s="15"/>
      <c r="AF25" s="20" t="s">
        <v>4829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>D26+15</f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4829</v>
      </c>
      <c r="AC26" s="19"/>
      <c r="AD26" s="52"/>
      <c r="AE26" s="36"/>
      <c r="AF26" s="20" t="s">
        <v>4829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>D27+15</f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19" t="s">
        <v>4829</v>
      </c>
      <c r="AC27" s="19"/>
      <c r="AD27" s="52"/>
      <c r="AE27" s="15"/>
      <c r="AF27" s="20" t="s">
        <v>4829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>D28+15</f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4829</v>
      </c>
      <c r="AC28" s="19"/>
      <c r="AD28" s="52"/>
      <c r="AE28" s="15"/>
      <c r="AF28" s="20" t="s">
        <v>4829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>D29+15</f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4829</v>
      </c>
      <c r="AC29" s="19"/>
      <c r="AD29" s="52"/>
      <c r="AE29" s="15"/>
      <c r="AF29" s="20" t="s">
        <v>4829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>D30+15</f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4829</v>
      </c>
      <c r="AC30" s="19"/>
      <c r="AD30" s="52"/>
      <c r="AE30" s="15"/>
      <c r="AF30" s="20" t="s">
        <v>4829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>D31+15</f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4952</v>
      </c>
      <c r="AB31" s="19" t="s">
        <v>4829</v>
      </c>
      <c r="AC31" s="19"/>
      <c r="AD31" s="74"/>
      <c r="AE31" s="15"/>
      <c r="AF31" s="20" t="s">
        <v>4829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>D32+15</f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19" t="s">
        <v>4829</v>
      </c>
      <c r="AC32" s="19"/>
      <c r="AD32" s="52"/>
      <c r="AE32" s="15"/>
      <c r="AF32" s="20" t="s">
        <v>4829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>D33+15</f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4829</v>
      </c>
      <c r="AC33" s="19"/>
      <c r="AD33" s="52"/>
      <c r="AE33" s="36"/>
      <c r="AF33" s="20" t="s">
        <v>4829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>D34+15</f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19" t="s">
        <v>4829</v>
      </c>
      <c r="AC34" s="19"/>
      <c r="AD34" s="19"/>
      <c r="AE34" s="20" t="s">
        <v>4500</v>
      </c>
      <c r="AF34" s="20" t="s">
        <v>4829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>D35+15</f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19" t="s">
        <v>4829</v>
      </c>
      <c r="AC35" s="19"/>
      <c r="AD35" s="52"/>
      <c r="AE35" s="15"/>
      <c r="AF35" s="20" t="s">
        <v>4829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>D36+15</f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19" t="s">
        <v>4829</v>
      </c>
      <c r="AC36" s="19"/>
      <c r="AD36" s="52"/>
      <c r="AE36" s="15"/>
      <c r="AF36" s="20" t="s">
        <v>4829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>D37+15</f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19" t="s">
        <v>4829</v>
      </c>
      <c r="AC37" s="19"/>
      <c r="AD37" s="52"/>
      <c r="AE37" s="15"/>
      <c r="AF37" s="20" t="s">
        <v>4829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>D38+15</f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4829</v>
      </c>
      <c r="AC38" s="19"/>
      <c r="AD38" s="52"/>
      <c r="AE38" s="15"/>
      <c r="AF38" s="20" t="s">
        <v>4829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>D39+15</f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4829</v>
      </c>
      <c r="AC39" s="19"/>
      <c r="AD39" s="52"/>
      <c r="AE39" s="15"/>
      <c r="AF39" s="20" t="s">
        <v>4829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>D40+15</f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19" t="s">
        <v>4829</v>
      </c>
      <c r="AC40" s="19"/>
      <c r="AD40" s="52"/>
      <c r="AE40" s="15"/>
      <c r="AF40" s="20" t="s">
        <v>4829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>D41+15</f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41129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4464</v>
      </c>
      <c r="AB41" s="19" t="s">
        <v>4829</v>
      </c>
      <c r="AC41" s="19"/>
      <c r="AD41" s="75"/>
      <c r="AE41" s="36"/>
      <c r="AF41" s="20" t="s">
        <v>4829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>D42+15</f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19" t="s">
        <v>4829</v>
      </c>
      <c r="AC42" s="19"/>
      <c r="AD42" s="52"/>
      <c r="AE42" s="15"/>
      <c r="AF42" s="20" t="s">
        <v>4829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>D43+15</f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19" t="s">
        <v>4829</v>
      </c>
      <c r="AC43" s="19"/>
      <c r="AD43" s="52"/>
      <c r="AE43" s="15"/>
      <c r="AF43" s="20" t="s">
        <v>4829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>D44+15</f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19" t="s">
        <v>4829</v>
      </c>
      <c r="AC44" s="19"/>
      <c r="AD44" s="52"/>
      <c r="AE44" s="15"/>
      <c r="AF44" s="20" t="s">
        <v>4829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>D45+15</f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19" t="s">
        <v>4829</v>
      </c>
      <c r="AC45" s="19"/>
      <c r="AD45" s="52"/>
      <c r="AE45" s="36"/>
      <c r="AF45" s="20" t="s">
        <v>4829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>D46+15</f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19" t="s">
        <v>4829</v>
      </c>
      <c r="AC46" s="19"/>
      <c r="AD46" s="52"/>
      <c r="AE46" s="15"/>
      <c r="AF46" s="20" t="s">
        <v>4829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>D47+15</f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19" t="s">
        <v>4829</v>
      </c>
      <c r="AC47" s="19"/>
      <c r="AD47" s="52"/>
      <c r="AE47" s="15"/>
      <c r="AF47" s="20" t="s">
        <v>4829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>D48+15</f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19" t="s">
        <v>4829</v>
      </c>
      <c r="AC48" s="19"/>
      <c r="AD48" s="52"/>
      <c r="AE48" s="15"/>
      <c r="AF48" s="20" t="s">
        <v>4829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>D49+15</f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4829</v>
      </c>
      <c r="AC49" s="19"/>
      <c r="AD49" s="52"/>
      <c r="AE49" s="15"/>
      <c r="AF49" s="20" t="s">
        <v>4829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>D50+15</f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4829</v>
      </c>
      <c r="AC50" s="19"/>
      <c r="AD50" s="52"/>
      <c r="AE50" s="15"/>
      <c r="AF50" s="20" t="s">
        <v>4829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>D51+15</f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4829</v>
      </c>
      <c r="AC51" s="19"/>
      <c r="AD51" s="52"/>
      <c r="AE51" s="15"/>
      <c r="AF51" s="20" t="s">
        <v>4829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>D52+15</f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19" t="s">
        <v>4829</v>
      </c>
      <c r="AC52" s="19"/>
      <c r="AD52" s="52"/>
      <c r="AE52" s="15"/>
      <c r="AF52" s="20" t="s">
        <v>4829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>D53+15</f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19" t="s">
        <v>4829</v>
      </c>
      <c r="AC53" s="19"/>
      <c r="AD53" s="52"/>
      <c r="AE53" s="15"/>
      <c r="AF53" s="20" t="s">
        <v>4829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>D54+15</f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4829</v>
      </c>
      <c r="AC54" s="19"/>
      <c r="AD54" s="52"/>
      <c r="AE54" s="15"/>
      <c r="AF54" s="20" t="s">
        <v>4829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>D55+15</f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19" t="s">
        <v>4829</v>
      </c>
      <c r="AC55" s="19"/>
      <c r="AD55" s="52"/>
      <c r="AE55" s="15"/>
      <c r="AF55" s="20" t="s">
        <v>4829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>D56+15</f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4045</v>
      </c>
      <c r="AB56" s="19" t="s">
        <v>4829</v>
      </c>
      <c r="AC56" s="19"/>
      <c r="AD56" s="74"/>
      <c r="AE56" s="15" t="s">
        <v>4714</v>
      </c>
      <c r="AF56" s="20" t="s">
        <v>4829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>D57+15</f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4829</v>
      </c>
      <c r="AC57" s="19"/>
      <c r="AD57" s="52"/>
      <c r="AE57" s="15"/>
      <c r="AF57" s="20" t="s">
        <v>4829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>D58+15</f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4829</v>
      </c>
      <c r="AC58" s="19"/>
      <c r="AD58" s="52"/>
      <c r="AE58" s="15"/>
      <c r="AF58" s="20" t="s">
        <v>4829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>D59+15</f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19" t="s">
        <v>4829</v>
      </c>
      <c r="AC59" s="19"/>
      <c r="AD59" s="52"/>
      <c r="AE59" s="15"/>
      <c r="AF59" s="20" t="s">
        <v>4829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>D60+15</f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4829</v>
      </c>
      <c r="AC60" s="19"/>
      <c r="AD60" s="52"/>
      <c r="AE60" s="15"/>
      <c r="AF60" s="20" t="s">
        <v>4829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>D61+15</f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4829</v>
      </c>
      <c r="AC61" s="19"/>
      <c r="AD61" s="52"/>
      <c r="AE61" s="15"/>
      <c r="AF61" s="20" t="s">
        <v>4829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>D62+15</f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4829</v>
      </c>
      <c r="AC62" s="19"/>
      <c r="AD62" s="52"/>
      <c r="AE62" s="15"/>
      <c r="AF62" s="20" t="s">
        <v>4829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>D63+15</f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4829</v>
      </c>
      <c r="AC63" s="19"/>
      <c r="AD63" s="52"/>
      <c r="AE63" s="15"/>
      <c r="AF63" s="20" t="s">
        <v>4829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>D64+15</f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4829</v>
      </c>
      <c r="AC64" s="19"/>
      <c r="AD64" s="52"/>
      <c r="AE64" s="15"/>
      <c r="AF64" s="20" t="s">
        <v>4829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>D65+15</f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6">
        <v>41012</v>
      </c>
      <c r="AA65" s="52" t="s">
        <v>749</v>
      </c>
      <c r="AB65" s="19" t="s">
        <v>4829</v>
      </c>
      <c r="AC65" s="19"/>
      <c r="AD65" s="52"/>
      <c r="AE65" s="15"/>
      <c r="AF65" s="20" t="s">
        <v>4829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>D66+15</f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5746</v>
      </c>
      <c r="AB66" s="19" t="s">
        <v>4829</v>
      </c>
      <c r="AC66" s="19"/>
      <c r="AD66" s="52"/>
      <c r="AE66" s="15"/>
      <c r="AF66" s="20" t="s">
        <v>4829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>D67+15</f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4829</v>
      </c>
      <c r="AC67" s="19"/>
      <c r="AD67" s="52"/>
      <c r="AE67" s="15"/>
      <c r="AF67" s="20" t="s">
        <v>4829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>D68+15</f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4829</v>
      </c>
      <c r="AC68" s="19"/>
      <c r="AD68" s="52"/>
      <c r="AE68" s="15"/>
      <c r="AF68" s="20" t="s">
        <v>4829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4829</v>
      </c>
      <c r="AC69" s="19"/>
      <c r="AD69" s="52"/>
      <c r="AE69" s="15"/>
      <c r="AF69" s="20" t="s">
        <v>4829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19" t="s">
        <v>4829</v>
      </c>
      <c r="AC70" s="19"/>
      <c r="AD70" s="52"/>
      <c r="AE70" s="15"/>
      <c r="AF70" s="20" t="s">
        <v>4829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>D71+15</f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4829</v>
      </c>
      <c r="AC71" s="19"/>
      <c r="AD71" s="52"/>
      <c r="AE71" s="15"/>
      <c r="AF71" s="20" t="s">
        <v>4829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>D72+15</f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4829</v>
      </c>
      <c r="AC72" s="19"/>
      <c r="AD72" s="52"/>
      <c r="AE72" s="15"/>
      <c r="AF72" s="20" t="s">
        <v>4829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>D73+15</f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19" t="s">
        <v>4829</v>
      </c>
      <c r="AC73" s="19"/>
      <c r="AD73" s="52"/>
      <c r="AE73" s="15"/>
      <c r="AF73" s="20" t="s">
        <v>4829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>D74+15</f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4829</v>
      </c>
      <c r="AC74" s="19"/>
      <c r="AD74" s="52"/>
      <c r="AE74" s="15"/>
      <c r="AF74" s="20" t="s">
        <v>4829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>D75+15</f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4829</v>
      </c>
      <c r="AC75" s="19"/>
      <c r="AD75" s="52"/>
      <c r="AE75" s="15"/>
      <c r="AF75" s="20" t="s">
        <v>4829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>D76+15</f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19" t="s">
        <v>4829</v>
      </c>
      <c r="AC76" s="19"/>
      <c r="AD76" s="52"/>
      <c r="AE76" s="15"/>
      <c r="AF76" s="20" t="s">
        <v>4829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>D77+15</f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19" t="s">
        <v>4829</v>
      </c>
      <c r="AC77" s="19"/>
      <c r="AD77" s="52"/>
      <c r="AE77" s="15"/>
      <c r="AF77" s="20" t="s">
        <v>4829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>D78+15</f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4829</v>
      </c>
      <c r="AC78" s="19"/>
      <c r="AD78" s="52"/>
      <c r="AE78" s="15"/>
      <c r="AF78" s="20" t="s">
        <v>4829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>D79+15</f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4829</v>
      </c>
      <c r="AC79" s="19"/>
      <c r="AD79" s="52"/>
      <c r="AE79" s="15"/>
      <c r="AF79" s="20" t="s">
        <v>4829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>D80+15</f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4829</v>
      </c>
      <c r="AC80" s="19"/>
      <c r="AD80" s="52"/>
      <c r="AE80" s="15"/>
      <c r="AF80" s="20" t="s">
        <v>4829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>D81+15</f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4829</v>
      </c>
      <c r="AC81" s="19"/>
      <c r="AD81" s="52"/>
      <c r="AE81" s="15"/>
      <c r="AF81" s="20" t="s">
        <v>4829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>D82+15</f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4829</v>
      </c>
      <c r="AC82" s="19"/>
      <c r="AD82" s="52"/>
      <c r="AE82" s="15"/>
      <c r="AF82" s="20" t="s">
        <v>4829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>D83+15</f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4829</v>
      </c>
      <c r="AC83" s="19"/>
      <c r="AD83" s="52"/>
      <c r="AE83" s="15"/>
      <c r="AF83" s="20" t="s">
        <v>4829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>D84+15</f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4829</v>
      </c>
      <c r="AC84" s="19"/>
      <c r="AD84" s="52"/>
      <c r="AE84" s="15"/>
      <c r="AF84" s="20" t="s">
        <v>4829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>D85+15</f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4829</v>
      </c>
      <c r="AC85" s="19"/>
      <c r="AD85" s="52"/>
      <c r="AE85" s="15"/>
      <c r="AF85" s="20" t="s">
        <v>4829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>D86+15</f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19" t="s">
        <v>4829</v>
      </c>
      <c r="AC86" s="19"/>
      <c r="AD86" s="52"/>
      <c r="AE86" s="15"/>
      <c r="AF86" s="20" t="s">
        <v>4829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>D87+15</f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4829</v>
      </c>
      <c r="AC87" s="19"/>
      <c r="AD87" s="52"/>
      <c r="AE87" s="36"/>
      <c r="AF87" s="20" t="s">
        <v>4829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>D88+15</f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4829</v>
      </c>
      <c r="AC88" s="19"/>
      <c r="AD88" s="52"/>
      <c r="AE88" s="15"/>
      <c r="AF88" s="20" t="s">
        <v>4829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>D89+15</f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4829</v>
      </c>
      <c r="AC89" s="19"/>
      <c r="AD89" s="52"/>
      <c r="AE89" s="15"/>
      <c r="AF89" s="20" t="s">
        <v>4829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>D90+15</f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19" t="s">
        <v>4829</v>
      </c>
      <c r="AC90" s="19"/>
      <c r="AD90" s="52"/>
      <c r="AE90" s="36"/>
      <c r="AF90" s="20" t="s">
        <v>4829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>D91+15</f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19" t="s">
        <v>4829</v>
      </c>
      <c r="AC91" s="19"/>
      <c r="AD91" s="52"/>
      <c r="AE91" s="15"/>
      <c r="AF91" s="20" t="s">
        <v>4829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>D92+15</f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4829</v>
      </c>
      <c r="AC92" s="19"/>
      <c r="AD92" s="52"/>
      <c r="AE92" s="15"/>
      <c r="AF92" s="20" t="s">
        <v>4829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>D93+15</f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4829</v>
      </c>
      <c r="AC93" s="19"/>
      <c r="AD93" s="52"/>
      <c r="AE93" s="36"/>
      <c r="AF93" s="20" t="s">
        <v>4829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>D94+15</f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19" t="s">
        <v>4829</v>
      </c>
      <c r="AC94" s="19"/>
      <c r="AD94" s="52"/>
      <c r="AE94" s="15"/>
      <c r="AF94" s="20" t="s">
        <v>4829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>D95+15</f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4829</v>
      </c>
      <c r="AC95" s="19"/>
      <c r="AD95" s="52"/>
      <c r="AE95" s="15"/>
      <c r="AF95" s="20" t="s">
        <v>4829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>D96+15</f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4405</v>
      </c>
      <c r="Y96" s="19">
        <v>40980</v>
      </c>
      <c r="Z96" s="35"/>
      <c r="AA96" s="52"/>
      <c r="AB96" s="19" t="s">
        <v>4829</v>
      </c>
      <c r="AC96" s="19"/>
      <c r="AD96" s="52"/>
      <c r="AE96" s="15"/>
      <c r="AF96" s="20" t="s">
        <v>4829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>D97+15</f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4829</v>
      </c>
      <c r="AC97" s="19"/>
      <c r="AD97" s="52"/>
      <c r="AE97" s="15"/>
      <c r="AF97" s="20" t="s">
        <v>4829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>D98+15</f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4829</v>
      </c>
      <c r="AC98" s="19"/>
      <c r="AD98" s="52"/>
      <c r="AE98" s="36"/>
      <c r="AF98" s="20" t="s">
        <v>4829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>D99+15</f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19" t="s">
        <v>4829</v>
      </c>
      <c r="AC99" s="19"/>
      <c r="AD99" s="52"/>
      <c r="AE99" s="15"/>
      <c r="AF99" s="20" t="s">
        <v>4829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>D100+15</f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19" t="s">
        <v>4829</v>
      </c>
      <c r="AC100" s="19"/>
      <c r="AD100" s="52"/>
      <c r="AE100" s="36"/>
      <c r="AF100" s="20" t="s">
        <v>4829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>D101+15</f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4829</v>
      </c>
      <c r="AC101" s="19"/>
      <c r="AD101" s="52"/>
      <c r="AE101" s="15"/>
      <c r="AF101" s="20" t="s">
        <v>4829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>D102+15</f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4829</v>
      </c>
      <c r="AC102" s="19"/>
      <c r="AD102" s="52"/>
      <c r="AE102" s="15"/>
      <c r="AF102" s="20" t="s">
        <v>4829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>D103+15</f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4829</v>
      </c>
      <c r="AC103" s="19"/>
      <c r="AD103" s="52"/>
      <c r="AE103" s="15"/>
      <c r="AF103" s="20" t="s">
        <v>4829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>D104+15</f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4405</v>
      </c>
      <c r="Y104" s="19">
        <v>40952</v>
      </c>
      <c r="Z104" s="35"/>
      <c r="AA104" s="52"/>
      <c r="AB104" s="19" t="s">
        <v>4829</v>
      </c>
      <c r="AC104" s="19"/>
      <c r="AD104" s="52"/>
      <c r="AE104" s="15"/>
      <c r="AF104" s="20" t="s">
        <v>4829</v>
      </c>
    </row>
    <row r="105" spans="1:32" s="91" customFormat="1">
      <c r="A105" s="50">
        <v>955</v>
      </c>
      <c r="B105" s="115" t="s">
        <v>2471</v>
      </c>
      <c r="C105" s="31">
        <v>40997</v>
      </c>
      <c r="D105" s="31">
        <v>41105</v>
      </c>
      <c r="E105" s="31">
        <f>D105+15</f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6115</v>
      </c>
      <c r="Y105" s="89">
        <v>41120</v>
      </c>
      <c r="Z105" s="90"/>
      <c r="AA105" s="74" t="s">
        <v>6141</v>
      </c>
      <c r="AB105" s="89" t="s">
        <v>4829</v>
      </c>
      <c r="AC105" s="89"/>
      <c r="AD105" s="74"/>
      <c r="AE105" s="51"/>
      <c r="AF105" s="91" t="s">
        <v>4829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>D106+15</f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4513</v>
      </c>
      <c r="AB106" s="19" t="s">
        <v>4829</v>
      </c>
      <c r="AC106" s="19"/>
      <c r="AD106" s="19"/>
      <c r="AE106" s="15" t="s">
        <v>5964</v>
      </c>
      <c r="AF106" s="20" t="s">
        <v>4829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>D107+15</f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2747</v>
      </c>
      <c r="Y107" s="19">
        <v>41124</v>
      </c>
      <c r="Z107" s="35"/>
      <c r="AA107" s="52" t="s">
        <v>4527</v>
      </c>
      <c r="AB107" s="19" t="s">
        <v>4829</v>
      </c>
      <c r="AC107" s="19"/>
      <c r="AD107" s="52"/>
      <c r="AE107" s="15"/>
      <c r="AF107" s="20" t="s">
        <v>4829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>D108+15</f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19" t="s">
        <v>4829</v>
      </c>
      <c r="AC108" s="19"/>
      <c r="AD108" s="52"/>
      <c r="AE108" s="15"/>
      <c r="AF108" s="20" t="s">
        <v>4829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>D109+15</f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4495</v>
      </c>
      <c r="AB109" s="19" t="s">
        <v>4829</v>
      </c>
      <c r="AC109" s="19"/>
      <c r="AD109" s="19"/>
      <c r="AE109" s="15"/>
      <c r="AF109" s="20" t="s">
        <v>4829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>D110+15</f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4829</v>
      </c>
      <c r="AC110" s="19"/>
      <c r="AD110" s="52"/>
      <c r="AE110" s="15"/>
      <c r="AF110" s="20" t="s">
        <v>4829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>D111+15</f>
        <v>41132</v>
      </c>
      <c r="F111" s="31">
        <v>40954</v>
      </c>
      <c r="G111" s="14" t="s">
        <v>488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>
        <f>VLOOKUP(B111,SAOM!B$2:I1104,8,0)</f>
        <v>41127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-</v>
      </c>
      <c r="W111" s="17">
        <v>41131</v>
      </c>
      <c r="X111" s="15"/>
      <c r="Y111" s="19"/>
      <c r="Z111" s="35"/>
      <c r="AA111" s="52" t="s">
        <v>6892</v>
      </c>
      <c r="AB111" s="19" t="s">
        <v>4829</v>
      </c>
      <c r="AC111" s="19"/>
      <c r="AD111" s="52"/>
      <c r="AE111" s="15"/>
      <c r="AF111" s="20" t="s">
        <v>4829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>D112+15</f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4829</v>
      </c>
      <c r="AC112" s="19"/>
      <c r="AD112" s="52"/>
      <c r="AE112" s="15"/>
      <c r="AF112" s="20" t="s">
        <v>4829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>D113+15</f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4829</v>
      </c>
      <c r="AC113" s="19"/>
      <c r="AD113" s="52"/>
      <c r="AE113" s="15"/>
      <c r="AF113" s="20" t="s">
        <v>4829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>D114+15</f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4829</v>
      </c>
      <c r="AC114" s="19"/>
      <c r="AD114" s="52"/>
      <c r="AE114" s="15"/>
      <c r="AF114" s="20" t="s">
        <v>4829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>D115+15</f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4829</v>
      </c>
      <c r="AC115" s="19"/>
      <c r="AD115" s="52"/>
      <c r="AE115" s="15"/>
      <c r="AF115" s="20" t="s">
        <v>4829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>D116+15</f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6710</v>
      </c>
      <c r="Y116" s="19">
        <v>41127</v>
      </c>
      <c r="Z116" s="35"/>
      <c r="AA116" s="19" t="s">
        <v>4408</v>
      </c>
      <c r="AB116" s="19" t="s">
        <v>4829</v>
      </c>
      <c r="AC116" s="19"/>
      <c r="AD116" s="19"/>
      <c r="AE116" s="15"/>
      <c r="AF116" s="20" t="s">
        <v>4829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>D117+15</f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4520</v>
      </c>
      <c r="AB117" s="19" t="s">
        <v>4829</v>
      </c>
      <c r="AC117" s="19"/>
      <c r="AD117" s="52"/>
      <c r="AE117" s="36"/>
      <c r="AF117" s="20" t="s">
        <v>4829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>D118+15</f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-</v>
      </c>
      <c r="W118" s="17">
        <v>41131</v>
      </c>
      <c r="X118" s="15" t="s">
        <v>1635</v>
      </c>
      <c r="Y118" s="19">
        <v>41131</v>
      </c>
      <c r="Z118" s="35"/>
      <c r="AA118" s="52" t="s">
        <v>4409</v>
      </c>
      <c r="AB118" s="19" t="s">
        <v>4829</v>
      </c>
      <c r="AC118" s="19"/>
      <c r="AD118" s="52"/>
      <c r="AE118" s="15"/>
      <c r="AF118" s="20" t="s">
        <v>4829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>D119+15</f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4506</v>
      </c>
      <c r="AB119" s="19" t="s">
        <v>4829</v>
      </c>
      <c r="AC119" s="19"/>
      <c r="AD119" s="19"/>
      <c r="AE119" s="105" t="s">
        <v>5497</v>
      </c>
      <c r="AF119" s="20" t="s">
        <v>4829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>D120+15</f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4829</v>
      </c>
      <c r="AC120" s="19"/>
      <c r="AD120" s="52"/>
      <c r="AE120" s="15"/>
      <c r="AF120" s="20" t="s">
        <v>4829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>D121+15</f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4829</v>
      </c>
      <c r="AC121" s="19"/>
      <c r="AD121" s="52"/>
      <c r="AE121" s="15"/>
      <c r="AF121" s="20" t="s">
        <v>4829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>D122+15</f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4509</v>
      </c>
      <c r="AB122" s="19" t="s">
        <v>4829</v>
      </c>
      <c r="AC122" s="19"/>
      <c r="AD122" s="19"/>
      <c r="AE122" s="36"/>
      <c r="AF122" s="20" t="s">
        <v>4829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>D123+15</f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4829</v>
      </c>
      <c r="AC123" s="19"/>
      <c r="AD123" s="52"/>
      <c r="AE123" s="15"/>
      <c r="AF123" s="20" t="s">
        <v>4829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>D124+15</f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19" t="s">
        <v>4829</v>
      </c>
      <c r="AC124" s="19"/>
      <c r="AD124" s="19"/>
      <c r="AE124" s="15"/>
      <c r="AF124" s="20" t="s">
        <v>4829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>D125+15</f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4829</v>
      </c>
      <c r="AC125" s="19"/>
      <c r="AD125" s="19"/>
      <c r="AE125" s="15"/>
      <c r="AF125" s="20" t="s">
        <v>4829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>D126+15</f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6148</v>
      </c>
      <c r="Y126" s="19">
        <v>41109</v>
      </c>
      <c r="Z126" s="35"/>
      <c r="AA126" s="19" t="s">
        <v>4510</v>
      </c>
      <c r="AB126" s="19" t="s">
        <v>4829</v>
      </c>
      <c r="AC126" s="19"/>
      <c r="AD126" s="19"/>
      <c r="AE126" s="15" t="s">
        <v>5981</v>
      </c>
      <c r="AF126" s="20" t="s">
        <v>4829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>D127+15</f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4829</v>
      </c>
      <c r="AC127" s="19"/>
      <c r="AD127" s="52"/>
      <c r="AE127" s="36"/>
      <c r="AF127" s="20" t="s">
        <v>4829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>D128+15</f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4829</v>
      </c>
      <c r="AC128" s="19"/>
      <c r="AD128" s="52"/>
      <c r="AE128" s="36"/>
      <c r="AF128" s="20" t="s">
        <v>4829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>D129+15</f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19" t="s">
        <v>4829</v>
      </c>
      <c r="AC129" s="19"/>
      <c r="AD129" s="52"/>
      <c r="AE129" s="15"/>
      <c r="AF129" s="20" t="s">
        <v>4829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>D130+15</f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4829</v>
      </c>
      <c r="AC130" s="19"/>
      <c r="AD130" s="52"/>
      <c r="AE130" s="36"/>
      <c r="AF130" s="20" t="s">
        <v>4829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>D131+15</f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4829</v>
      </c>
      <c r="AC131" s="19"/>
      <c r="AD131" s="52"/>
      <c r="AE131" s="15"/>
      <c r="AF131" s="20" t="s">
        <v>4829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>D132+15</f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6115</v>
      </c>
      <c r="Y132" s="19">
        <v>41122</v>
      </c>
      <c r="Z132" s="35"/>
      <c r="AA132" s="19" t="s">
        <v>4515</v>
      </c>
      <c r="AB132" s="19" t="s">
        <v>4829</v>
      </c>
      <c r="AC132" s="19"/>
      <c r="AD132" s="19"/>
      <c r="AE132" s="36"/>
      <c r="AF132" s="20" t="s">
        <v>4829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19" t="s">
        <v>4829</v>
      </c>
      <c r="AC133" s="19"/>
      <c r="AD133" s="52"/>
      <c r="AE133" s="15"/>
      <c r="AF133" s="20" t="s">
        <v>4829</v>
      </c>
    </row>
    <row r="134" spans="1:32" s="91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>D134+15</f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6094</v>
      </c>
      <c r="AB134" s="89" t="s">
        <v>4829</v>
      </c>
      <c r="AC134" s="89"/>
      <c r="AD134" s="89"/>
      <c r="AE134" s="51"/>
      <c r="AF134" s="91" t="s">
        <v>4829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>D135+15</f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4829</v>
      </c>
      <c r="AC135" s="19"/>
      <c r="AD135" s="19"/>
      <c r="AE135" s="15"/>
      <c r="AF135" s="20" t="s">
        <v>4829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>D136+15</f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4524</v>
      </c>
      <c r="AB136" s="19" t="s">
        <v>4829</v>
      </c>
      <c r="AC136" s="19"/>
      <c r="AD136" s="19"/>
      <c r="AE136" s="36"/>
      <c r="AF136" s="20" t="s">
        <v>4829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>D137+15</f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4829</v>
      </c>
      <c r="AC137" s="19"/>
      <c r="AD137" s="19"/>
      <c r="AE137" s="36"/>
      <c r="AF137" s="20" t="s">
        <v>4829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>D138+15</f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4829</v>
      </c>
      <c r="AC138" s="19"/>
      <c r="AD138" s="52"/>
      <c r="AE138" s="15"/>
      <c r="AF138" s="20" t="s">
        <v>4829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>D139+15</f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4829</v>
      </c>
      <c r="AC139" s="19"/>
      <c r="AD139" s="52"/>
      <c r="AE139" s="15"/>
      <c r="AF139" s="20" t="s">
        <v>4829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>D140+15</f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19" t="s">
        <v>4829</v>
      </c>
      <c r="AC140" s="19"/>
      <c r="AD140" s="52"/>
      <c r="AE140" s="36"/>
      <c r="AF140" s="20" t="s">
        <v>4829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>D141+15</f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5722</v>
      </c>
      <c r="AB141" s="19" t="s">
        <v>4829</v>
      </c>
      <c r="AC141" s="145"/>
      <c r="AE141" s="15"/>
      <c r="AF141" s="20" t="s">
        <v>4829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>D142+15</f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19" t="s">
        <v>4829</v>
      </c>
      <c r="AC142" s="19"/>
      <c r="AD142" s="19"/>
      <c r="AE142" s="15"/>
      <c r="AF142" s="20" t="s">
        <v>4829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>D143+15</f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4829</v>
      </c>
      <c r="AC143" s="19"/>
      <c r="AD143" s="52"/>
      <c r="AE143" s="15"/>
      <c r="AF143" s="20" t="s">
        <v>4829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>D144+15</f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5754</v>
      </c>
      <c r="Y144" s="19">
        <v>41110</v>
      </c>
      <c r="Z144" s="35"/>
      <c r="AA144" s="19" t="s">
        <v>4493</v>
      </c>
      <c r="AB144" s="19" t="s">
        <v>4829</v>
      </c>
      <c r="AC144" s="19"/>
      <c r="AD144" s="19"/>
      <c r="AE144" s="105" t="s">
        <v>5993</v>
      </c>
      <c r="AF144" s="20" t="s">
        <v>4829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>D145+15</f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4496</v>
      </c>
      <c r="AB145" s="19" t="s">
        <v>4829</v>
      </c>
      <c r="AC145" s="19"/>
      <c r="AD145" s="19"/>
      <c r="AE145" s="15"/>
      <c r="AF145" s="20" t="s">
        <v>4829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>D146+15</f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4502</v>
      </c>
      <c r="AB146" s="19" t="s">
        <v>4829</v>
      </c>
      <c r="AC146" s="19"/>
      <c r="AD146" s="19"/>
      <c r="AE146" s="15" t="s">
        <v>5912</v>
      </c>
      <c r="AF146" s="20" t="s">
        <v>4829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>D147+15</f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19" t="s">
        <v>4829</v>
      </c>
      <c r="AC147" s="19"/>
      <c r="AD147" s="19"/>
      <c r="AE147" s="15"/>
      <c r="AF147" s="20" t="s">
        <v>4829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>D148+15</f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4504</v>
      </c>
      <c r="AB148" s="19" t="s">
        <v>4829</v>
      </c>
      <c r="AC148" s="19"/>
      <c r="AD148" s="19"/>
      <c r="AE148" s="36"/>
      <c r="AF148" s="20" t="s">
        <v>4829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>D149+15</f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19" t="s">
        <v>4829</v>
      </c>
      <c r="AC149" s="19"/>
      <c r="AD149" s="52"/>
      <c r="AE149" s="15"/>
      <c r="AF149" s="20" t="s">
        <v>4829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>D150+15</f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6115</v>
      </c>
      <c r="Y150" s="19">
        <v>41117</v>
      </c>
      <c r="Z150" s="35"/>
      <c r="AA150" s="19" t="s">
        <v>4485</v>
      </c>
      <c r="AB150" s="19" t="s">
        <v>4829</v>
      </c>
      <c r="AC150" s="19"/>
      <c r="AD150" s="19"/>
      <c r="AE150" s="15"/>
      <c r="AF150" s="20" t="s">
        <v>4829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>D151+15</f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4829</v>
      </c>
      <c r="AC151" s="19"/>
      <c r="AD151" s="52"/>
      <c r="AE151" s="15"/>
      <c r="AF151" s="20" t="s">
        <v>4829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>D152+15</f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5798</v>
      </c>
      <c r="Y152" s="19">
        <v>41116</v>
      </c>
      <c r="Z152" s="35"/>
      <c r="AA152" s="19" t="s">
        <v>4060</v>
      </c>
      <c r="AB152" s="19" t="s">
        <v>4829</v>
      </c>
      <c r="AC152" s="19"/>
      <c r="AD152" s="19"/>
      <c r="AE152" s="15"/>
      <c r="AF152" s="20" t="s">
        <v>4829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>D153+15</f>
        <v>41123</v>
      </c>
      <c r="F153" s="17">
        <v>40967</v>
      </c>
      <c r="G153" s="14" t="s">
        <v>488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/>
      <c r="Y153" s="19"/>
      <c r="Z153" s="35"/>
      <c r="AA153" s="19" t="s">
        <v>4498</v>
      </c>
      <c r="AB153" s="19" t="s">
        <v>4829</v>
      </c>
      <c r="AC153" s="19"/>
      <c r="AD153" s="19"/>
      <c r="AE153" s="15"/>
      <c r="AF153" s="20" t="s">
        <v>4829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>D154+15</f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5538</v>
      </c>
      <c r="AB154" s="19" t="s">
        <v>4829</v>
      </c>
      <c r="AC154" s="19"/>
      <c r="AD154" s="52"/>
      <c r="AE154" s="15"/>
      <c r="AF154" s="20" t="s">
        <v>4829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>D155+15</f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4829</v>
      </c>
      <c r="AC155" s="19"/>
      <c r="AD155" s="52"/>
      <c r="AE155" s="36"/>
      <c r="AF155" s="20" t="s">
        <v>4829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>D156+15</f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6115</v>
      </c>
      <c r="Y156" s="19">
        <v>41116</v>
      </c>
      <c r="Z156" s="35"/>
      <c r="AA156" s="19" t="s">
        <v>4418</v>
      </c>
      <c r="AB156" s="19" t="s">
        <v>4829</v>
      </c>
      <c r="AC156" s="19"/>
      <c r="AD156" s="19"/>
      <c r="AE156" s="15"/>
      <c r="AF156" s="20" t="s">
        <v>4829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>D157+15</f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4469</v>
      </c>
      <c r="AB157" s="19" t="s">
        <v>4829</v>
      </c>
      <c r="AC157" s="19"/>
      <c r="AD157" s="19"/>
      <c r="AE157" s="36" t="s">
        <v>5965</v>
      </c>
      <c r="AF157" s="20" t="s">
        <v>4829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>D158+15</f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4829</v>
      </c>
      <c r="AC158" s="19"/>
      <c r="AD158" s="52"/>
      <c r="AE158" s="36"/>
      <c r="AF158" s="20" t="s">
        <v>4829</v>
      </c>
    </row>
    <row r="159" spans="1:32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>D159+15</f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4478</v>
      </c>
      <c r="AB159" s="19" t="s">
        <v>4829</v>
      </c>
      <c r="AC159" s="19"/>
      <c r="AD159" s="19"/>
      <c r="AE159" s="15"/>
      <c r="AF159" s="20" t="s">
        <v>4829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>D160+15</f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4829</v>
      </c>
      <c r="AC160" s="19"/>
      <c r="AD160" s="52"/>
      <c r="AE160" s="15"/>
      <c r="AF160" s="20" t="s">
        <v>4829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>D161+15</f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4829</v>
      </c>
      <c r="AC161" s="19"/>
      <c r="AD161" s="52"/>
      <c r="AE161" s="15"/>
      <c r="AF161" s="20" t="s">
        <v>4829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>D162+15</f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4829</v>
      </c>
      <c r="AC162" s="19"/>
      <c r="AD162" s="19"/>
      <c r="AE162" s="36"/>
      <c r="AF162" s="20" t="s">
        <v>4829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>D163+15</f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4829</v>
      </c>
      <c r="AC163" s="19"/>
      <c r="AD163" s="52"/>
      <c r="AE163" s="15"/>
      <c r="AF163" s="20" t="s">
        <v>4829</v>
      </c>
    </row>
    <row r="164" spans="1:32" s="91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>D164+15</f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5754</v>
      </c>
      <c r="Y164" s="89">
        <v>41114</v>
      </c>
      <c r="Z164" s="90"/>
      <c r="AA164" s="114" t="s">
        <v>6092</v>
      </c>
      <c r="AB164" s="89" t="s">
        <v>4829</v>
      </c>
      <c r="AC164" s="89"/>
      <c r="AD164" s="89"/>
      <c r="AE164" s="51"/>
      <c r="AF164" s="91" t="s">
        <v>4829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>D165+15</f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4829</v>
      </c>
      <c r="AC165" s="19"/>
      <c r="AD165" s="52"/>
      <c r="AE165" s="36"/>
      <c r="AF165" s="20" t="s">
        <v>4829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>D166+15</f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19" t="s">
        <v>4829</v>
      </c>
      <c r="AC166" s="19"/>
      <c r="AD166" s="19"/>
      <c r="AE166" s="36" t="s">
        <v>4406</v>
      </c>
      <c r="AF166" s="20" t="s">
        <v>4829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>D167+15</f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6727</v>
      </c>
      <c r="Y167" s="19">
        <v>41131</v>
      </c>
      <c r="Z167" s="35"/>
      <c r="AA167" s="19" t="s">
        <v>4503</v>
      </c>
      <c r="AB167" s="19" t="s">
        <v>4829</v>
      </c>
      <c r="AC167" s="19"/>
      <c r="AD167" s="19"/>
      <c r="AE167" s="15"/>
      <c r="AF167" s="20" t="s">
        <v>4829</v>
      </c>
    </row>
    <row r="168" spans="1:32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>D168+15</f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4405</v>
      </c>
      <c r="Y168" s="19">
        <v>40989</v>
      </c>
      <c r="Z168" s="35"/>
      <c r="AA168" s="52"/>
      <c r="AB168" s="19" t="s">
        <v>4829</v>
      </c>
      <c r="AC168" s="19"/>
      <c r="AD168" s="52"/>
      <c r="AE168" s="15"/>
      <c r="AF168" s="20" t="s">
        <v>4829</v>
      </c>
    </row>
    <row r="169" spans="1:32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4405</v>
      </c>
      <c r="Y169" s="19">
        <v>40973</v>
      </c>
      <c r="Z169" s="35"/>
      <c r="AA169" s="52"/>
      <c r="AB169" s="19" t="s">
        <v>4829</v>
      </c>
      <c r="AC169" s="19"/>
      <c r="AD169" s="52"/>
      <c r="AE169" s="15"/>
      <c r="AF169" s="20" t="s">
        <v>4829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>D170+15</f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19" t="s">
        <v>4829</v>
      </c>
      <c r="AC170" s="19"/>
      <c r="AD170" s="52"/>
      <c r="AE170" s="15"/>
      <c r="AF170" s="20" t="s">
        <v>4829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>D171+15</f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4411</v>
      </c>
      <c r="AB171" s="19" t="s">
        <v>4829</v>
      </c>
      <c r="AC171" s="19"/>
      <c r="AD171" s="52"/>
      <c r="AE171" s="15"/>
      <c r="AF171" s="20" t="s">
        <v>4829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>D172+15</f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5489</v>
      </c>
      <c r="AB172" s="19" t="s">
        <v>4829</v>
      </c>
      <c r="AC172" s="19"/>
      <c r="AD172" s="52"/>
      <c r="AE172" s="15"/>
      <c r="AF172" s="20" t="s">
        <v>4829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>D173+15</f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4829</v>
      </c>
      <c r="AC173" s="19"/>
      <c r="AD173" s="52"/>
      <c r="AE173" s="15"/>
      <c r="AF173" s="20" t="s">
        <v>4829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>D174+15</f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6102</v>
      </c>
      <c r="Y174" s="19">
        <v>41114</v>
      </c>
      <c r="Z174" s="35"/>
      <c r="AA174" s="19" t="s">
        <v>5736</v>
      </c>
      <c r="AB174" s="19" t="s">
        <v>4829</v>
      </c>
      <c r="AC174" s="19"/>
      <c r="AD174" s="19"/>
      <c r="AE174" s="15"/>
      <c r="AF174" s="20" t="s">
        <v>4829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>D175+15</f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4829</v>
      </c>
      <c r="AC175" s="19"/>
      <c r="AD175" s="52"/>
      <c r="AE175" s="15"/>
      <c r="AF175" s="20" t="s">
        <v>4829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>D176+15</f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4492</v>
      </c>
      <c r="AB176" s="19" t="s">
        <v>4829</v>
      </c>
      <c r="AC176" s="19"/>
      <c r="AD176" s="19"/>
      <c r="AE176" s="15"/>
      <c r="AF176" s="20" t="s">
        <v>4829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>D177+15</f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4829</v>
      </c>
      <c r="AC177" s="19"/>
      <c r="AD177" s="52"/>
      <c r="AE177" s="15"/>
      <c r="AF177" s="20" t="s">
        <v>4829</v>
      </c>
    </row>
    <row r="178" spans="1:32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>D178+15</f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5721</v>
      </c>
      <c r="Y178" s="19">
        <v>41110</v>
      </c>
      <c r="Z178" s="35"/>
      <c r="AA178" s="52" t="s">
        <v>4412</v>
      </c>
      <c r="AB178" s="19">
        <v>41124</v>
      </c>
      <c r="AC178" s="19">
        <v>41130</v>
      </c>
      <c r="AD178" s="52" t="s">
        <v>6889</v>
      </c>
      <c r="AE178" s="105" t="s">
        <v>5994</v>
      </c>
      <c r="AF178" s="20" t="s">
        <v>4829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>D179+15</f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41129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4522</v>
      </c>
      <c r="AB179" s="19" t="s">
        <v>4829</v>
      </c>
      <c r="AC179" s="19"/>
      <c r="AD179" s="19"/>
      <c r="AE179" s="15"/>
      <c r="AF179" s="20" t="s">
        <v>4829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>D180+15</f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4415</v>
      </c>
      <c r="AB180" s="19" t="s">
        <v>4829</v>
      </c>
      <c r="AC180" s="19"/>
      <c r="AD180" s="19"/>
      <c r="AE180" s="36"/>
      <c r="AF180" s="20" t="s">
        <v>4829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>D181+15</f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6242</v>
      </c>
      <c r="Y181" s="19">
        <v>41117</v>
      </c>
      <c r="Z181" s="35"/>
      <c r="AA181" s="19" t="s">
        <v>4523</v>
      </c>
      <c r="AB181" s="19" t="s">
        <v>4829</v>
      </c>
      <c r="AC181" s="19"/>
      <c r="AD181" s="19"/>
      <c r="AE181" s="15"/>
      <c r="AF181" s="20" t="s">
        <v>4829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>D182+15</f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4405</v>
      </c>
      <c r="Y182" s="19">
        <v>40996</v>
      </c>
      <c r="Z182" s="35"/>
      <c r="AA182" s="52"/>
      <c r="AB182" s="19" t="s">
        <v>4829</v>
      </c>
      <c r="AC182" s="19"/>
      <c r="AD182" s="52"/>
      <c r="AE182" s="15"/>
      <c r="AF182" s="20" t="s">
        <v>4829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>D183+15</f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6188</v>
      </c>
      <c r="Y183" s="19">
        <v>41121</v>
      </c>
      <c r="Z183" s="35"/>
      <c r="AA183" s="19" t="s">
        <v>4466</v>
      </c>
      <c r="AB183" s="19" t="s">
        <v>4829</v>
      </c>
      <c r="AC183" s="19"/>
      <c r="AD183" s="19"/>
      <c r="AE183" s="15"/>
      <c r="AF183" s="20" t="s">
        <v>4829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>D184+15</f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4540</v>
      </c>
      <c r="Y184" s="19">
        <v>41094</v>
      </c>
      <c r="Z184" s="35"/>
      <c r="AA184" s="19" t="s">
        <v>3979</v>
      </c>
      <c r="AB184" s="19" t="s">
        <v>4829</v>
      </c>
      <c r="AC184" s="19"/>
      <c r="AD184" s="19"/>
      <c r="AE184" s="15" t="s">
        <v>4935</v>
      </c>
      <c r="AF184" s="20" t="s">
        <v>4829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>D185+15</f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4518</v>
      </c>
      <c r="AB185" s="19" t="s">
        <v>4829</v>
      </c>
      <c r="AC185" s="19"/>
      <c r="AD185" s="19"/>
      <c r="AE185" s="15"/>
      <c r="AF185" s="20" t="s">
        <v>4829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>D186+15</f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4521</v>
      </c>
      <c r="AB186" s="19" t="s">
        <v>4829</v>
      </c>
      <c r="AC186" s="19"/>
      <c r="AD186" s="19"/>
      <c r="AE186" s="15"/>
      <c r="AF186" s="20" t="s">
        <v>4829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>D187+15</f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41129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4519</v>
      </c>
      <c r="AB187" s="19" t="s">
        <v>4829</v>
      </c>
      <c r="AC187" s="19"/>
      <c r="AD187" s="52"/>
      <c r="AE187" s="15"/>
      <c r="AF187" s="20" t="s">
        <v>4829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>D188+15</f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4416</v>
      </c>
      <c r="AB188" s="19" t="s">
        <v>4829</v>
      </c>
      <c r="AC188" s="19"/>
      <c r="AD188" s="19"/>
      <c r="AE188" s="36"/>
      <c r="AF188" s="20" t="s">
        <v>4829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>D189+15</f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4505</v>
      </c>
      <c r="AB189" s="19" t="s">
        <v>4829</v>
      </c>
      <c r="AC189" s="19"/>
      <c r="AD189" s="19"/>
      <c r="AE189" s="15"/>
      <c r="AF189" s="20" t="s">
        <v>4829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>D190+15</f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19" t="s">
        <v>4829</v>
      </c>
      <c r="AC190" s="19"/>
      <c r="AD190" s="52"/>
      <c r="AE190" s="15"/>
      <c r="AF190" s="20" t="s">
        <v>4829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>D191+15</f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4488</v>
      </c>
      <c r="AB191" s="19" t="s">
        <v>4829</v>
      </c>
      <c r="AC191" s="19"/>
      <c r="AD191" s="19"/>
      <c r="AE191" s="15"/>
      <c r="AF191" s="20" t="s">
        <v>4829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>D192+15</f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4829</v>
      </c>
      <c r="AC192" s="19"/>
      <c r="AD192" s="52"/>
      <c r="AE192" s="15"/>
      <c r="AF192" s="20" t="s">
        <v>4829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>D193+15</f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4939</v>
      </c>
      <c r="AB193" s="19" t="s">
        <v>4829</v>
      </c>
      <c r="AC193" s="19"/>
      <c r="AD193" s="19"/>
      <c r="AE193" s="15" t="s">
        <v>5544</v>
      </c>
      <c r="AF193" s="20" t="s">
        <v>4829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>D194+15</f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4516</v>
      </c>
      <c r="AB194" s="19" t="s">
        <v>4829</v>
      </c>
      <c r="AC194" s="19"/>
      <c r="AD194" s="19"/>
      <c r="AE194" s="79"/>
      <c r="AF194" s="20" t="s">
        <v>4829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>D195+15</f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41129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4471</v>
      </c>
      <c r="AB195" s="19" t="s">
        <v>4829</v>
      </c>
      <c r="AC195" s="19"/>
      <c r="AD195" s="19"/>
      <c r="AE195" s="15"/>
      <c r="AF195" s="20" t="s">
        <v>4829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>D196+15</f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4829</v>
      </c>
      <c r="AC196" s="19"/>
      <c r="AD196" s="52"/>
      <c r="AE196" s="15"/>
      <c r="AF196" s="20" t="s">
        <v>4829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4829</v>
      </c>
      <c r="AC197" s="19"/>
      <c r="AD197" s="52"/>
      <c r="AE197" s="36"/>
      <c r="AF197" s="20" t="s">
        <v>4829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>D198+15</f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6115</v>
      </c>
      <c r="Y198" s="19">
        <v>41121</v>
      </c>
      <c r="Z198" s="35"/>
      <c r="AA198" s="19" t="s">
        <v>4473</v>
      </c>
      <c r="AB198" s="19" t="s">
        <v>4829</v>
      </c>
      <c r="AC198" s="19"/>
      <c r="AD198" s="19"/>
      <c r="AE198" s="15"/>
      <c r="AF198" s="20" t="s">
        <v>4829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>D199+15</f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4419</v>
      </c>
      <c r="AB199" s="19" t="s">
        <v>4829</v>
      </c>
      <c r="AC199" s="19"/>
      <c r="AD199" s="52"/>
      <c r="AE199" s="15"/>
      <c r="AF199" s="20" t="s">
        <v>4829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>D200+15</f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4405</v>
      </c>
      <c r="Y200" s="19">
        <v>40977</v>
      </c>
      <c r="Z200" s="35"/>
      <c r="AA200" s="52"/>
      <c r="AB200" s="19" t="s">
        <v>4829</v>
      </c>
      <c r="AC200" s="19"/>
      <c r="AD200" s="52"/>
      <c r="AE200" s="15"/>
      <c r="AF200" s="20" t="s">
        <v>4829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>D201+15</f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4465</v>
      </c>
      <c r="AB201" s="19" t="s">
        <v>4829</v>
      </c>
      <c r="AC201" s="19"/>
      <c r="AD201" s="19"/>
      <c r="AE201" s="15"/>
      <c r="AF201" s="20" t="s">
        <v>4829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>D202+15</f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6115</v>
      </c>
      <c r="Y202" s="19">
        <v>41121</v>
      </c>
      <c r="Z202" s="35"/>
      <c r="AA202" s="19" t="s">
        <v>4531</v>
      </c>
      <c r="AB202" s="19" t="s">
        <v>4829</v>
      </c>
      <c r="AC202" s="19"/>
      <c r="AD202" s="19"/>
      <c r="AE202" s="15"/>
      <c r="AF202" s="20" t="s">
        <v>4829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>D203+15</f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4489</v>
      </c>
      <c r="AB203" s="19" t="s">
        <v>4829</v>
      </c>
      <c r="AC203" s="19"/>
      <c r="AD203" s="19"/>
      <c r="AE203" s="15"/>
      <c r="AF203" s="20" t="s">
        <v>4829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>D204+15</f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19" t="s">
        <v>4829</v>
      </c>
      <c r="AC204" s="19"/>
      <c r="AD204" s="19"/>
      <c r="AE204" s="15"/>
      <c r="AF204" s="20" t="s">
        <v>4829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>D205+15</f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6557</v>
      </c>
      <c r="Y205" s="19">
        <v>41124</v>
      </c>
      <c r="Z205" s="35"/>
      <c r="AA205" s="19" t="s">
        <v>4517</v>
      </c>
      <c r="AB205" s="19" t="s">
        <v>4829</v>
      </c>
      <c r="AC205" s="19"/>
      <c r="AD205" s="19"/>
      <c r="AE205" s="15"/>
      <c r="AF205" s="20" t="s">
        <v>4829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>D206+15</f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4474</v>
      </c>
      <c r="AB206" s="19" t="s">
        <v>4829</v>
      </c>
      <c r="AC206" s="19"/>
      <c r="AD206" s="19"/>
      <c r="AE206" s="105" t="s">
        <v>5497</v>
      </c>
      <c r="AF206" s="20" t="s">
        <v>4829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>D207+15</f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4413</v>
      </c>
      <c r="AB207" s="19" t="s">
        <v>4829</v>
      </c>
      <c r="AC207" s="19"/>
      <c r="AD207" s="19"/>
      <c r="AE207" s="15"/>
      <c r="AF207" s="20" t="s">
        <v>4829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>D208+15</f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4532</v>
      </c>
      <c r="AB208" s="19" t="s">
        <v>4829</v>
      </c>
      <c r="AC208" s="19"/>
      <c r="AD208" s="19"/>
      <c r="AE208" s="36"/>
      <c r="AF208" s="20" t="s">
        <v>4829</v>
      </c>
    </row>
    <row r="209" spans="1:32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>D209+15</f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4405</v>
      </c>
      <c r="Y209" s="19">
        <v>40970</v>
      </c>
      <c r="Z209" s="35"/>
      <c r="AA209" s="52"/>
      <c r="AB209" s="19" t="s">
        <v>4829</v>
      </c>
      <c r="AC209" s="19"/>
      <c r="AD209" s="52"/>
      <c r="AE209" s="15"/>
      <c r="AF209" s="20" t="s">
        <v>4829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>D210+15</f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5908</v>
      </c>
      <c r="AB210" s="19" t="s">
        <v>4829</v>
      </c>
      <c r="AC210" s="19"/>
      <c r="AD210" s="19"/>
      <c r="AE210" s="15"/>
      <c r="AF210" s="20" t="s">
        <v>4829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>D211+15</f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19" t="s">
        <v>4829</v>
      </c>
      <c r="AC211" s="19"/>
      <c r="AD211" s="19"/>
      <c r="AE211" s="15"/>
      <c r="AF211" s="20" t="s">
        <v>4829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>D212+15</f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4467</v>
      </c>
      <c r="AB212" s="19" t="s">
        <v>4829</v>
      </c>
      <c r="AC212" s="19"/>
      <c r="AD212" s="19"/>
      <c r="AE212" s="15"/>
      <c r="AF212" s="20" t="s">
        <v>4829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>D213+15</f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6557</v>
      </c>
      <c r="Y213" s="19">
        <v>41128</v>
      </c>
      <c r="Z213" s="35"/>
      <c r="AA213" s="19" t="s">
        <v>4514</v>
      </c>
      <c r="AB213" s="19" t="s">
        <v>4829</v>
      </c>
      <c r="AC213" s="19"/>
      <c r="AD213" s="19"/>
      <c r="AE213" s="15"/>
      <c r="AF213" s="20" t="s">
        <v>4829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>D214+15</f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4470</v>
      </c>
      <c r="AB214" s="19" t="s">
        <v>4829</v>
      </c>
      <c r="AC214" s="19"/>
      <c r="AD214" s="19"/>
      <c r="AE214" s="15"/>
      <c r="AF214" s="20" t="s">
        <v>4829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>D215+15</f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4410</v>
      </c>
      <c r="AB215" s="19" t="s">
        <v>4829</v>
      </c>
      <c r="AC215" s="19"/>
      <c r="AD215" s="19"/>
      <c r="AE215" s="15"/>
      <c r="AF215" s="20" t="s">
        <v>4829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>D216+15</f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4472</v>
      </c>
      <c r="AB216" s="19" t="s">
        <v>4829</v>
      </c>
      <c r="AC216" s="19"/>
      <c r="AD216" s="52"/>
      <c r="AE216" s="36"/>
      <c r="AF216" s="20" t="s">
        <v>4829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>D217+15</f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4504</v>
      </c>
      <c r="AB217" s="19" t="s">
        <v>4829</v>
      </c>
      <c r="AC217" s="19"/>
      <c r="AD217" s="19"/>
      <c r="AE217" s="15"/>
      <c r="AF217" s="20" t="s">
        <v>4829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>D218+15</f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4829</v>
      </c>
      <c r="AC218" s="19"/>
      <c r="AD218" s="52"/>
      <c r="AE218" s="36"/>
      <c r="AF218" s="20" t="s">
        <v>4829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>D219+15</f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6557</v>
      </c>
      <c r="Y219" s="19">
        <v>41122</v>
      </c>
      <c r="Z219" s="35"/>
      <c r="AA219" s="52" t="s">
        <v>4512</v>
      </c>
      <c r="AB219" s="19" t="s">
        <v>4829</v>
      </c>
      <c r="AC219" s="19"/>
      <c r="AD219" s="52"/>
      <c r="AE219" s="15"/>
      <c r="AF219" s="20" t="s">
        <v>4829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>D220+15</f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4829</v>
      </c>
      <c r="AC220" s="19"/>
      <c r="AD220" s="52"/>
      <c r="AE220" s="15"/>
      <c r="AF220" s="20" t="s">
        <v>4829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>D221+15</f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6556</v>
      </c>
      <c r="Y221" s="19">
        <v>41122</v>
      </c>
      <c r="Z221" s="35"/>
      <c r="AA221" s="19" t="s">
        <v>4494</v>
      </c>
      <c r="AB221" s="19" t="s">
        <v>4829</v>
      </c>
      <c r="AC221" s="19"/>
      <c r="AD221" s="19"/>
      <c r="AE221" s="15"/>
      <c r="AF221" s="20" t="s">
        <v>4829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>D222+15</f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5798</v>
      </c>
      <c r="Y222" s="19">
        <v>41120</v>
      </c>
      <c r="Z222" s="35"/>
      <c r="AA222" s="19" t="s">
        <v>4526</v>
      </c>
      <c r="AB222" s="19" t="s">
        <v>4829</v>
      </c>
      <c r="AC222" s="19"/>
      <c r="AD222" s="19"/>
      <c r="AE222" s="15"/>
      <c r="AF222" s="20" t="s">
        <v>4829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>D223+15</f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4829</v>
      </c>
      <c r="AC223" s="19"/>
      <c r="AD223" s="19"/>
      <c r="AE223" s="36"/>
      <c r="AF223" s="20" t="s">
        <v>4829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>D224+15</f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5539</v>
      </c>
      <c r="AB224" s="19" t="s">
        <v>4829</v>
      </c>
      <c r="AC224" s="19"/>
      <c r="AD224" s="80"/>
      <c r="AE224" s="15"/>
      <c r="AF224" s="20" t="s">
        <v>4829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>D225+15</f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4829</v>
      </c>
      <c r="AC225" s="19"/>
      <c r="AD225" s="52"/>
      <c r="AE225" s="15"/>
      <c r="AF225" s="20" t="s">
        <v>4829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>D226+15</f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5540</v>
      </c>
      <c r="AB226" s="19" t="s">
        <v>4829</v>
      </c>
      <c r="AC226" s="19"/>
      <c r="AD226" s="81"/>
      <c r="AE226" s="15"/>
      <c r="AF226" s="20" t="s">
        <v>4829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>D227+15</f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6151</v>
      </c>
      <c r="Y227" s="19">
        <v>41122</v>
      </c>
      <c r="Z227" s="35"/>
      <c r="AA227" s="19" t="s">
        <v>4507</v>
      </c>
      <c r="AB227" s="19" t="s">
        <v>4829</v>
      </c>
      <c r="AC227" s="19"/>
      <c r="AD227" s="19"/>
      <c r="AE227" s="15"/>
      <c r="AF227" s="20" t="s">
        <v>4829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>D228+15</f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4829</v>
      </c>
      <c r="AC228" s="19"/>
      <c r="AD228" s="52"/>
      <c r="AE228" s="15"/>
      <c r="AF228" s="20" t="s">
        <v>4829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>D229+15</f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4508</v>
      </c>
      <c r="AB229" s="19" t="s">
        <v>4829</v>
      </c>
      <c r="AC229" s="19"/>
      <c r="AD229" s="19"/>
      <c r="AE229" s="15"/>
      <c r="AF229" s="20" t="s">
        <v>4829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>D230+15</f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4534</v>
      </c>
      <c r="AB230" s="19" t="s">
        <v>4829</v>
      </c>
      <c r="AC230" s="19"/>
      <c r="AD230" s="19"/>
      <c r="AE230" s="36"/>
      <c r="AF230" s="20" t="s">
        <v>4829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>D231+15</f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4511</v>
      </c>
      <c r="AB231" s="19" t="s">
        <v>4829</v>
      </c>
      <c r="AC231" s="19"/>
      <c r="AD231" s="19"/>
      <c r="AE231" s="15"/>
      <c r="AF231" s="20" t="s">
        <v>4829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>D232+15</f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4829</v>
      </c>
      <c r="AC232" s="19"/>
      <c r="AD232" s="52"/>
      <c r="AE232" s="36"/>
      <c r="AF232" s="20" t="s">
        <v>4829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19" t="s">
        <v>4829</v>
      </c>
      <c r="AC233" s="19"/>
      <c r="AD233" s="52"/>
      <c r="AE233" s="15"/>
      <c r="AF233" s="20" t="s">
        <v>4829</v>
      </c>
    </row>
    <row r="234" spans="1:32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>D234+15</f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4829</v>
      </c>
      <c r="AC234" s="19"/>
      <c r="AD234" s="52"/>
      <c r="AE234" s="36"/>
      <c r="AF234" s="20" t="s">
        <v>4829</v>
      </c>
    </row>
    <row r="235" spans="1:32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>D235+15</f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4829</v>
      </c>
      <c r="AC235" s="19"/>
      <c r="AD235" s="52"/>
      <c r="AE235" s="36"/>
      <c r="AF235" s="20" t="s">
        <v>4829</v>
      </c>
    </row>
    <row r="236" spans="1:32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>D236+15</f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4829</v>
      </c>
      <c r="AC236" s="19"/>
      <c r="AD236" s="52"/>
      <c r="AE236" s="36"/>
      <c r="AF236" s="20" t="s">
        <v>4829</v>
      </c>
    </row>
    <row r="237" spans="1:32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>D237+15</f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4829</v>
      </c>
      <c r="AC237" s="19"/>
      <c r="AD237" s="52"/>
      <c r="AE237" s="36"/>
      <c r="AF237" s="20" t="s">
        <v>4829</v>
      </c>
    </row>
    <row r="238" spans="1:32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>D238+15</f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4829</v>
      </c>
      <c r="AC238" s="19"/>
      <c r="AD238" s="52"/>
      <c r="AE238" s="36"/>
      <c r="AF238" s="20" t="s">
        <v>4829</v>
      </c>
    </row>
    <row r="239" spans="1:32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>D239+15</f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4829</v>
      </c>
      <c r="AC239" s="19"/>
      <c r="AD239" s="52"/>
      <c r="AE239" s="15"/>
      <c r="AF239" s="20" t="s">
        <v>4829</v>
      </c>
    </row>
    <row r="240" spans="1:32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>D240+15</f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4829</v>
      </c>
      <c r="AC240" s="19"/>
      <c r="AD240" s="52"/>
      <c r="AE240" s="15"/>
      <c r="AF240" s="20" t="s">
        <v>4829</v>
      </c>
    </row>
    <row r="241" spans="1:32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>D241+15</f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6087</v>
      </c>
      <c r="AB241" s="19" t="s">
        <v>4829</v>
      </c>
      <c r="AC241" s="19"/>
      <c r="AD241" s="52"/>
      <c r="AE241" s="36"/>
      <c r="AF241" s="20" t="s">
        <v>4829</v>
      </c>
    </row>
    <row r="242" spans="1:32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>D242+15</f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5754</v>
      </c>
      <c r="Y242" s="19">
        <v>41106</v>
      </c>
      <c r="Z242" s="35"/>
      <c r="AA242" s="52" t="s">
        <v>4463</v>
      </c>
      <c r="AB242" s="19" t="s">
        <v>4829</v>
      </c>
      <c r="AC242" s="19"/>
      <c r="AD242" s="52"/>
      <c r="AE242" s="15"/>
      <c r="AF242" s="20" t="s">
        <v>4829</v>
      </c>
    </row>
    <row r="243" spans="1:32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>D243+15</f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4829</v>
      </c>
      <c r="AC243" s="19"/>
      <c r="AD243" s="52"/>
      <c r="AE243" s="36"/>
      <c r="AF243" s="20" t="s">
        <v>4829</v>
      </c>
    </row>
    <row r="244" spans="1:32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>D244+15</f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41127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19" t="s">
        <v>4829</v>
      </c>
      <c r="AC244" s="19"/>
      <c r="AD244" s="52"/>
      <c r="AE244" s="36"/>
      <c r="AF244" s="20" t="s">
        <v>4829</v>
      </c>
    </row>
    <row r="245" spans="1:32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>D245+15</f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4829</v>
      </c>
      <c r="AC245" s="19"/>
      <c r="AD245" s="52"/>
      <c r="AE245" s="15"/>
      <c r="AF245" s="20" t="s">
        <v>4829</v>
      </c>
    </row>
    <row r="246" spans="1:32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>D246+15</f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4829</v>
      </c>
      <c r="AC246" s="19"/>
      <c r="AD246" s="52"/>
      <c r="AE246" s="15"/>
      <c r="AF246" s="20" t="s">
        <v>4829</v>
      </c>
    </row>
    <row r="247" spans="1:32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>D247+15</f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6188</v>
      </c>
      <c r="Y247" s="19">
        <v>41122</v>
      </c>
      <c r="Z247" s="35"/>
      <c r="AA247" s="52" t="s">
        <v>4475</v>
      </c>
      <c r="AB247" s="19" t="s">
        <v>4829</v>
      </c>
      <c r="AC247" s="19"/>
      <c r="AD247" s="52"/>
      <c r="AE247" s="15"/>
      <c r="AF247" s="20" t="s">
        <v>4829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>D248+15</f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19" t="s">
        <v>4829</v>
      </c>
      <c r="AC248" s="19"/>
      <c r="AD248" s="52"/>
      <c r="AE248" s="15"/>
      <c r="AF248" s="20" t="s">
        <v>4829</v>
      </c>
    </row>
    <row r="249" spans="1:32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>D249+15</f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19" t="s">
        <v>4829</v>
      </c>
      <c r="AC249" s="19"/>
      <c r="AD249" s="52"/>
      <c r="AE249" s="15"/>
      <c r="AF249" s="20" t="s">
        <v>4829</v>
      </c>
    </row>
    <row r="250" spans="1:32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>D250+15</f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19" t="s">
        <v>4829</v>
      </c>
      <c r="AC250" s="19"/>
      <c r="AD250" s="52"/>
      <c r="AE250" s="15"/>
      <c r="AF250" s="20" t="s">
        <v>4829</v>
      </c>
    </row>
    <row r="251" spans="1:32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>D251+15</f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4829</v>
      </c>
      <c r="AC251" s="19"/>
      <c r="AD251" s="52"/>
      <c r="AE251" s="15"/>
      <c r="AF251" s="20" t="s">
        <v>4829</v>
      </c>
    </row>
    <row r="252" spans="1:32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>D252+15</f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4829</v>
      </c>
      <c r="AC252" s="19"/>
      <c r="AD252" s="52"/>
      <c r="AE252" s="15"/>
      <c r="AF252" s="20" t="s">
        <v>4829</v>
      </c>
    </row>
    <row r="253" spans="1:32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>D253+15</f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5500</v>
      </c>
      <c r="AB253" s="19" t="s">
        <v>4829</v>
      </c>
      <c r="AC253" s="19"/>
      <c r="AD253" s="52"/>
      <c r="AE253" s="15"/>
      <c r="AF253" s="20" t="s">
        <v>4829</v>
      </c>
    </row>
    <row r="254" spans="1:32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>D254+15</f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4829</v>
      </c>
      <c r="AC254" s="19"/>
      <c r="AD254" s="52"/>
      <c r="AE254" s="15"/>
      <c r="AF254" s="20" t="s">
        <v>4829</v>
      </c>
    </row>
    <row r="255" spans="1:32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>D255+15</f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4829</v>
      </c>
      <c r="AC255" s="19"/>
      <c r="AD255" s="52"/>
      <c r="AE255" s="15"/>
      <c r="AF255" s="20" t="s">
        <v>4829</v>
      </c>
    </row>
    <row r="256" spans="1:32" s="103" customFormat="1">
      <c r="A256" s="95">
        <v>3509</v>
      </c>
      <c r="B256" s="96">
        <v>3509</v>
      </c>
      <c r="C256" s="97">
        <v>41044</v>
      </c>
      <c r="D256" s="97">
        <v>41117</v>
      </c>
      <c r="E256" s="97">
        <f>D256+15</f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6115</v>
      </c>
      <c r="Y256" s="102"/>
      <c r="Z256" s="77"/>
      <c r="AA256" s="75" t="s">
        <v>5985</v>
      </c>
      <c r="AB256" s="19" t="s">
        <v>4829</v>
      </c>
      <c r="AC256" s="19"/>
      <c r="AD256" s="75"/>
      <c r="AE256" s="99" t="s">
        <v>5990</v>
      </c>
      <c r="AF256" s="103" t="s">
        <v>4829</v>
      </c>
    </row>
    <row r="257" spans="1:32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>D257+15</f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4829</v>
      </c>
      <c r="AC257" s="19"/>
      <c r="AD257" s="52"/>
      <c r="AE257" s="15"/>
      <c r="AF257" s="20" t="s">
        <v>4829</v>
      </c>
    </row>
    <row r="258" spans="1:32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>D258+15</f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4417</v>
      </c>
      <c r="AB258" s="19" t="s">
        <v>4829</v>
      </c>
      <c r="AC258" s="19"/>
      <c r="AD258" s="52"/>
      <c r="AE258" s="15"/>
      <c r="AF258" s="20" t="s">
        <v>4829</v>
      </c>
    </row>
    <row r="259" spans="1:32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>D259+15</f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5927</v>
      </c>
      <c r="Y259" s="19">
        <v>41129</v>
      </c>
      <c r="Z259" s="35"/>
      <c r="AA259" s="52" t="s">
        <v>2658</v>
      </c>
      <c r="AB259" s="19" t="s">
        <v>4829</v>
      </c>
      <c r="AC259" s="19"/>
      <c r="AD259" s="52"/>
      <c r="AE259" s="15"/>
      <c r="AF259" s="20" t="s">
        <v>4829</v>
      </c>
    </row>
    <row r="260" spans="1:32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>D260+15</f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4829</v>
      </c>
      <c r="AC260" s="19"/>
      <c r="AD260" s="52"/>
      <c r="AE260" s="15"/>
      <c r="AF260" s="20" t="s">
        <v>4829</v>
      </c>
    </row>
    <row r="261" spans="1:32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4766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19">
        <v>41129</v>
      </c>
      <c r="Z261" s="35"/>
      <c r="AA261" s="52" t="s">
        <v>4765</v>
      </c>
      <c r="AB261" s="19" t="s">
        <v>4829</v>
      </c>
      <c r="AC261" s="19"/>
      <c r="AD261" s="52"/>
      <c r="AE261" s="15"/>
      <c r="AF261" s="20" t="s">
        <v>4829</v>
      </c>
    </row>
    <row r="262" spans="1:32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>D262+15</f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4829</v>
      </c>
      <c r="AC262" s="19"/>
      <c r="AD262" s="52"/>
      <c r="AE262" s="15"/>
      <c r="AF262" s="20" t="s">
        <v>4829</v>
      </c>
    </row>
    <row r="263" spans="1:32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>D263+15</f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4829</v>
      </c>
      <c r="AC263" s="19"/>
      <c r="AD263" s="52"/>
      <c r="AE263" s="15"/>
      <c r="AF263" s="20" t="s">
        <v>4829</v>
      </c>
    </row>
    <row r="264" spans="1:32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>D264+15</f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4829</v>
      </c>
      <c r="AC264" s="19"/>
      <c r="AD264" s="52"/>
      <c r="AE264" s="15" t="s">
        <v>4062</v>
      </c>
      <c r="AF264" s="20" t="s">
        <v>4829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>D265+15</f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4829</v>
      </c>
      <c r="AC265" s="19"/>
      <c r="AD265" s="52"/>
      <c r="AE265" s="15"/>
      <c r="AF265" s="20" t="s">
        <v>4829</v>
      </c>
    </row>
    <row r="266" spans="1:32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>D266+15</f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19" t="s">
        <v>4829</v>
      </c>
      <c r="AC266" s="19"/>
      <c r="AD266" s="52"/>
      <c r="AE266" s="15"/>
      <c r="AF266" s="20" t="s">
        <v>4829</v>
      </c>
    </row>
    <row r="267" spans="1:32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>D267+15</f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19" t="s">
        <v>4829</v>
      </c>
      <c r="AC267" s="19"/>
      <c r="AD267" s="52"/>
      <c r="AE267" s="15"/>
      <c r="AF267" s="20" t="s">
        <v>4829</v>
      </c>
    </row>
    <row r="268" spans="1:32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>D268+15</f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4829</v>
      </c>
      <c r="AC268" s="19"/>
      <c r="AD268" s="52"/>
      <c r="AE268" s="15"/>
      <c r="AF268" s="20" t="s">
        <v>4829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>D269+15</f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4405</v>
      </c>
      <c r="Y269" s="19">
        <v>41019</v>
      </c>
      <c r="Z269" s="35"/>
      <c r="AA269" s="52"/>
      <c r="AB269" s="19" t="s">
        <v>4829</v>
      </c>
      <c r="AC269" s="19"/>
      <c r="AD269" s="52"/>
      <c r="AE269" s="15"/>
      <c r="AF269" s="20" t="s">
        <v>4829</v>
      </c>
    </row>
    <row r="270" spans="1:32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>D270+15</f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4829</v>
      </c>
      <c r="AC270" s="19"/>
      <c r="AD270" s="52"/>
      <c r="AE270" s="15"/>
      <c r="AF270" s="20" t="s">
        <v>4829</v>
      </c>
    </row>
    <row r="271" spans="1:32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>D271+15</f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19" t="s">
        <v>4829</v>
      </c>
      <c r="AC271" s="19"/>
      <c r="AD271" s="52"/>
      <c r="AE271" s="15"/>
      <c r="AF271" s="20" t="s">
        <v>4829</v>
      </c>
    </row>
    <row r="272" spans="1:32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>D272+15</f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4829</v>
      </c>
      <c r="AC272" s="19"/>
      <c r="AD272" s="52"/>
      <c r="AE272" s="15"/>
      <c r="AF272" s="20" t="s">
        <v>4829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>D273+15</f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19" t="s">
        <v>4829</v>
      </c>
      <c r="AC273" s="19"/>
      <c r="AD273" s="52"/>
      <c r="AE273" s="15"/>
      <c r="AF273" s="20" t="s">
        <v>4829</v>
      </c>
    </row>
    <row r="274" spans="1:32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>D274+15</f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4829</v>
      </c>
      <c r="AC274" s="19"/>
      <c r="AD274" s="52"/>
      <c r="AE274" s="15"/>
      <c r="AF274" s="20" t="s">
        <v>4829</v>
      </c>
    </row>
    <row r="275" spans="1:32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>D275+15</f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19" t="s">
        <v>4829</v>
      </c>
      <c r="AC275" s="19"/>
      <c r="AD275" s="52"/>
      <c r="AE275" s="15"/>
      <c r="AF275" s="20" t="s">
        <v>4829</v>
      </c>
    </row>
    <row r="276" spans="1:32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>D276+15</f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19" t="s">
        <v>4829</v>
      </c>
      <c r="AC276" s="19"/>
      <c r="AD276" s="52"/>
      <c r="AE276" s="15"/>
      <c r="AF276" s="20" t="s">
        <v>4829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>D277+15</f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19" t="s">
        <v>4829</v>
      </c>
      <c r="AC277" s="19"/>
      <c r="AD277" s="52"/>
      <c r="AE277" s="15"/>
      <c r="AF277" s="20" t="s">
        <v>4829</v>
      </c>
    </row>
    <row r="278" spans="1:32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>D278+15</f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4829</v>
      </c>
      <c r="AC278" s="19"/>
      <c r="AD278" s="52"/>
      <c r="AE278" s="15"/>
      <c r="AF278" s="20" t="s">
        <v>4829</v>
      </c>
    </row>
    <row r="279" spans="1:32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>D279+15</f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19" t="s">
        <v>4829</v>
      </c>
      <c r="AC279" s="19"/>
      <c r="AD279" s="52"/>
      <c r="AE279" s="15"/>
      <c r="AF279" s="20" t="s">
        <v>4829</v>
      </c>
    </row>
    <row r="280" spans="1:32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>D280+15</f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4829</v>
      </c>
      <c r="AC280" s="19"/>
      <c r="AD280" s="52"/>
      <c r="AE280" s="15"/>
      <c r="AF280" s="20" t="s">
        <v>4829</v>
      </c>
    </row>
    <row r="281" spans="1:32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>D281+15</f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4829</v>
      </c>
      <c r="AC281" s="19"/>
      <c r="AD281" s="52"/>
      <c r="AE281" s="15" t="s">
        <v>4002</v>
      </c>
      <c r="AF281" s="20" t="s">
        <v>4829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>D282+15</f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19" t="s">
        <v>4829</v>
      </c>
      <c r="AC282" s="19"/>
      <c r="AD282" s="52"/>
      <c r="AE282" s="15"/>
      <c r="AF282" s="20" t="s">
        <v>4829</v>
      </c>
    </row>
    <row r="283" spans="1:32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>D283+15</f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4829</v>
      </c>
      <c r="AC283" s="19"/>
      <c r="AD283" s="52"/>
      <c r="AE283" s="15"/>
      <c r="AF283" s="20" t="s">
        <v>4829</v>
      </c>
    </row>
    <row r="284" spans="1:32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>D284+15</f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19" t="s">
        <v>4829</v>
      </c>
      <c r="AC284" s="19"/>
      <c r="AD284" s="52"/>
      <c r="AE284" s="15"/>
      <c r="AF284" s="20" t="s">
        <v>4829</v>
      </c>
    </row>
    <row r="285" spans="1:32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>D285+15</f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4829</v>
      </c>
      <c r="AC285" s="19"/>
      <c r="AD285" s="52"/>
      <c r="AE285" s="15"/>
      <c r="AF285" s="20" t="s">
        <v>4829</v>
      </c>
    </row>
    <row r="286" spans="1:32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>D286+15</f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19" t="s">
        <v>4829</v>
      </c>
      <c r="AC286" s="19"/>
      <c r="AD286" s="52"/>
      <c r="AE286" s="15"/>
      <c r="AF286" s="20" t="s">
        <v>4829</v>
      </c>
    </row>
    <row r="287" spans="1:32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>D287+15</f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4829</v>
      </c>
      <c r="AC287" s="19"/>
      <c r="AD287" s="52"/>
      <c r="AE287" s="15"/>
      <c r="AF287" s="20" t="s">
        <v>4829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>D288+15</f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19" t="s">
        <v>4829</v>
      </c>
      <c r="AC288" s="19"/>
      <c r="AD288" s="52"/>
      <c r="AE288" s="15" t="s">
        <v>3993</v>
      </c>
      <c r="AF288" s="20" t="s">
        <v>4829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>D289+15</f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19" t="s">
        <v>4829</v>
      </c>
      <c r="AC289" s="19"/>
      <c r="AD289" s="52"/>
      <c r="AE289" s="15" t="s">
        <v>3994</v>
      </c>
      <c r="AF289" s="20" t="s">
        <v>4829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>D290+15</f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4829</v>
      </c>
      <c r="AC290" s="19"/>
      <c r="AD290" s="52"/>
      <c r="AE290" s="15"/>
      <c r="AF290" s="20" t="s">
        <v>4829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>D291+15</f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41143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4468</v>
      </c>
      <c r="AB291" s="19" t="s">
        <v>4829</v>
      </c>
      <c r="AC291" s="19"/>
      <c r="AD291" s="52"/>
      <c r="AE291" s="15"/>
      <c r="AF291" s="20" t="s">
        <v>4829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>D292+15</f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>
        <f>VLOOKUP(B292,SAOM!B$2:I1293,8,0)</f>
        <v>41127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5541</v>
      </c>
      <c r="AB292" s="19" t="s">
        <v>4829</v>
      </c>
      <c r="AC292" s="19"/>
      <c r="AD292" s="83"/>
      <c r="AE292" s="15"/>
      <c r="AF292" s="20" t="s">
        <v>4829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>D293+15</f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4525</v>
      </c>
      <c r="AB293" s="19" t="s">
        <v>4829</v>
      </c>
      <c r="AC293" s="19"/>
      <c r="AD293" s="52"/>
      <c r="AE293" s="15"/>
      <c r="AF293" s="20" t="s">
        <v>4829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>D294+15</f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4829</v>
      </c>
      <c r="AC294" s="19"/>
      <c r="AD294" s="52"/>
      <c r="AE294" s="15"/>
      <c r="AF294" s="20" t="s">
        <v>4829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>D295+15</f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19" t="s">
        <v>4829</v>
      </c>
      <c r="AC295" s="19"/>
      <c r="AD295" s="52"/>
      <c r="AE295" s="15"/>
      <c r="AF295" s="20" t="s">
        <v>4829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>D296+15</f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4829</v>
      </c>
      <c r="AC296" s="19"/>
      <c r="AD296" s="52"/>
      <c r="AE296" s="15"/>
      <c r="AF296" s="20" t="s">
        <v>4829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4829</v>
      </c>
      <c r="AC297" s="19"/>
      <c r="AD297" s="52"/>
      <c r="AE297" s="15"/>
      <c r="AF297" s="20" t="s">
        <v>4829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>D298+15</f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6560</v>
      </c>
      <c r="Y298" s="19">
        <v>41122</v>
      </c>
      <c r="Z298" s="35"/>
      <c r="AA298" s="52" t="s">
        <v>4462</v>
      </c>
      <c r="AB298" s="19">
        <v>41130</v>
      </c>
      <c r="AC298" s="19">
        <v>41130</v>
      </c>
      <c r="AD298" s="52" t="s">
        <v>6716</v>
      </c>
      <c r="AE298" s="15"/>
      <c r="AF298" s="20" t="s">
        <v>4829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>D299+15</f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4829</v>
      </c>
      <c r="AC299" s="19"/>
      <c r="AD299" s="52"/>
      <c r="AE299" s="15" t="s">
        <v>3989</v>
      </c>
      <c r="AF299" s="20" t="s">
        <v>4829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>D300+15</f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4476</v>
      </c>
      <c r="AB300" s="19" t="s">
        <v>4829</v>
      </c>
      <c r="AC300" s="19"/>
      <c r="AD300" s="52"/>
      <c r="AE300" s="15"/>
      <c r="AF300" s="20" t="s">
        <v>4829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>D301+15</f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4944</v>
      </c>
      <c r="AB301" s="19" t="s">
        <v>4829</v>
      </c>
      <c r="AC301" s="19"/>
      <c r="AD301" s="52"/>
      <c r="AE301" s="15"/>
      <c r="AF301" s="20" t="s">
        <v>4829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>D302+15</f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6151</v>
      </c>
      <c r="Y302" s="19">
        <v>41123</v>
      </c>
      <c r="Z302" s="35"/>
      <c r="AA302" s="52" t="s">
        <v>4477</v>
      </c>
      <c r="AB302" s="19" t="s">
        <v>4829</v>
      </c>
      <c r="AC302" s="19"/>
      <c r="AD302" s="52"/>
      <c r="AE302" s="15"/>
      <c r="AF302" s="20" t="s">
        <v>4829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>D303+15</f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4829</v>
      </c>
      <c r="AC303" s="19"/>
      <c r="AD303" s="52"/>
      <c r="AE303" s="15" t="s">
        <v>3989</v>
      </c>
      <c r="AF303" s="20" t="s">
        <v>4829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>D304+15</f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4829</v>
      </c>
      <c r="AC304" s="19"/>
      <c r="AD304" s="52"/>
      <c r="AE304" s="15" t="s">
        <v>3991</v>
      </c>
      <c r="AF304" s="20" t="s">
        <v>4829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>D305+15</f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4829</v>
      </c>
      <c r="AC305" s="19"/>
      <c r="AD305" s="52"/>
      <c r="AE305" s="15"/>
      <c r="AF305" s="20" t="s">
        <v>4829</v>
      </c>
    </row>
    <row r="306" spans="1:32" s="91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>D306+15</f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6418</v>
      </c>
      <c r="AB306" s="89" t="s">
        <v>4829</v>
      </c>
      <c r="AC306" s="89"/>
      <c r="AD306" s="74"/>
      <c r="AE306" s="51"/>
      <c r="AF306" s="91" t="s">
        <v>4829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>D307+15</f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4829</v>
      </c>
      <c r="AC307" s="19"/>
      <c r="AD307" s="52"/>
      <c r="AE307" s="15"/>
      <c r="AF307" s="20" t="s">
        <v>4829</v>
      </c>
    </row>
    <row r="308" spans="1:32" s="91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>D308+15</f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2784</v>
      </c>
      <c r="K308" s="51" t="s">
        <v>2802</v>
      </c>
      <c r="L308" s="51" t="s">
        <v>2803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6242</v>
      </c>
      <c r="Y308" s="89">
        <v>41116</v>
      </c>
      <c r="Z308" s="90"/>
      <c r="AA308" s="74" t="s">
        <v>4484</v>
      </c>
      <c r="AB308" s="89" t="s">
        <v>4829</v>
      </c>
      <c r="AC308" s="89"/>
      <c r="AD308" s="74"/>
      <c r="AE308" s="51"/>
      <c r="AF308" s="91" t="s">
        <v>4829</v>
      </c>
    </row>
    <row r="309" spans="1:32" s="91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>D309+15</f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2815</v>
      </c>
      <c r="K309" s="51" t="s">
        <v>2831</v>
      </c>
      <c r="L309" s="51" t="s">
        <v>2832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6560</v>
      </c>
      <c r="Y309" s="89">
        <v>41124</v>
      </c>
      <c r="Z309" s="90"/>
      <c r="AA309" s="74" t="s">
        <v>6561</v>
      </c>
      <c r="AB309" s="89" t="s">
        <v>4829</v>
      </c>
      <c r="AC309" s="89"/>
      <c r="AD309" s="74"/>
      <c r="AE309" s="51"/>
      <c r="AF309" s="91" t="s">
        <v>4829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>D310+15</f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19" t="s">
        <v>4829</v>
      </c>
      <c r="AC310" s="19"/>
      <c r="AD310" s="52"/>
      <c r="AE310" s="15"/>
      <c r="AF310" s="20" t="s">
        <v>4829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>D311+15</f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19" t="s">
        <v>4829</v>
      </c>
      <c r="AC311" s="19"/>
      <c r="AD311" s="52"/>
      <c r="AE311" s="15"/>
      <c r="AF311" s="20" t="s">
        <v>4829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>D312+15</f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4829</v>
      </c>
      <c r="AC312" s="19"/>
      <c r="AD312" s="52"/>
      <c r="AE312" s="15"/>
      <c r="AF312" s="20" t="s">
        <v>4829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>D313+15</f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19" t="s">
        <v>4829</v>
      </c>
      <c r="AC313" s="19"/>
      <c r="AD313" s="52"/>
      <c r="AE313" s="15"/>
      <c r="AF313" s="20" t="s">
        <v>4829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>D314+15</f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5918</v>
      </c>
      <c r="Y314" s="19">
        <v>41108</v>
      </c>
      <c r="Z314" s="35"/>
      <c r="AA314" s="52" t="s">
        <v>4480</v>
      </c>
      <c r="AB314" s="19" t="s">
        <v>4829</v>
      </c>
      <c r="AC314" s="19"/>
      <c r="AD314" s="52"/>
      <c r="AE314" s="105" t="s">
        <v>5917</v>
      </c>
      <c r="AF314" s="20" t="s">
        <v>4829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>D315+15</f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4479</v>
      </c>
      <c r="AB315" s="19" t="s">
        <v>4829</v>
      </c>
      <c r="AC315" s="19"/>
      <c r="AD315" s="52"/>
      <c r="AE315" s="15" t="s">
        <v>6101</v>
      </c>
      <c r="AF315" s="20" t="s">
        <v>4829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>D316+15</f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4829</v>
      </c>
      <c r="AC316" s="19"/>
      <c r="AD316" s="52"/>
      <c r="AE316" s="15"/>
      <c r="AF316" s="20" t="s">
        <v>4829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>D317+15</f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6562</v>
      </c>
      <c r="Y317" s="19">
        <v>41124</v>
      </c>
      <c r="Z317" s="35"/>
      <c r="AA317" s="84" t="s">
        <v>4481</v>
      </c>
      <c r="AB317" s="19" t="s">
        <v>4829</v>
      </c>
      <c r="AC317" s="145"/>
      <c r="AD317" s="84"/>
      <c r="AE317" s="15"/>
      <c r="AF317" s="20" t="s">
        <v>4829</v>
      </c>
    </row>
    <row r="318" spans="1:32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>D318+15</f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19" t="s">
        <v>4829</v>
      </c>
      <c r="AC318" s="19"/>
      <c r="AD318" s="52"/>
      <c r="AE318" s="15"/>
      <c r="AF318" s="20" t="s">
        <v>4829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>D319+15</f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4829</v>
      </c>
      <c r="AC319" s="19"/>
      <c r="AD319" s="52"/>
      <c r="AE319" s="15" t="s">
        <v>3991</v>
      </c>
      <c r="AF319" s="20" t="s">
        <v>4829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>D320+15</f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-</v>
      </c>
      <c r="W320" s="17">
        <v>41131</v>
      </c>
      <c r="X320" s="15" t="s">
        <v>6557</v>
      </c>
      <c r="Y320" s="19">
        <v>41131</v>
      </c>
      <c r="Z320" s="35"/>
      <c r="AA320" s="52" t="s">
        <v>4482</v>
      </c>
      <c r="AB320" s="19" t="s">
        <v>4829</v>
      </c>
      <c r="AC320" s="19"/>
      <c r="AD320" s="52"/>
      <c r="AE320" s="15"/>
      <c r="AF320" s="20" t="s">
        <v>4829</v>
      </c>
    </row>
    <row r="321" spans="1:32" s="91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>D321+15</f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6546</v>
      </c>
      <c r="Y321" s="89">
        <v>41123</v>
      </c>
      <c r="Z321" s="90"/>
      <c r="AA321" s="74" t="s">
        <v>4483</v>
      </c>
      <c r="AB321" s="89" t="s">
        <v>4829</v>
      </c>
      <c r="AC321" s="89"/>
      <c r="AD321" s="74"/>
      <c r="AE321" s="51"/>
      <c r="AF321" s="91" t="s">
        <v>4829</v>
      </c>
    </row>
    <row r="322" spans="1:32" s="91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>D322+15</f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2726</v>
      </c>
      <c r="Y322" s="89">
        <v>41108</v>
      </c>
      <c r="Z322" s="90"/>
      <c r="AA322" s="74" t="s">
        <v>5744</v>
      </c>
      <c r="AB322" s="19" t="s">
        <v>4829</v>
      </c>
      <c r="AC322" s="19"/>
      <c r="AD322" s="74"/>
      <c r="AE322" s="51" t="s">
        <v>5921</v>
      </c>
      <c r="AF322" s="91" t="s">
        <v>4829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>D323+15</f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4772</v>
      </c>
      <c r="AB323" s="19" t="s">
        <v>4829</v>
      </c>
      <c r="AC323" s="19"/>
      <c r="AD323" s="52"/>
      <c r="AE323" s="15"/>
      <c r="AF323" s="20" t="s">
        <v>4829</v>
      </c>
    </row>
    <row r="324" spans="1:32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>D324+15</f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19" t="s">
        <v>4829</v>
      </c>
      <c r="AC324" s="19"/>
      <c r="AD324" s="52"/>
      <c r="AE324" s="15"/>
      <c r="AF324" s="20" t="s">
        <v>4829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19" t="s">
        <v>4829</v>
      </c>
      <c r="AC325" s="19"/>
      <c r="AD325" s="52"/>
      <c r="AE325" s="15" t="s">
        <v>3995</v>
      </c>
      <c r="AF325" s="20" t="s">
        <v>4829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>D326+15</f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4829</v>
      </c>
      <c r="AC326" s="19"/>
      <c r="AD326" s="52"/>
      <c r="AE326" s="15"/>
      <c r="AF326" s="20" t="s">
        <v>4829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>D327+15</f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4767</v>
      </c>
      <c r="AB327" s="19" t="s">
        <v>4829</v>
      </c>
      <c r="AC327" s="19"/>
      <c r="AD327" s="52"/>
      <c r="AE327" s="15"/>
      <c r="AF327" s="20" t="s">
        <v>4829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>D328+15</f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19" t="s">
        <v>4829</v>
      </c>
      <c r="AC328" s="19"/>
      <c r="AD328" s="52"/>
      <c r="AE328" s="15" t="s">
        <v>3996</v>
      </c>
      <c r="AF328" s="20" t="s">
        <v>4829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>D329+15</f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4829</v>
      </c>
      <c r="AC329" s="19"/>
      <c r="AD329" s="52"/>
      <c r="AE329" s="15" t="s">
        <v>3989</v>
      </c>
      <c r="AF329" s="20" t="s">
        <v>4829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>D330+15</f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4829</v>
      </c>
      <c r="AC330" s="19"/>
      <c r="AD330" s="52"/>
      <c r="AE330" s="15" t="s">
        <v>4034</v>
      </c>
      <c r="AF330" s="20" t="s">
        <v>4829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>D331+15</f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4829</v>
      </c>
      <c r="AC331" s="19"/>
      <c r="AD331" s="52"/>
      <c r="AE331" s="15" t="s">
        <v>3991</v>
      </c>
      <c r="AF331" s="20" t="s">
        <v>4829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>D332+15</f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4189</v>
      </c>
      <c r="AB332" s="19" t="s">
        <v>4829</v>
      </c>
      <c r="AC332" s="19"/>
      <c r="AD332" s="52"/>
      <c r="AE332" s="15" t="s">
        <v>4061</v>
      </c>
      <c r="AF332" s="20" t="s">
        <v>4829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>D333+15</f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19" t="s">
        <v>4829</v>
      </c>
      <c r="AC333" s="19"/>
      <c r="AD333" s="52"/>
      <c r="AE333" s="15" t="s">
        <v>4036</v>
      </c>
      <c r="AF333" s="20" t="s">
        <v>4829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>D334+15</f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19" t="s">
        <v>4829</v>
      </c>
      <c r="AC334" s="19"/>
      <c r="AD334" s="52"/>
      <c r="AE334" s="15" t="s">
        <v>4002</v>
      </c>
      <c r="AF334" s="20" t="s">
        <v>4829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>D335+15</f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4829</v>
      </c>
      <c r="AC335" s="19"/>
      <c r="AD335" s="52"/>
      <c r="AE335" s="15"/>
      <c r="AF335" s="20" t="s">
        <v>4829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>D336+15</f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4829</v>
      </c>
      <c r="AC336" s="19"/>
      <c r="AD336" s="52"/>
      <c r="AE336" s="15"/>
      <c r="AF336" s="20" t="s">
        <v>4829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>D337+15</f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4829</v>
      </c>
      <c r="AC337" s="19"/>
      <c r="AD337" s="52"/>
      <c r="AE337" s="15"/>
      <c r="AF337" s="20" t="s">
        <v>4829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>D338+15</f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19" t="s">
        <v>4829</v>
      </c>
      <c r="AC338" s="19"/>
      <c r="AD338" s="52"/>
      <c r="AE338" s="15" t="s">
        <v>3991</v>
      </c>
      <c r="AF338" s="20" t="s">
        <v>4829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>D339+15</f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4829</v>
      </c>
      <c r="AC339" s="19"/>
      <c r="AD339" s="52"/>
      <c r="AE339" s="15" t="s">
        <v>3991</v>
      </c>
      <c r="AF339" s="20" t="s">
        <v>4829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>D340+15</f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4829</v>
      </c>
      <c r="AC340" s="19"/>
      <c r="AD340" s="52"/>
      <c r="AE340" s="15" t="s">
        <v>3997</v>
      </c>
      <c r="AF340" s="20" t="s">
        <v>4829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>D341+15</f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19" t="s">
        <v>4829</v>
      </c>
      <c r="AC341" s="19"/>
      <c r="AD341" s="52"/>
      <c r="AE341" s="15"/>
      <c r="AF341" s="20" t="s">
        <v>4829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>D342+15</f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19" t="s">
        <v>4829</v>
      </c>
      <c r="AC342" s="19"/>
      <c r="AD342" s="52"/>
      <c r="AE342" s="15"/>
      <c r="AF342" s="20" t="s">
        <v>4829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>D343+15</f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4829</v>
      </c>
      <c r="AC343" s="19"/>
      <c r="AD343" s="52"/>
      <c r="AE343" s="15"/>
      <c r="AF343" s="20" t="s">
        <v>4829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>D344+15</f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19" t="s">
        <v>4829</v>
      </c>
      <c r="AC344" s="19"/>
      <c r="AD344" s="52"/>
      <c r="AE344" s="15" t="s">
        <v>3989</v>
      </c>
      <c r="AF344" s="20" t="s">
        <v>4829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>D345+15</f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4829</v>
      </c>
      <c r="AC345" s="19"/>
      <c r="AD345" s="52"/>
      <c r="AE345" s="15" t="s">
        <v>3991</v>
      </c>
      <c r="AF345" s="20" t="s">
        <v>4829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>D346+15</f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4829</v>
      </c>
      <c r="AC346" s="19"/>
      <c r="AD346" s="52"/>
      <c r="AE346" s="15"/>
      <c r="AF346" s="20" t="s">
        <v>4829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>D347+15</f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19" t="s">
        <v>4829</v>
      </c>
      <c r="AC347" s="19"/>
      <c r="AD347" s="52"/>
      <c r="AE347" s="15"/>
      <c r="AF347" s="20" t="s">
        <v>4829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>D348+15</f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19" t="s">
        <v>4829</v>
      </c>
      <c r="AC348" s="19"/>
      <c r="AD348" s="52"/>
      <c r="AE348" s="15"/>
      <c r="AF348" s="20" t="s">
        <v>4829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>D349+15</f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4829</v>
      </c>
      <c r="AC349" s="19"/>
      <c r="AD349" s="52"/>
      <c r="AE349" s="15"/>
      <c r="AF349" s="20" t="s">
        <v>4829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>D350+15</f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4829</v>
      </c>
      <c r="AC350" s="19"/>
      <c r="AD350" s="52"/>
      <c r="AE350" s="15" t="s">
        <v>3990</v>
      </c>
      <c r="AF350" s="20" t="s">
        <v>4829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>D351+15</f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4829</v>
      </c>
      <c r="AC351" s="19"/>
      <c r="AD351" s="52"/>
      <c r="AE351" s="15" t="s">
        <v>4000</v>
      </c>
      <c r="AF351" s="20" t="s">
        <v>4829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>D352+15</f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4537</v>
      </c>
      <c r="Y352" s="19">
        <v>41085</v>
      </c>
      <c r="Z352" s="35"/>
      <c r="AA352" s="68"/>
      <c r="AB352" s="19" t="s">
        <v>4829</v>
      </c>
      <c r="AC352" s="19"/>
      <c r="AD352" s="68"/>
      <c r="AE352" s="15" t="s">
        <v>4536</v>
      </c>
      <c r="AF352" s="20" t="s">
        <v>4829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>D353+15</f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19" t="s">
        <v>4829</v>
      </c>
      <c r="AC353" s="19"/>
      <c r="AD353" s="52"/>
      <c r="AE353" s="15" t="s">
        <v>4528</v>
      </c>
      <c r="AF353" s="20" t="s">
        <v>4829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>D354+15</f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4934</v>
      </c>
      <c r="AB354" s="19" t="s">
        <v>4829</v>
      </c>
      <c r="AC354" s="19"/>
      <c r="AD354" s="68"/>
      <c r="AE354" s="15" t="s">
        <v>4935</v>
      </c>
      <c r="AF354" s="20" t="s">
        <v>4829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>D355+15</f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19" t="s">
        <v>4829</v>
      </c>
      <c r="AC355" s="19"/>
      <c r="AD355" s="52"/>
      <c r="AE355" s="15"/>
      <c r="AF355" s="20" t="s">
        <v>4829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>D356+15</f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19" t="s">
        <v>4829</v>
      </c>
      <c r="AC356" s="19"/>
      <c r="AD356" s="52"/>
      <c r="AE356" s="15" t="s">
        <v>4538</v>
      </c>
      <c r="AF356" s="20" t="s">
        <v>4829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>D357+15</f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4829</v>
      </c>
      <c r="AC357" s="19"/>
      <c r="AD357" s="52"/>
      <c r="AE357" s="15" t="s">
        <v>4715</v>
      </c>
      <c r="AF357" s="20" t="s">
        <v>4829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>D358+15</f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19" t="s">
        <v>4829</v>
      </c>
      <c r="AC358" s="19"/>
      <c r="AD358" s="52"/>
      <c r="AE358" s="15" t="s">
        <v>5495</v>
      </c>
      <c r="AF358" s="20" t="s">
        <v>4829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>D359+15</f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19" t="s">
        <v>4829</v>
      </c>
      <c r="AC359" s="19"/>
      <c r="AD359" s="52"/>
      <c r="AE359" s="15" t="s">
        <v>4769</v>
      </c>
      <c r="AF359" s="20" t="s">
        <v>4829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>D360+15</f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19" t="s">
        <v>4829</v>
      </c>
      <c r="AC360" s="19"/>
      <c r="AD360" s="52"/>
      <c r="AE360" s="15" t="s">
        <v>4761</v>
      </c>
      <c r="AF360" s="20" t="s">
        <v>4829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19" t="s">
        <v>4829</v>
      </c>
      <c r="AC361" s="19"/>
      <c r="AD361" s="52"/>
      <c r="AE361" s="30" t="s">
        <v>4962</v>
      </c>
      <c r="AF361" s="20" t="s">
        <v>4829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>D362+15</f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4829</v>
      </c>
      <c r="AC362" s="19"/>
      <c r="AD362" s="52"/>
      <c r="AE362" s="15" t="s">
        <v>4791</v>
      </c>
      <c r="AF362" s="20" t="s">
        <v>4829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>D363+15</f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4530</v>
      </c>
      <c r="AB363" s="19" t="s">
        <v>4829</v>
      </c>
      <c r="AC363" s="19"/>
      <c r="AD363" s="52"/>
      <c r="AE363" s="15" t="s">
        <v>4529</v>
      </c>
      <c r="AF363" s="20" t="s">
        <v>4829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>D364+15</f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4829</v>
      </c>
      <c r="AC364" s="19"/>
      <c r="AD364" s="52"/>
      <c r="AE364" s="15" t="s">
        <v>4501</v>
      </c>
      <c r="AF364" s="20" t="s">
        <v>4829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>D365+15</f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19" t="s">
        <v>4829</v>
      </c>
      <c r="AC365" s="19"/>
      <c r="AD365" s="52"/>
      <c r="AE365" s="15" t="s">
        <v>5496</v>
      </c>
      <c r="AF365" s="20" t="s">
        <v>4829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>D366+15</f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19" t="s">
        <v>4829</v>
      </c>
      <c r="AC366" s="19"/>
      <c r="AD366" s="52"/>
      <c r="AE366" s="15" t="s">
        <v>5497</v>
      </c>
      <c r="AF366" s="20" t="s">
        <v>4829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>D367+15</f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4830</v>
      </c>
      <c r="AB367" s="19" t="s">
        <v>4829</v>
      </c>
      <c r="AC367" s="19"/>
      <c r="AD367" s="52"/>
      <c r="AE367" s="15"/>
      <c r="AF367" s="20" t="s">
        <v>4829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>D368+15</f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4829</v>
      </c>
      <c r="AC368" s="19"/>
      <c r="AD368" s="52"/>
      <c r="AE368" s="15" t="s">
        <v>4902</v>
      </c>
      <c r="AF368" s="20" t="s">
        <v>4829</v>
      </c>
    </row>
    <row r="369" spans="1:32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>D369+15</f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5490</v>
      </c>
      <c r="AB369" s="19" t="s">
        <v>4829</v>
      </c>
      <c r="AC369" s="19"/>
      <c r="AD369" s="68"/>
      <c r="AE369" s="15"/>
      <c r="AF369" s="20" t="s">
        <v>4829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>D370+15</f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4829</v>
      </c>
      <c r="AC370" s="19"/>
      <c r="AD370" s="52"/>
      <c r="AE370" s="15" t="s">
        <v>4763</v>
      </c>
      <c r="AF370" s="20" t="s">
        <v>4829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>D371+15</f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4829</v>
      </c>
      <c r="AC371" s="19"/>
      <c r="AD371" s="52"/>
      <c r="AE371" s="15" t="s">
        <v>4499</v>
      </c>
      <c r="AF371" s="20" t="s">
        <v>4829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>D372+15</f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4829</v>
      </c>
      <c r="AC372" s="19"/>
      <c r="AD372" s="52"/>
      <c r="AE372" s="15" t="s">
        <v>4770</v>
      </c>
      <c r="AF372" s="20" t="s">
        <v>4829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>D373+15</f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4829</v>
      </c>
      <c r="AC373" s="19"/>
      <c r="AD373" s="52"/>
      <c r="AE373" s="15" t="s">
        <v>4901</v>
      </c>
      <c r="AF373" s="20" t="s">
        <v>4829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>D374+15</f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19" t="s">
        <v>4829</v>
      </c>
      <c r="AC374" s="19"/>
      <c r="AD374" s="52"/>
      <c r="AE374" s="15" t="s">
        <v>3991</v>
      </c>
      <c r="AF374" s="20" t="s">
        <v>4829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>D375+15</f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5527</v>
      </c>
      <c r="AB375" s="19" t="s">
        <v>4829</v>
      </c>
      <c r="AC375" s="19"/>
      <c r="AD375" s="52"/>
      <c r="AE375" s="15" t="s">
        <v>5528</v>
      </c>
      <c r="AF375" s="20" t="s">
        <v>4829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>D376+15</f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4829</v>
      </c>
      <c r="AC376" s="19"/>
      <c r="AD376" s="52"/>
      <c r="AE376" s="86" t="s">
        <v>3991</v>
      </c>
      <c r="AF376" s="20" t="s">
        <v>4829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>D377+15</f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19" t="s">
        <v>4829</v>
      </c>
      <c r="AC377" s="19"/>
      <c r="AD377" s="52"/>
      <c r="AE377" s="15" t="s">
        <v>5498</v>
      </c>
      <c r="AF377" s="20" t="s">
        <v>4829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>D378+15</f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4829</v>
      </c>
      <c r="AC378" s="19"/>
      <c r="AD378" s="52"/>
      <c r="AE378" s="15"/>
      <c r="AF378" s="20" t="s">
        <v>4829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>D379+15</f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4829</v>
      </c>
      <c r="AC379" s="19"/>
      <c r="AD379" s="52"/>
      <c r="AE379" s="15" t="s">
        <v>5499</v>
      </c>
      <c r="AF379" s="20" t="s">
        <v>4829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>D380+15</f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4829</v>
      </c>
      <c r="AC380" s="19"/>
      <c r="AD380" s="52"/>
      <c r="AE380" s="15"/>
      <c r="AF380" s="20" t="s">
        <v>4829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>D381+15</f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19" t="s">
        <v>4829</v>
      </c>
      <c r="AC381" s="19"/>
      <c r="AD381" s="52"/>
      <c r="AE381" s="15"/>
      <c r="AF381" s="20" t="s">
        <v>4829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>D382+15</f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19" t="s">
        <v>4829</v>
      </c>
      <c r="AC382" s="19"/>
      <c r="AD382" s="52"/>
      <c r="AE382" s="15"/>
      <c r="AF382" s="20" t="s">
        <v>4829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>D383+15</f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4829</v>
      </c>
      <c r="AC383" s="19"/>
      <c r="AD383" s="52"/>
      <c r="AE383" s="15"/>
      <c r="AF383" s="20" t="s">
        <v>4829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>D384+15</f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4829</v>
      </c>
      <c r="AC384" s="19"/>
      <c r="AD384" s="52"/>
      <c r="AE384" s="15" t="s">
        <v>4764</v>
      </c>
      <c r="AF384" s="20" t="s">
        <v>4829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>D385+15</f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4829</v>
      </c>
      <c r="AC385" s="19"/>
      <c r="AD385" s="52"/>
      <c r="AE385" s="15" t="s">
        <v>3991</v>
      </c>
      <c r="AF385" s="20" t="s">
        <v>4829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>D386+15</f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19" t="s">
        <v>4829</v>
      </c>
      <c r="AC386" s="19"/>
      <c r="AD386" s="52"/>
      <c r="AE386" s="15"/>
      <c r="AF386" s="20" t="s">
        <v>4829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>D387+15</f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19" t="s">
        <v>4829</v>
      </c>
      <c r="AC387" s="19"/>
      <c r="AD387" s="52"/>
      <c r="AE387" s="15"/>
      <c r="AF387" s="20" t="s">
        <v>4829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>D388+15</f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19" t="s">
        <v>4829</v>
      </c>
      <c r="AC388" s="19"/>
      <c r="AD388" s="52"/>
      <c r="AE388" s="15"/>
      <c r="AF388" s="20" t="s">
        <v>4829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>D389+15</f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19" t="s">
        <v>4829</v>
      </c>
      <c r="AC389" s="19"/>
      <c r="AD389" s="52"/>
      <c r="AE389" s="15"/>
      <c r="AF389" s="20" t="s">
        <v>4829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>D390+15</f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19" t="s">
        <v>4829</v>
      </c>
      <c r="AC390" s="19"/>
      <c r="AD390" s="52"/>
      <c r="AE390" s="15"/>
      <c r="AF390" s="20" t="s">
        <v>4829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>D391+15</f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5542</v>
      </c>
      <c r="AB391" s="19" t="s">
        <v>4829</v>
      </c>
      <c r="AC391" s="19"/>
      <c r="AD391" s="52"/>
      <c r="AE391" s="15"/>
      <c r="AF391" s="20" t="s">
        <v>4829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>D392+15</f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4405</v>
      </c>
      <c r="Y392" s="19">
        <v>41031</v>
      </c>
      <c r="Z392" s="35"/>
      <c r="AA392" s="52" t="s">
        <v>3161</v>
      </c>
      <c r="AB392" s="19" t="s">
        <v>4829</v>
      </c>
      <c r="AC392" s="19"/>
      <c r="AD392" s="52"/>
      <c r="AE392" s="36"/>
      <c r="AF392" s="20" t="s">
        <v>4829</v>
      </c>
    </row>
    <row r="393" spans="1:32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>D393+15</f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4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5543</v>
      </c>
      <c r="AB393" s="19" t="s">
        <v>4829</v>
      </c>
      <c r="AC393" s="19"/>
      <c r="AD393" s="52"/>
      <c r="AE393" s="15"/>
      <c r="AF393" s="20" t="s">
        <v>4829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>D394+15</f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19" t="s">
        <v>4829</v>
      </c>
      <c r="AC394" s="19"/>
      <c r="AD394" s="52"/>
      <c r="AE394" s="15"/>
      <c r="AF394" s="20" t="s">
        <v>4829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>D395+15</f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19" t="s">
        <v>4829</v>
      </c>
      <c r="AC395" s="19"/>
      <c r="AD395" s="52"/>
      <c r="AE395" s="15" t="s">
        <v>4002</v>
      </c>
      <c r="AF395" s="20" t="s">
        <v>4829</v>
      </c>
    </row>
    <row r="396" spans="1:32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>D396+15</f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4829</v>
      </c>
      <c r="AC396" s="19"/>
      <c r="AD396" s="52"/>
      <c r="AE396" s="15"/>
      <c r="AF396" s="20" t="s">
        <v>4829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>D397+15</f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4405</v>
      </c>
      <c r="Y397" s="19">
        <v>41087</v>
      </c>
      <c r="Z397" s="35"/>
      <c r="AA397" s="52"/>
      <c r="AB397" s="19" t="s">
        <v>4829</v>
      </c>
      <c r="AC397" s="19"/>
      <c r="AD397" s="52"/>
      <c r="AE397" s="15" t="s">
        <v>4716</v>
      </c>
      <c r="AF397" s="20" t="s">
        <v>4829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>D398+15</f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4403</v>
      </c>
      <c r="Y398" s="19">
        <v>41087</v>
      </c>
      <c r="Z398" s="35"/>
      <c r="AA398" s="52"/>
      <c r="AB398" s="19" t="s">
        <v>4829</v>
      </c>
      <c r="AC398" s="19"/>
      <c r="AD398" s="52"/>
      <c r="AE398" s="15"/>
      <c r="AF398" s="20" t="s">
        <v>4829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>D399+15</f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4403</v>
      </c>
      <c r="Y399" s="19">
        <v>41096</v>
      </c>
      <c r="Z399" s="35"/>
      <c r="AA399" s="52" t="s">
        <v>4535</v>
      </c>
      <c r="AB399" s="19" t="s">
        <v>4829</v>
      </c>
      <c r="AC399" s="19"/>
      <c r="AD399" s="52"/>
      <c r="AE399" s="15" t="s">
        <v>5545</v>
      </c>
      <c r="AF399" s="20" t="s">
        <v>4829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>D400+15</f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4405</v>
      </c>
      <c r="Y400" s="19">
        <v>41087</v>
      </c>
      <c r="Z400" s="35"/>
      <c r="AA400" s="52"/>
      <c r="AB400" s="19" t="s">
        <v>4829</v>
      </c>
      <c r="AC400" s="19"/>
      <c r="AD400" s="52"/>
      <c r="AE400" s="86" t="s">
        <v>4759</v>
      </c>
      <c r="AF400" s="20" t="s">
        <v>4829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>D401+15</f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4403</v>
      </c>
      <c r="Y401" s="19">
        <v>41087</v>
      </c>
      <c r="Z401" s="35"/>
      <c r="AA401" s="52"/>
      <c r="AB401" s="19" t="s">
        <v>4829</v>
      </c>
      <c r="AC401" s="19"/>
      <c r="AD401" s="52"/>
      <c r="AE401" s="15" t="s">
        <v>4758</v>
      </c>
      <c r="AF401" s="20" t="s">
        <v>4829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>D402+15</f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4405</v>
      </c>
      <c r="Y402" s="19">
        <v>41089</v>
      </c>
      <c r="Z402" s="35"/>
      <c r="AA402" s="52"/>
      <c r="AB402" s="19" t="s">
        <v>4829</v>
      </c>
      <c r="AC402" s="19"/>
      <c r="AD402" s="52"/>
      <c r="AE402" s="15" t="s">
        <v>3991</v>
      </c>
      <c r="AF402" s="20" t="s">
        <v>4829</v>
      </c>
    </row>
    <row r="403" spans="1:32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>D403+15</f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4829</v>
      </c>
      <c r="AC403" s="19"/>
      <c r="AD403" s="52"/>
      <c r="AE403" s="15"/>
      <c r="AF403" s="20" t="s">
        <v>4829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>D404+15</f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4403</v>
      </c>
      <c r="Y404" s="19">
        <v>41079</v>
      </c>
      <c r="Z404" s="35"/>
      <c r="AA404" s="52" t="s">
        <v>4192</v>
      </c>
      <c r="AB404" s="19" t="s">
        <v>4829</v>
      </c>
      <c r="AC404" s="19"/>
      <c r="AD404" s="52"/>
      <c r="AE404" s="68" t="s">
        <v>4404</v>
      </c>
      <c r="AF404" s="20" t="s">
        <v>4829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>D405+15</f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4405</v>
      </c>
      <c r="Y405" s="19">
        <v>41079</v>
      </c>
      <c r="Z405" s="35"/>
      <c r="AA405" s="52" t="s">
        <v>4192</v>
      </c>
      <c r="AB405" s="19" t="s">
        <v>4829</v>
      </c>
      <c r="AC405" s="19"/>
      <c r="AD405" s="52"/>
      <c r="AE405" s="68" t="s">
        <v>4404</v>
      </c>
      <c r="AF405" s="20" t="s">
        <v>4829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>D406+15</f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4829</v>
      </c>
      <c r="AC406" s="19"/>
      <c r="AD406" s="52"/>
      <c r="AE406" s="15"/>
      <c r="AF406" s="20" t="s">
        <v>4829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>D407+15</f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4938</v>
      </c>
      <c r="AB407" s="19" t="s">
        <v>4829</v>
      </c>
      <c r="AC407" s="19"/>
      <c r="AD407" s="52"/>
      <c r="AE407" s="15"/>
      <c r="AF407" s="20" t="s">
        <v>4829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>D408+15</f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4829</v>
      </c>
      <c r="AC408" s="19"/>
      <c r="AD408" s="52"/>
      <c r="AE408" s="15" t="s">
        <v>4002</v>
      </c>
      <c r="AF408" s="20" t="s">
        <v>4829</v>
      </c>
    </row>
    <row r="409" spans="1:32" s="91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>D409+15</f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3925</v>
      </c>
      <c r="K409" s="51" t="s">
        <v>3952</v>
      </c>
      <c r="L409" s="51" t="s">
        <v>3974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2726</v>
      </c>
      <c r="Y409" s="89">
        <v>41131</v>
      </c>
      <c r="Z409" s="90"/>
      <c r="AA409" s="74" t="s">
        <v>5923</v>
      </c>
      <c r="AB409" s="89" t="s">
        <v>4829</v>
      </c>
      <c r="AC409" s="89"/>
      <c r="AD409" s="74"/>
      <c r="AE409" s="51" t="s">
        <v>5983</v>
      </c>
      <c r="AF409" s="91" t="s">
        <v>4829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>D410+15</f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4829</v>
      </c>
      <c r="AC410" s="19"/>
      <c r="AD410" s="52"/>
      <c r="AE410" s="15"/>
      <c r="AF410" s="20" t="s">
        <v>4829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>D411+15</f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19" t="s">
        <v>4829</v>
      </c>
      <c r="AC411" s="19"/>
      <c r="AD411" s="52"/>
      <c r="AE411" s="15"/>
      <c r="AF411" s="20" t="s">
        <v>4829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>D412+15</f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4403</v>
      </c>
      <c r="Y412" s="19">
        <v>41089</v>
      </c>
      <c r="Z412" s="35"/>
      <c r="AA412" s="52"/>
      <c r="AB412" s="19" t="s">
        <v>4829</v>
      </c>
      <c r="AC412" s="19"/>
      <c r="AD412" s="52"/>
      <c r="AE412" s="15" t="s">
        <v>4407</v>
      </c>
      <c r="AF412" s="20" t="s">
        <v>4829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>D413+15</f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4942</v>
      </c>
      <c r="AB413" s="19" t="s">
        <v>4829</v>
      </c>
      <c r="AC413" s="19"/>
      <c r="AD413" s="52"/>
      <c r="AE413" s="15"/>
      <c r="AF413" s="20" t="s">
        <v>4829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>D414+15</f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4943</v>
      </c>
      <c r="AB414" s="19" t="s">
        <v>4829</v>
      </c>
      <c r="AC414" s="19"/>
      <c r="AD414" s="52"/>
      <c r="AE414" s="15"/>
      <c r="AF414" s="20" t="s">
        <v>4829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>D415+15</f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4937</v>
      </c>
      <c r="AB415" s="19" t="s">
        <v>4829</v>
      </c>
      <c r="AC415" s="19"/>
      <c r="AD415" s="52"/>
      <c r="AE415" s="15"/>
      <c r="AF415" s="20" t="s">
        <v>4829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>D416+15</f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4829</v>
      </c>
      <c r="AC416" s="19"/>
      <c r="AD416" s="52"/>
      <c r="AE416" s="15" t="s">
        <v>3992</v>
      </c>
      <c r="AF416" s="20" t="s">
        <v>4829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>D417+15</f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19" t="s">
        <v>4829</v>
      </c>
      <c r="AC417" s="19"/>
      <c r="AD417" s="52"/>
      <c r="AE417" s="15"/>
      <c r="AF417" s="20" t="s">
        <v>4829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>D418+15</f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19" t="s">
        <v>4829</v>
      </c>
      <c r="AC418" s="19"/>
      <c r="AD418" s="52"/>
      <c r="AE418" s="15"/>
      <c r="AF418" s="20" t="s">
        <v>4829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>D419+15</f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19" t="s">
        <v>4829</v>
      </c>
      <c r="AC419" s="19"/>
      <c r="AD419" s="52"/>
      <c r="AE419" s="15"/>
      <c r="AF419" s="20" t="s">
        <v>4829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>D420+15</f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19" t="s">
        <v>4829</v>
      </c>
      <c r="AC420" s="19"/>
      <c r="AD420" s="52"/>
      <c r="AE420" s="15"/>
      <c r="AF420" s="20" t="s">
        <v>4829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>D421+15</f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19" t="s">
        <v>4829</v>
      </c>
      <c r="AC421" s="19"/>
      <c r="AD421" s="52"/>
      <c r="AE421" s="15"/>
      <c r="AF421" s="20" t="s">
        <v>4829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>D422+15</f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19" t="s">
        <v>4829</v>
      </c>
      <c r="AC422" s="19"/>
      <c r="AD422" s="52"/>
      <c r="AE422" s="15"/>
      <c r="AF422" s="20" t="s">
        <v>4829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>D423+15</f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4941</v>
      </c>
      <c r="AB423" s="19" t="s">
        <v>4829</v>
      </c>
      <c r="AC423" s="19"/>
      <c r="AD423" s="52"/>
      <c r="AE423" s="15"/>
      <c r="AF423" s="20" t="s">
        <v>4829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>D424+15</f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19" t="s">
        <v>4829</v>
      </c>
      <c r="AC424" s="19"/>
      <c r="AD424" s="52"/>
      <c r="AE424" s="15"/>
      <c r="AF424" s="20" t="s">
        <v>4829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19" t="s">
        <v>4829</v>
      </c>
      <c r="AC425" s="19"/>
      <c r="AD425" s="52"/>
      <c r="AE425" s="15"/>
      <c r="AF425" s="20" t="s">
        <v>4829</v>
      </c>
    </row>
    <row r="426" spans="1:32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>D426+15</f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19" t="s">
        <v>4829</v>
      </c>
      <c r="AC426" s="19"/>
      <c r="AD426" s="52"/>
      <c r="AE426" s="15"/>
      <c r="AF426" s="20" t="s">
        <v>4829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>D427+15</f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19" t="s">
        <v>4829</v>
      </c>
      <c r="AC427" s="19"/>
      <c r="AD427" s="52"/>
      <c r="AE427" s="15" t="s">
        <v>4050</v>
      </c>
      <c r="AF427" s="20" t="s">
        <v>4829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>D428+15</f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19" t="s">
        <v>4829</v>
      </c>
      <c r="AC428" s="19"/>
      <c r="AD428" s="52"/>
      <c r="AE428" s="15" t="s">
        <v>4047</v>
      </c>
      <c r="AF428" s="20" t="s">
        <v>4829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>D429+15</f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19" t="s">
        <v>4829</v>
      </c>
      <c r="AC429" s="19"/>
      <c r="AD429" s="52"/>
      <c r="AE429" s="15" t="s">
        <v>4051</v>
      </c>
      <c r="AF429" s="20" t="s">
        <v>4829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>D430+15</f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4829</v>
      </c>
      <c r="AC430" s="19"/>
      <c r="AD430" s="52"/>
      <c r="AE430" s="15" t="s">
        <v>4771</v>
      </c>
      <c r="AF430" s="20" t="s">
        <v>4829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>D431+15</f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6242</v>
      </c>
      <c r="Y431" s="19">
        <v>41101</v>
      </c>
      <c r="Z431" s="35"/>
      <c r="AA431" s="52"/>
      <c r="AB431" s="19" t="s">
        <v>4829</v>
      </c>
      <c r="AC431" s="19"/>
      <c r="AD431" s="52"/>
      <c r="AE431" s="15" t="s">
        <v>5491</v>
      </c>
      <c r="AF431" s="20" t="s">
        <v>4829</v>
      </c>
    </row>
    <row r="432" spans="1:32" s="91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>D432+15</f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5913</v>
      </c>
      <c r="Y432" s="89">
        <v>41108</v>
      </c>
      <c r="Z432" s="90"/>
      <c r="AA432" s="74" t="s">
        <v>5922</v>
      </c>
      <c r="AB432" s="19" t="s">
        <v>4829</v>
      </c>
      <c r="AC432" s="19"/>
      <c r="AD432" s="74"/>
      <c r="AE432" s="51" t="s">
        <v>5914</v>
      </c>
      <c r="AF432" s="20" t="s">
        <v>4829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>D433+15</f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41129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4829</v>
      </c>
      <c r="AC433" s="19"/>
      <c r="AD433" s="52"/>
      <c r="AE433" s="15"/>
      <c r="AF433" s="20" t="s">
        <v>4829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>D434+15</f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19" t="s">
        <v>4829</v>
      </c>
      <c r="AC434" s="19"/>
      <c r="AD434" s="52"/>
      <c r="AE434" s="15" t="s">
        <v>4190</v>
      </c>
      <c r="AF434" s="20" t="s">
        <v>4829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>D435+15</f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4829</v>
      </c>
      <c r="AC435" s="19"/>
      <c r="AD435" s="52"/>
      <c r="AE435" s="15" t="s">
        <v>4533</v>
      </c>
      <c r="AF435" s="20" t="s">
        <v>4829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>D436+15</f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41134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-</v>
      </c>
      <c r="W436" s="17">
        <v>41130</v>
      </c>
      <c r="X436" s="15" t="s">
        <v>6559</v>
      </c>
      <c r="Y436" s="19">
        <v>41130</v>
      </c>
      <c r="Z436" s="35"/>
      <c r="AA436" s="52" t="s">
        <v>4497</v>
      </c>
      <c r="AB436" s="19" t="s">
        <v>4829</v>
      </c>
      <c r="AC436" s="19"/>
      <c r="AD436" s="52"/>
      <c r="AE436" s="86"/>
      <c r="AF436" s="20" t="s">
        <v>4829</v>
      </c>
    </row>
    <row r="437" spans="1:32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>D437+15</f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19" t="s">
        <v>4829</v>
      </c>
      <c r="AC437" s="19"/>
      <c r="AD437" s="52"/>
      <c r="AE437" s="15"/>
      <c r="AF437" s="20" t="s">
        <v>4829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>D438+15</f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4829</v>
      </c>
      <c r="AC438" s="19"/>
      <c r="AD438" s="52"/>
      <c r="AE438" s="15" t="s">
        <v>4407</v>
      </c>
      <c r="AF438" s="20" t="s">
        <v>4829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>D439+15</f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4405</v>
      </c>
      <c r="Y439" s="19"/>
      <c r="Z439" s="35"/>
      <c r="AA439" s="52" t="s">
        <v>6712</v>
      </c>
      <c r="AB439" s="19" t="s">
        <v>4829</v>
      </c>
      <c r="AC439" s="19"/>
      <c r="AD439" s="52"/>
      <c r="AE439" s="15"/>
      <c r="AF439" s="20" t="s">
        <v>4829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>D440+15</f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4829</v>
      </c>
      <c r="AC440" s="19"/>
      <c r="AD440" s="52"/>
      <c r="AE440" s="15" t="s">
        <v>4461</v>
      </c>
      <c r="AF440" s="20" t="s">
        <v>4829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>D441+15</f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4829</v>
      </c>
      <c r="AC441" s="19"/>
      <c r="AD441" s="52"/>
      <c r="AE441" s="15" t="s">
        <v>4193</v>
      </c>
      <c r="AF441" s="20" t="s">
        <v>4829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>D442+15</f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4191</v>
      </c>
      <c r="Y442" s="19">
        <v>41078</v>
      </c>
      <c r="Z442" s="35"/>
      <c r="AA442" s="52"/>
      <c r="AB442" s="19" t="s">
        <v>4829</v>
      </c>
      <c r="AC442" s="19"/>
      <c r="AD442" s="52"/>
      <c r="AE442" s="15" t="s">
        <v>4194</v>
      </c>
      <c r="AF442" s="20" t="s">
        <v>4829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>D443+15</f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19" t="s">
        <v>4829</v>
      </c>
      <c r="AC443" s="19"/>
      <c r="AD443" s="52"/>
      <c r="AE443" s="15"/>
      <c r="AF443" s="20" t="s">
        <v>4829</v>
      </c>
    </row>
    <row r="444" spans="1:32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>D444+15</f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19" t="s">
        <v>4829</v>
      </c>
      <c r="AC444" s="19"/>
      <c r="AD444" s="52"/>
      <c r="AE444" s="15"/>
      <c r="AF444" s="20" t="s">
        <v>4829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>D445+15</f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4829</v>
      </c>
      <c r="AC445" s="19"/>
      <c r="AD445" s="52"/>
      <c r="AE445" s="15" t="s">
        <v>5494</v>
      </c>
      <c r="AF445" s="20" t="s">
        <v>4829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>D446+15</f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19" t="s">
        <v>4829</v>
      </c>
      <c r="AC446" s="19"/>
      <c r="AD446" s="52"/>
      <c r="AE446" s="20" t="s">
        <v>5492</v>
      </c>
      <c r="AF446" s="20" t="s">
        <v>4829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>D447+15</f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5715</v>
      </c>
      <c r="AB447" s="19" t="s">
        <v>4829</v>
      </c>
      <c r="AC447" s="19"/>
      <c r="AD447" s="52"/>
      <c r="AE447" s="20" t="s">
        <v>5493</v>
      </c>
      <c r="AF447" s="20" t="s">
        <v>4829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>D448+15</f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4491</v>
      </c>
      <c r="AB448" s="19" t="s">
        <v>4829</v>
      </c>
      <c r="AC448" s="19"/>
      <c r="AD448" s="52"/>
      <c r="AE448" s="15"/>
      <c r="AF448" s="20" t="s">
        <v>4829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>D449+15</f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4490</v>
      </c>
      <c r="AB449" s="19" t="s">
        <v>4829</v>
      </c>
      <c r="AC449" s="19"/>
      <c r="AD449" s="52"/>
      <c r="AE449" s="15"/>
      <c r="AF449" s="20" t="s">
        <v>4829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>D450+15</f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4487</v>
      </c>
      <c r="AB450" s="19" t="s">
        <v>4829</v>
      </c>
      <c r="AC450" s="19"/>
      <c r="AD450" s="52"/>
      <c r="AE450" s="15"/>
      <c r="AF450" s="20" t="s">
        <v>4829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>D451+15</f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>
        <f>VLOOKUP(B451,SAOM!B$2:I1403,8,0)</f>
        <v>41128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4486</v>
      </c>
      <c r="AB451" s="19" t="s">
        <v>4829</v>
      </c>
      <c r="AC451" s="19"/>
      <c r="AD451" s="52"/>
      <c r="AE451" s="15"/>
      <c r="AF451" s="20" t="s">
        <v>4829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>D452+15</f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4540</v>
      </c>
      <c r="Y452" s="19">
        <v>41088</v>
      </c>
      <c r="Z452" s="35"/>
      <c r="AA452" s="52"/>
      <c r="AB452" s="19" t="s">
        <v>4829</v>
      </c>
      <c r="AC452" s="19"/>
      <c r="AD452" s="52"/>
      <c r="AE452" s="15" t="s">
        <v>4796</v>
      </c>
      <c r="AF452" s="20" t="s">
        <v>4829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4540</v>
      </c>
      <c r="Y453" s="19">
        <v>41086</v>
      </c>
      <c r="Z453" s="35"/>
      <c r="AA453" s="52"/>
      <c r="AB453" s="19" t="s">
        <v>4829</v>
      </c>
      <c r="AC453" s="19"/>
      <c r="AD453" s="52"/>
      <c r="AE453" s="15" t="s">
        <v>4539</v>
      </c>
      <c r="AF453" s="20" t="s">
        <v>4829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>D454+15</f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6102</v>
      </c>
      <c r="Y454" s="19">
        <v>41101</v>
      </c>
      <c r="Z454" s="35"/>
      <c r="AA454" s="52" t="s">
        <v>5529</v>
      </c>
      <c r="AB454" s="19" t="s">
        <v>4829</v>
      </c>
      <c r="AC454" s="19"/>
      <c r="AD454" s="52"/>
      <c r="AE454" s="20" t="s">
        <v>5720</v>
      </c>
      <c r="AF454" s="20" t="s">
        <v>4829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>D455+15</f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6558</v>
      </c>
      <c r="Y455" s="19">
        <v>41122</v>
      </c>
      <c r="Z455" s="35"/>
      <c r="AA455" s="52" t="s">
        <v>5716</v>
      </c>
      <c r="AB455" s="19" t="s">
        <v>4829</v>
      </c>
      <c r="AC455" s="19"/>
      <c r="AD455" s="52"/>
      <c r="AE455" s="15"/>
      <c r="AF455" s="20" t="s">
        <v>4829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>D456+15</f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4829</v>
      </c>
      <c r="AC456" s="19"/>
      <c r="AD456" s="52"/>
      <c r="AE456" s="15"/>
      <c r="AF456" s="20" t="s">
        <v>4829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>D457+15</f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4829</v>
      </c>
      <c r="AC457" s="19"/>
      <c r="AD457" s="52"/>
      <c r="AE457" s="15" t="s">
        <v>4797</v>
      </c>
      <c r="AF457" s="20" t="s">
        <v>4829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>D458+15</f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6151</v>
      </c>
      <c r="Y458" s="19">
        <v>41123</v>
      </c>
      <c r="Z458" s="35"/>
      <c r="AA458" s="52"/>
      <c r="AB458" s="19" t="s">
        <v>4829</v>
      </c>
      <c r="AC458" s="19"/>
      <c r="AD458" s="52"/>
      <c r="AE458" s="15"/>
      <c r="AF458" s="20" t="s">
        <v>4829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>D459+15</f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19" t="s">
        <v>4829</v>
      </c>
      <c r="AC459" s="19"/>
      <c r="AD459" s="52"/>
      <c r="AE459" s="15" t="s">
        <v>4035</v>
      </c>
      <c r="AF459" s="20" t="s">
        <v>4829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>D460+15</f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19" t="s">
        <v>4829</v>
      </c>
      <c r="AC460" s="19"/>
      <c r="AD460" s="52"/>
      <c r="AE460" s="15" t="s">
        <v>5926</v>
      </c>
      <c r="AF460" s="20" t="s">
        <v>4829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>D461+15</f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4829</v>
      </c>
      <c r="AC461" s="19"/>
      <c r="AD461" s="52"/>
      <c r="AE461" s="15" t="s">
        <v>3991</v>
      </c>
      <c r="AF461" s="20" t="s">
        <v>4829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>D462+15</f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>
        <f>VLOOKUP(B462,SAOM!B$2:I1414,8,0)</f>
        <v>41129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5717</v>
      </c>
      <c r="AB462" s="19" t="s">
        <v>4829</v>
      </c>
      <c r="AC462" s="19"/>
      <c r="AD462" s="52"/>
      <c r="AE462" s="15"/>
      <c r="AF462" s="20" t="s">
        <v>4829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>D463+15</f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6091</v>
      </c>
      <c r="AB463" s="19" t="s">
        <v>4829</v>
      </c>
      <c r="AC463" s="19"/>
      <c r="AD463" s="52"/>
      <c r="AE463" s="15"/>
      <c r="AF463" s="20" t="s">
        <v>4829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>D464+15</f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6722</v>
      </c>
      <c r="AB464" s="19" t="s">
        <v>4829</v>
      </c>
      <c r="AC464" s="145"/>
      <c r="AD464" s="84"/>
      <c r="AE464" s="15"/>
      <c r="AF464" s="20" t="s">
        <v>4829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>D465+15</f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4829</v>
      </c>
      <c r="AC465" s="19"/>
      <c r="AD465" s="52"/>
      <c r="AE465" s="15"/>
      <c r="AF465" s="20" t="s">
        <v>4829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>D466+15</f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19" t="s">
        <v>4829</v>
      </c>
      <c r="AC466" s="19"/>
      <c r="AD466" s="52"/>
      <c r="AE466" s="15" t="s">
        <v>4957</v>
      </c>
      <c r="AF466" s="20" t="s">
        <v>4829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>D467+15</f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5798</v>
      </c>
      <c r="Y467" s="19">
        <v>41095</v>
      </c>
      <c r="Z467" s="35"/>
      <c r="AA467" s="52"/>
      <c r="AB467" s="19" t="s">
        <v>4829</v>
      </c>
      <c r="AC467" s="19"/>
      <c r="AD467" s="52"/>
      <c r="AE467" s="15" t="s">
        <v>4962</v>
      </c>
      <c r="AF467" s="20" t="s">
        <v>4829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>D468+15</f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4940</v>
      </c>
      <c r="AB468" s="19" t="s">
        <v>4829</v>
      </c>
      <c r="AC468" s="19"/>
      <c r="AD468" s="52"/>
      <c r="AE468" s="15"/>
      <c r="AF468" s="20" t="s">
        <v>4829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>D469+15</f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5798</v>
      </c>
      <c r="Y469" s="19">
        <v>41107</v>
      </c>
      <c r="Z469" s="35"/>
      <c r="AA469" s="52"/>
      <c r="AB469" s="19" t="s">
        <v>4829</v>
      </c>
      <c r="AC469" s="19"/>
      <c r="AD469" s="52"/>
      <c r="AE469" s="15" t="s">
        <v>5743</v>
      </c>
      <c r="AF469" s="20" t="s">
        <v>4829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>D470+15</f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5533</v>
      </c>
      <c r="AB470" s="19" t="s">
        <v>4829</v>
      </c>
      <c r="AC470" s="19"/>
      <c r="AD470" s="52"/>
      <c r="AE470" s="15"/>
      <c r="AF470" s="20" t="s">
        <v>4829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>D471+15</f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19" t="s">
        <v>4829</v>
      </c>
      <c r="AC471" s="19"/>
      <c r="AD471" s="52"/>
      <c r="AE471" s="15"/>
      <c r="AF471" s="20" t="s">
        <v>4829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>D472+15</f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19" t="s">
        <v>4829</v>
      </c>
      <c r="AC472" s="19"/>
      <c r="AD472" s="52"/>
      <c r="AE472" s="15"/>
      <c r="AF472" s="20" t="s">
        <v>4829</v>
      </c>
    </row>
    <row r="473" spans="1:32" s="91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>D473+15</f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6099</v>
      </c>
      <c r="AB473" s="89" t="s">
        <v>4829</v>
      </c>
      <c r="AC473" s="89"/>
      <c r="AD473" s="74"/>
      <c r="AE473" s="51"/>
      <c r="AF473" s="91" t="s">
        <v>4829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>D474+15</f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6546</v>
      </c>
      <c r="Y474" s="19">
        <v>41094</v>
      </c>
      <c r="Z474" s="35"/>
      <c r="AA474" s="52"/>
      <c r="AB474" s="19" t="s">
        <v>4829</v>
      </c>
      <c r="AC474" s="19"/>
      <c r="AD474" s="52"/>
      <c r="AE474" s="15" t="s">
        <v>4407</v>
      </c>
      <c r="AF474" s="20" t="s">
        <v>4829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>D475+15</f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5798</v>
      </c>
      <c r="Y475" s="19">
        <v>41108</v>
      </c>
      <c r="Z475" s="35"/>
      <c r="AA475" s="92" t="s">
        <v>4029</v>
      </c>
      <c r="AB475" s="19" t="s">
        <v>4829</v>
      </c>
      <c r="AC475" s="19"/>
      <c r="AD475" s="92"/>
      <c r="AE475" s="15" t="s">
        <v>5966</v>
      </c>
      <c r="AF475" s="20" t="s">
        <v>4829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>D476+15</f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5951</v>
      </c>
      <c r="Y476" s="19">
        <v>41109</v>
      </c>
      <c r="Z476" s="35"/>
      <c r="AA476" s="19" t="s">
        <v>4030</v>
      </c>
      <c r="AB476" s="19" t="s">
        <v>4829</v>
      </c>
      <c r="AC476" s="19"/>
      <c r="AD476" s="19"/>
      <c r="AE476" s="15" t="s">
        <v>5982</v>
      </c>
      <c r="AF476" s="20" t="s">
        <v>4829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>D477+15</f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5798</v>
      </c>
      <c r="Y477" s="19">
        <v>41110</v>
      </c>
      <c r="Z477" s="35"/>
      <c r="AA477" s="92" t="s">
        <v>4031</v>
      </c>
      <c r="AB477" s="19" t="s">
        <v>4829</v>
      </c>
      <c r="AC477" s="19"/>
      <c r="AD477" s="92"/>
      <c r="AE477" s="30" t="s">
        <v>5497</v>
      </c>
      <c r="AF477" s="20" t="s">
        <v>4829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>D478+15</f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5977</v>
      </c>
      <c r="AB478" s="19" t="s">
        <v>4829</v>
      </c>
      <c r="AC478" s="19"/>
      <c r="AD478" s="92"/>
      <c r="AE478" s="15"/>
      <c r="AF478" s="20" t="s">
        <v>4829</v>
      </c>
    </row>
    <row r="479" spans="1:32" s="91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>D479+15</f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5798</v>
      </c>
      <c r="Y479" s="89">
        <v>41114</v>
      </c>
      <c r="Z479" s="90"/>
      <c r="AA479" s="113" t="s">
        <v>6093</v>
      </c>
      <c r="AB479" s="89" t="s">
        <v>4829</v>
      </c>
      <c r="AC479" s="89"/>
      <c r="AD479" s="113"/>
      <c r="AE479" s="51"/>
      <c r="AF479" s="91" t="s">
        <v>4829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>D480+15</f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5978</v>
      </c>
      <c r="AB480" s="19" t="s">
        <v>4829</v>
      </c>
      <c r="AC480" s="19"/>
      <c r="AD480" s="92"/>
      <c r="AE480" s="15"/>
      <c r="AF480" s="20" t="s">
        <v>4829</v>
      </c>
    </row>
    <row r="481" spans="1:32" s="91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>D481+15</f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5721</v>
      </c>
      <c r="Y481" s="89">
        <v>41115</v>
      </c>
      <c r="Z481" s="90"/>
      <c r="AA481" s="74" t="s">
        <v>6095</v>
      </c>
      <c r="AB481" s="89" t="s">
        <v>4829</v>
      </c>
      <c r="AC481" s="89"/>
      <c r="AD481" s="74"/>
      <c r="AE481" s="51"/>
      <c r="AF481" s="91" t="s">
        <v>4829</v>
      </c>
    </row>
    <row r="482" spans="1:32" s="91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>D482+15</f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6419</v>
      </c>
      <c r="AB482" s="89" t="s">
        <v>4829</v>
      </c>
      <c r="AC482" s="89"/>
      <c r="AD482" s="74"/>
      <c r="AE482" s="51" t="s">
        <v>5494</v>
      </c>
      <c r="AF482" s="91" t="s">
        <v>4829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>D483+15</f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5918</v>
      </c>
      <c r="Y483" s="19">
        <v>41110</v>
      </c>
      <c r="Z483" s="35"/>
      <c r="AA483" s="52"/>
      <c r="AB483" s="19" t="s">
        <v>4829</v>
      </c>
      <c r="AC483" s="19"/>
      <c r="AD483" s="52"/>
      <c r="AE483" s="15" t="s">
        <v>5988</v>
      </c>
      <c r="AF483" s="20" t="s">
        <v>4829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>D484+15</f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6089</v>
      </c>
      <c r="AB484" s="19" t="s">
        <v>4829</v>
      </c>
      <c r="AC484" s="19"/>
      <c r="AD484" s="52"/>
      <c r="AE484" s="15"/>
      <c r="AF484" s="20" t="s">
        <v>4829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>D485+15</f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4829</v>
      </c>
      <c r="AC485" s="19"/>
      <c r="AD485" s="52"/>
      <c r="AE485" s="15"/>
      <c r="AF485" s="20" t="s">
        <v>4829</v>
      </c>
    </row>
    <row r="486" spans="1:32" s="20" customFormat="1">
      <c r="A486" s="140">
        <v>3614</v>
      </c>
      <c r="B486" s="42">
        <v>3614</v>
      </c>
      <c r="C486" s="17">
        <v>41057</v>
      </c>
      <c r="D486" s="17">
        <v>41102</v>
      </c>
      <c r="E486" s="17">
        <f>D486+15</f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6889</v>
      </c>
      <c r="AE486" s="15"/>
      <c r="AF486" s="20" t="s">
        <v>4829</v>
      </c>
    </row>
    <row r="487" spans="1:32" s="103" customFormat="1">
      <c r="A487" s="95">
        <v>3613</v>
      </c>
      <c r="B487" s="96">
        <v>3613</v>
      </c>
      <c r="C487" s="97">
        <v>41057</v>
      </c>
      <c r="D487" s="97">
        <v>41102</v>
      </c>
      <c r="E487" s="97">
        <f>D487+15</f>
        <v>41117</v>
      </c>
      <c r="F487" s="97">
        <v>41088</v>
      </c>
      <c r="G487" s="98" t="s">
        <v>2466</v>
      </c>
      <c r="H487" s="98" t="s">
        <v>499</v>
      </c>
      <c r="I487" s="98" t="s">
        <v>501</v>
      </c>
      <c r="J487" s="99" t="s">
        <v>3801</v>
      </c>
      <c r="K487" s="99" t="s">
        <v>3931</v>
      </c>
      <c r="L487" s="99" t="s">
        <v>3953</v>
      </c>
      <c r="M487" s="96" t="str">
        <f>VLOOKUP(B487,SAOM!B$2:H1439,7,0)</f>
        <v>SES-BANA-3613</v>
      </c>
      <c r="N487" s="96">
        <v>4033</v>
      </c>
      <c r="O487" s="97">
        <f>VLOOKUP(B487,SAOM!B$2:I1439,8,0)</f>
        <v>41122</v>
      </c>
      <c r="P487" s="97" t="e">
        <f>VLOOKUP(B487,AG_Lider!A$1:F1798,6,0)</f>
        <v>#N/A</v>
      </c>
      <c r="Q487" s="100" t="str">
        <f>VLOOKUP(B487,SAOM!B$2:J1439,9,0)</f>
        <v>Marcos Iran Dias</v>
      </c>
      <c r="R487" s="97" t="str">
        <f>VLOOKUP(B487,SAOM!B$2:K1885,10,0)</f>
        <v>Rua Tenente Aloir Amaral Nogueira, 200</v>
      </c>
      <c r="S487" s="100" t="str">
        <f>VLOOKUP(B487,SAOM!B484:M1212,12,0)</f>
        <v>32 3339-2113</v>
      </c>
      <c r="T487" s="106" t="str">
        <f>VLOOKUP(B487,SAOM!B484:L1212,11,0)</f>
        <v>36202-508</v>
      </c>
      <c r="U487" s="101"/>
      <c r="V487" s="96" t="str">
        <f>VLOOKUP(B487,SAOM!B484:N1212,13,0)</f>
        <v>00:20:0E:10:4F:3c</v>
      </c>
      <c r="W487" s="97">
        <v>41122</v>
      </c>
      <c r="X487" s="99"/>
      <c r="Y487" s="102"/>
      <c r="Z487" s="77"/>
      <c r="AA487" s="75" t="s">
        <v>6554</v>
      </c>
      <c r="AB487" s="102" t="s">
        <v>4829</v>
      </c>
      <c r="AC487" s="102"/>
      <c r="AD487" s="75"/>
      <c r="AE487" s="99"/>
      <c r="AF487" s="103" t="s">
        <v>4829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>D488+15</f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5721</v>
      </c>
      <c r="Y488" s="19">
        <v>41099</v>
      </c>
      <c r="Z488" s="35"/>
      <c r="AA488" s="52"/>
      <c r="AB488" s="19" t="s">
        <v>4829</v>
      </c>
      <c r="AC488" s="19"/>
      <c r="AD488" s="52"/>
      <c r="AE488" s="20" t="s">
        <v>5719</v>
      </c>
      <c r="AF488" s="20" t="s">
        <v>4829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>
        <f>VLOOKUP(B489,SAOM!B$2:I1441,8,0)</f>
        <v>41137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4949</v>
      </c>
      <c r="AB489" s="19" t="s">
        <v>4829</v>
      </c>
      <c r="AC489" s="19"/>
      <c r="AD489" s="52"/>
      <c r="AE489" s="15"/>
      <c r="AF489" s="20" t="s">
        <v>4829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>D490+15</f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4948</v>
      </c>
      <c r="AB490" s="19" t="s">
        <v>4829</v>
      </c>
      <c r="AC490" s="19"/>
      <c r="AD490" s="52"/>
      <c r="AE490" s="15"/>
      <c r="AF490" s="20" t="s">
        <v>4829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>D491+15</f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4405</v>
      </c>
      <c r="Y491" s="19">
        <v>41094</v>
      </c>
      <c r="Z491" s="35"/>
      <c r="AA491" s="52"/>
      <c r="AB491" s="19" t="s">
        <v>4829</v>
      </c>
      <c r="AC491" s="19"/>
      <c r="AD491" s="52"/>
      <c r="AE491" s="15" t="s">
        <v>4961</v>
      </c>
      <c r="AF491" s="20" t="s">
        <v>4829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>D492+15</f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>
        <f>VLOOKUP(B492,SAOM!B$2:I1444,8,0)</f>
        <v>41127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-</v>
      </c>
      <c r="W492" s="17">
        <v>41130</v>
      </c>
      <c r="X492" s="15" t="s">
        <v>1977</v>
      </c>
      <c r="Y492" s="19">
        <v>41131</v>
      </c>
      <c r="Z492" s="35"/>
      <c r="AA492" s="52" t="s">
        <v>4947</v>
      </c>
      <c r="AB492" s="19" t="s">
        <v>4829</v>
      </c>
      <c r="AC492" s="19"/>
      <c r="AD492" s="52"/>
      <c r="AE492" s="15"/>
      <c r="AF492" s="20" t="s">
        <v>4829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>D493+15</f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>
        <f>VLOOKUP(B493,SAOM!B$2:I1445,8,0)</f>
        <v>41134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4946</v>
      </c>
      <c r="AB493" s="19" t="s">
        <v>4829</v>
      </c>
      <c r="AC493" s="19"/>
      <c r="AD493" s="52"/>
      <c r="AE493" s="15"/>
      <c r="AF493" s="20" t="s">
        <v>4829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>D494+15</f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4403</v>
      </c>
      <c r="Y494" s="19">
        <v>41093</v>
      </c>
      <c r="Z494" s="35"/>
      <c r="AA494" s="52"/>
      <c r="AB494" s="19" t="s">
        <v>4829</v>
      </c>
      <c r="AC494" s="19"/>
      <c r="AD494" s="52"/>
      <c r="AE494" s="15" t="s">
        <v>3991</v>
      </c>
      <c r="AF494" s="20" t="s">
        <v>4829</v>
      </c>
    </row>
    <row r="495" spans="1:32" s="91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>D495+15</f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4405</v>
      </c>
      <c r="Y495" s="89">
        <v>41103</v>
      </c>
      <c r="Z495" s="90"/>
      <c r="AA495" s="74" t="s">
        <v>5537</v>
      </c>
      <c r="AB495" s="19" t="s">
        <v>4829</v>
      </c>
      <c r="AC495" s="19"/>
      <c r="AD495" s="74"/>
      <c r="AE495" s="51" t="s">
        <v>5494</v>
      </c>
      <c r="AF495" s="91" t="s">
        <v>4829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>D496+15</f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4950</v>
      </c>
      <c r="AB496" s="19" t="s">
        <v>4829</v>
      </c>
      <c r="AC496" s="19"/>
      <c r="AD496" s="52"/>
      <c r="AE496" s="15" t="s">
        <v>5492</v>
      </c>
      <c r="AF496" s="20" t="s">
        <v>4829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>D497+15</f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6720</v>
      </c>
      <c r="AB497" s="19" t="s">
        <v>4829</v>
      </c>
      <c r="AC497" s="19"/>
      <c r="AD497" s="52"/>
      <c r="AE497" s="15" t="s">
        <v>5546</v>
      </c>
      <c r="AF497" s="20" t="s">
        <v>4829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>D498+15</f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5751</v>
      </c>
      <c r="AB498" s="19" t="s">
        <v>4829</v>
      </c>
      <c r="AC498" s="19"/>
      <c r="AD498" s="52"/>
      <c r="AE498" s="15"/>
      <c r="AF498" s="20" t="s">
        <v>4829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>D499+15</f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4951</v>
      </c>
      <c r="AB499" s="19" t="s">
        <v>4829</v>
      </c>
      <c r="AC499" s="19"/>
      <c r="AD499" s="52"/>
      <c r="AE499" s="15"/>
      <c r="AF499" s="20" t="s">
        <v>4829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>D500+15</f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4829</v>
      </c>
      <c r="AC500" s="19"/>
      <c r="AD500" s="52"/>
      <c r="AE500" s="15" t="s">
        <v>4960</v>
      </c>
      <c r="AF500" s="20" t="s">
        <v>4829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>D501+15</f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>
        <f>VLOOKUP(B501,SAOM!B$2:I1453,8,0)</f>
        <v>41137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4953</v>
      </c>
      <c r="AB501" s="19" t="s">
        <v>4829</v>
      </c>
      <c r="AC501" s="19"/>
      <c r="AD501" s="52"/>
      <c r="AE501" s="15" t="s">
        <v>4958</v>
      </c>
      <c r="AF501" s="20" t="s">
        <v>4829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>D502+15</f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19" t="s">
        <v>4829</v>
      </c>
      <c r="AC502" s="19"/>
      <c r="AD502" s="52"/>
      <c r="AE502" s="15" t="s">
        <v>4959</v>
      </c>
      <c r="AF502" s="20" t="s">
        <v>4829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>D503+15</f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4405</v>
      </c>
      <c r="Y503" s="19">
        <v>41103</v>
      </c>
      <c r="Z503" s="35"/>
      <c r="AA503" s="52" t="s">
        <v>5745</v>
      </c>
      <c r="AB503" s="19" t="s">
        <v>4829</v>
      </c>
      <c r="AC503" s="19"/>
      <c r="AD503" s="52"/>
      <c r="AE503" s="105" t="s">
        <v>4769</v>
      </c>
      <c r="AF503" s="20" t="s">
        <v>4829</v>
      </c>
    </row>
    <row r="504" spans="1:32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>D504+15</f>
        <v>41117</v>
      </c>
      <c r="F504" s="17">
        <v>41096</v>
      </c>
      <c r="G504" s="14" t="s">
        <v>752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4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5534</v>
      </c>
      <c r="AB504" s="19" t="s">
        <v>4829</v>
      </c>
      <c r="AC504" s="19"/>
      <c r="AD504" s="52"/>
      <c r="AE504" s="105" t="s">
        <v>4769</v>
      </c>
      <c r="AF504" s="20" t="s">
        <v>4829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>D505+15</f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41137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-</v>
      </c>
      <c r="W505" s="17">
        <v>41130</v>
      </c>
      <c r="X505" s="15" t="s">
        <v>5721</v>
      </c>
      <c r="Y505" s="19">
        <v>41131</v>
      </c>
      <c r="Z505" s="35"/>
      <c r="AA505" s="52" t="s">
        <v>4945</v>
      </c>
      <c r="AB505" s="19" t="s">
        <v>4829</v>
      </c>
      <c r="AC505" s="19"/>
      <c r="AD505" s="52"/>
      <c r="AE505" s="15"/>
      <c r="AF505" s="20" t="s">
        <v>4829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>D506+15</f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4829</v>
      </c>
      <c r="AC506" s="19"/>
      <c r="AD506" s="52"/>
      <c r="AE506" s="15" t="s">
        <v>4724</v>
      </c>
      <c r="AF506" s="20" t="s">
        <v>4829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>D507+15</f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4760</v>
      </c>
      <c r="Y507" s="19">
        <v>41087</v>
      </c>
      <c r="Z507" s="35"/>
      <c r="AA507" s="52"/>
      <c r="AB507" s="19" t="s">
        <v>4829</v>
      </c>
      <c r="AC507" s="19"/>
      <c r="AD507" s="52"/>
      <c r="AE507" s="15" t="s">
        <v>4762</v>
      </c>
      <c r="AF507" s="20" t="s">
        <v>4829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>D508+15</f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4405</v>
      </c>
      <c r="Y508" s="19">
        <v>41092</v>
      </c>
      <c r="Z508" s="35"/>
      <c r="AA508" s="52"/>
      <c r="AB508" s="19" t="s">
        <v>4829</v>
      </c>
      <c r="AC508" s="19"/>
      <c r="AD508" s="52"/>
      <c r="AE508" s="15" t="s">
        <v>4936</v>
      </c>
      <c r="AF508" s="20" t="s">
        <v>4829</v>
      </c>
    </row>
    <row r="509" spans="1:32" s="103" customFormat="1">
      <c r="A509" s="95">
        <v>3689</v>
      </c>
      <c r="B509" s="96">
        <v>3689</v>
      </c>
      <c r="C509" s="97">
        <v>41071</v>
      </c>
      <c r="D509" s="97">
        <v>41116</v>
      </c>
      <c r="E509" s="97">
        <f>D509+15</f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4184</v>
      </c>
      <c r="L509" s="99" t="s">
        <v>4185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5741</v>
      </c>
      <c r="Y509" s="102"/>
      <c r="Z509" s="77"/>
      <c r="AA509" s="75" t="s">
        <v>5810</v>
      </c>
      <c r="AB509" s="19" t="s">
        <v>4829</v>
      </c>
      <c r="AC509" s="19"/>
      <c r="AD509" s="75"/>
      <c r="AE509" s="104" t="s">
        <v>4935</v>
      </c>
      <c r="AF509" s="103" t="s">
        <v>4829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>D510+15</f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6100</v>
      </c>
      <c r="AB510" s="19" t="s">
        <v>4829</v>
      </c>
      <c r="AC510" s="19"/>
      <c r="AD510" s="52"/>
      <c r="AE510" s="15"/>
      <c r="AF510" s="20" t="s">
        <v>4829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>D511+15</f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5951</v>
      </c>
      <c r="Y511" s="19">
        <v>41109</v>
      </c>
      <c r="Z511" s="35"/>
      <c r="AA511" s="52"/>
      <c r="AB511" s="19" t="s">
        <v>4829</v>
      </c>
      <c r="AC511" s="19"/>
      <c r="AD511" s="52"/>
      <c r="AE511" s="15" t="s">
        <v>5920</v>
      </c>
      <c r="AF511" s="20" t="s">
        <v>4829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>D512+15</f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19" t="s">
        <v>4829</v>
      </c>
      <c r="AC512" s="19"/>
      <c r="AD512" s="52"/>
      <c r="AE512" s="15"/>
      <c r="AF512" s="20" t="s">
        <v>4829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>D513+15</f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19" t="s">
        <v>4829</v>
      </c>
      <c r="AC513" s="19"/>
      <c r="AD513" s="52"/>
      <c r="AE513" s="15"/>
      <c r="AF513" s="20" t="s">
        <v>4829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>D514+15</f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4174</v>
      </c>
      <c r="L514" s="15" t="s">
        <v>4175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4403</v>
      </c>
      <c r="Y514" s="19">
        <v>41103</v>
      </c>
      <c r="Z514" s="35"/>
      <c r="AA514" s="52"/>
      <c r="AB514" s="19" t="s">
        <v>4829</v>
      </c>
      <c r="AC514" s="19"/>
      <c r="AD514" s="52"/>
      <c r="AE514" s="15"/>
      <c r="AF514" s="20" t="s">
        <v>4829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>D515+15</f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4174</v>
      </c>
      <c r="L515" s="15" t="s">
        <v>4175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5911</v>
      </c>
      <c r="Y515" s="19">
        <v>41109</v>
      </c>
      <c r="Z515" s="35"/>
      <c r="AA515" s="52"/>
      <c r="AB515" s="19" t="s">
        <v>4829</v>
      </c>
      <c r="AC515" s="19"/>
      <c r="AD515" s="52"/>
      <c r="AE515" s="15" t="s">
        <v>5967</v>
      </c>
      <c r="AF515" s="20" t="s">
        <v>4829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>D516+15</f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4174</v>
      </c>
      <c r="L516" s="15" t="s">
        <v>4175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4403</v>
      </c>
      <c r="Y516" s="19">
        <v>41103</v>
      </c>
      <c r="Z516" s="35"/>
      <c r="AA516" s="52"/>
      <c r="AB516" s="19" t="s">
        <v>4829</v>
      </c>
      <c r="AC516" s="19"/>
      <c r="AD516" s="52"/>
      <c r="AE516" s="15" t="s">
        <v>5752</v>
      </c>
      <c r="AF516" s="20" t="s">
        <v>4829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4176</v>
      </c>
      <c r="L517" s="15" t="s">
        <v>4177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4829</v>
      </c>
      <c r="AC517" s="19"/>
      <c r="AD517" s="93"/>
      <c r="AE517" s="15"/>
      <c r="AF517" s="20" t="s">
        <v>4829</v>
      </c>
    </row>
    <row r="518" spans="1:32" s="91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>D518+15</f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4071</v>
      </c>
      <c r="K518" s="51" t="s">
        <v>4174</v>
      </c>
      <c r="L518" s="51" t="s">
        <v>4175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5911</v>
      </c>
      <c r="Y518" s="89">
        <v>41114</v>
      </c>
      <c r="Z518" s="90"/>
      <c r="AA518" s="74" t="s">
        <v>6096</v>
      </c>
      <c r="AB518" s="89" t="s">
        <v>4829</v>
      </c>
      <c r="AC518" s="89"/>
      <c r="AD518" s="74"/>
      <c r="AE518" s="51" t="s">
        <v>5979</v>
      </c>
      <c r="AF518" s="91" t="s">
        <v>4829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>D519+15</f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4174</v>
      </c>
      <c r="L519" s="15" t="s">
        <v>4175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5750</v>
      </c>
      <c r="AB519" s="19" t="s">
        <v>4829</v>
      </c>
      <c r="AC519" s="19"/>
      <c r="AD519" s="52"/>
      <c r="AE519" s="15"/>
      <c r="AF519" s="20" t="s">
        <v>4829</v>
      </c>
    </row>
    <row r="520" spans="1:32" s="91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>D520+15</f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4094</v>
      </c>
      <c r="K520" s="51" t="s">
        <v>4178</v>
      </c>
      <c r="L520" s="51" t="s">
        <v>4179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6180</v>
      </c>
      <c r="Y520" s="89">
        <v>41123</v>
      </c>
      <c r="Z520" s="90"/>
      <c r="AA520" s="74" t="s">
        <v>6550</v>
      </c>
      <c r="AB520" s="89" t="s">
        <v>4829</v>
      </c>
      <c r="AC520" s="89"/>
      <c r="AD520" s="74"/>
      <c r="AE520" s="51"/>
      <c r="AF520" s="91" t="s">
        <v>4829</v>
      </c>
    </row>
    <row r="521" spans="1:32" s="103" customFormat="1">
      <c r="A521" s="95">
        <v>3758</v>
      </c>
      <c r="B521" s="96">
        <v>3758</v>
      </c>
      <c r="C521" s="97">
        <v>41073</v>
      </c>
      <c r="D521" s="97">
        <v>41118</v>
      </c>
      <c r="E521" s="97">
        <f>D521+15</f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4094</v>
      </c>
      <c r="K521" s="99" t="s">
        <v>4178</v>
      </c>
      <c r="L521" s="99" t="s">
        <v>4179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6180</v>
      </c>
      <c r="Y521" s="102"/>
      <c r="Z521" s="77"/>
      <c r="AA521" s="117" t="s">
        <v>6433</v>
      </c>
      <c r="AB521" s="102" t="s">
        <v>4829</v>
      </c>
      <c r="AC521" s="102"/>
      <c r="AD521" s="117"/>
      <c r="AE521" s="99"/>
      <c r="AF521" s="103" t="s">
        <v>4829</v>
      </c>
    </row>
    <row r="522" spans="1:32" s="91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>D522+15</f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4094</v>
      </c>
      <c r="K522" s="51" t="s">
        <v>4178</v>
      </c>
      <c r="L522" s="51" t="s">
        <v>4179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6180</v>
      </c>
      <c r="Y522" s="89">
        <v>41120</v>
      </c>
      <c r="Z522" s="90"/>
      <c r="AA522" s="74" t="s">
        <v>6420</v>
      </c>
      <c r="AB522" s="89" t="s">
        <v>4829</v>
      </c>
      <c r="AC522" s="89"/>
      <c r="AD522" s="74"/>
      <c r="AE522" s="51"/>
      <c r="AF522" s="91" t="s">
        <v>4829</v>
      </c>
    </row>
    <row r="523" spans="1:32" s="103" customFormat="1">
      <c r="A523" s="95">
        <v>3755</v>
      </c>
      <c r="B523" s="96">
        <v>3755</v>
      </c>
      <c r="C523" s="97">
        <v>41073</v>
      </c>
      <c r="D523" s="97">
        <v>41118</v>
      </c>
      <c r="E523" s="97">
        <f>D523+15</f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4094</v>
      </c>
      <c r="K523" s="99" t="s">
        <v>4178</v>
      </c>
      <c r="L523" s="99" t="s">
        <v>4179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6180</v>
      </c>
      <c r="Y523" s="102"/>
      <c r="Z523" s="77"/>
      <c r="AA523" s="117" t="s">
        <v>6435</v>
      </c>
      <c r="AB523" s="102" t="s">
        <v>4829</v>
      </c>
      <c r="AC523" s="102"/>
      <c r="AD523" s="117"/>
      <c r="AE523" s="99"/>
      <c r="AF523" s="103" t="s">
        <v>4829</v>
      </c>
    </row>
    <row r="524" spans="1:32" s="103" customFormat="1">
      <c r="A524" s="95">
        <v>3759</v>
      </c>
      <c r="B524" s="96">
        <v>3759</v>
      </c>
      <c r="C524" s="97">
        <v>41073</v>
      </c>
      <c r="D524" s="97">
        <v>41118</v>
      </c>
      <c r="E524" s="97">
        <f>D524+15</f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4094</v>
      </c>
      <c r="K524" s="99" t="s">
        <v>4178</v>
      </c>
      <c r="L524" s="99" t="s">
        <v>4179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6180</v>
      </c>
      <c r="Y524" s="102"/>
      <c r="Z524" s="77"/>
      <c r="AA524" s="75" t="s">
        <v>6416</v>
      </c>
      <c r="AB524" s="102" t="s">
        <v>4829</v>
      </c>
      <c r="AC524" s="102"/>
      <c r="AD524" s="75"/>
      <c r="AE524" s="99"/>
      <c r="AF524" s="103" t="s">
        <v>4829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>D525+15</f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4174</v>
      </c>
      <c r="L525" s="15" t="s">
        <v>4175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4405</v>
      </c>
      <c r="Y525" s="19">
        <v>41109</v>
      </c>
      <c r="Z525" s="35"/>
      <c r="AA525" s="52"/>
      <c r="AB525" s="19" t="s">
        <v>4829</v>
      </c>
      <c r="AC525" s="19"/>
      <c r="AD525" s="52"/>
      <c r="AE525" s="15" t="s">
        <v>4769</v>
      </c>
      <c r="AF525" s="20" t="s">
        <v>4829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>D526+15</f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2917</v>
      </c>
      <c r="K526" s="15" t="s">
        <v>4180</v>
      </c>
      <c r="L526" s="15" t="s">
        <v>4181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4792</v>
      </c>
      <c r="AB526" s="19" t="s">
        <v>4829</v>
      </c>
      <c r="AC526" s="19"/>
      <c r="AD526" s="68"/>
      <c r="AE526" s="15"/>
      <c r="AF526" s="20" t="s">
        <v>4829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>D527+15</f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4117</v>
      </c>
      <c r="K527" s="15" t="s">
        <v>4182</v>
      </c>
      <c r="L527" s="15" t="s">
        <v>4183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6713</v>
      </c>
      <c r="AB527" s="19" t="s">
        <v>4829</v>
      </c>
      <c r="AC527" s="19"/>
      <c r="AD527" s="93"/>
      <c r="AE527" s="15"/>
      <c r="AF527" s="20" t="s">
        <v>4829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>D528+15</f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4184</v>
      </c>
      <c r="L528" s="15" t="s">
        <v>4185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4398</v>
      </c>
      <c r="AB528" s="19" t="s">
        <v>4829</v>
      </c>
      <c r="AC528" s="19"/>
      <c r="AD528" s="52"/>
      <c r="AE528" s="15"/>
      <c r="AF528" s="20" t="s">
        <v>4829</v>
      </c>
    </row>
    <row r="529" spans="1:32" s="103" customFormat="1">
      <c r="A529" s="95">
        <v>3688</v>
      </c>
      <c r="B529" s="96">
        <v>3688</v>
      </c>
      <c r="C529" s="97">
        <v>41071</v>
      </c>
      <c r="D529" s="97">
        <v>41116</v>
      </c>
      <c r="E529" s="97">
        <f>D529+15</f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4184</v>
      </c>
      <c r="L529" s="99" t="s">
        <v>4185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5741</v>
      </c>
      <c r="Y529" s="102"/>
      <c r="Z529" s="77"/>
      <c r="AA529" s="75" t="s">
        <v>5909</v>
      </c>
      <c r="AB529" s="19" t="s">
        <v>4829</v>
      </c>
      <c r="AC529" s="19"/>
      <c r="AD529" s="75"/>
      <c r="AE529" s="104" t="s">
        <v>5742</v>
      </c>
      <c r="AF529" s="103" t="s">
        <v>4829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>D530+15</f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4184</v>
      </c>
      <c r="L530" s="15" t="s">
        <v>4185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4793</v>
      </c>
      <c r="AB530" s="19" t="s">
        <v>4829</v>
      </c>
      <c r="AC530" s="19"/>
      <c r="AD530" s="52"/>
      <c r="AE530" s="15"/>
      <c r="AF530" s="20" t="s">
        <v>4829</v>
      </c>
    </row>
    <row r="531" spans="1:32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>D531+15</f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4184</v>
      </c>
      <c r="L531" s="15" t="s">
        <v>4185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4399</v>
      </c>
      <c r="AB531" s="19" t="s">
        <v>4829</v>
      </c>
      <c r="AC531" s="19"/>
      <c r="AD531" s="52"/>
      <c r="AE531" s="15"/>
      <c r="AF531" s="20" t="s">
        <v>4829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>D532+15</f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4184</v>
      </c>
      <c r="L532" s="15" t="s">
        <v>4185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4400</v>
      </c>
      <c r="AB532" s="19" t="s">
        <v>4829</v>
      </c>
      <c r="AC532" s="19"/>
      <c r="AD532" s="52"/>
      <c r="AE532" s="15"/>
      <c r="AF532" s="20" t="s">
        <v>4829</v>
      </c>
    </row>
    <row r="533" spans="1:32" s="91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>D533+15</f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4195</v>
      </c>
      <c r="K533" s="51" t="s">
        <v>4377</v>
      </c>
      <c r="L533" s="51" t="s">
        <v>4378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2726</v>
      </c>
      <c r="Y533" s="89">
        <v>41120</v>
      </c>
      <c r="Z533" s="90"/>
      <c r="AA533" s="74" t="s">
        <v>6178</v>
      </c>
      <c r="AB533" s="89" t="s">
        <v>4829</v>
      </c>
      <c r="AC533" s="89"/>
      <c r="AD533" s="74"/>
      <c r="AE533" s="51"/>
      <c r="AF533" s="91" t="s">
        <v>4829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>D534+15</f>
        <v>41131</v>
      </c>
      <c r="F534" s="17" t="s">
        <v>501</v>
      </c>
      <c r="G534" s="14" t="s">
        <v>488</v>
      </c>
      <c r="H534" s="14" t="s">
        <v>499</v>
      </c>
      <c r="I534" s="14" t="s">
        <v>501</v>
      </c>
      <c r="J534" s="15" t="s">
        <v>175</v>
      </c>
      <c r="K534" s="15" t="s">
        <v>4184</v>
      </c>
      <c r="L534" s="15" t="s">
        <v>4185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-</v>
      </c>
      <c r="W534" s="17">
        <v>41130</v>
      </c>
      <c r="X534" s="15"/>
      <c r="Y534" s="19"/>
      <c r="Z534" s="35"/>
      <c r="AA534" s="52"/>
      <c r="AB534" s="19" t="s">
        <v>4829</v>
      </c>
      <c r="AC534" s="19"/>
      <c r="AD534" s="52"/>
      <c r="AE534" s="15"/>
      <c r="AF534" s="20" t="s">
        <v>4829</v>
      </c>
    </row>
    <row r="535" spans="1:32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>D535+15</f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4184</v>
      </c>
      <c r="L535" s="15" t="s">
        <v>4185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4401</v>
      </c>
      <c r="AB535" s="19" t="s">
        <v>4829</v>
      </c>
      <c r="AC535" s="19"/>
      <c r="AD535" s="52"/>
      <c r="AE535" s="15"/>
      <c r="AF535" s="20" t="s">
        <v>4829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>D536+15</f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4147</v>
      </c>
      <c r="K536" s="15" t="s">
        <v>4186</v>
      </c>
      <c r="L536" s="15" t="s">
        <v>4187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6194</v>
      </c>
      <c r="Y536" s="19">
        <v>41117</v>
      </c>
      <c r="Z536" s="35"/>
      <c r="AA536" s="52"/>
      <c r="AB536" s="19" t="s">
        <v>4829</v>
      </c>
      <c r="AC536" s="19"/>
      <c r="AD536" s="52"/>
      <c r="AE536" s="15"/>
      <c r="AF536" s="20" t="s">
        <v>4829</v>
      </c>
    </row>
    <row r="537" spans="1:32" s="91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>D537+15</f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4147</v>
      </c>
      <c r="K537" s="51" t="s">
        <v>4186</v>
      </c>
      <c r="L537" s="51" t="s">
        <v>4187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6194</v>
      </c>
      <c r="Y537" s="89">
        <v>41124</v>
      </c>
      <c r="Z537" s="90"/>
      <c r="AA537" s="74" t="s">
        <v>6547</v>
      </c>
      <c r="AB537" s="89" t="s">
        <v>4829</v>
      </c>
      <c r="AC537" s="89"/>
      <c r="AD537" s="74"/>
      <c r="AE537" s="51"/>
      <c r="AF537" s="91" t="s">
        <v>4829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>D538+15</f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4174</v>
      </c>
      <c r="L538" s="15" t="s">
        <v>4175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4405</v>
      </c>
      <c r="Y538" s="19">
        <v>41108</v>
      </c>
      <c r="Z538" s="35"/>
      <c r="AA538" s="52"/>
      <c r="AB538" s="19" t="s">
        <v>4829</v>
      </c>
      <c r="AC538" s="19"/>
      <c r="AD538" s="52"/>
      <c r="AE538" s="105" t="s">
        <v>5916</v>
      </c>
      <c r="AF538" s="20" t="s">
        <v>4829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>D539+15</f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4174</v>
      </c>
      <c r="L539" s="15" t="s">
        <v>4175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4405</v>
      </c>
      <c r="Y539" s="19">
        <v>41109</v>
      </c>
      <c r="Z539" s="35"/>
      <c r="AA539" s="52"/>
      <c r="AB539" s="19" t="s">
        <v>4829</v>
      </c>
      <c r="AC539" s="19"/>
      <c r="AD539" s="52"/>
      <c r="AE539" s="15" t="s">
        <v>5984</v>
      </c>
      <c r="AF539" s="20" t="s">
        <v>4829</v>
      </c>
    </row>
    <row r="540" spans="1:32" s="91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>D540+15</f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4184</v>
      </c>
      <c r="L540" s="51" t="s">
        <v>4185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6194</v>
      </c>
      <c r="Y540" s="89">
        <v>41122</v>
      </c>
      <c r="Z540" s="90"/>
      <c r="AA540" s="74"/>
      <c r="AB540" s="89" t="s">
        <v>4829</v>
      </c>
      <c r="AC540" s="89"/>
      <c r="AD540" s="74"/>
      <c r="AE540" s="51"/>
      <c r="AF540" s="91" t="s">
        <v>4829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>D541+15</f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4184</v>
      </c>
      <c r="L541" s="15" t="s">
        <v>4185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4955</v>
      </c>
      <c r="AB541" s="19" t="s">
        <v>4829</v>
      </c>
      <c r="AC541" s="19"/>
      <c r="AD541" s="52"/>
      <c r="AE541" s="15"/>
      <c r="AF541" s="20" t="s">
        <v>4829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>D542+15</f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4184</v>
      </c>
      <c r="L542" s="15" t="s">
        <v>4185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4402</v>
      </c>
      <c r="AB542" s="19" t="s">
        <v>4829</v>
      </c>
      <c r="AC542" s="19"/>
      <c r="AD542" s="52"/>
      <c r="AE542" s="15"/>
      <c r="AF542" s="20" t="s">
        <v>4829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>D543+15</f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4184</v>
      </c>
      <c r="L543" s="15" t="s">
        <v>4185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4829</v>
      </c>
      <c r="AC543" s="19"/>
      <c r="AD543" s="52"/>
      <c r="AE543" s="105" t="s">
        <v>5995</v>
      </c>
      <c r="AF543" s="20" t="s">
        <v>4829</v>
      </c>
    </row>
    <row r="544" spans="1:32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>D544+15</f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4184</v>
      </c>
      <c r="L544" s="15" t="s">
        <v>4185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4794</v>
      </c>
      <c r="AB544" s="19" t="s">
        <v>4829</v>
      </c>
      <c r="AC544" s="19"/>
      <c r="AD544" s="52"/>
      <c r="AE544" s="15"/>
      <c r="AF544" s="20" t="s">
        <v>4829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>D545+15</f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4184</v>
      </c>
      <c r="L545" s="15" t="s">
        <v>4185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4822</v>
      </c>
      <c r="AB545" s="19" t="s">
        <v>4829</v>
      </c>
      <c r="AC545" s="19"/>
      <c r="AD545" s="52"/>
      <c r="AE545" s="15"/>
      <c r="AF545" s="20" t="s">
        <v>4829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>D546+15</f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4147</v>
      </c>
      <c r="K546" s="15" t="s">
        <v>4373</v>
      </c>
      <c r="L546" s="15" t="s">
        <v>4374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5718</v>
      </c>
      <c r="AB546" s="19" t="s">
        <v>4829</v>
      </c>
      <c r="AC546" s="19"/>
      <c r="AD546" s="52"/>
      <c r="AE546" s="15"/>
      <c r="AF546" s="20" t="s">
        <v>4829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>D547+15</f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4147</v>
      </c>
      <c r="K547" s="15" t="s">
        <v>4373</v>
      </c>
      <c r="L547" s="15" t="s">
        <v>4374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4795</v>
      </c>
      <c r="AB547" s="19" t="s">
        <v>4829</v>
      </c>
      <c r="AC547" s="19"/>
      <c r="AD547" s="52"/>
      <c r="AE547" s="15"/>
      <c r="AF547" s="20" t="s">
        <v>4829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>D548+15</f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4832</v>
      </c>
      <c r="K548" s="15" t="s">
        <v>4375</v>
      </c>
      <c r="L548" s="15" t="s">
        <v>4376</v>
      </c>
      <c r="M548" s="44" t="str">
        <f>VLOOKUP(B548,SAOM!B$2:H1500,7,0)</f>
        <v>-</v>
      </c>
      <c r="N548" s="44">
        <v>4033</v>
      </c>
      <c r="O548" s="17">
        <f>VLOOKUP(B548,SAOM!B$2:I1500,8,0)</f>
        <v>41134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4954</v>
      </c>
      <c r="AB548" s="19" t="s">
        <v>4829</v>
      </c>
      <c r="AC548" s="19"/>
      <c r="AD548" s="52"/>
      <c r="AE548" s="15"/>
      <c r="AF548" s="20" t="s">
        <v>4829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>D549+15</f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4147</v>
      </c>
      <c r="K549" s="15" t="s">
        <v>4373</v>
      </c>
      <c r="L549" s="15" t="s">
        <v>4374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6194</v>
      </c>
      <c r="Y549" s="19">
        <v>41122</v>
      </c>
      <c r="Z549" s="35"/>
      <c r="AA549" s="52"/>
      <c r="AB549" s="19" t="s">
        <v>4829</v>
      </c>
      <c r="AC549" s="19"/>
      <c r="AD549" s="52"/>
      <c r="AE549" s="15"/>
      <c r="AF549" s="20" t="s">
        <v>4829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>D550+15</f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4147</v>
      </c>
      <c r="K550" s="15" t="s">
        <v>4373</v>
      </c>
      <c r="L550" s="15" t="s">
        <v>4374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6721</v>
      </c>
      <c r="AB550" s="19" t="s">
        <v>4829</v>
      </c>
      <c r="AC550" s="19"/>
      <c r="AD550" s="52"/>
      <c r="AE550" s="15"/>
      <c r="AF550" s="20" t="s">
        <v>4829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>D551+15</f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4147</v>
      </c>
      <c r="K551" s="15" t="s">
        <v>4373</v>
      </c>
      <c r="L551" s="15" t="s">
        <v>4374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4829</v>
      </c>
      <c r="AC551" s="19"/>
      <c r="AD551" s="52"/>
      <c r="AE551" s="15"/>
      <c r="AF551" s="20" t="s">
        <v>4829</v>
      </c>
    </row>
    <row r="552" spans="1:32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>D552+15</f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4180</v>
      </c>
      <c r="L552" s="15" t="s">
        <v>4181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4812</v>
      </c>
      <c r="AB552" s="19" t="s">
        <v>4829</v>
      </c>
      <c r="AC552" s="19"/>
      <c r="AD552" s="52"/>
      <c r="AE552" s="15"/>
      <c r="AF552" s="20" t="s">
        <v>4829</v>
      </c>
    </row>
    <row r="553" spans="1:32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4180</v>
      </c>
      <c r="L553" s="15" t="s">
        <v>4181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4812</v>
      </c>
      <c r="AB553" s="19" t="s">
        <v>4829</v>
      </c>
      <c r="AC553" s="19"/>
      <c r="AD553" s="52"/>
      <c r="AE553" s="15"/>
      <c r="AF553" s="20" t="s">
        <v>4829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>D554+15</f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4195</v>
      </c>
      <c r="K554" s="15" t="s">
        <v>4377</v>
      </c>
      <c r="L554" s="15" t="s">
        <v>4378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5535</v>
      </c>
      <c r="AB554" s="19" t="s">
        <v>4829</v>
      </c>
      <c r="AC554" s="19"/>
      <c r="AD554" s="52"/>
      <c r="AE554" s="15"/>
      <c r="AF554" s="20" t="s">
        <v>4829</v>
      </c>
    </row>
    <row r="555" spans="1:32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>D555+15</f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4195</v>
      </c>
      <c r="K555" s="15" t="s">
        <v>4377</v>
      </c>
      <c r="L555" s="15" t="s">
        <v>4378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4813</v>
      </c>
      <c r="AB555" s="19" t="s">
        <v>4829</v>
      </c>
      <c r="AC555" s="19"/>
      <c r="AD555" s="52"/>
      <c r="AE555" s="15"/>
      <c r="AF555" s="20" t="s">
        <v>4829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>D556+15</f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4195</v>
      </c>
      <c r="K556" s="15" t="s">
        <v>4377</v>
      </c>
      <c r="L556" s="15" t="s">
        <v>4378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4814</v>
      </c>
      <c r="AB556" s="19" t="s">
        <v>4829</v>
      </c>
      <c r="AC556" s="19"/>
      <c r="AD556" s="52"/>
      <c r="AE556" s="15"/>
      <c r="AF556" s="20" t="s">
        <v>4829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>D557+15</f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4195</v>
      </c>
      <c r="K557" s="15" t="s">
        <v>4377</v>
      </c>
      <c r="L557" s="15" t="s">
        <v>4378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4821</v>
      </c>
      <c r="AB557" s="19" t="s">
        <v>4829</v>
      </c>
      <c r="AC557" s="19"/>
      <c r="AD557" s="52"/>
      <c r="AE557" s="15"/>
      <c r="AF557" s="20" t="s">
        <v>4829</v>
      </c>
    </row>
    <row r="558" spans="1:32" s="103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>D558+15</f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6088</v>
      </c>
      <c r="AB558" s="89" t="s">
        <v>4829</v>
      </c>
      <c r="AC558" s="89"/>
      <c r="AD558" s="74"/>
      <c r="AE558" s="51"/>
      <c r="AF558" s="103" t="s">
        <v>4829</v>
      </c>
    </row>
    <row r="559" spans="1:32" s="91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>D559+15</f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4195</v>
      </c>
      <c r="K559" s="51" t="s">
        <v>4377</v>
      </c>
      <c r="L559" s="51" t="s">
        <v>4378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2726</v>
      </c>
      <c r="Y559" s="89">
        <v>41124</v>
      </c>
      <c r="Z559" s="90"/>
      <c r="AA559" s="74" t="s">
        <v>6417</v>
      </c>
      <c r="AB559" s="89" t="s">
        <v>4829</v>
      </c>
      <c r="AC559" s="89"/>
      <c r="AD559" s="74"/>
      <c r="AE559" s="51"/>
      <c r="AF559" s="91" t="s">
        <v>4829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>D560+15</f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4195</v>
      </c>
      <c r="K560" s="15" t="s">
        <v>4377</v>
      </c>
      <c r="L560" s="15" t="s">
        <v>4378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4829</v>
      </c>
      <c r="AC560" s="19"/>
      <c r="AD560" s="52"/>
      <c r="AE560" s="15"/>
      <c r="AF560" s="20" t="s">
        <v>4829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>D561+15</f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4195</v>
      </c>
      <c r="K561" s="15" t="s">
        <v>4377</v>
      </c>
      <c r="L561" s="15" t="s">
        <v>4378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5536</v>
      </c>
      <c r="AB561" s="19" t="s">
        <v>4829</v>
      </c>
      <c r="AC561" s="19"/>
      <c r="AD561" s="52"/>
      <c r="AE561" s="15"/>
      <c r="AF561" s="20" t="s">
        <v>4829</v>
      </c>
    </row>
    <row r="562" spans="1:32" s="91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>D562+15</f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4184</v>
      </c>
      <c r="L562" s="51" t="s">
        <v>4185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5811</v>
      </c>
      <c r="AB562" s="89" t="s">
        <v>4829</v>
      </c>
      <c r="AC562" s="89"/>
      <c r="AD562" s="74"/>
      <c r="AE562" s="51" t="s">
        <v>5919</v>
      </c>
      <c r="AF562" s="91" t="s">
        <v>4829</v>
      </c>
    </row>
    <row r="563" spans="1:32" s="91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>D563+15</f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4184</v>
      </c>
      <c r="L563" s="51" t="s">
        <v>4185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5925</v>
      </c>
      <c r="AB563" s="89" t="s">
        <v>4829</v>
      </c>
      <c r="AC563" s="89"/>
      <c r="AD563" s="74"/>
      <c r="AE563" s="51" t="s">
        <v>5968</v>
      </c>
      <c r="AF563" s="91" t="s">
        <v>4829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>D564+15</f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4196</v>
      </c>
      <c r="K564" s="15" t="s">
        <v>4379</v>
      </c>
      <c r="L564" s="15" t="s">
        <v>4380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4829</v>
      </c>
      <c r="AC564" s="19"/>
      <c r="AD564" s="52"/>
      <c r="AE564" s="15"/>
      <c r="AF564" s="20" t="s">
        <v>4829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>D565+15</f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4381</v>
      </c>
      <c r="L565" s="15" t="s">
        <v>4382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4829</v>
      </c>
      <c r="AC565" s="19"/>
      <c r="AD565" s="52"/>
      <c r="AE565" s="15"/>
      <c r="AF565" s="20" t="s">
        <v>4829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>D566+15</f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4184</v>
      </c>
      <c r="L566" s="15" t="s">
        <v>4185</v>
      </c>
      <c r="M566" s="44" t="str">
        <f>VLOOKUP(B566,SAOM!B$2:H1519,7,0)</f>
        <v>-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-</v>
      </c>
      <c r="W566" s="17">
        <v>41131</v>
      </c>
      <c r="X566" s="15" t="s">
        <v>6434</v>
      </c>
      <c r="Y566" s="19">
        <v>41131</v>
      </c>
      <c r="Z566" s="35"/>
      <c r="AA566" s="52" t="s">
        <v>4956</v>
      </c>
      <c r="AB566" s="19" t="s">
        <v>4829</v>
      </c>
      <c r="AC566" s="19"/>
      <c r="AD566" s="52"/>
      <c r="AE566" s="15"/>
      <c r="AF566" s="20" t="s">
        <v>4829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>D567+15</f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4184</v>
      </c>
      <c r="L567" s="15" t="s">
        <v>4185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4823</v>
      </c>
      <c r="AB567" s="19" t="s">
        <v>4829</v>
      </c>
      <c r="AC567" s="19"/>
      <c r="AD567" s="52"/>
      <c r="AE567" s="15"/>
      <c r="AF567" s="20" t="s">
        <v>4829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>D568+15</f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4117</v>
      </c>
      <c r="K568" s="15" t="s">
        <v>4383</v>
      </c>
      <c r="L568" s="15" t="s">
        <v>4384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4829</v>
      </c>
      <c r="AC568" s="19"/>
      <c r="AD568" s="52"/>
      <c r="AE568" s="15"/>
      <c r="AF568" s="20" t="s">
        <v>4829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>D569+15</f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4184</v>
      </c>
      <c r="L569" s="15" t="s">
        <v>4185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4824</v>
      </c>
      <c r="AB569" s="19" t="s">
        <v>4829</v>
      </c>
      <c r="AC569" s="19"/>
      <c r="AD569" s="52"/>
      <c r="AE569" s="15"/>
      <c r="AF569" s="20" t="s">
        <v>4829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>D570+15</f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4184</v>
      </c>
      <c r="L570" s="15" t="s">
        <v>4185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6571</v>
      </c>
      <c r="Y570" s="19">
        <v>41124</v>
      </c>
      <c r="Z570" s="35"/>
      <c r="AA570" s="52"/>
      <c r="AB570" s="19" t="s">
        <v>4829</v>
      </c>
      <c r="AC570" s="19"/>
      <c r="AD570" s="52"/>
      <c r="AE570" s="15"/>
      <c r="AF570" s="20" t="s">
        <v>4829</v>
      </c>
    </row>
    <row r="571" spans="1:32" s="103" customFormat="1">
      <c r="A571" s="95">
        <v>3677</v>
      </c>
      <c r="B571" s="96">
        <v>3677</v>
      </c>
      <c r="C571" s="97">
        <v>41071</v>
      </c>
      <c r="D571" s="97">
        <v>41116</v>
      </c>
      <c r="E571" s="97">
        <f>D571+15</f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4184</v>
      </c>
      <c r="L571" s="99" t="s">
        <v>4185</v>
      </c>
      <c r="M571" s="96" t="str">
        <f>VLOOKUP(B571,SAOM!B$2:H1524,7,0)</f>
        <v>-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6">
        <f>VLOOKUP(B571,SAOM!B568:L1296,11,0)</f>
        <v>39800000</v>
      </c>
      <c r="U571" s="101"/>
      <c r="V571" s="96" t="str">
        <f>VLOOKUP(B571,SAOM!B568:N1296,13,0)</f>
        <v>-</v>
      </c>
      <c r="W571" s="97">
        <v>41131</v>
      </c>
      <c r="X571" s="99" t="s">
        <v>6194</v>
      </c>
      <c r="Y571" s="102"/>
      <c r="Z571" s="77"/>
      <c r="AA571" s="162" t="s">
        <v>6897</v>
      </c>
      <c r="AB571" s="102" t="s">
        <v>4829</v>
      </c>
      <c r="AC571" s="102"/>
      <c r="AD571" s="75"/>
      <c r="AE571" s="99"/>
      <c r="AF571" s="103" t="s">
        <v>4829</v>
      </c>
    </row>
    <row r="572" spans="1:32" s="103" customFormat="1">
      <c r="A572" s="95">
        <v>3680</v>
      </c>
      <c r="B572" s="96">
        <v>3680</v>
      </c>
      <c r="C572" s="97">
        <v>41071</v>
      </c>
      <c r="D572" s="97">
        <v>41116</v>
      </c>
      <c r="E572" s="97">
        <f>D572+15</f>
        <v>41131</v>
      </c>
      <c r="F572" s="97" t="s">
        <v>501</v>
      </c>
      <c r="G572" s="98" t="s">
        <v>2466</v>
      </c>
      <c r="H572" s="98" t="s">
        <v>499</v>
      </c>
      <c r="I572" s="98" t="s">
        <v>501</v>
      </c>
      <c r="J572" s="99" t="s">
        <v>175</v>
      </c>
      <c r="K572" s="99" t="s">
        <v>4184</v>
      </c>
      <c r="L572" s="99" t="s">
        <v>4185</v>
      </c>
      <c r="M572" s="96" t="str">
        <f>VLOOKUP(B572,SAOM!B$2:H1525,7,0)</f>
        <v>SES-TENI-3680</v>
      </c>
      <c r="N572" s="96">
        <v>4033</v>
      </c>
      <c r="O572" s="97">
        <f>VLOOKUP(B572,SAOM!B$2:I1525,8,0)</f>
        <v>41123</v>
      </c>
      <c r="P572" s="97" t="e">
        <f>VLOOKUP(B572,AG_Lider!A$1:F1884,6,0)</f>
        <v>#N/A</v>
      </c>
      <c r="Q572" s="100" t="str">
        <f>VLOOKUP(B572,SAOM!B$2:J1525,9,0)</f>
        <v>Edileusa Andrade</v>
      </c>
      <c r="R572" s="97" t="str">
        <f>VLOOKUP(B572,SAOM!B$2:K1971,10,0)</f>
        <v>Rua Cabo Ramiro Ferreira , n40 - Bairro Vila Verônica</v>
      </c>
      <c r="S572" s="100" t="str">
        <f>VLOOKUP(B572,SAOM!B569:M1297,12,0)</f>
        <v>(33) 3529-2336</v>
      </c>
      <c r="T572" s="106">
        <f>VLOOKUP(B572,SAOM!B569:L1297,11,0)</f>
        <v>39800000</v>
      </c>
      <c r="U572" s="101"/>
      <c r="V572" s="96" t="str">
        <f>VLOOKUP(B572,SAOM!B569:N1297,13,0)</f>
        <v>00:20:0e:10:4f:4f</v>
      </c>
      <c r="W572" s="97">
        <v>41123</v>
      </c>
      <c r="X572" s="99" t="s">
        <v>6568</v>
      </c>
      <c r="Y572" s="102"/>
      <c r="Z572" s="77"/>
      <c r="AA572" s="75" t="s">
        <v>6569</v>
      </c>
      <c r="AB572" s="102" t="s">
        <v>4829</v>
      </c>
      <c r="AC572" s="102"/>
      <c r="AD572" s="75"/>
      <c r="AE572" s="99"/>
      <c r="AF572" s="103" t="s">
        <v>4829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>D573+15</f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4184</v>
      </c>
      <c r="L573" s="15" t="s">
        <v>4185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4825</v>
      </c>
      <c r="AB573" s="19" t="s">
        <v>4829</v>
      </c>
      <c r="AC573" s="19"/>
      <c r="AD573" s="52"/>
      <c r="AE573" s="15"/>
      <c r="AF573" s="20" t="s">
        <v>4829</v>
      </c>
    </row>
    <row r="574" spans="1:32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>D574+15</f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4094</v>
      </c>
      <c r="K574" s="15" t="s">
        <v>4178</v>
      </c>
      <c r="L574" s="15" t="s">
        <v>4179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4826</v>
      </c>
      <c r="AB574" s="19" t="s">
        <v>4829</v>
      </c>
      <c r="AC574" s="19"/>
      <c r="AD574" s="52"/>
      <c r="AE574" s="15"/>
      <c r="AF574" s="20" t="s">
        <v>4829</v>
      </c>
    </row>
    <row r="575" spans="1:32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>D575+15</f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4094</v>
      </c>
      <c r="K575" s="15" t="s">
        <v>4178</v>
      </c>
      <c r="L575" s="15" t="s">
        <v>4179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4827</v>
      </c>
      <c r="AB575" s="19" t="s">
        <v>4829</v>
      </c>
      <c r="AC575" s="19"/>
      <c r="AD575" s="52"/>
      <c r="AE575" s="15"/>
      <c r="AF575" s="20" t="s">
        <v>4829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>D576+15</f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4094</v>
      </c>
      <c r="K576" s="15" t="s">
        <v>4178</v>
      </c>
      <c r="L576" s="15" t="s">
        <v>4179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4828</v>
      </c>
      <c r="AB576" s="19" t="s">
        <v>4829</v>
      </c>
      <c r="AC576" s="19"/>
      <c r="AD576" s="52"/>
      <c r="AE576" s="15"/>
      <c r="AF576" s="20" t="s">
        <v>4829</v>
      </c>
    </row>
    <row r="577" spans="1:32" s="103" customFormat="1">
      <c r="A577" s="95">
        <v>3749</v>
      </c>
      <c r="B577" s="96">
        <v>3749</v>
      </c>
      <c r="C577" s="97">
        <v>41073</v>
      </c>
      <c r="D577" s="97">
        <v>41118</v>
      </c>
      <c r="E577" s="97">
        <f>D577+15</f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4197</v>
      </c>
      <c r="K577" s="99" t="s">
        <v>4385</v>
      </c>
      <c r="L577" s="99" t="s">
        <v>4386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6180</v>
      </c>
      <c r="Y577" s="102"/>
      <c r="Z577" s="77"/>
      <c r="AA577" s="75" t="s">
        <v>6240</v>
      </c>
      <c r="AB577" s="102" t="s">
        <v>4829</v>
      </c>
      <c r="AC577" s="102"/>
      <c r="AD577" s="75"/>
      <c r="AE577" s="99"/>
      <c r="AF577" s="103" t="s">
        <v>4829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>D578+15</f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6148</v>
      </c>
      <c r="Y578" s="19">
        <v>41103</v>
      </c>
      <c r="Z578" s="35"/>
      <c r="AA578" s="52"/>
      <c r="AB578" s="19" t="s">
        <v>4829</v>
      </c>
      <c r="AC578" s="19"/>
      <c r="AD578" s="52"/>
      <c r="AE578" s="105" t="s">
        <v>5748</v>
      </c>
      <c r="AF578" s="20" t="s">
        <v>4829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>D579+15</f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6085</v>
      </c>
      <c r="AB579" s="19" t="s">
        <v>4829</v>
      </c>
      <c r="AC579" s="19"/>
      <c r="AD579" s="52"/>
      <c r="AE579" s="20" t="s">
        <v>5748</v>
      </c>
      <c r="AF579" s="20" t="s">
        <v>4829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>D580+15</f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4195</v>
      </c>
      <c r="K580" s="15" t="s">
        <v>4377</v>
      </c>
      <c r="L580" s="15" t="s">
        <v>4378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4815</v>
      </c>
      <c r="AB580" s="19" t="s">
        <v>4829</v>
      </c>
      <c r="AC580" s="19"/>
      <c r="AD580" s="52"/>
      <c r="AE580" s="15"/>
      <c r="AF580" s="20" t="s">
        <v>4829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>D581+15</f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4198</v>
      </c>
      <c r="K581" s="15" t="s">
        <v>4387</v>
      </c>
      <c r="L581" s="15" t="s">
        <v>4388</v>
      </c>
      <c r="M581" s="44" t="str">
        <f>VLOOKUP(B581,SAOM!B$2:H1534,7,0)</f>
        <v>-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19" t="s">
        <v>4829</v>
      </c>
      <c r="AC581" s="19"/>
      <c r="AD581" s="52"/>
      <c r="AE581" s="15"/>
      <c r="AF581" s="20" t="s">
        <v>4829</v>
      </c>
    </row>
    <row r="582" spans="1:32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4389</v>
      </c>
      <c r="L582" s="15" t="s">
        <v>4390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4816</v>
      </c>
      <c r="AB582" s="19" t="s">
        <v>4829</v>
      </c>
      <c r="AC582" s="19"/>
      <c r="AD582" s="52"/>
      <c r="AE582" s="15"/>
      <c r="AF582" s="20" t="s">
        <v>4829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>D583+15</f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4391</v>
      </c>
      <c r="L583" s="15" t="s">
        <v>4392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5798</v>
      </c>
      <c r="Y583" s="19">
        <v>41103</v>
      </c>
      <c r="Z583" s="35"/>
      <c r="AA583" s="52"/>
      <c r="AB583" s="19" t="s">
        <v>4829</v>
      </c>
      <c r="AC583" s="19"/>
      <c r="AD583" s="52"/>
      <c r="AE583" s="105" t="s">
        <v>5749</v>
      </c>
      <c r="AF583" s="20" t="s">
        <v>4829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>D584+15</f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4195</v>
      </c>
      <c r="K584" s="15" t="s">
        <v>4377</v>
      </c>
      <c r="L584" s="15" t="s">
        <v>4378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4817</v>
      </c>
      <c r="AB584" s="19" t="s">
        <v>4829</v>
      </c>
      <c r="AC584" s="19"/>
      <c r="AD584" s="52"/>
      <c r="AE584" s="86"/>
      <c r="AF584" s="20" t="s">
        <v>4829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>D585+15</f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4391</v>
      </c>
      <c r="L585" s="15" t="s">
        <v>4392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4818</v>
      </c>
      <c r="AB585" s="19" t="s">
        <v>4829</v>
      </c>
      <c r="AC585" s="19"/>
      <c r="AD585" s="52"/>
      <c r="AE585" s="15"/>
      <c r="AF585" s="20" t="s">
        <v>4829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>D586+15</f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4391</v>
      </c>
      <c r="L586" s="15" t="s">
        <v>4392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4819</v>
      </c>
      <c r="AB586" s="19" t="s">
        <v>4829</v>
      </c>
      <c r="AC586" s="19"/>
      <c r="AD586" s="52"/>
      <c r="AE586" s="15"/>
      <c r="AF586" s="20" t="s">
        <v>4829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>D587+15</f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4391</v>
      </c>
      <c r="L587" s="15" t="s">
        <v>4392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4829</v>
      </c>
      <c r="AC587" s="19"/>
      <c r="AD587" s="52"/>
      <c r="AE587" s="105" t="s">
        <v>4407</v>
      </c>
      <c r="AF587" s="20" t="s">
        <v>4829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>D588+15</f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4391</v>
      </c>
      <c r="L588" s="15" t="s">
        <v>4392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5798</v>
      </c>
      <c r="Y588" s="19">
        <v>41107</v>
      </c>
      <c r="Z588" s="35"/>
      <c r="AA588" s="52" t="s">
        <v>4831</v>
      </c>
      <c r="AB588" s="19" t="s">
        <v>4829</v>
      </c>
      <c r="AC588" s="19"/>
      <c r="AD588" s="52"/>
      <c r="AE588" s="15" t="s">
        <v>4407</v>
      </c>
      <c r="AF588" s="20" t="s">
        <v>4829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>D589+15</f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4391</v>
      </c>
      <c r="L589" s="15" t="s">
        <v>4392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4820</v>
      </c>
      <c r="AB589" s="19" t="s">
        <v>4829</v>
      </c>
      <c r="AC589" s="19"/>
      <c r="AD589" s="52"/>
      <c r="AE589" s="15"/>
      <c r="AF589" s="20" t="s">
        <v>4829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>D590+15</f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4391</v>
      </c>
      <c r="L590" s="15" t="s">
        <v>4392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5721</v>
      </c>
      <c r="Y590" s="19">
        <v>41107</v>
      </c>
      <c r="Z590" s="35"/>
      <c r="AA590" s="52" t="s">
        <v>5924</v>
      </c>
      <c r="AB590" s="19" t="s">
        <v>4829</v>
      </c>
      <c r="AC590" s="19"/>
      <c r="AD590" s="52"/>
      <c r="AE590" s="105" t="s">
        <v>5915</v>
      </c>
      <c r="AF590" s="20" t="s">
        <v>4829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>D591+15</f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4117</v>
      </c>
      <c r="K591" s="15" t="s">
        <v>4383</v>
      </c>
      <c r="L591" s="15" t="s">
        <v>4384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4816</v>
      </c>
      <c r="AB591" s="19" t="s">
        <v>4829</v>
      </c>
      <c r="AC591" s="19"/>
      <c r="AD591" s="52"/>
      <c r="AE591" s="15"/>
      <c r="AF591" s="20" t="s">
        <v>4829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>D592+15</f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4117</v>
      </c>
      <c r="K592" s="15" t="s">
        <v>4383</v>
      </c>
      <c r="L592" s="15" t="s">
        <v>4384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5918</v>
      </c>
      <c r="Y592" s="19">
        <v>41120</v>
      </c>
      <c r="Z592" s="35"/>
      <c r="AA592" s="52"/>
      <c r="AB592" s="19" t="s">
        <v>4829</v>
      </c>
      <c r="AC592" s="19"/>
      <c r="AD592" s="52"/>
      <c r="AE592" s="15"/>
      <c r="AF592" s="20" t="s">
        <v>4829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>D593+15</f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19" t="s">
        <v>4829</v>
      </c>
      <c r="AC593" s="19"/>
      <c r="AD593" s="52"/>
      <c r="AE593" s="15"/>
      <c r="AF593" s="20" t="s">
        <v>4829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>D594+15</f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4393</v>
      </c>
      <c r="L594" s="15" t="s">
        <v>4394</v>
      </c>
      <c r="M594" s="44" t="str">
        <f>VLOOKUP(B594,SAOM!B$2:H1547,7,0)</f>
        <v>-</v>
      </c>
      <c r="N594" s="44">
        <v>4033</v>
      </c>
      <c r="O594" s="17">
        <f>VLOOKUP(B594,SAOM!B$2:I1547,8,0)</f>
        <v>41129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4829</v>
      </c>
      <c r="AC594" s="19"/>
      <c r="AD594" s="52"/>
      <c r="AE594" s="15"/>
      <c r="AF594" s="20" t="s">
        <v>4829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>D595+15</f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4393</v>
      </c>
      <c r="L595" s="15" t="s">
        <v>4394</v>
      </c>
      <c r="M595" s="44" t="str">
        <f>VLOOKUP(B595,SAOM!B$2:H1548,7,0)</f>
        <v>-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19" t="s">
        <v>4829</v>
      </c>
      <c r="AC595" s="19"/>
      <c r="AD595" s="52"/>
      <c r="AE595" s="15"/>
      <c r="AF595" s="20" t="s">
        <v>4829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>D596+15</f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4393</v>
      </c>
      <c r="L596" s="15" t="s">
        <v>4394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6115</v>
      </c>
      <c r="Y596" s="19">
        <v>41122</v>
      </c>
      <c r="Z596" s="35"/>
      <c r="AA596" s="52"/>
      <c r="AB596" s="19" t="s">
        <v>4829</v>
      </c>
      <c r="AC596" s="19"/>
      <c r="AD596" s="52"/>
      <c r="AE596" s="15"/>
      <c r="AF596" s="20" t="s">
        <v>4829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>D597+15</f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4816</v>
      </c>
      <c r="AB597" s="19" t="s">
        <v>4829</v>
      </c>
      <c r="AC597" s="19"/>
      <c r="AD597" s="52"/>
      <c r="AE597" s="15"/>
      <c r="AF597" s="20" t="s">
        <v>4829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>C598+45</f>
        <v>41118</v>
      </c>
      <c r="E598" s="17">
        <f>D598+15</f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4744</v>
      </c>
      <c r="L598" s="15" t="s">
        <v>4745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6546</v>
      </c>
      <c r="Y598" s="19">
        <v>41117</v>
      </c>
      <c r="Z598" s="35"/>
      <c r="AA598" s="52"/>
      <c r="AB598" s="19" t="s">
        <v>4829</v>
      </c>
      <c r="AC598" s="19"/>
      <c r="AD598" s="52"/>
      <c r="AE598" s="15"/>
      <c r="AF598" s="20" t="s">
        <v>4829</v>
      </c>
    </row>
    <row r="599" spans="1:32" s="91" customFormat="1">
      <c r="A599" s="50">
        <v>3741</v>
      </c>
      <c r="B599" s="42">
        <v>3741</v>
      </c>
      <c r="C599" s="31">
        <v>41073</v>
      </c>
      <c r="D599" s="31">
        <f>C599+45</f>
        <v>41118</v>
      </c>
      <c r="E599" s="31">
        <f>D599+15</f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4391</v>
      </c>
      <c r="L599" s="51" t="s">
        <v>4392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5753</v>
      </c>
      <c r="AB599" s="89" t="s">
        <v>4829</v>
      </c>
      <c r="AC599" s="89"/>
      <c r="AD599" s="74"/>
      <c r="AE599" s="51" t="s">
        <v>4936</v>
      </c>
      <c r="AF599" s="91" t="s">
        <v>4829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>C600+45</f>
        <v>41116</v>
      </c>
      <c r="E600" s="17">
        <f>D600+15</f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4196</v>
      </c>
      <c r="K600" s="15" t="s">
        <v>4379</v>
      </c>
      <c r="L600" s="15" t="s">
        <v>4380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5737</v>
      </c>
      <c r="AB600" s="19" t="s">
        <v>4829</v>
      </c>
      <c r="AC600" s="19"/>
      <c r="AD600" s="52"/>
      <c r="AE600" s="15"/>
      <c r="AF600" s="20" t="s">
        <v>4829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>C601+45</f>
        <v>41116</v>
      </c>
      <c r="E601" s="17">
        <f>D601+15</f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4746</v>
      </c>
      <c r="L601" s="15" t="s">
        <v>4747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6711</v>
      </c>
      <c r="Y601" s="19">
        <v>41127</v>
      </c>
      <c r="Z601" s="35"/>
      <c r="AA601" s="52"/>
      <c r="AB601" s="19" t="s">
        <v>4829</v>
      </c>
      <c r="AC601" s="19"/>
      <c r="AD601" s="52"/>
      <c r="AE601" s="15"/>
      <c r="AF601" s="20" t="s">
        <v>4829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>C602+45</f>
        <v>41124</v>
      </c>
      <c r="E602" s="17">
        <f>D602+15</f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4449</v>
      </c>
      <c r="K602" s="15" t="s">
        <v>4748</v>
      </c>
      <c r="L602" s="15" t="s">
        <v>4749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19" t="s">
        <v>4829</v>
      </c>
      <c r="AC602" s="19"/>
      <c r="AD602" s="52"/>
      <c r="AE602" s="15"/>
      <c r="AF602" s="20" t="s">
        <v>4829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>C603+45</f>
        <v>41124</v>
      </c>
      <c r="E603" s="17">
        <f>D603+15</f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4449</v>
      </c>
      <c r="K603" s="15" t="s">
        <v>4748</v>
      </c>
      <c r="L603" s="15" t="s">
        <v>4749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5738</v>
      </c>
      <c r="AB603" s="19" t="s">
        <v>4829</v>
      </c>
      <c r="AC603" s="19"/>
      <c r="AD603" s="52"/>
      <c r="AE603" s="15"/>
      <c r="AF603" s="20" t="s">
        <v>4829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>C604+45</f>
        <v>41124</v>
      </c>
      <c r="E604" s="17">
        <f>D604+15</f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4449</v>
      </c>
      <c r="K604" s="15" t="s">
        <v>4748</v>
      </c>
      <c r="L604" s="15" t="s">
        <v>4749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4829</v>
      </c>
      <c r="AC604" s="19"/>
      <c r="AD604" s="52"/>
      <c r="AE604" s="15"/>
      <c r="AF604" s="20" t="s">
        <v>4829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>C605+45</f>
        <v>41118</v>
      </c>
      <c r="E605" s="17">
        <f>D605+15</f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4646</v>
      </c>
      <c r="K605" s="15" t="s">
        <v>4750</v>
      </c>
      <c r="L605" s="15" t="s">
        <v>4751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6180</v>
      </c>
      <c r="Y605" s="19">
        <v>41116</v>
      </c>
      <c r="Z605" s="35"/>
      <c r="AA605" s="52"/>
      <c r="AB605" s="19" t="s">
        <v>4829</v>
      </c>
      <c r="AC605" s="19"/>
      <c r="AD605" s="52"/>
      <c r="AE605" s="15"/>
      <c r="AF605" s="20" t="s">
        <v>4829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>C606+45</f>
        <v>41111</v>
      </c>
      <c r="E606" s="17">
        <f>D606+15</f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4651</v>
      </c>
      <c r="K606" s="15" t="s">
        <v>4752</v>
      </c>
      <c r="L606" s="15" t="s">
        <v>4753</v>
      </c>
      <c r="M606" s="44" t="str">
        <f>VLOOKUP(B606,SAOM!B$2:H1559,7,0)</f>
        <v>-</v>
      </c>
      <c r="N606" s="44">
        <v>4033</v>
      </c>
      <c r="O606" s="17">
        <f>VLOOKUP(B606,SAOM!B$2:I1559,8,0)</f>
        <v>41134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6415</v>
      </c>
      <c r="AB606" s="19" t="s">
        <v>4829</v>
      </c>
      <c r="AC606" s="19"/>
      <c r="AD606" s="52"/>
      <c r="AE606" s="15"/>
      <c r="AF606" s="20" t="s">
        <v>4829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>C607+45</f>
        <v>41124</v>
      </c>
      <c r="E607" s="17">
        <f>D607+15</f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4655</v>
      </c>
      <c r="K607" s="15" t="s">
        <v>4754</v>
      </c>
      <c r="L607" s="15" t="s">
        <v>4755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4403</v>
      </c>
      <c r="Y607" s="19">
        <v>41124</v>
      </c>
      <c r="Z607" s="35"/>
      <c r="AA607" s="52"/>
      <c r="AB607" s="19" t="s">
        <v>4829</v>
      </c>
      <c r="AC607" s="19"/>
      <c r="AD607" s="52"/>
      <c r="AE607" s="15"/>
      <c r="AF607" s="20" t="s">
        <v>4829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>C608+45</f>
        <v>41124</v>
      </c>
      <c r="E608" s="17">
        <f>D608+15</f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4655</v>
      </c>
      <c r="K608" s="15" t="s">
        <v>4754</v>
      </c>
      <c r="L608" s="15" t="s">
        <v>4755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4403</v>
      </c>
      <c r="Y608" s="19">
        <v>41122</v>
      </c>
      <c r="Z608" s="35"/>
      <c r="AA608" s="52"/>
      <c r="AB608" s="19" t="s">
        <v>4829</v>
      </c>
      <c r="AC608" s="19"/>
      <c r="AD608" s="52"/>
      <c r="AE608" s="15"/>
      <c r="AF608" s="20" t="s">
        <v>4829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>C609+45</f>
        <v>41124</v>
      </c>
      <c r="E609" s="17">
        <f>D609+15</f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4655</v>
      </c>
      <c r="K609" s="15" t="s">
        <v>4754</v>
      </c>
      <c r="L609" s="15" t="s">
        <v>4755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4403</v>
      </c>
      <c r="Y609" s="19">
        <v>41121</v>
      </c>
      <c r="Z609" s="35"/>
      <c r="AA609" s="52"/>
      <c r="AB609" s="19" t="s">
        <v>4829</v>
      </c>
      <c r="AC609" s="19"/>
      <c r="AD609" s="52"/>
      <c r="AE609" s="15"/>
      <c r="AF609" s="20" t="s">
        <v>4829</v>
      </c>
    </row>
    <row r="610" spans="1:32" s="91" customFormat="1">
      <c r="A610" s="50">
        <v>3793</v>
      </c>
      <c r="B610" s="42">
        <v>3793</v>
      </c>
      <c r="C610" s="31">
        <v>41079</v>
      </c>
      <c r="D610" s="31">
        <f>C610+45</f>
        <v>41124</v>
      </c>
      <c r="E610" s="31">
        <f>D610+15</f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4655</v>
      </c>
      <c r="K610" s="51" t="s">
        <v>4754</v>
      </c>
      <c r="L610" s="51" t="s">
        <v>4755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5911</v>
      </c>
      <c r="Y610" s="89">
        <v>41114</v>
      </c>
      <c r="Z610" s="90"/>
      <c r="AA610" s="74"/>
      <c r="AB610" s="89" t="s">
        <v>4829</v>
      </c>
      <c r="AC610" s="89"/>
      <c r="AD610" s="74"/>
      <c r="AE610" s="51"/>
      <c r="AF610" s="91" t="s">
        <v>4829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>C611+45</f>
        <v>41124</v>
      </c>
      <c r="E611" s="17">
        <f>D611+15</f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4655</v>
      </c>
      <c r="K611" s="15" t="s">
        <v>4754</v>
      </c>
      <c r="L611" s="15" t="s">
        <v>4755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4405</v>
      </c>
      <c r="Y611" s="19">
        <v>41116</v>
      </c>
      <c r="Z611" s="35"/>
      <c r="AA611" s="52"/>
      <c r="AB611" s="19" t="s">
        <v>4829</v>
      </c>
      <c r="AC611" s="19"/>
      <c r="AD611" s="52"/>
      <c r="AE611" s="15"/>
      <c r="AF611" s="20" t="s">
        <v>4829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>C612+45</f>
        <v>41124</v>
      </c>
      <c r="E612" s="17">
        <f>D612+15</f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4655</v>
      </c>
      <c r="K612" s="15" t="s">
        <v>4754</v>
      </c>
      <c r="L612" s="15" t="s">
        <v>4755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4405</v>
      </c>
      <c r="Y612" s="19">
        <v>41117</v>
      </c>
      <c r="Z612" s="35"/>
      <c r="AA612" s="52"/>
      <c r="AB612" s="19" t="s">
        <v>4829</v>
      </c>
      <c r="AC612" s="19"/>
      <c r="AD612" s="52"/>
      <c r="AE612" s="15"/>
      <c r="AF612" s="20" t="s">
        <v>4829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>C613+45</f>
        <v>41124</v>
      </c>
      <c r="E613" s="17">
        <f>D613+15</f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4655</v>
      </c>
      <c r="K613" s="15" t="s">
        <v>4754</v>
      </c>
      <c r="L613" s="15" t="s">
        <v>4755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4405</v>
      </c>
      <c r="Y613" s="19">
        <v>41122</v>
      </c>
      <c r="Z613" s="35"/>
      <c r="AA613" s="52"/>
      <c r="AB613" s="19" t="s">
        <v>4829</v>
      </c>
      <c r="AC613" s="19"/>
      <c r="AD613" s="52"/>
      <c r="AE613" s="15"/>
      <c r="AF613" s="20" t="s">
        <v>4829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>C614+45</f>
        <v>41124</v>
      </c>
      <c r="E614" s="17">
        <f>D614+15</f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4655</v>
      </c>
      <c r="K614" s="15" t="s">
        <v>4754</v>
      </c>
      <c r="L614" s="15" t="s">
        <v>4755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4405</v>
      </c>
      <c r="Y614" s="19">
        <v>41122</v>
      </c>
      <c r="Z614" s="35"/>
      <c r="AA614" s="52"/>
      <c r="AB614" s="19" t="s">
        <v>4829</v>
      </c>
      <c r="AC614" s="19"/>
      <c r="AD614" s="52"/>
      <c r="AE614" s="15"/>
      <c r="AF614" s="20" t="s">
        <v>4829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>C615+45</f>
        <v>41124</v>
      </c>
      <c r="E615" s="17">
        <f>D615+15</f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4655</v>
      </c>
      <c r="K615" s="15" t="s">
        <v>4754</v>
      </c>
      <c r="L615" s="15" t="s">
        <v>4755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4403</v>
      </c>
      <c r="Y615" s="19">
        <v>41110</v>
      </c>
      <c r="Z615" s="35"/>
      <c r="AA615" s="52"/>
      <c r="AB615" s="19" t="s">
        <v>4829</v>
      </c>
      <c r="AC615" s="19"/>
      <c r="AD615" s="52"/>
      <c r="AE615" s="15" t="s">
        <v>5989</v>
      </c>
      <c r="AF615" s="20" t="s">
        <v>4829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>C616+45</f>
        <v>41124</v>
      </c>
      <c r="E616" s="17">
        <f>D616+15</f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4655</v>
      </c>
      <c r="K616" s="15" t="s">
        <v>4754</v>
      </c>
      <c r="L616" s="15" t="s">
        <v>4755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5911</v>
      </c>
      <c r="Y616" s="19">
        <v>41120</v>
      </c>
      <c r="Z616" s="35"/>
      <c r="AA616" s="52"/>
      <c r="AB616" s="19" t="s">
        <v>4829</v>
      </c>
      <c r="AC616" s="19"/>
      <c r="AD616" s="52"/>
      <c r="AE616" s="15"/>
      <c r="AF616" s="20" t="s">
        <v>4829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>C617+45</f>
        <v>41124</v>
      </c>
      <c r="E617" s="17">
        <f>D617+15</f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4655</v>
      </c>
      <c r="K617" s="15" t="s">
        <v>4754</v>
      </c>
      <c r="L617" s="15" t="s">
        <v>4755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6414</v>
      </c>
      <c r="Y617" s="19">
        <v>41117</v>
      </c>
      <c r="Z617" s="35"/>
      <c r="AA617" s="52"/>
      <c r="AB617" s="19" t="s">
        <v>4829</v>
      </c>
      <c r="AC617" s="19"/>
      <c r="AD617" s="52"/>
      <c r="AE617" s="15"/>
      <c r="AF617" s="20" t="s">
        <v>4829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>C618+45</f>
        <v>41124</v>
      </c>
      <c r="E618" s="17">
        <f>D618+15</f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4655</v>
      </c>
      <c r="K618" s="15" t="s">
        <v>4754</v>
      </c>
      <c r="L618" s="15" t="s">
        <v>4755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5911</v>
      </c>
      <c r="Y618" s="19">
        <v>41117</v>
      </c>
      <c r="Z618" s="35"/>
      <c r="AA618" s="52"/>
      <c r="AB618" s="19" t="s">
        <v>4829</v>
      </c>
      <c r="AC618" s="19"/>
      <c r="AD618" s="52"/>
      <c r="AE618" s="15"/>
      <c r="AF618" s="20" t="s">
        <v>4829</v>
      </c>
    </row>
    <row r="619" spans="1:32" s="91" customFormat="1">
      <c r="A619" s="50">
        <v>3794</v>
      </c>
      <c r="B619" s="42">
        <v>3794</v>
      </c>
      <c r="C619" s="31">
        <v>41079</v>
      </c>
      <c r="D619" s="31">
        <f>C619+45</f>
        <v>41124</v>
      </c>
      <c r="E619" s="31">
        <f>D619+15</f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4655</v>
      </c>
      <c r="K619" s="51" t="s">
        <v>4754</v>
      </c>
      <c r="L619" s="51" t="s">
        <v>4755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4403</v>
      </c>
      <c r="Y619" s="89">
        <v>41115</v>
      </c>
      <c r="Z619" s="90"/>
      <c r="AA619" s="74"/>
      <c r="AB619" s="89" t="s">
        <v>4829</v>
      </c>
      <c r="AC619" s="89"/>
      <c r="AD619" s="74"/>
      <c r="AE619" s="51"/>
      <c r="AF619" s="91" t="s">
        <v>4829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>C620+45</f>
        <v>41124</v>
      </c>
      <c r="E620" s="17">
        <f>D620+15</f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4655</v>
      </c>
      <c r="K620" s="15" t="s">
        <v>4754</v>
      </c>
      <c r="L620" s="15" t="s">
        <v>4755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4403</v>
      </c>
      <c r="Y620" s="19">
        <v>41116</v>
      </c>
      <c r="Z620" s="35"/>
      <c r="AA620" s="52"/>
      <c r="AB620" s="19" t="s">
        <v>4829</v>
      </c>
      <c r="AC620" s="19"/>
      <c r="AD620" s="52"/>
      <c r="AE620" s="15"/>
      <c r="AF620" s="20" t="s">
        <v>4829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>C621+45</f>
        <v>41124</v>
      </c>
      <c r="E621" s="17">
        <f>D621+15</f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4655</v>
      </c>
      <c r="K621" s="15" t="s">
        <v>4754</v>
      </c>
      <c r="L621" s="15" t="s">
        <v>4755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4405</v>
      </c>
      <c r="Y621" s="19">
        <v>41116</v>
      </c>
      <c r="Z621" s="35"/>
      <c r="AA621" s="52"/>
      <c r="AB621" s="19" t="s">
        <v>4829</v>
      </c>
      <c r="AC621" s="19"/>
      <c r="AD621" s="52"/>
      <c r="AE621" s="15"/>
      <c r="AF621" s="20" t="s">
        <v>4829</v>
      </c>
    </row>
    <row r="622" spans="1:32" s="20" customFormat="1">
      <c r="A622" s="50">
        <v>3656</v>
      </c>
      <c r="B622" s="42">
        <v>3656</v>
      </c>
      <c r="C622" s="17">
        <v>41066</v>
      </c>
      <c r="D622" s="17">
        <f>C622+45</f>
        <v>41111</v>
      </c>
      <c r="E622" s="17">
        <f>D622+15</f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4725</v>
      </c>
      <c r="K622" s="15" t="s">
        <v>4756</v>
      </c>
      <c r="L622" s="15" t="s">
        <v>4757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5739</v>
      </c>
      <c r="AB622" s="19" t="s">
        <v>4829</v>
      </c>
      <c r="AC622" s="19"/>
      <c r="AD622" s="52"/>
      <c r="AE622" s="15"/>
      <c r="AF622" s="20" t="s">
        <v>4829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>C623+45</f>
        <v>41111</v>
      </c>
      <c r="E623" s="17">
        <f>D623+15</f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4725</v>
      </c>
      <c r="K623" s="15" t="s">
        <v>4756</v>
      </c>
      <c r="L623" s="15" t="s">
        <v>4757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6115</v>
      </c>
      <c r="Y623" s="19">
        <v>41121</v>
      </c>
      <c r="Z623" s="35"/>
      <c r="AA623" s="52"/>
      <c r="AB623" s="19" t="s">
        <v>4829</v>
      </c>
      <c r="AC623" s="19"/>
      <c r="AD623" s="52"/>
      <c r="AE623" s="15"/>
      <c r="AF623" s="20" t="s">
        <v>4829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>C624+45</f>
        <v>41133</v>
      </c>
      <c r="E624" s="17">
        <f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4655</v>
      </c>
      <c r="K624" s="15" t="s">
        <v>4754</v>
      </c>
      <c r="L624" s="15" t="s">
        <v>4755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4403</v>
      </c>
      <c r="Y624" s="19">
        <v>41124</v>
      </c>
      <c r="Z624" s="35"/>
      <c r="AA624" s="52"/>
      <c r="AB624" s="19" t="s">
        <v>4829</v>
      </c>
      <c r="AC624" s="19"/>
      <c r="AD624" s="52"/>
      <c r="AE624" s="15"/>
      <c r="AF624" s="20" t="s">
        <v>4829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>C625+45</f>
        <v>41133</v>
      </c>
      <c r="E625" s="17">
        <f>D625+15</f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4655</v>
      </c>
      <c r="K625" s="15" t="s">
        <v>4754</v>
      </c>
      <c r="L625" s="15" t="s">
        <v>4755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6570</v>
      </c>
      <c r="Y625" s="19">
        <v>41130</v>
      </c>
      <c r="Z625" s="35"/>
      <c r="AA625" s="52"/>
      <c r="AB625" s="19" t="s">
        <v>4829</v>
      </c>
      <c r="AC625" s="19"/>
      <c r="AD625" s="52"/>
      <c r="AE625" s="15"/>
    </row>
    <row r="626" spans="1:31" s="91" customFormat="1">
      <c r="A626" s="50">
        <v>3836</v>
      </c>
      <c r="B626" s="42">
        <v>3836</v>
      </c>
      <c r="C626" s="31">
        <v>41088</v>
      </c>
      <c r="D626" s="31">
        <f>C626+45</f>
        <v>41133</v>
      </c>
      <c r="E626" s="31">
        <f>D626+15</f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4655</v>
      </c>
      <c r="K626" s="51" t="s">
        <v>4754</v>
      </c>
      <c r="L626" s="51" t="s">
        <v>4755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6204</v>
      </c>
      <c r="Y626" s="89">
        <v>41122</v>
      </c>
      <c r="Z626" s="90"/>
      <c r="AA626" s="74"/>
      <c r="AB626" s="89" t="s">
        <v>4829</v>
      </c>
      <c r="AC626" s="89"/>
      <c r="AD626" s="74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>C627+45</f>
        <v>41133</v>
      </c>
      <c r="E627" s="17">
        <f>D627+15</f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4655</v>
      </c>
      <c r="K627" s="15" t="s">
        <v>4754</v>
      </c>
      <c r="L627" s="15" t="s">
        <v>4755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6153</v>
      </c>
      <c r="Y627" s="19">
        <v>41124</v>
      </c>
      <c r="Z627" s="35"/>
      <c r="AA627" s="52"/>
      <c r="AB627" s="19" t="s">
        <v>4829</v>
      </c>
      <c r="AC627" s="19"/>
      <c r="AD627" s="52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>C628+45</f>
        <v>41133</v>
      </c>
      <c r="E628" s="17">
        <f>D628+15</f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4655</v>
      </c>
      <c r="K628" s="15" t="s">
        <v>4754</v>
      </c>
      <c r="L628" s="15" t="s">
        <v>4755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6040</v>
      </c>
      <c r="Y628" s="19">
        <v>41124</v>
      </c>
      <c r="Z628" s="35"/>
      <c r="AA628" s="52"/>
      <c r="AB628" s="19" t="s">
        <v>4829</v>
      </c>
      <c r="AC628" s="19"/>
      <c r="AD628" s="52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>C629+45</f>
        <v>41133</v>
      </c>
      <c r="E629" s="17">
        <f>D629+15</f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4655</v>
      </c>
      <c r="K629" s="15" t="s">
        <v>4754</v>
      </c>
      <c r="L629" s="15" t="s">
        <v>4755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5911</v>
      </c>
      <c r="Y629" s="19"/>
      <c r="Z629" s="35"/>
      <c r="AA629" s="52"/>
      <c r="AB629" s="19" t="s">
        <v>4829</v>
      </c>
      <c r="AC629" s="19"/>
      <c r="AD629" s="52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>C630+45</f>
        <v>41133</v>
      </c>
      <c r="E630" s="17">
        <f>D630+15</f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4655</v>
      </c>
      <c r="K630" s="15" t="s">
        <v>4754</v>
      </c>
      <c r="L630" s="15" t="s">
        <v>4755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5911</v>
      </c>
      <c r="Y630" s="19"/>
      <c r="Z630" s="35"/>
      <c r="AA630" s="52"/>
      <c r="AB630" s="19" t="s">
        <v>4829</v>
      </c>
      <c r="AC630" s="19"/>
      <c r="AD630" s="52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>C631+45</f>
        <v>41133</v>
      </c>
      <c r="E631" s="17">
        <f>D631+15</f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4655</v>
      </c>
      <c r="K631" s="15" t="s">
        <v>4754</v>
      </c>
      <c r="L631" s="15" t="s">
        <v>4755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5911</v>
      </c>
      <c r="Y631" s="19"/>
      <c r="Z631" s="35"/>
      <c r="AA631" s="52"/>
      <c r="AB631" s="19" t="s">
        <v>4829</v>
      </c>
      <c r="AC631" s="19"/>
      <c r="AD631" s="52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>C632+45</f>
        <v>41133</v>
      </c>
      <c r="E632" s="17">
        <f>D632+15</f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4655</v>
      </c>
      <c r="K632" s="15" t="s">
        <v>4754</v>
      </c>
      <c r="L632" s="15" t="s">
        <v>4755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5911</v>
      </c>
      <c r="Y632" s="19"/>
      <c r="Z632" s="35"/>
      <c r="AA632" s="52"/>
      <c r="AB632" s="19" t="s">
        <v>4829</v>
      </c>
      <c r="AC632" s="19"/>
      <c r="AD632" s="52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>C633+45</f>
        <v>41133</v>
      </c>
      <c r="E633" s="17">
        <f>D633+15</f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4655</v>
      </c>
      <c r="K633" s="15" t="s">
        <v>4754</v>
      </c>
      <c r="L633" s="15" t="s">
        <v>4755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5911</v>
      </c>
      <c r="Y633" s="19"/>
      <c r="Z633" s="35"/>
      <c r="AA633" s="52"/>
      <c r="AB633" s="19" t="s">
        <v>4829</v>
      </c>
      <c r="AC633" s="19"/>
      <c r="AD633" s="52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>C634+45</f>
        <v>41133</v>
      </c>
      <c r="E634" s="17">
        <f>D634+15</f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4655</v>
      </c>
      <c r="K634" s="15" t="s">
        <v>4754</v>
      </c>
      <c r="L634" s="15" t="s">
        <v>4755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4405</v>
      </c>
      <c r="Y634" s="19"/>
      <c r="Z634" s="35"/>
      <c r="AA634" s="52"/>
      <c r="AB634" s="19" t="s">
        <v>4829</v>
      </c>
      <c r="AC634" s="19"/>
      <c r="AD634" s="52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>C635+45</f>
        <v>41133</v>
      </c>
      <c r="E635" s="17">
        <f>D635+15</f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4655</v>
      </c>
      <c r="K635" s="15" t="s">
        <v>4754</v>
      </c>
      <c r="L635" s="15" t="s">
        <v>4755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4405</v>
      </c>
      <c r="Y635" s="19">
        <v>41127</v>
      </c>
      <c r="Z635" s="35"/>
      <c r="AA635" s="52"/>
      <c r="AB635" s="19" t="s">
        <v>4829</v>
      </c>
      <c r="AC635" s="19"/>
      <c r="AD635" s="52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>C636+45</f>
        <v>41133</v>
      </c>
      <c r="E636" s="17">
        <f>D636+15</f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4655</v>
      </c>
      <c r="K636" s="15" t="s">
        <v>4754</v>
      </c>
      <c r="L636" s="15" t="s">
        <v>4755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4405</v>
      </c>
      <c r="Y636" s="19"/>
      <c r="Z636" s="35"/>
      <c r="AA636" s="52"/>
      <c r="AB636" s="19" t="s">
        <v>4829</v>
      </c>
      <c r="AC636" s="19"/>
      <c r="AD636" s="52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>C637+45</f>
        <v>41133</v>
      </c>
      <c r="E637" s="17">
        <f>D637+15</f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4655</v>
      </c>
      <c r="K637" s="15" t="s">
        <v>4754</v>
      </c>
      <c r="L637" s="15" t="s">
        <v>4755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4405</v>
      </c>
      <c r="Y637" s="19"/>
      <c r="Z637" s="35"/>
      <c r="AA637" s="52"/>
      <c r="AB637" s="19" t="s">
        <v>4829</v>
      </c>
      <c r="AC637" s="19"/>
      <c r="AD637" s="52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>C638+45</f>
        <v>41133</v>
      </c>
      <c r="E638" s="17">
        <f>D638+15</f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4655</v>
      </c>
      <c r="K638" s="15" t="s">
        <v>4754</v>
      </c>
      <c r="L638" s="15" t="s">
        <v>4755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4405</v>
      </c>
      <c r="Y638" s="19">
        <v>41128</v>
      </c>
      <c r="Z638" s="35"/>
      <c r="AA638" s="52"/>
      <c r="AB638" s="19" t="s">
        <v>4829</v>
      </c>
      <c r="AC638" s="19"/>
      <c r="AD638" s="52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>C639+45</f>
        <v>41133</v>
      </c>
      <c r="E639" s="17">
        <f>D639+15</f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4655</v>
      </c>
      <c r="K639" s="15" t="s">
        <v>4754</v>
      </c>
      <c r="L639" s="15" t="s">
        <v>4755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5911</v>
      </c>
      <c r="Y639" s="19"/>
      <c r="Z639" s="35"/>
      <c r="AA639" s="52"/>
      <c r="AB639" s="19" t="s">
        <v>4829</v>
      </c>
      <c r="AC639" s="19"/>
      <c r="AD639" s="52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>C640+45</f>
        <v>41133</v>
      </c>
      <c r="E640" s="17">
        <f>D640+15</f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4655</v>
      </c>
      <c r="K640" s="15" t="s">
        <v>4754</v>
      </c>
      <c r="L640" s="15" t="s">
        <v>4755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5911</v>
      </c>
      <c r="Y640" s="19"/>
      <c r="Z640" s="35"/>
      <c r="AA640" s="52"/>
      <c r="AB640" s="19" t="s">
        <v>4829</v>
      </c>
      <c r="AC640" s="19"/>
      <c r="AD640" s="52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>C641+45</f>
        <v>41133</v>
      </c>
      <c r="E641" s="17">
        <f>D641+15</f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4655</v>
      </c>
      <c r="K641" s="15" t="s">
        <v>4754</v>
      </c>
      <c r="L641" s="15" t="s">
        <v>4755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5911</v>
      </c>
      <c r="Y641" s="19"/>
      <c r="Z641" s="35"/>
      <c r="AA641" s="52"/>
      <c r="AB641" s="19" t="s">
        <v>4829</v>
      </c>
      <c r="AC641" s="19"/>
      <c r="AD641" s="52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>C642+45</f>
        <v>41133</v>
      </c>
      <c r="E642" s="17">
        <f>D642+15</f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4655</v>
      </c>
      <c r="K642" s="15" t="s">
        <v>4754</v>
      </c>
      <c r="L642" s="15" t="s">
        <v>4755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5911</v>
      </c>
      <c r="Y642" s="19"/>
      <c r="Z642" s="35"/>
      <c r="AA642" s="52"/>
      <c r="AB642" s="19" t="s">
        <v>4829</v>
      </c>
      <c r="AC642" s="19"/>
      <c r="AD642" s="52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>C643+45</f>
        <v>41133</v>
      </c>
      <c r="E643" s="17">
        <f>D643+15</f>
        <v>41148</v>
      </c>
      <c r="F643" s="17" t="s">
        <v>501</v>
      </c>
      <c r="G643" s="14" t="s">
        <v>2466</v>
      </c>
      <c r="H643" s="14" t="s">
        <v>684</v>
      </c>
      <c r="I643" s="14" t="s">
        <v>501</v>
      </c>
      <c r="J643" s="15" t="s">
        <v>4655</v>
      </c>
      <c r="K643" s="15" t="s">
        <v>4754</v>
      </c>
      <c r="L643" s="15" t="s">
        <v>4755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-</v>
      </c>
      <c r="W643" s="17">
        <v>41131</v>
      </c>
      <c r="X643" s="15" t="s">
        <v>4403</v>
      </c>
      <c r="Y643" s="19"/>
      <c r="Z643" s="35"/>
      <c r="AA643" s="52"/>
      <c r="AB643" s="19" t="s">
        <v>4829</v>
      </c>
      <c r="AC643" s="19"/>
      <c r="AD643" s="52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>C644+45</f>
        <v>41133</v>
      </c>
      <c r="E644" s="17">
        <f>D644+15</f>
        <v>41148</v>
      </c>
      <c r="F644" s="17" t="s">
        <v>501</v>
      </c>
      <c r="G644" s="14" t="s">
        <v>2466</v>
      </c>
      <c r="H644" s="14" t="s">
        <v>684</v>
      </c>
      <c r="I644" s="14" t="s">
        <v>501</v>
      </c>
      <c r="J644" s="15" t="s">
        <v>4655</v>
      </c>
      <c r="K644" s="15" t="s">
        <v>4754</v>
      </c>
      <c r="L644" s="15" t="s">
        <v>4755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-</v>
      </c>
      <c r="W644" s="17">
        <v>41131</v>
      </c>
      <c r="X644" s="15" t="s">
        <v>5911</v>
      </c>
      <c r="Y644" s="19"/>
      <c r="Z644" s="35"/>
      <c r="AA644" s="52"/>
      <c r="AB644" s="19" t="s">
        <v>4829</v>
      </c>
      <c r="AC644" s="19"/>
      <c r="AD644" s="52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>C645+45</f>
        <v>41133</v>
      </c>
      <c r="E645" s="17">
        <f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4655</v>
      </c>
      <c r="K645" s="15" t="s">
        <v>4754</v>
      </c>
      <c r="L645" s="15" t="s">
        <v>4755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4403</v>
      </c>
      <c r="Y645" s="19"/>
      <c r="Z645" s="35"/>
      <c r="AA645" s="52"/>
      <c r="AB645" s="19" t="s">
        <v>4829</v>
      </c>
      <c r="AC645" s="19"/>
      <c r="AD645" s="52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>C646+45</f>
        <v>41133</v>
      </c>
      <c r="E646" s="17">
        <f>D646+15</f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4655</v>
      </c>
      <c r="K646" s="15" t="s">
        <v>4754</v>
      </c>
      <c r="L646" s="15" t="s">
        <v>4755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4403</v>
      </c>
      <c r="Y646" s="19"/>
      <c r="Z646" s="35"/>
      <c r="AA646" s="52"/>
      <c r="AB646" s="19" t="s">
        <v>4829</v>
      </c>
      <c r="AC646" s="19"/>
      <c r="AD646" s="52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>C647+45</f>
        <v>41139</v>
      </c>
      <c r="E647" s="17">
        <f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5487</v>
      </c>
      <c r="L647" s="15" t="s">
        <v>5488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4403</v>
      </c>
      <c r="Y647" s="19">
        <v>41096</v>
      </c>
      <c r="Z647" s="35"/>
      <c r="AA647" s="52"/>
      <c r="AB647" s="19" t="s">
        <v>4829</v>
      </c>
      <c r="AC647" s="19"/>
      <c r="AD647" s="52"/>
      <c r="AE647" s="15" t="s">
        <v>5494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>C648+45</f>
        <v>41140</v>
      </c>
      <c r="E648" s="17">
        <f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5683</v>
      </c>
      <c r="L648" s="15" t="s">
        <v>5684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5969</v>
      </c>
      <c r="AB648" s="19" t="s">
        <v>4829</v>
      </c>
      <c r="AC648" s="19"/>
      <c r="AD648" s="52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>C649+45</f>
        <v>41140</v>
      </c>
      <c r="E649" s="17">
        <f>D649+15</f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5683</v>
      </c>
      <c r="L649" s="15" t="s">
        <v>5684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4829</v>
      </c>
      <c r="AC649" s="19"/>
      <c r="AD649" s="52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>C650+45</f>
        <v>41140</v>
      </c>
      <c r="E650" s="17">
        <f>D650+15</f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5683</v>
      </c>
      <c r="L650" s="15" t="s">
        <v>5684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4829</v>
      </c>
      <c r="AC650" s="19"/>
      <c r="AD650" s="52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>C651+45</f>
        <v>41140</v>
      </c>
      <c r="E651" s="17">
        <f>D651+15</f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5547</v>
      </c>
      <c r="K651" s="15" t="s">
        <v>5685</v>
      </c>
      <c r="L651" s="15" t="s">
        <v>5686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5787</v>
      </c>
      <c r="Y651" s="19">
        <v>41128</v>
      </c>
      <c r="Z651" s="35"/>
      <c r="AA651" s="52"/>
      <c r="AB651" s="19" t="s">
        <v>4829</v>
      </c>
      <c r="AC651" s="19"/>
      <c r="AD651" s="52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>C652+45</f>
        <v>41140</v>
      </c>
      <c r="E652" s="17">
        <f>D652+15</f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5547</v>
      </c>
      <c r="K652" s="15" t="s">
        <v>5685</v>
      </c>
      <c r="L652" s="15" t="s">
        <v>5686</v>
      </c>
      <c r="M652" s="44" t="str">
        <f>VLOOKUP(B652,SAOM!B$2:H1605,7,0)</f>
        <v>-</v>
      </c>
      <c r="N652" s="44">
        <v>4033</v>
      </c>
      <c r="O652" s="17">
        <f>VLOOKUP(B652,SAOM!B$2:I1605,8,0)</f>
        <v>41128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-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4829</v>
      </c>
      <c r="AC652" s="19"/>
      <c r="AD652" s="52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>C653+45</f>
        <v>41140</v>
      </c>
      <c r="E653" s="17">
        <f>D653+15</f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5547</v>
      </c>
      <c r="K653" s="15" t="s">
        <v>5685</v>
      </c>
      <c r="L653" s="15" t="s">
        <v>5686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4829</v>
      </c>
      <c r="AC653" s="19"/>
      <c r="AD653" s="52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>C654+45</f>
        <v>41140</v>
      </c>
      <c r="E654" s="17">
        <f>D654+15</f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5547</v>
      </c>
      <c r="K654" s="15" t="s">
        <v>5685</v>
      </c>
      <c r="L654" s="15" t="s">
        <v>5686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5970</v>
      </c>
      <c r="AB654" s="19" t="s">
        <v>4829</v>
      </c>
      <c r="AC654" s="19"/>
      <c r="AD654" s="52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>C655+45</f>
        <v>41140</v>
      </c>
      <c r="E655" s="17">
        <f>D655+15</f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5687</v>
      </c>
      <c r="L655" s="15" t="s">
        <v>5688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5971</v>
      </c>
      <c r="AB655" s="19" t="s">
        <v>4829</v>
      </c>
      <c r="AC655" s="19"/>
      <c r="AD655" s="52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>C656+45</f>
        <v>41139</v>
      </c>
      <c r="E656" s="17">
        <f>D656+15</f>
        <v>41154</v>
      </c>
      <c r="F656" s="17" t="s">
        <v>501</v>
      </c>
      <c r="G656" s="14" t="s">
        <v>2466</v>
      </c>
      <c r="H656" s="14" t="s">
        <v>499</v>
      </c>
      <c r="I656" s="14" t="s">
        <v>501</v>
      </c>
      <c r="J656" s="15" t="s">
        <v>2428</v>
      </c>
      <c r="K656" s="15" t="s">
        <v>5687</v>
      </c>
      <c r="L656" s="15" t="s">
        <v>5688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/>
      <c r="Z656" s="35"/>
      <c r="AA656" s="52" t="s">
        <v>6898</v>
      </c>
      <c r="AB656" s="19" t="s">
        <v>4829</v>
      </c>
      <c r="AC656" s="19"/>
      <c r="AD656" s="52"/>
      <c r="AE656" s="15"/>
    </row>
    <row r="657" spans="1:31" s="20" customFormat="1">
      <c r="A657" s="50">
        <v>3853</v>
      </c>
      <c r="B657" s="42">
        <v>3853</v>
      </c>
      <c r="C657" s="17">
        <v>41094</v>
      </c>
      <c r="D657" s="17">
        <f>C657+45</f>
        <v>41139</v>
      </c>
      <c r="E657" s="17">
        <f>D657+15</f>
        <v>41154</v>
      </c>
      <c r="F657" s="17">
        <v>41130</v>
      </c>
      <c r="G657" s="14" t="s">
        <v>764</v>
      </c>
      <c r="H657" s="14" t="s">
        <v>499</v>
      </c>
      <c r="I657" s="14" t="s">
        <v>506</v>
      </c>
      <c r="J657" s="15" t="s">
        <v>2428</v>
      </c>
      <c r="K657" s="15" t="s">
        <v>5687</v>
      </c>
      <c r="L657" s="15" t="s">
        <v>5688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4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 t="s">
        <v>6891</v>
      </c>
      <c r="AB657" s="19" t="s">
        <v>4829</v>
      </c>
      <c r="AC657" s="19"/>
      <c r="AD657" s="52"/>
      <c r="AE657" s="15"/>
    </row>
    <row r="658" spans="1:31" s="20" customFormat="1">
      <c r="A658" s="50">
        <v>3856</v>
      </c>
      <c r="B658" s="42">
        <v>3856</v>
      </c>
      <c r="C658" s="17">
        <v>41094</v>
      </c>
      <c r="D658" s="17">
        <f>C658+45</f>
        <v>41139</v>
      </c>
      <c r="E658" s="17">
        <f>D658+15</f>
        <v>41154</v>
      </c>
      <c r="F658" s="17">
        <v>41130</v>
      </c>
      <c r="G658" s="14" t="s">
        <v>764</v>
      </c>
      <c r="H658" s="14" t="s">
        <v>499</v>
      </c>
      <c r="I658" s="14" t="s">
        <v>501</v>
      </c>
      <c r="J658" s="15" t="s">
        <v>2428</v>
      </c>
      <c r="K658" s="15" t="s">
        <v>5687</v>
      </c>
      <c r="L658" s="15" t="s">
        <v>5688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4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 t="s">
        <v>6890</v>
      </c>
      <c r="AB658" s="19" t="s">
        <v>4829</v>
      </c>
      <c r="AC658" s="19"/>
      <c r="AD658" s="52"/>
      <c r="AE658" s="15"/>
    </row>
    <row r="659" spans="1:31" s="20" customFormat="1">
      <c r="A659" s="50">
        <v>3855</v>
      </c>
      <c r="B659" s="42">
        <v>3855</v>
      </c>
      <c r="C659" s="17">
        <v>41094</v>
      </c>
      <c r="D659" s="17">
        <f>C659+45</f>
        <v>41139</v>
      </c>
      <c r="E659" s="17">
        <f>D659+15</f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5687</v>
      </c>
      <c r="L659" s="15" t="s">
        <v>5688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-</v>
      </c>
      <c r="W659" s="17">
        <v>41131</v>
      </c>
      <c r="X659" s="15" t="s">
        <v>6893</v>
      </c>
      <c r="Y659" s="19">
        <v>41131</v>
      </c>
      <c r="Z659" s="35"/>
      <c r="AA659" s="52"/>
      <c r="AB659" s="19" t="s">
        <v>4829</v>
      </c>
      <c r="AC659" s="19"/>
      <c r="AD659" s="52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>C660+45</f>
        <v>41139</v>
      </c>
      <c r="E660" s="17">
        <f>D660+15</f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5687</v>
      </c>
      <c r="L660" s="15" t="s">
        <v>5688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6723</v>
      </c>
      <c r="AB660" s="19" t="s">
        <v>4829</v>
      </c>
      <c r="AC660" s="19"/>
      <c r="AD660" s="52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>C661+45</f>
        <v>41139</v>
      </c>
      <c r="E661" s="17">
        <f>D661+15</f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5689</v>
      </c>
      <c r="L661" s="15" t="s">
        <v>5690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4829</v>
      </c>
      <c r="AC661" s="19"/>
      <c r="AD661" s="52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>D662+15</f>
        <v>41178</v>
      </c>
      <c r="F662" s="17">
        <v>41103</v>
      </c>
      <c r="G662" s="14" t="s">
        <v>6436</v>
      </c>
      <c r="H662" s="14" t="s">
        <v>499</v>
      </c>
      <c r="I662" s="14" t="s">
        <v>501</v>
      </c>
      <c r="J662" s="15" t="s">
        <v>2114</v>
      </c>
      <c r="K662" s="15" t="s">
        <v>5689</v>
      </c>
      <c r="L662" s="15" t="s">
        <v>5690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6714</v>
      </c>
      <c r="AB662" s="19" t="s">
        <v>4829</v>
      </c>
      <c r="AC662" s="19"/>
      <c r="AD662" s="52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>C663+45</f>
        <v>41139</v>
      </c>
      <c r="E663" s="17">
        <f>D663+15</f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5689</v>
      </c>
      <c r="L663" s="15" t="s">
        <v>5690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2726</v>
      </c>
      <c r="Y663" s="19">
        <v>41123</v>
      </c>
      <c r="Z663" s="35"/>
      <c r="AA663" s="52"/>
      <c r="AB663" s="19" t="s">
        <v>4829</v>
      </c>
      <c r="AC663" s="19"/>
      <c r="AD663" s="52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>C664+45</f>
        <v>41139</v>
      </c>
      <c r="E664" s="17">
        <f>D664+15</f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5689</v>
      </c>
      <c r="L664" s="15" t="s">
        <v>5690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2726</v>
      </c>
      <c r="Y664" s="19">
        <v>41123</v>
      </c>
      <c r="Z664" s="35"/>
      <c r="AA664" s="52"/>
      <c r="AB664" s="19" t="s">
        <v>4829</v>
      </c>
      <c r="AC664" s="19"/>
      <c r="AD664" s="52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>C665+45</f>
        <v>41139</v>
      </c>
      <c r="E665" s="17">
        <f>D665+15</f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5689</v>
      </c>
      <c r="L665" s="15" t="s">
        <v>5690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4829</v>
      </c>
      <c r="AC665" s="19"/>
      <c r="AD665" s="52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>C666+45</f>
        <v>41139</v>
      </c>
      <c r="E666" s="17">
        <f>D666+15</f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5689</v>
      </c>
      <c r="L666" s="15" t="s">
        <v>5690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5721</v>
      </c>
      <c r="Y666" s="19">
        <v>41128</v>
      </c>
      <c r="Z666" s="35"/>
      <c r="AA666" s="52"/>
      <c r="AB666" s="19" t="s">
        <v>4829</v>
      </c>
      <c r="AC666" s="19"/>
      <c r="AD666" s="52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>C667+45</f>
        <v>41139</v>
      </c>
      <c r="E667" s="17">
        <f>D667+15</f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5689</v>
      </c>
      <c r="L667" s="15" t="s">
        <v>5690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5721</v>
      </c>
      <c r="Y667" s="19">
        <v>41124</v>
      </c>
      <c r="Z667" s="35"/>
      <c r="AA667" s="52"/>
      <c r="AB667" s="19" t="s">
        <v>4829</v>
      </c>
      <c r="AC667" s="19"/>
      <c r="AD667" s="52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>C668+45</f>
        <v>41139</v>
      </c>
      <c r="E668" s="17">
        <f>D668+15</f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5689</v>
      </c>
      <c r="L668" s="15" t="s">
        <v>5690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5721</v>
      </c>
      <c r="Y668" s="19">
        <v>41124</v>
      </c>
      <c r="Z668" s="35"/>
      <c r="AA668" s="52"/>
      <c r="AB668" s="19" t="s">
        <v>4829</v>
      </c>
      <c r="AC668" s="19"/>
      <c r="AD668" s="52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>C669+45</f>
        <v>41139</v>
      </c>
      <c r="E669" s="17">
        <f>D669+15</f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5689</v>
      </c>
      <c r="L669" s="15" t="s">
        <v>5690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5721</v>
      </c>
      <c r="Y669" s="19">
        <v>41129</v>
      </c>
      <c r="Z669" s="35"/>
      <c r="AA669" s="52"/>
      <c r="AB669" s="19" t="s">
        <v>4829</v>
      </c>
      <c r="AC669" s="19"/>
      <c r="AD669" s="52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>C670+45</f>
        <v>41139</v>
      </c>
      <c r="E670" s="17">
        <f>D670+15</f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5689</v>
      </c>
      <c r="L670" s="15" t="s">
        <v>5690</v>
      </c>
      <c r="M670" s="44" t="str">
        <f>VLOOKUP(B670,SAOM!B$2:H1623,7,0)</f>
        <v>-</v>
      </c>
      <c r="N670" s="44">
        <v>4033</v>
      </c>
      <c r="O670" s="17">
        <f>VLOOKUP(B670,SAOM!B$2:I1623,8,0)</f>
        <v>41129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-</v>
      </c>
      <c r="W670" s="17">
        <v>41131</v>
      </c>
      <c r="X670" s="15" t="s">
        <v>5721</v>
      </c>
      <c r="Y670" s="19">
        <v>41131</v>
      </c>
      <c r="Z670" s="35"/>
      <c r="AA670" s="52"/>
      <c r="AB670" s="19" t="s">
        <v>4829</v>
      </c>
      <c r="AC670" s="19"/>
      <c r="AD670" s="52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>C671+45</f>
        <v>41139</v>
      </c>
      <c r="E671" s="17">
        <f>D671+15</f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4829</v>
      </c>
      <c r="AC671" s="19"/>
      <c r="AD671" s="52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>C672+45</f>
        <v>41139</v>
      </c>
      <c r="E672" s="17">
        <f>D672+15</f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4829</v>
      </c>
      <c r="AC672" s="19"/>
      <c r="AD672" s="52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>C673+45</f>
        <v>41139</v>
      </c>
      <c r="E673" s="17">
        <f>D673+15</f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5691</v>
      </c>
      <c r="L673" s="15" t="s">
        <v>5692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5972</v>
      </c>
      <c r="AB673" s="19" t="s">
        <v>4829</v>
      </c>
      <c r="AC673" s="19"/>
      <c r="AD673" s="52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>C674+45</f>
        <v>41139</v>
      </c>
      <c r="E674" s="17">
        <f>D674+15</f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5691</v>
      </c>
      <c r="L674" s="15" t="s">
        <v>5692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4829</v>
      </c>
      <c r="AC674" s="19"/>
      <c r="AD674" s="52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>C675+45</f>
        <v>41139</v>
      </c>
      <c r="E675" s="17">
        <f>D675+15</f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4829</v>
      </c>
      <c r="AC675" s="19"/>
      <c r="AD675" s="52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>C676+45</f>
        <v>41139</v>
      </c>
      <c r="E676" s="17">
        <f>D676+15</f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4829</v>
      </c>
      <c r="AC676" s="19"/>
      <c r="AD676" s="52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>C677+45</f>
        <v>41139</v>
      </c>
      <c r="E677" s="17">
        <f>D677+15</f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5693</v>
      </c>
      <c r="L677" s="15" t="s">
        <v>5694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-</v>
      </c>
      <c r="W677" s="17">
        <v>41130</v>
      </c>
      <c r="X677" s="15" t="s">
        <v>5918</v>
      </c>
      <c r="Y677" s="19">
        <v>41130</v>
      </c>
      <c r="Z677" s="35"/>
      <c r="AA677" s="52"/>
      <c r="AB677" s="19" t="s">
        <v>4829</v>
      </c>
      <c r="AC677" s="19"/>
      <c r="AD677" s="52"/>
      <c r="AE677" s="15"/>
    </row>
    <row r="678" spans="1:31" s="91" customFormat="1">
      <c r="A678" s="50">
        <v>3877</v>
      </c>
      <c r="B678" s="42">
        <v>3877</v>
      </c>
      <c r="C678" s="31">
        <v>41094</v>
      </c>
      <c r="D678" s="31">
        <f>C678+45</f>
        <v>41139</v>
      </c>
      <c r="E678" s="31">
        <f>D678+15</f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5548</v>
      </c>
      <c r="K678" s="51" t="s">
        <v>5695</v>
      </c>
      <c r="L678" s="51" t="s">
        <v>5696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5973</v>
      </c>
      <c r="AB678" s="89" t="s">
        <v>4829</v>
      </c>
      <c r="AC678" s="89"/>
      <c r="AD678" s="74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>C679+45</f>
        <v>41139</v>
      </c>
      <c r="E679" s="17">
        <f>D679+15</f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5549</v>
      </c>
      <c r="K679" s="15" t="s">
        <v>5697</v>
      </c>
      <c r="L679" s="15" t="s">
        <v>5698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5974</v>
      </c>
      <c r="AB679" s="19" t="s">
        <v>4829</v>
      </c>
      <c r="AC679" s="19"/>
      <c r="AD679" s="52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>C680+45</f>
        <v>41139</v>
      </c>
      <c r="E680" s="17">
        <f>D680+15</f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5550</v>
      </c>
      <c r="K680" s="15" t="s">
        <v>5699</v>
      </c>
      <c r="L680" s="15" t="s">
        <v>5700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4829</v>
      </c>
      <c r="AC680" s="19"/>
      <c r="AD680" s="52"/>
      <c r="AE680" s="15"/>
    </row>
    <row r="681" spans="1:31" s="20" customFormat="1">
      <c r="A681" s="50">
        <v>3885</v>
      </c>
      <c r="B681" s="42">
        <v>3885</v>
      </c>
      <c r="C681" s="17">
        <v>41094</v>
      </c>
      <c r="D681" s="17">
        <f>C681+45</f>
        <v>41139</v>
      </c>
      <c r="E681" s="17">
        <f>D681+15</f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5701</v>
      </c>
      <c r="L681" s="15" t="s">
        <v>5702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6719</v>
      </c>
      <c r="AB681" s="19" t="s">
        <v>4829</v>
      </c>
      <c r="AC681" s="19"/>
      <c r="AD681" s="52"/>
      <c r="AE681" s="15"/>
    </row>
    <row r="682" spans="1:31" s="20" customFormat="1">
      <c r="A682" s="50">
        <v>3884</v>
      </c>
      <c r="B682" s="42">
        <v>3884</v>
      </c>
      <c r="C682" s="17">
        <v>41094</v>
      </c>
      <c r="D682" s="17">
        <f>C682+45</f>
        <v>41139</v>
      </c>
      <c r="E682" s="17">
        <f>D682+15</f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5551</v>
      </c>
      <c r="K682" s="15" t="s">
        <v>5703</v>
      </c>
      <c r="L682" s="15" t="s">
        <v>5704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5975</v>
      </c>
      <c r="AB682" s="19" t="s">
        <v>4829</v>
      </c>
      <c r="AC682" s="19"/>
      <c r="AD682" s="52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>C683+45</f>
        <v>41139</v>
      </c>
      <c r="E683" s="17">
        <f>D683+15</f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5552</v>
      </c>
      <c r="K683" s="15" t="s">
        <v>5705</v>
      </c>
      <c r="L683" s="15" t="s">
        <v>5706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4829</v>
      </c>
      <c r="AC683" s="19"/>
      <c r="AD683" s="52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>C684+45</f>
        <v>41139</v>
      </c>
      <c r="E684" s="17">
        <f>D684+15</f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5553</v>
      </c>
      <c r="K684" s="15" t="s">
        <v>5707</v>
      </c>
      <c r="L684" s="15" t="s">
        <v>5708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4829</v>
      </c>
      <c r="AC684" s="19"/>
      <c r="AD684" s="52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>C685+45</f>
        <v>41139</v>
      </c>
      <c r="E685" s="17">
        <f>D685+15</f>
        <v>41154</v>
      </c>
      <c r="F685" s="17" t="s">
        <v>501</v>
      </c>
      <c r="G685" s="14" t="s">
        <v>2466</v>
      </c>
      <c r="H685" s="14" t="s">
        <v>499</v>
      </c>
      <c r="I685" s="14" t="s">
        <v>501</v>
      </c>
      <c r="J685" s="15" t="s">
        <v>5554</v>
      </c>
      <c r="K685" s="15" t="s">
        <v>5709</v>
      </c>
      <c r="L685" s="15" t="s">
        <v>5710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-</v>
      </c>
      <c r="W685" s="17">
        <v>41131</v>
      </c>
      <c r="X685" s="15" t="s">
        <v>6896</v>
      </c>
      <c r="Y685" s="19"/>
      <c r="Z685" s="35"/>
      <c r="AA685" s="52"/>
      <c r="AB685" s="19" t="s">
        <v>4829</v>
      </c>
      <c r="AC685" s="19"/>
      <c r="AD685" s="52"/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>C686+45</f>
        <v>41139</v>
      </c>
      <c r="E686" s="17">
        <f>D686+15</f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5555</v>
      </c>
      <c r="K686" s="15" t="s">
        <v>5711</v>
      </c>
      <c r="L686" s="15" t="s">
        <v>5712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4829</v>
      </c>
      <c r="AC686" s="19"/>
      <c r="AD686" s="52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>C687+45</f>
        <v>41139</v>
      </c>
      <c r="E687" s="17">
        <f>D687+15</f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5556</v>
      </c>
      <c r="K687" s="15" t="s">
        <v>5713</v>
      </c>
      <c r="L687" s="15" t="s">
        <v>5714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5976</v>
      </c>
      <c r="AB687" s="19" t="s">
        <v>4829</v>
      </c>
      <c r="AC687" s="19"/>
      <c r="AD687" s="52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>C688+45</f>
        <v>41144</v>
      </c>
      <c r="E688" s="17">
        <f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4829</v>
      </c>
      <c r="AC688" s="19"/>
      <c r="AD688" s="52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>C689+45</f>
        <v>41148</v>
      </c>
      <c r="E689" s="17">
        <f>D689+15</f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5814</v>
      </c>
      <c r="L689" s="15" t="s">
        <v>5815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6241</v>
      </c>
      <c r="Y689" s="19">
        <v>41117</v>
      </c>
      <c r="Z689" s="35"/>
      <c r="AA689" s="52"/>
      <c r="AB689" s="19" t="s">
        <v>4829</v>
      </c>
      <c r="AC689" s="19"/>
      <c r="AD689" s="52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>C690+45</f>
        <v>41148</v>
      </c>
      <c r="E690" s="17">
        <f>D690+15</f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5814</v>
      </c>
      <c r="L690" s="15" t="s">
        <v>5815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19" t="s">
        <v>4829</v>
      </c>
      <c r="AC690" s="19"/>
      <c r="AD690" s="52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>C691+45</f>
        <v>41148</v>
      </c>
      <c r="E691" s="17">
        <f>D691+15</f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5814</v>
      </c>
      <c r="L691" s="15" t="s">
        <v>5815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4829</v>
      </c>
      <c r="AC691" s="19"/>
      <c r="AD691" s="52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>C692+45</f>
        <v>41148</v>
      </c>
      <c r="E692" s="17">
        <f>D692+15</f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5814</v>
      </c>
      <c r="L692" s="15" t="s">
        <v>5815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4829</v>
      </c>
      <c r="AC692" s="19"/>
      <c r="AD692" s="52"/>
      <c r="AE692" s="15"/>
    </row>
    <row r="693" spans="1:31" s="91" customFormat="1">
      <c r="A693" s="50">
        <v>3937</v>
      </c>
      <c r="B693" s="42">
        <v>3937</v>
      </c>
      <c r="C693" s="31">
        <v>41103</v>
      </c>
      <c r="D693" s="31">
        <f>C693+45</f>
        <v>41148</v>
      </c>
      <c r="E693" s="31">
        <f>D693+15</f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5814</v>
      </c>
      <c r="L693" s="51" t="s">
        <v>5815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6549</v>
      </c>
      <c r="Y693" s="89">
        <v>41122</v>
      </c>
      <c r="Z693" s="90"/>
      <c r="AA693" s="74"/>
      <c r="AB693" s="89" t="s">
        <v>4829</v>
      </c>
      <c r="AC693" s="89"/>
      <c r="AD693" s="74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>C694+45</f>
        <v>41148</v>
      </c>
      <c r="E694" s="17">
        <f>D694+15</f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5814</v>
      </c>
      <c r="L694" s="15" t="s">
        <v>5815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19" t="s">
        <v>4829</v>
      </c>
      <c r="AC694" s="19"/>
      <c r="AD694" s="52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>C695+45</f>
        <v>41148</v>
      </c>
      <c r="E695" s="17">
        <f>D695+15</f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5814</v>
      </c>
      <c r="L695" s="15" t="s">
        <v>5815</v>
      </c>
      <c r="M695" s="44" t="str">
        <f>VLOOKUP(B695,SAOM!B$2:H1648,7,0)</f>
        <v>-</v>
      </c>
      <c r="N695" s="44">
        <v>4033</v>
      </c>
      <c r="O695" s="17">
        <f>VLOOKUP(B695,SAOM!B$2:I1648,8,0)</f>
        <v>41129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4829</v>
      </c>
      <c r="AC695" s="19"/>
      <c r="AD695" s="52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>C696+45</f>
        <v>41148</v>
      </c>
      <c r="E696" s="17">
        <f>D696+15</f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5814</v>
      </c>
      <c r="L696" s="15" t="s">
        <v>5815</v>
      </c>
      <c r="M696" s="44" t="str">
        <f>VLOOKUP(B696,SAOM!B$2:H1649,7,0)</f>
        <v>-</v>
      </c>
      <c r="N696" s="44">
        <v>4033</v>
      </c>
      <c r="O696" s="17">
        <f>VLOOKUP(B696,SAOM!B$2:I1649,8,0)</f>
        <v>41129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19" t="s">
        <v>4829</v>
      </c>
      <c r="AC696" s="19"/>
      <c r="AD696" s="52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>C697+45</f>
        <v>41148</v>
      </c>
      <c r="E697" s="17">
        <f>D697+15</f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5814</v>
      </c>
      <c r="L697" s="15" t="s">
        <v>5815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4829</v>
      </c>
      <c r="AC697" s="19"/>
      <c r="AD697" s="52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>C698+45</f>
        <v>41148</v>
      </c>
      <c r="E698" s="17">
        <f>D698+15</f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5814</v>
      </c>
      <c r="L698" s="15" t="s">
        <v>5815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6553</v>
      </c>
      <c r="Y698" s="19">
        <v>41124</v>
      </c>
      <c r="Z698" s="35"/>
      <c r="AA698" s="52"/>
      <c r="AB698" s="19" t="s">
        <v>4829</v>
      </c>
      <c r="AC698" s="19"/>
      <c r="AD698" s="52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>C699+45</f>
        <v>41148</v>
      </c>
      <c r="E699" s="17">
        <f>D699+15</f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5814</v>
      </c>
      <c r="L699" s="15" t="s">
        <v>5815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6553</v>
      </c>
      <c r="Y699" s="19">
        <v>41123</v>
      </c>
      <c r="Z699" s="35"/>
      <c r="AA699" s="52"/>
      <c r="AB699" s="19" t="s">
        <v>4829</v>
      </c>
      <c r="AC699" s="19"/>
      <c r="AD699" s="52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>C700+45</f>
        <v>41148</v>
      </c>
      <c r="E700" s="17">
        <f>D700+15</f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5814</v>
      </c>
      <c r="L700" s="15" t="s">
        <v>5815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19" t="s">
        <v>4829</v>
      </c>
      <c r="AC700" s="19"/>
      <c r="AD700" s="52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>C701+45</f>
        <v>41148</v>
      </c>
      <c r="E701" s="17">
        <f>D701+15</f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5814</v>
      </c>
      <c r="L701" s="15" t="s">
        <v>5815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6548</v>
      </c>
      <c r="Y701" s="19">
        <v>41123</v>
      </c>
      <c r="Z701" s="35"/>
      <c r="AA701" s="52"/>
      <c r="AB701" s="19" t="s">
        <v>4829</v>
      </c>
      <c r="AC701" s="19"/>
      <c r="AD701" s="52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>C702+45</f>
        <v>41148</v>
      </c>
      <c r="E702" s="17">
        <f>D702+15</f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5814</v>
      </c>
      <c r="L702" s="15" t="s">
        <v>5815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6555</v>
      </c>
      <c r="Y702" s="19">
        <v>41123</v>
      </c>
      <c r="Z702" s="35"/>
      <c r="AA702" s="52"/>
      <c r="AB702" s="19" t="s">
        <v>4829</v>
      </c>
      <c r="AC702" s="19"/>
      <c r="AD702" s="52"/>
      <c r="AE702" s="15"/>
    </row>
    <row r="703" spans="1:31" s="91" customFormat="1">
      <c r="A703" s="50">
        <v>3924</v>
      </c>
      <c r="B703" s="42">
        <v>3924</v>
      </c>
      <c r="C703" s="31">
        <v>41103</v>
      </c>
      <c r="D703" s="31">
        <f>C703+45</f>
        <v>41148</v>
      </c>
      <c r="E703" s="31">
        <f>D703+15</f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5814</v>
      </c>
      <c r="L703" s="51" t="s">
        <v>5815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6548</v>
      </c>
      <c r="Y703" s="89">
        <v>41122</v>
      </c>
      <c r="Z703" s="90"/>
      <c r="AA703" s="74"/>
      <c r="AB703" s="89" t="s">
        <v>4829</v>
      </c>
      <c r="AC703" s="89"/>
      <c r="AD703" s="74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>C704+45</f>
        <v>41148</v>
      </c>
      <c r="E704" s="17">
        <f>D704+15</f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5812</v>
      </c>
      <c r="K704" s="15" t="s">
        <v>5816</v>
      </c>
      <c r="L704" s="15" t="s">
        <v>5817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41152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-</v>
      </c>
      <c r="W704" s="17">
        <v>41130</v>
      </c>
      <c r="X704" s="15" t="s">
        <v>5747</v>
      </c>
      <c r="Y704" s="19">
        <v>41131</v>
      </c>
      <c r="Z704" s="35"/>
      <c r="AA704" s="52"/>
      <c r="AB704" s="19" t="s">
        <v>4829</v>
      </c>
      <c r="AC704" s="19"/>
      <c r="AD704" s="52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>C705+45</f>
        <v>41148</v>
      </c>
      <c r="E705" s="17">
        <f>D705+15</f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5812</v>
      </c>
      <c r="K705" s="15" t="s">
        <v>5816</v>
      </c>
      <c r="L705" s="15" t="s">
        <v>5817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6148</v>
      </c>
      <c r="Y705" s="19">
        <v>41120</v>
      </c>
      <c r="Z705" s="35"/>
      <c r="AA705" s="52"/>
      <c r="AB705" s="19" t="s">
        <v>4829</v>
      </c>
      <c r="AC705" s="19"/>
      <c r="AD705" s="52"/>
      <c r="AE705" s="15"/>
    </row>
    <row r="706" spans="1:31" s="20" customFormat="1">
      <c r="A706" s="141">
        <v>3921</v>
      </c>
      <c r="B706" s="42">
        <v>3921</v>
      </c>
      <c r="C706" s="17">
        <v>41103</v>
      </c>
      <c r="D706" s="17">
        <f>C706+45</f>
        <v>41148</v>
      </c>
      <c r="E706" s="17">
        <f>D706+15</f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5813</v>
      </c>
      <c r="K706" s="15" t="s">
        <v>5818</v>
      </c>
      <c r="L706" s="15" t="s">
        <v>5819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6563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6889</v>
      </c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>C707+45</f>
        <v>41148</v>
      </c>
      <c r="E707" s="17">
        <f>D707+15</f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5813</v>
      </c>
      <c r="K707" s="15" t="s">
        <v>5818</v>
      </c>
      <c r="L707" s="15" t="s">
        <v>5819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6563</v>
      </c>
      <c r="Y707" s="19">
        <v>41128</v>
      </c>
      <c r="Z707" s="35"/>
      <c r="AA707" s="52"/>
      <c r="AB707" s="19" t="s">
        <v>4829</v>
      </c>
      <c r="AC707" s="19"/>
      <c r="AD707" s="52"/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>C708+45</f>
        <v>41148</v>
      </c>
      <c r="E708" s="17">
        <f>D708+15</f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5813</v>
      </c>
      <c r="K708" s="15" t="s">
        <v>5818</v>
      </c>
      <c r="L708" s="15" t="s">
        <v>5819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6563</v>
      </c>
      <c r="Y708" s="19">
        <v>41127</v>
      </c>
      <c r="Z708" s="35"/>
      <c r="AA708" s="52"/>
      <c r="AB708" s="19" t="s">
        <v>4829</v>
      </c>
      <c r="AC708" s="19"/>
      <c r="AD708" s="52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>C709+45</f>
        <v>41148</v>
      </c>
      <c r="E709" s="17">
        <f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5813</v>
      </c>
      <c r="K709" s="15" t="s">
        <v>5818</v>
      </c>
      <c r="L709" s="15" t="s">
        <v>5819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6674</v>
      </c>
      <c r="Y709" s="19">
        <v>41127</v>
      </c>
      <c r="Z709" s="35"/>
      <c r="AA709" s="52"/>
      <c r="AB709" s="19" t="s">
        <v>4829</v>
      </c>
      <c r="AC709" s="19"/>
      <c r="AD709" s="52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>C710+45</f>
        <v>41148</v>
      </c>
      <c r="E710" s="17">
        <f>D710+15</f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5813</v>
      </c>
      <c r="K710" s="15" t="s">
        <v>5818</v>
      </c>
      <c r="L710" s="15" t="s">
        <v>5819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6563</v>
      </c>
      <c r="Y710" s="19">
        <v>41123</v>
      </c>
      <c r="Z710" s="35"/>
      <c r="AA710" s="52"/>
      <c r="AB710" s="19" t="s">
        <v>4829</v>
      </c>
      <c r="AC710" s="19"/>
      <c r="AD710" s="52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>C711+45</f>
        <v>41148</v>
      </c>
      <c r="E711" s="17">
        <f>D711+15</f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5813</v>
      </c>
      <c r="K711" s="15" t="s">
        <v>5818</v>
      </c>
      <c r="L711" s="15" t="s">
        <v>5819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6563</v>
      </c>
      <c r="Y711" s="19">
        <v>41124</v>
      </c>
      <c r="Z711" s="35"/>
      <c r="AA711" s="52"/>
      <c r="AB711" s="19" t="s">
        <v>4829</v>
      </c>
      <c r="AC711" s="19"/>
      <c r="AD711" s="52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>C712+45</f>
        <v>41146</v>
      </c>
      <c r="E712" s="17">
        <f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5820</v>
      </c>
      <c r="K712" s="15" t="s">
        <v>5821</v>
      </c>
      <c r="L712" s="15" t="s">
        <v>5822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5721</v>
      </c>
      <c r="Y712" s="19">
        <v>41120</v>
      </c>
      <c r="Z712" s="35"/>
      <c r="AA712" s="52"/>
      <c r="AB712" s="19" t="s">
        <v>4829</v>
      </c>
      <c r="AC712" s="19"/>
      <c r="AD712" s="52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>C713+45</f>
        <v>41146</v>
      </c>
      <c r="E713" s="17">
        <f>D713+15</f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5820</v>
      </c>
      <c r="K713" s="15" t="s">
        <v>5821</v>
      </c>
      <c r="L713" s="15" t="s">
        <v>5822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4829</v>
      </c>
      <c r="AC713" s="19"/>
      <c r="AD713" s="52"/>
      <c r="AE713" s="15"/>
    </row>
    <row r="714" spans="1:31" s="91" customFormat="1">
      <c r="A714" s="50">
        <v>3910</v>
      </c>
      <c r="B714" s="42">
        <v>3910</v>
      </c>
      <c r="C714" s="31">
        <v>41101</v>
      </c>
      <c r="D714" s="31">
        <f>C714+45</f>
        <v>41146</v>
      </c>
      <c r="E714" s="31">
        <f>D714+15</f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5820</v>
      </c>
      <c r="K714" s="51" t="s">
        <v>5821</v>
      </c>
      <c r="L714" s="51" t="s">
        <v>5822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5721</v>
      </c>
      <c r="Y714" s="89">
        <v>41122</v>
      </c>
      <c r="Z714" s="90"/>
      <c r="AA714" s="74"/>
      <c r="AB714" s="89" t="s">
        <v>4829</v>
      </c>
      <c r="AC714" s="89"/>
      <c r="AD714" s="74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>C715+45</f>
        <v>41146</v>
      </c>
      <c r="E715" s="17">
        <f>D715+15</f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5820</v>
      </c>
      <c r="K715" s="15" t="s">
        <v>5821</v>
      </c>
      <c r="L715" s="15" t="s">
        <v>5822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6552</v>
      </c>
      <c r="Y715" s="19">
        <v>41123</v>
      </c>
      <c r="Z715" s="35"/>
      <c r="AA715" s="52"/>
      <c r="AB715" s="19" t="s">
        <v>4829</v>
      </c>
      <c r="AC715" s="19"/>
      <c r="AD715" s="52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>C716+45</f>
        <v>41146</v>
      </c>
      <c r="E716" s="17">
        <f>D716+15</f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5820</v>
      </c>
      <c r="K716" s="15" t="s">
        <v>5821</v>
      </c>
      <c r="L716" s="15" t="s">
        <v>5822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5721</v>
      </c>
      <c r="Y716" s="19">
        <v>41122</v>
      </c>
      <c r="Z716" s="35"/>
      <c r="AA716" s="52"/>
      <c r="AB716" s="19" t="s">
        <v>4829</v>
      </c>
      <c r="AC716" s="19"/>
      <c r="AD716" s="52"/>
      <c r="AE716" s="15"/>
    </row>
    <row r="717" spans="1:31" s="91" customFormat="1">
      <c r="A717" s="50">
        <v>3913</v>
      </c>
      <c r="B717" s="42">
        <v>3913</v>
      </c>
      <c r="C717" s="31">
        <v>41101</v>
      </c>
      <c r="D717" s="31">
        <f>C717+45</f>
        <v>41146</v>
      </c>
      <c r="E717" s="31">
        <f>D717+15</f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5820</v>
      </c>
      <c r="K717" s="51" t="s">
        <v>5821</v>
      </c>
      <c r="L717" s="51" t="s">
        <v>5822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5918</v>
      </c>
      <c r="Y717" s="89">
        <v>41115</v>
      </c>
      <c r="Z717" s="90"/>
      <c r="AA717" s="74"/>
      <c r="AB717" s="89" t="s">
        <v>4829</v>
      </c>
      <c r="AC717" s="89"/>
      <c r="AD717" s="74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>C718+45</f>
        <v>41148</v>
      </c>
      <c r="E718" s="17">
        <f>D718+15</f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5820</v>
      </c>
      <c r="K718" s="15" t="s">
        <v>5821</v>
      </c>
      <c r="L718" s="15" t="s">
        <v>5822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5918</v>
      </c>
      <c r="Y718" s="19">
        <v>41115</v>
      </c>
      <c r="Z718" s="35"/>
      <c r="AA718" s="52"/>
      <c r="AB718" s="19" t="s">
        <v>4829</v>
      </c>
      <c r="AC718" s="19"/>
      <c r="AD718" s="52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>C719+45</f>
        <v>41148</v>
      </c>
      <c r="E719" s="17">
        <f>D719+15</f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5820</v>
      </c>
      <c r="K719" s="15" t="s">
        <v>5821</v>
      </c>
      <c r="L719" s="15" t="s">
        <v>5822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5918</v>
      </c>
      <c r="Y719" s="19">
        <v>41116</v>
      </c>
      <c r="Z719" s="35"/>
      <c r="AA719" s="52"/>
      <c r="AB719" s="19" t="s">
        <v>4829</v>
      </c>
      <c r="AC719" s="19"/>
      <c r="AD719" s="52"/>
      <c r="AE719" s="15"/>
    </row>
    <row r="720" spans="1:31" s="91" customFormat="1">
      <c r="A720" s="50">
        <v>3951</v>
      </c>
      <c r="B720" s="42">
        <v>3951</v>
      </c>
      <c r="C720" s="31">
        <v>41109</v>
      </c>
      <c r="D720" s="31">
        <f>C720+45</f>
        <v>41154</v>
      </c>
      <c r="E720" s="31">
        <f>D720+15</f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5487</v>
      </c>
      <c r="L720" s="51" t="s">
        <v>5488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4405</v>
      </c>
      <c r="Y720" s="89">
        <v>41114</v>
      </c>
      <c r="Z720" s="90"/>
      <c r="AA720" s="74" t="s">
        <v>6097</v>
      </c>
      <c r="AB720" s="89" t="s">
        <v>4829</v>
      </c>
      <c r="AC720" s="89"/>
      <c r="AD720" s="74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>C721+45</f>
        <v>41152</v>
      </c>
      <c r="E721" s="17">
        <f>D721+15</f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6081</v>
      </c>
      <c r="L721" s="15" t="s">
        <v>6082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4829</v>
      </c>
      <c r="AC721" s="19"/>
      <c r="AD721" s="52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>C722+45</f>
        <v>41152</v>
      </c>
      <c r="E722" s="17">
        <f>D722+15</f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6081</v>
      </c>
      <c r="L722" s="15" t="s">
        <v>6082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4829</v>
      </c>
      <c r="AC722" s="19"/>
      <c r="AD722" s="52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>C723+45</f>
        <v>41152</v>
      </c>
      <c r="E723" s="17">
        <f>D723+15</f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6081</v>
      </c>
      <c r="L723" s="15" t="s">
        <v>6082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4829</v>
      </c>
      <c r="AC723" s="19"/>
      <c r="AD723" s="52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>C724+45</f>
        <v>41152</v>
      </c>
      <c r="E724" s="17">
        <f>D724+15</f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6081</v>
      </c>
      <c r="L724" s="15" t="s">
        <v>6082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4829</v>
      </c>
      <c r="AC724" s="19"/>
      <c r="AD724" s="52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>C725+45</f>
        <v>41158</v>
      </c>
      <c r="E725" s="17">
        <f>D725+15</f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6076</v>
      </c>
      <c r="K725" s="15" t="s">
        <v>6083</v>
      </c>
      <c r="L725" s="15" t="s">
        <v>6084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4829</v>
      </c>
      <c r="AC725" s="19"/>
      <c r="AD725" s="52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>C726+45</f>
        <v>41159</v>
      </c>
      <c r="E726" s="17">
        <f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6528</v>
      </c>
      <c r="L726" s="15" t="s">
        <v>6529</v>
      </c>
      <c r="M726" s="44" t="str">
        <f>VLOOKUP(B726,SAOM!B$2:H1679,7,0)</f>
        <v>-</v>
      </c>
      <c r="N726" s="44">
        <v>4033</v>
      </c>
      <c r="O726" s="17">
        <f>VLOOKUP(B726,SAOM!B$2:I1679,8,0)</f>
        <v>41129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4829</v>
      </c>
      <c r="AC726" s="19"/>
      <c r="AD726" s="52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>C727+45</f>
        <v>41159</v>
      </c>
      <c r="E727" s="17">
        <f>D727+15</f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6530</v>
      </c>
      <c r="L727" s="15" t="s">
        <v>6531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4829</v>
      </c>
      <c r="AC727" s="19"/>
      <c r="AD727" s="52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>C728+45</f>
        <v>41159</v>
      </c>
      <c r="E728" s="17">
        <f>D728+15</f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6530</v>
      </c>
      <c r="L728" s="15" t="s">
        <v>6531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4829</v>
      </c>
      <c r="AC728" s="19"/>
      <c r="AD728" s="52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>C729+45</f>
        <v>41159</v>
      </c>
      <c r="E729" s="17">
        <f>D729+15</f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6530</v>
      </c>
      <c r="L729" s="15" t="s">
        <v>6531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4829</v>
      </c>
      <c r="AC729" s="19"/>
      <c r="AD729" s="52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>C730+45</f>
        <v>41159</v>
      </c>
      <c r="E730" s="17">
        <f>D730+15</f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3658</v>
      </c>
      <c r="K730" s="15" t="s">
        <v>6528</v>
      </c>
      <c r="L730" s="15" t="s">
        <v>6529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5918</v>
      </c>
      <c r="Y730" s="19">
        <v>41128</v>
      </c>
      <c r="Z730" s="35"/>
      <c r="AA730" s="52"/>
      <c r="AB730" s="19" t="s">
        <v>4829</v>
      </c>
      <c r="AC730" s="19"/>
      <c r="AD730" s="52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>C731+45</f>
        <v>41159</v>
      </c>
      <c r="E731" s="17">
        <f>D731+15</f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6528</v>
      </c>
      <c r="L731" s="15" t="s">
        <v>6529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5918</v>
      </c>
      <c r="Y731" s="19">
        <v>41124</v>
      </c>
      <c r="Z731" s="35"/>
      <c r="AA731" s="52"/>
      <c r="AB731" s="19" t="s">
        <v>4829</v>
      </c>
      <c r="AC731" s="19"/>
      <c r="AD731" s="52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>C732+45</f>
        <v>41159</v>
      </c>
      <c r="E732" s="17">
        <f>D732+15</f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6528</v>
      </c>
      <c r="L732" s="15" t="s">
        <v>6529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5918</v>
      </c>
      <c r="Y732" s="19">
        <v>41123</v>
      </c>
      <c r="Z732" s="35"/>
      <c r="AA732" s="52"/>
      <c r="AB732" s="19" t="s">
        <v>4829</v>
      </c>
      <c r="AC732" s="19"/>
      <c r="AD732" s="52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>C733+45</f>
        <v>41159</v>
      </c>
      <c r="E733" s="17">
        <f>D733+15</f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6528</v>
      </c>
      <c r="L733" s="15" t="s">
        <v>6529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4829</v>
      </c>
      <c r="AC733" s="19"/>
      <c r="AD733" s="52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>C734+45</f>
        <v>41159</v>
      </c>
      <c r="E734" s="17">
        <f>D734+15</f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6532</v>
      </c>
      <c r="L734" s="15" t="s">
        <v>6533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4829</v>
      </c>
      <c r="AC734" s="19"/>
      <c r="AD734" s="52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>C735+45</f>
        <v>41159</v>
      </c>
      <c r="E735" s="17">
        <f>D735+15</f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6532</v>
      </c>
      <c r="L735" s="15" t="s">
        <v>6533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4829</v>
      </c>
      <c r="AC735" s="19"/>
      <c r="AD735" s="52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>C736+45</f>
        <v>41159</v>
      </c>
      <c r="E736" s="17">
        <f>D736+15</f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6532</v>
      </c>
      <c r="L736" s="15" t="s">
        <v>6533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4829</v>
      </c>
      <c r="AC736" s="19"/>
      <c r="AD736" s="52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>C737+45</f>
        <v>41159</v>
      </c>
      <c r="E737" s="17">
        <f>D737+15</f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4829</v>
      </c>
      <c r="AC737" s="19"/>
      <c r="AD737" s="52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>C738+45</f>
        <v>41159</v>
      </c>
      <c r="E738" s="17">
        <f>D738+15</f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6534</v>
      </c>
      <c r="L738" s="15" t="s">
        <v>6535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4829</v>
      </c>
      <c r="AC738" s="19"/>
      <c r="AD738" s="52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>C739+45</f>
        <v>41159</v>
      </c>
      <c r="E739" s="17">
        <f>D739+15</f>
        <v>41174</v>
      </c>
      <c r="F739" s="17" t="s">
        <v>501</v>
      </c>
      <c r="G739" s="14" t="s">
        <v>2466</v>
      </c>
      <c r="H739" s="14" t="s">
        <v>499</v>
      </c>
      <c r="I739" s="14" t="s">
        <v>501</v>
      </c>
      <c r="J739" s="15" t="s">
        <v>165</v>
      </c>
      <c r="K739" s="15" t="s">
        <v>6534</v>
      </c>
      <c r="L739" s="15" t="s">
        <v>6535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-</v>
      </c>
      <c r="W739" s="17">
        <v>41130</v>
      </c>
      <c r="X739" s="15" t="s">
        <v>5741</v>
      </c>
      <c r="Y739" s="19"/>
      <c r="Z739" s="35"/>
      <c r="AA739" s="52"/>
      <c r="AB739" s="19" t="s">
        <v>4829</v>
      </c>
      <c r="AC739" s="19"/>
      <c r="AD739" s="52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>C740+45</f>
        <v>41159</v>
      </c>
      <c r="E740" s="17">
        <f>D740+15</f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6534</v>
      </c>
      <c r="L740" s="15" t="s">
        <v>6535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4829</v>
      </c>
      <c r="AC740" s="19"/>
      <c r="AD740" s="52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>C741+45</f>
        <v>41159</v>
      </c>
      <c r="E741" s="17">
        <f>D741+15</f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6534</v>
      </c>
      <c r="L741" s="15" t="s">
        <v>6535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4829</v>
      </c>
      <c r="AC741" s="19"/>
      <c r="AD741" s="52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>C742+45</f>
        <v>41159</v>
      </c>
      <c r="E742" s="17">
        <f>D742+15</f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6534</v>
      </c>
      <c r="L742" s="15" t="s">
        <v>6535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4829</v>
      </c>
      <c r="AC742" s="19"/>
      <c r="AD742" s="52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>C743+45</f>
        <v>41159</v>
      </c>
      <c r="E743" s="17">
        <f>D743+15</f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6534</v>
      </c>
      <c r="L743" s="15" t="s">
        <v>6535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4829</v>
      </c>
      <c r="AC743" s="19"/>
      <c r="AD743" s="52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>C744+45</f>
        <v>41159</v>
      </c>
      <c r="E744" s="17">
        <f>D744+15</f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6534</v>
      </c>
      <c r="L744" s="15" t="s">
        <v>6535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6793</v>
      </c>
      <c r="Y744" s="19">
        <v>41130</v>
      </c>
      <c r="Z744" s="35"/>
      <c r="AA744" s="52"/>
      <c r="AB744" s="19" t="s">
        <v>4829</v>
      </c>
      <c r="AC744" s="19"/>
      <c r="AD744" s="52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>C745+45</f>
        <v>41159</v>
      </c>
      <c r="E745" s="17">
        <f>D745+15</f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6534</v>
      </c>
      <c r="L745" s="15" t="s">
        <v>6535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4829</v>
      </c>
      <c r="AC745" s="19"/>
      <c r="AD745" s="52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>C746+45</f>
        <v>41159</v>
      </c>
      <c r="E746" s="17">
        <f>D746+15</f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6534</v>
      </c>
      <c r="L746" s="15" t="s">
        <v>6535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4829</v>
      </c>
      <c r="AC746" s="19"/>
      <c r="AD746" s="52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>C747+45</f>
        <v>41159</v>
      </c>
      <c r="E747" s="17">
        <f>D747+15</f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6534</v>
      </c>
      <c r="L747" s="15" t="s">
        <v>6535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4829</v>
      </c>
      <c r="AC747" s="19"/>
      <c r="AD747" s="52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>C748+45</f>
        <v>41159</v>
      </c>
      <c r="E748" s="17">
        <f>D748+15</f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6534</v>
      </c>
      <c r="L748" s="15" t="s">
        <v>6535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19" t="s">
        <v>4829</v>
      </c>
      <c r="AC748" s="19"/>
      <c r="AD748" s="52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>C749+45</f>
        <v>41159</v>
      </c>
      <c r="E749" s="17">
        <f>D749+15</f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6534</v>
      </c>
      <c r="L749" s="15" t="s">
        <v>6535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4829</v>
      </c>
      <c r="AC749" s="19"/>
      <c r="AD749" s="52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>C750+45</f>
        <v>41159</v>
      </c>
      <c r="E750" s="17">
        <f>D750+15</f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6534</v>
      </c>
      <c r="L750" s="15" t="s">
        <v>6535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4829</v>
      </c>
      <c r="AC750" s="19"/>
      <c r="AD750" s="52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>C751+45</f>
        <v>41161</v>
      </c>
      <c r="E751" s="17">
        <f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6536</v>
      </c>
      <c r="L751" s="15" t="s">
        <v>6537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4829</v>
      </c>
      <c r="AC751" s="19"/>
      <c r="AD751" s="52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>C752+45</f>
        <v>41161</v>
      </c>
      <c r="E752" s="17">
        <f>D752+15</f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6536</v>
      </c>
      <c r="L752" s="15" t="s">
        <v>6537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4829</v>
      </c>
      <c r="AC752" s="19"/>
      <c r="AD752" s="52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>C753+45</f>
        <v>41161</v>
      </c>
      <c r="E753" s="17">
        <f>D753+15</f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6536</v>
      </c>
      <c r="L753" s="15" t="s">
        <v>6537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4829</v>
      </c>
      <c r="AC753" s="19"/>
      <c r="AD753" s="52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>C754+45</f>
        <v>41161</v>
      </c>
      <c r="E754" s="17">
        <f>D754+15</f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6536</v>
      </c>
      <c r="L754" s="15" t="s">
        <v>6537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4829</v>
      </c>
      <c r="AC754" s="19"/>
      <c r="AD754" s="52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>C755+45</f>
        <v>41161</v>
      </c>
      <c r="E755" s="17">
        <f>D755+15</f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6536</v>
      </c>
      <c r="L755" s="15" t="s">
        <v>6537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4829</v>
      </c>
      <c r="AC755" s="19"/>
      <c r="AD755" s="52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>C756+45</f>
        <v>41161</v>
      </c>
      <c r="E756" s="17">
        <f>D756+15</f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6536</v>
      </c>
      <c r="L756" s="15" t="s">
        <v>6537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4829</v>
      </c>
      <c r="AC756" s="19"/>
      <c r="AD756" s="52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>C757+45</f>
        <v>41161</v>
      </c>
      <c r="E757" s="17">
        <f>D757+15</f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6536</v>
      </c>
      <c r="L757" s="15" t="s">
        <v>6537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4829</v>
      </c>
      <c r="AC757" s="19"/>
      <c r="AD757" s="52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>C758+45</f>
        <v>41161</v>
      </c>
      <c r="E758" s="17">
        <f>D758+15</f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6536</v>
      </c>
      <c r="L758" s="15" t="s">
        <v>6537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4829</v>
      </c>
      <c r="AC758" s="19"/>
      <c r="AD758" s="52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>C759+45</f>
        <v>41161</v>
      </c>
      <c r="E759" s="17">
        <f>D759+15</f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6536</v>
      </c>
      <c r="L759" s="15" t="s">
        <v>6537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4829</v>
      </c>
      <c r="AC759" s="19"/>
      <c r="AD759" s="52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>C760+45</f>
        <v>41161</v>
      </c>
      <c r="E760" s="17">
        <f>D760+15</f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6536</v>
      </c>
      <c r="L760" s="15" t="s">
        <v>6537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4829</v>
      </c>
      <c r="AC760" s="19"/>
      <c r="AD760" s="52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>C761+45</f>
        <v>41161</v>
      </c>
      <c r="E761" s="17">
        <f>D761+15</f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6536</v>
      </c>
      <c r="L761" s="15" t="s">
        <v>6537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4829</v>
      </c>
      <c r="AC761" s="19"/>
      <c r="AD761" s="52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>C762+45</f>
        <v>41161</v>
      </c>
      <c r="E762" s="17">
        <f>D762+15</f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6536</v>
      </c>
      <c r="L762" s="15" t="s">
        <v>6537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4829</v>
      </c>
      <c r="AC762" s="19"/>
      <c r="AD762" s="52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>C763+45</f>
        <v>41161</v>
      </c>
      <c r="E763" s="17">
        <f>D763+15</f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6536</v>
      </c>
      <c r="L763" s="15" t="s">
        <v>6537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4829</v>
      </c>
      <c r="AC763" s="19"/>
      <c r="AD763" s="52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>C764+45</f>
        <v>41161</v>
      </c>
      <c r="E764" s="17">
        <f>D764+15</f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6536</v>
      </c>
      <c r="L764" s="15" t="s">
        <v>6537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4829</v>
      </c>
      <c r="AC764" s="19"/>
      <c r="AD764" s="52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>C765+45</f>
        <v>41161</v>
      </c>
      <c r="E765" s="17">
        <f>D765+15</f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6536</v>
      </c>
      <c r="L765" s="15" t="s">
        <v>6537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4829</v>
      </c>
      <c r="AC765" s="19"/>
      <c r="AD765" s="52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>C766+45</f>
        <v>41161</v>
      </c>
      <c r="E766" s="17">
        <f>D766+15</f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6536</v>
      </c>
      <c r="L766" s="15" t="s">
        <v>6537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4829</v>
      </c>
      <c r="AC766" s="19"/>
      <c r="AD766" s="52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>C767+45</f>
        <v>41161</v>
      </c>
      <c r="E767" s="17">
        <f>D767+15</f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6536</v>
      </c>
      <c r="L767" s="15" t="s">
        <v>6537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4829</v>
      </c>
      <c r="AC767" s="19"/>
      <c r="AD767" s="52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>C768+45</f>
        <v>41161</v>
      </c>
      <c r="E768" s="17">
        <f>D768+15</f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6536</v>
      </c>
      <c r="L768" s="15" t="s">
        <v>6537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4829</v>
      </c>
      <c r="AC768" s="19"/>
      <c r="AD768" s="52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>C769+45</f>
        <v>41161</v>
      </c>
      <c r="E769" s="17">
        <f>D769+15</f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6536</v>
      </c>
      <c r="L769" s="15" t="s">
        <v>6537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4829</v>
      </c>
      <c r="AC769" s="19"/>
      <c r="AD769" s="52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>C770+45</f>
        <v>41161</v>
      </c>
      <c r="E770" s="17">
        <f>D770+15</f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6536</v>
      </c>
      <c r="L770" s="15" t="s">
        <v>6537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4829</v>
      </c>
      <c r="AC770" s="19"/>
      <c r="AD770" s="52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>C771+45</f>
        <v>41161</v>
      </c>
      <c r="E771" s="17">
        <f>D771+15</f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6536</v>
      </c>
      <c r="L771" s="15" t="s">
        <v>6537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4829</v>
      </c>
      <c r="AC771" s="19"/>
      <c r="AD771" s="52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>C772+45</f>
        <v>41161</v>
      </c>
      <c r="E772" s="17">
        <f>D772+15</f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6536</v>
      </c>
      <c r="L772" s="15" t="s">
        <v>6537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4829</v>
      </c>
      <c r="AC772" s="19"/>
      <c r="AD772" s="52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>C773+45</f>
        <v>41161</v>
      </c>
      <c r="E773" s="17">
        <f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6536</v>
      </c>
      <c r="L773" s="15" t="s">
        <v>6537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4829</v>
      </c>
      <c r="AC773" s="19"/>
      <c r="AD773" s="52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>C774+45</f>
        <v>41161</v>
      </c>
      <c r="E774" s="17">
        <f>D774+15</f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6536</v>
      </c>
      <c r="L774" s="15" t="s">
        <v>6537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4829</v>
      </c>
      <c r="AC774" s="19"/>
      <c r="AD774" s="52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>C775+45</f>
        <v>41161</v>
      </c>
      <c r="E775" s="17">
        <f>D775+15</f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6319</v>
      </c>
      <c r="K775" s="15" t="s">
        <v>6538</v>
      </c>
      <c r="L775" s="15" t="s">
        <v>6539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6564</v>
      </c>
      <c r="Y775" s="19">
        <v>41123</v>
      </c>
      <c r="Z775" s="35"/>
      <c r="AA775" s="52"/>
      <c r="AB775" s="19" t="s">
        <v>4829</v>
      </c>
      <c r="AC775" s="19"/>
      <c r="AD775" s="52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>C776+45</f>
        <v>41161</v>
      </c>
      <c r="E776" s="17">
        <f>D776+15</f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6319</v>
      </c>
      <c r="K776" s="15" t="s">
        <v>6538</v>
      </c>
      <c r="L776" s="15" t="s">
        <v>6539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6559</v>
      </c>
      <c r="Y776" s="19">
        <v>41127</v>
      </c>
      <c r="Z776" s="35"/>
      <c r="AA776" s="52"/>
      <c r="AB776" s="19" t="s">
        <v>4829</v>
      </c>
      <c r="AC776" s="19"/>
      <c r="AD776" s="52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>C777+45</f>
        <v>41161</v>
      </c>
      <c r="E777" s="17">
        <f>D777+15</f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6328</v>
      </c>
      <c r="K777" s="15" t="s">
        <v>6540</v>
      </c>
      <c r="L777" s="15" t="s">
        <v>6541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4829</v>
      </c>
      <c r="AC777" s="19"/>
      <c r="AD777" s="52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>C778+45</f>
        <v>41161</v>
      </c>
      <c r="E778" s="17">
        <f>D778+15</f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6536</v>
      </c>
      <c r="L778" s="15" t="s">
        <v>6537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4829</v>
      </c>
      <c r="AC778" s="19"/>
      <c r="AD778" s="52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>C779+45</f>
        <v>41161</v>
      </c>
      <c r="E779" s="17">
        <f>D779+15</f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6536</v>
      </c>
      <c r="L779" s="15" t="s">
        <v>6537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4829</v>
      </c>
      <c r="AC779" s="19"/>
      <c r="AD779" s="52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>C780+45</f>
        <v>41161</v>
      </c>
      <c r="E780" s="17">
        <f>D780+15</f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6536</v>
      </c>
      <c r="L780" s="15" t="s">
        <v>6537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4829</v>
      </c>
      <c r="AC780" s="19"/>
      <c r="AD780" s="52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>C781+45</f>
        <v>41161</v>
      </c>
      <c r="E781" s="17">
        <f>D781+15</f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5548</v>
      </c>
      <c r="K781" s="15" t="s">
        <v>6542</v>
      </c>
      <c r="L781" s="15" t="s">
        <v>6543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4829</v>
      </c>
      <c r="AC781" s="19"/>
      <c r="AD781" s="52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>C782+45</f>
        <v>41161</v>
      </c>
      <c r="E782" s="17">
        <f>D782+15</f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6319</v>
      </c>
      <c r="K782" s="15" t="s">
        <v>6538</v>
      </c>
      <c r="L782" s="15" t="s">
        <v>6539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6559</v>
      </c>
      <c r="Y782" s="19">
        <v>41124</v>
      </c>
      <c r="Z782" s="35"/>
      <c r="AA782" s="52"/>
      <c r="AB782" s="19" t="s">
        <v>4829</v>
      </c>
      <c r="AC782" s="19"/>
      <c r="AD782" s="52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>C783+45</f>
        <v>41161</v>
      </c>
      <c r="E783" s="17">
        <f>D783+15</f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6319</v>
      </c>
      <c r="K783" s="15" t="s">
        <v>6538</v>
      </c>
      <c r="L783" s="15" t="s">
        <v>6539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4829</v>
      </c>
      <c r="AC783" s="19"/>
      <c r="AD783" s="52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>C784+45</f>
        <v>41161</v>
      </c>
      <c r="E784" s="17">
        <f>D784+15</f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6319</v>
      </c>
      <c r="K784" s="15" t="s">
        <v>6538</v>
      </c>
      <c r="L784" s="15" t="s">
        <v>6539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4829</v>
      </c>
      <c r="AC784" s="19"/>
      <c r="AD784" s="52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>C785+45</f>
        <v>41161</v>
      </c>
      <c r="E785" s="17">
        <f>D785+15</f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6319</v>
      </c>
      <c r="K785" s="15" t="s">
        <v>6538</v>
      </c>
      <c r="L785" s="15" t="s">
        <v>6539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6894</v>
      </c>
      <c r="AB785" s="19" t="s">
        <v>4829</v>
      </c>
      <c r="AC785" s="19"/>
      <c r="AD785" s="52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>C786+45</f>
        <v>41161</v>
      </c>
      <c r="E786" s="17">
        <f>D786+15</f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6319</v>
      </c>
      <c r="K786" s="15" t="s">
        <v>6538</v>
      </c>
      <c r="L786" s="15" t="s">
        <v>6539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6188</v>
      </c>
      <c r="Y786" s="19">
        <v>41127</v>
      </c>
      <c r="Z786" s="35"/>
      <c r="AA786" s="52"/>
      <c r="AB786" s="19" t="s">
        <v>4829</v>
      </c>
      <c r="AC786" s="19"/>
      <c r="AD786" s="52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>C787+45</f>
        <v>41161</v>
      </c>
      <c r="E787" s="17">
        <f>D787+15</f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6319</v>
      </c>
      <c r="K787" s="15" t="s">
        <v>6538</v>
      </c>
      <c r="L787" s="15" t="s">
        <v>6539</v>
      </c>
      <c r="M787" s="44"/>
      <c r="N787" s="44">
        <v>4033</v>
      </c>
      <c r="O787" s="17">
        <f>VLOOKUP(B787,SAOM!B$2:I1740,8,0)</f>
        <v>41129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4829</v>
      </c>
      <c r="AC787" s="19"/>
      <c r="AD787" s="52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>C788+45</f>
        <v>41161</v>
      </c>
      <c r="E788" s="17">
        <f>D788+15</f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6319</v>
      </c>
      <c r="K788" s="15" t="s">
        <v>6538</v>
      </c>
      <c r="L788" s="15" t="s">
        <v>6539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4829</v>
      </c>
      <c r="AC788" s="19"/>
      <c r="AD788" s="52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>C789+45</f>
        <v>41161</v>
      </c>
      <c r="E789" s="17">
        <f>D789+15</f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6319</v>
      </c>
      <c r="K789" s="15" t="s">
        <v>6538</v>
      </c>
      <c r="L789" s="15" t="s">
        <v>6539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6188</v>
      </c>
      <c r="Y789" s="19">
        <v>41130</v>
      </c>
      <c r="Z789" s="35"/>
      <c r="AA789" s="52" t="s">
        <v>6723</v>
      </c>
      <c r="AB789" s="19" t="s">
        <v>4829</v>
      </c>
      <c r="AC789" s="19"/>
      <c r="AD789" s="52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>C790+45</f>
        <v>41161</v>
      </c>
      <c r="E790" s="17">
        <f>D790+15</f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6319</v>
      </c>
      <c r="K790" s="15" t="s">
        <v>6538</v>
      </c>
      <c r="L790" s="15" t="s">
        <v>6539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4829</v>
      </c>
      <c r="AC790" s="19"/>
      <c r="AD790" s="52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>C791+45</f>
        <v>41161</v>
      </c>
      <c r="E791" s="17">
        <f>D791+15</f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6319</v>
      </c>
      <c r="K791" s="15" t="s">
        <v>6538</v>
      </c>
      <c r="L791" s="15" t="s">
        <v>6539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4829</v>
      </c>
      <c r="AC791" s="19"/>
      <c r="AD791" s="52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>C792+45</f>
        <v>41161</v>
      </c>
      <c r="E792" s="17">
        <f>D792+15</f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6319</v>
      </c>
      <c r="K792" s="15" t="s">
        <v>6538</v>
      </c>
      <c r="L792" s="15" t="s">
        <v>6539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4829</v>
      </c>
      <c r="AC792" s="19"/>
      <c r="AD792" s="52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>C793+45</f>
        <v>41161</v>
      </c>
      <c r="E793" s="17">
        <f>D793+15</f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6319</v>
      </c>
      <c r="K793" s="15" t="s">
        <v>6538</v>
      </c>
      <c r="L793" s="15" t="s">
        <v>6539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4829</v>
      </c>
      <c r="AC793" s="19"/>
      <c r="AD793" s="52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>C794+45</f>
        <v>41161</v>
      </c>
      <c r="E794" s="17">
        <f>D794+15</f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6319</v>
      </c>
      <c r="K794" s="15" t="s">
        <v>6538</v>
      </c>
      <c r="L794" s="15" t="s">
        <v>6539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4829</v>
      </c>
      <c r="AC794" s="19"/>
      <c r="AD794" s="52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>C795+45</f>
        <v>41161</v>
      </c>
      <c r="E795" s="17">
        <f>D795+15</f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6319</v>
      </c>
      <c r="K795" s="15" t="s">
        <v>6538</v>
      </c>
      <c r="L795" s="15" t="s">
        <v>6539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4829</v>
      </c>
      <c r="AC795" s="19"/>
      <c r="AD795" s="52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>C796+45</f>
        <v>41161</v>
      </c>
      <c r="E796" s="17">
        <f>D796+15</f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6319</v>
      </c>
      <c r="K796" s="15" t="s">
        <v>6538</v>
      </c>
      <c r="L796" s="15" t="s">
        <v>6539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4829</v>
      </c>
      <c r="AC796" s="19"/>
      <c r="AD796" s="52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>C797+45</f>
        <v>41161</v>
      </c>
      <c r="E797" s="17">
        <f>D797+15</f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6319</v>
      </c>
      <c r="K797" s="15" t="s">
        <v>6538</v>
      </c>
      <c r="L797" s="15" t="s">
        <v>6539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4829</v>
      </c>
      <c r="AC797" s="19"/>
      <c r="AD797" s="52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>C798+45</f>
        <v>41161</v>
      </c>
      <c r="E798" s="17">
        <f>D798+15</f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6319</v>
      </c>
      <c r="K798" s="15" t="s">
        <v>6538</v>
      </c>
      <c r="L798" s="15" t="s">
        <v>6539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4829</v>
      </c>
      <c r="AC798" s="19"/>
      <c r="AD798" s="52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>C799+45</f>
        <v>41161</v>
      </c>
      <c r="E799" s="17">
        <f>D799+15</f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6319</v>
      </c>
      <c r="K799" s="15" t="s">
        <v>6538</v>
      </c>
      <c r="L799" s="15" t="s">
        <v>6539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4829</v>
      </c>
      <c r="AC799" s="19"/>
      <c r="AD799" s="52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>C800+45</f>
        <v>41161</v>
      </c>
      <c r="E800" s="17">
        <f>D800+15</f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6319</v>
      </c>
      <c r="K800" s="15" t="s">
        <v>6538</v>
      </c>
      <c r="L800" s="15" t="s">
        <v>6539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4829</v>
      </c>
      <c r="AC800" s="19"/>
      <c r="AD800" s="52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>C801+45</f>
        <v>41161</v>
      </c>
      <c r="E801" s="17">
        <f>D801+15</f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6319</v>
      </c>
      <c r="K801" s="15" t="s">
        <v>6538</v>
      </c>
      <c r="L801" s="15" t="s">
        <v>6539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4829</v>
      </c>
      <c r="AC801" s="19"/>
      <c r="AD801" s="52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>C802+45</f>
        <v>41161</v>
      </c>
      <c r="E802" s="17">
        <f>D802+15</f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6319</v>
      </c>
      <c r="K802" s="15" t="s">
        <v>6538</v>
      </c>
      <c r="L802" s="15" t="s">
        <v>6539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19" t="s">
        <v>4829</v>
      </c>
      <c r="AC802" s="19"/>
      <c r="AD802" s="52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>C803+45</f>
        <v>41161</v>
      </c>
      <c r="E803" s="17">
        <f>D803+15</f>
        <v>41176</v>
      </c>
      <c r="F803" s="17" t="s">
        <v>501</v>
      </c>
      <c r="G803" s="14" t="s">
        <v>2466</v>
      </c>
      <c r="H803" s="14" t="s">
        <v>499</v>
      </c>
      <c r="I803" s="14" t="s">
        <v>501</v>
      </c>
      <c r="J803" s="15" t="s">
        <v>6319</v>
      </c>
      <c r="K803" s="15" t="s">
        <v>6538</v>
      </c>
      <c r="L803" s="15" t="s">
        <v>6539</v>
      </c>
      <c r="M803" s="44"/>
      <c r="N803" s="44">
        <v>4033</v>
      </c>
      <c r="O803" s="17">
        <f>VLOOKUP(B803,SAOM!B$2:I1756,8,0)</f>
        <v>41129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-</v>
      </c>
      <c r="W803" s="17">
        <v>41131</v>
      </c>
      <c r="X803" s="15" t="s">
        <v>6115</v>
      </c>
      <c r="Y803" s="19"/>
      <c r="Z803" s="35"/>
      <c r="AA803" s="52"/>
      <c r="AB803" s="19" t="s">
        <v>4829</v>
      </c>
      <c r="AC803" s="19"/>
      <c r="AD803" s="52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>C804+45</f>
        <v>41161</v>
      </c>
      <c r="E804" s="17">
        <f>D804+15</f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6319</v>
      </c>
      <c r="K804" s="15" t="s">
        <v>6538</v>
      </c>
      <c r="L804" s="15" t="s">
        <v>6539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4829</v>
      </c>
      <c r="AC804" s="19"/>
      <c r="AD804" s="52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>C805+45</f>
        <v>41161</v>
      </c>
      <c r="E805" s="17">
        <f>D805+15</f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6319</v>
      </c>
      <c r="K805" s="15" t="s">
        <v>6538</v>
      </c>
      <c r="L805" s="15" t="s">
        <v>6539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4829</v>
      </c>
      <c r="AC805" s="19"/>
      <c r="AD805" s="52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>C806+45</f>
        <v>41161</v>
      </c>
      <c r="E806" s="17">
        <f>D806+15</f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6319</v>
      </c>
      <c r="K806" s="15" t="s">
        <v>6538</v>
      </c>
      <c r="L806" s="15" t="s">
        <v>6539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19" t="s">
        <v>4829</v>
      </c>
      <c r="AC806" s="19"/>
      <c r="AD806" s="52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>C807+45</f>
        <v>41161</v>
      </c>
      <c r="E807" s="17">
        <f>D807+15</f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6319</v>
      </c>
      <c r="K807" s="15" t="s">
        <v>6538</v>
      </c>
      <c r="L807" s="15" t="s">
        <v>6539</v>
      </c>
      <c r="M807" s="44"/>
      <c r="N807" s="44">
        <v>4033</v>
      </c>
      <c r="O807" s="17">
        <f>VLOOKUP(B807,SAOM!B$2:I1760,8,0)</f>
        <v>41127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19" t="s">
        <v>4829</v>
      </c>
      <c r="AC807" s="19"/>
      <c r="AD807" s="52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>C808+45</f>
        <v>41161</v>
      </c>
      <c r="E808" s="17">
        <f>D808+15</f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6319</v>
      </c>
      <c r="K808" s="15" t="s">
        <v>6538</v>
      </c>
      <c r="L808" s="15" t="s">
        <v>6539</v>
      </c>
      <c r="M808" s="44"/>
      <c r="N808" s="44">
        <v>4033</v>
      </c>
      <c r="O808" s="17">
        <f>VLOOKUP(B808,SAOM!B$2:I1761,8,0)</f>
        <v>41127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19" t="s">
        <v>4829</v>
      </c>
      <c r="AC808" s="19"/>
      <c r="AD808" s="52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>C809+45</f>
        <v>41161</v>
      </c>
      <c r="E809" s="17">
        <f>D809+15</f>
        <v>41176</v>
      </c>
      <c r="F809" s="17" t="s">
        <v>501</v>
      </c>
      <c r="G809" s="14" t="s">
        <v>2466</v>
      </c>
      <c r="H809" s="14" t="s">
        <v>499</v>
      </c>
      <c r="I809" s="14" t="s">
        <v>501</v>
      </c>
      <c r="J809" s="15" t="s">
        <v>6319</v>
      </c>
      <c r="K809" s="15" t="s">
        <v>6538</v>
      </c>
      <c r="L809" s="15" t="s">
        <v>6539</v>
      </c>
      <c r="M809" s="44"/>
      <c r="N809" s="44">
        <v>4033</v>
      </c>
      <c r="O809" s="17">
        <f>VLOOKUP(B809,SAOM!B$2:I1762,8,0)</f>
        <v>41128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-</v>
      </c>
      <c r="W809" s="17">
        <v>41131</v>
      </c>
      <c r="X809" s="15" t="s">
        <v>6895</v>
      </c>
      <c r="Y809" s="19"/>
      <c r="Z809" s="35"/>
      <c r="AA809" s="52" t="s">
        <v>6723</v>
      </c>
      <c r="AB809" s="19" t="s">
        <v>4829</v>
      </c>
      <c r="AC809" s="19"/>
      <c r="AD809" s="52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>C810+45</f>
        <v>41161</v>
      </c>
      <c r="E810" s="17">
        <f>D810+15</f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6319</v>
      </c>
      <c r="K810" s="15" t="s">
        <v>6538</v>
      </c>
      <c r="L810" s="15" t="s">
        <v>6539</v>
      </c>
      <c r="M810" s="44"/>
      <c r="N810" s="44">
        <v>4033</v>
      </c>
      <c r="O810" s="17">
        <f>VLOOKUP(B810,SAOM!B$2:I1763,8,0)</f>
        <v>41128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19" t="s">
        <v>4829</v>
      </c>
      <c r="AC810" s="19"/>
      <c r="AD810" s="52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>C811+45</f>
        <v>41165</v>
      </c>
      <c r="E811" s="17">
        <f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6544</v>
      </c>
      <c r="L811" s="15" t="s">
        <v>6545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4829</v>
      </c>
      <c r="AC811" s="19"/>
      <c r="AD811" s="52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>C812+45</f>
        <v>41165</v>
      </c>
      <c r="E812" s="17">
        <f>D812+15</f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6544</v>
      </c>
      <c r="L812" s="15" t="s">
        <v>6545</v>
      </c>
      <c r="M812" s="44"/>
      <c r="N812" s="44">
        <v>4033</v>
      </c>
      <c r="O812" s="17">
        <f>VLOOKUP(B812,SAOM!B$2:I1765,8,0)</f>
        <v>41134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4829</v>
      </c>
      <c r="AC812" s="19"/>
      <c r="AD812" s="52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>C813+45</f>
        <v>41165</v>
      </c>
      <c r="E813" s="17">
        <f>D813+15</f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6544</v>
      </c>
      <c r="L813" s="15" t="s">
        <v>6545</v>
      </c>
      <c r="M813" s="44"/>
      <c r="N813" s="44">
        <v>4033</v>
      </c>
      <c r="O813" s="17">
        <f>VLOOKUP(B813,SAOM!B$2:I1766,8,0)</f>
        <v>41134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4829</v>
      </c>
      <c r="AC813" s="19"/>
      <c r="AD813" s="52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>C814+45</f>
        <v>41165</v>
      </c>
      <c r="E814" s="17">
        <f>D814+15</f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6544</v>
      </c>
      <c r="L814" s="15" t="s">
        <v>6545</v>
      </c>
      <c r="M814" s="44"/>
      <c r="N814" s="44">
        <v>4033</v>
      </c>
      <c r="O814" s="17">
        <f>VLOOKUP(B814,SAOM!B$2:I1767,8,0)</f>
        <v>41134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4829</v>
      </c>
      <c r="AC814" s="19"/>
      <c r="AD814" s="52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>C815+45</f>
        <v>41165</v>
      </c>
      <c r="E815" s="17">
        <f>D815+15</f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6544</v>
      </c>
      <c r="L815" s="15" t="s">
        <v>6545</v>
      </c>
      <c r="M815" s="44"/>
      <c r="N815" s="44">
        <v>4033</v>
      </c>
      <c r="O815" s="17">
        <f>VLOOKUP(B815,SAOM!B$2:I1768,8,0)</f>
        <v>41134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4829</v>
      </c>
      <c r="AC815" s="19"/>
      <c r="AD815" s="52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>C816+45</f>
        <v>41165</v>
      </c>
      <c r="E816" s="17">
        <f>D816+15</f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6544</v>
      </c>
      <c r="L816" s="15" t="s">
        <v>6545</v>
      </c>
      <c r="M816" s="44"/>
      <c r="N816" s="44">
        <v>4033</v>
      </c>
      <c r="O816" s="17">
        <f>VLOOKUP(B816,SAOM!B$2:I1769,8,0)</f>
        <v>41134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4829</v>
      </c>
      <c r="AC816" s="19"/>
      <c r="AD816" s="52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>C817+45</f>
        <v>41165</v>
      </c>
      <c r="E817" s="17">
        <f>D817+15</f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6544</v>
      </c>
      <c r="L817" s="15" t="s">
        <v>6545</v>
      </c>
      <c r="M817" s="44"/>
      <c r="N817" s="44">
        <v>4033</v>
      </c>
      <c r="O817" s="17">
        <f>VLOOKUP(B817,SAOM!B$2:I1770,8,0)</f>
        <v>41134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4829</v>
      </c>
      <c r="AC817" s="19"/>
      <c r="AD817" s="52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>C818+45</f>
        <v>41165</v>
      </c>
      <c r="E818" s="17">
        <f>D818+15</f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6544</v>
      </c>
      <c r="L818" s="15" t="s">
        <v>6545</v>
      </c>
      <c r="M818" s="44"/>
      <c r="N818" s="44">
        <v>4033</v>
      </c>
      <c r="O818" s="17">
        <f>VLOOKUP(B818,SAOM!B$2:I1771,8,0)</f>
        <v>41134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4829</v>
      </c>
      <c r="AC818" s="19"/>
      <c r="AD818" s="52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>C819+45</f>
        <v>41165</v>
      </c>
      <c r="E819" s="17">
        <f>D819+15</f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6544</v>
      </c>
      <c r="L819" s="15" t="s">
        <v>6545</v>
      </c>
      <c r="M819" s="44"/>
      <c r="N819" s="44">
        <v>4033</v>
      </c>
      <c r="O819" s="17">
        <f>VLOOKUP(B819,SAOM!B$2:I1772,8,0)</f>
        <v>41134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4829</v>
      </c>
      <c r="AC819" s="19"/>
      <c r="AD819" s="52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>C820+45</f>
        <v>41165</v>
      </c>
      <c r="E820" s="17">
        <f>D820+15</f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6544</v>
      </c>
      <c r="L820" s="15" t="s">
        <v>6545</v>
      </c>
      <c r="M820" s="44"/>
      <c r="N820" s="44">
        <v>4033</v>
      </c>
      <c r="O820" s="17">
        <f>VLOOKUP(B820,SAOM!B$2:I1773,8,0)</f>
        <v>41134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4829</v>
      </c>
      <c r="AC820" s="19"/>
      <c r="AD820" s="52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>C821+45</f>
        <v>41165</v>
      </c>
      <c r="E821" s="17">
        <f>D821+15</f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6544</v>
      </c>
      <c r="L821" s="15" t="s">
        <v>6545</v>
      </c>
      <c r="M821" s="44"/>
      <c r="N821" s="44">
        <v>4033</v>
      </c>
      <c r="O821" s="17">
        <f>VLOOKUP(B821,SAOM!B$2:I1774,8,0)</f>
        <v>41134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4829</v>
      </c>
      <c r="AC821" s="19"/>
      <c r="AD821" s="52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>C822+45</f>
        <v>41165</v>
      </c>
      <c r="E822" s="17">
        <f>D822+15</f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6544</v>
      </c>
      <c r="L822" s="15" t="s">
        <v>6545</v>
      </c>
      <c r="M822" s="44"/>
      <c r="N822" s="44">
        <v>4033</v>
      </c>
      <c r="O822" s="17">
        <f>VLOOKUP(B822,SAOM!B$2:I1775,8,0)</f>
        <v>41134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4829</v>
      </c>
      <c r="AC822" s="19"/>
      <c r="AD822" s="52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>C823+45</f>
        <v>41165</v>
      </c>
      <c r="E823" s="17">
        <f>D823+15</f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6544</v>
      </c>
      <c r="L823" s="15" t="s">
        <v>6545</v>
      </c>
      <c r="M823" s="44"/>
      <c r="N823" s="44">
        <v>4033</v>
      </c>
      <c r="O823" s="17">
        <f>VLOOKUP(B823,SAOM!B$2:I1776,8,0)</f>
        <v>41134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4829</v>
      </c>
      <c r="AC823" s="19"/>
      <c r="AD823" s="52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>C824+45</f>
        <v>41165</v>
      </c>
      <c r="E824" s="17">
        <f>D824+15</f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6544</v>
      </c>
      <c r="L824" s="15" t="s">
        <v>6545</v>
      </c>
      <c r="M824" s="44"/>
      <c r="N824" s="44">
        <v>4033</v>
      </c>
      <c r="O824" s="17">
        <f>VLOOKUP(B824,SAOM!B$2:I1777,8,0)</f>
        <v>41134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4829</v>
      </c>
      <c r="AC824" s="19"/>
      <c r="AD824" s="52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>C825+45</f>
        <v>41165</v>
      </c>
      <c r="E825" s="17">
        <f>D825+15</f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6544</v>
      </c>
      <c r="L825" s="15" t="s">
        <v>6545</v>
      </c>
      <c r="M825" s="44"/>
      <c r="N825" s="44">
        <v>4033</v>
      </c>
      <c r="O825" s="17">
        <f>VLOOKUP(B825,SAOM!B$2:I1778,8,0)</f>
        <v>41134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4829</v>
      </c>
      <c r="AC825" s="19"/>
      <c r="AD825" s="52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>C826+45</f>
        <v>41165</v>
      </c>
      <c r="E826" s="17">
        <f>D826+15</f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6544</v>
      </c>
      <c r="L826" s="15" t="s">
        <v>6545</v>
      </c>
      <c r="M826" s="44"/>
      <c r="N826" s="44">
        <v>4033</v>
      </c>
      <c r="O826" s="17">
        <f>VLOOKUP(B826,SAOM!B$2:I1779,8,0)</f>
        <v>41134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4829</v>
      </c>
      <c r="AC826" s="19"/>
      <c r="AD826" s="52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>C827+45</f>
        <v>41165</v>
      </c>
      <c r="E827" s="17">
        <f>D827+15</f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6544</v>
      </c>
      <c r="L827" s="15" t="s">
        <v>6545</v>
      </c>
      <c r="M827" s="44"/>
      <c r="N827" s="44">
        <v>4033</v>
      </c>
      <c r="O827" s="17">
        <f>VLOOKUP(B827,SAOM!B$2:I1780,8,0)</f>
        <v>41134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4829</v>
      </c>
      <c r="AC827" s="19"/>
      <c r="AD827" s="52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>C828+45</f>
        <v>41165</v>
      </c>
      <c r="E828" s="17">
        <f>D828+15</f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6544</v>
      </c>
      <c r="L828" s="15" t="s">
        <v>6545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4829</v>
      </c>
      <c r="AC828" s="19"/>
      <c r="AD828" s="52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>C829+45</f>
        <v>41165</v>
      </c>
      <c r="E829" s="17">
        <f>D829+15</f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6544</v>
      </c>
      <c r="L829" s="15" t="s">
        <v>6545</v>
      </c>
      <c r="M829" s="44"/>
      <c r="N829" s="44">
        <v>4033</v>
      </c>
      <c r="O829" s="17">
        <f>VLOOKUP(B829,SAOM!B$2:I1782,8,0)</f>
        <v>41134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4829</v>
      </c>
      <c r="AC829" s="19"/>
      <c r="AD829" s="52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>C830+45</f>
        <v>41173</v>
      </c>
      <c r="E830" s="17">
        <f>D830+15</f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/>
      <c r="L830" s="15"/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4829</v>
      </c>
      <c r="AC830" s="19"/>
      <c r="AD830" s="52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>C831+45</f>
        <v>41173</v>
      </c>
      <c r="E831" s="17">
        <f>D831+15</f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/>
      <c r="L831" s="15"/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4829</v>
      </c>
      <c r="AC831" s="19"/>
      <c r="AD831" s="52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>C832+45</f>
        <v>41173</v>
      </c>
      <c r="E832" s="17">
        <f>D832+15</f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/>
      <c r="L832" s="15"/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4829</v>
      </c>
      <c r="AC832" s="19"/>
      <c r="AD832" s="52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>C833+45</f>
        <v>41173</v>
      </c>
      <c r="E833" s="17">
        <f>D833+15</f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/>
      <c r="L833" s="15"/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4829</v>
      </c>
      <c r="AC833" s="19"/>
      <c r="AD833" s="52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>C834+45</f>
        <v>41173</v>
      </c>
      <c r="E834" s="17">
        <f>D834+15</f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/>
      <c r="L834" s="15"/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4829</v>
      </c>
      <c r="AC834" s="19"/>
      <c r="AD834" s="52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>C835+45</f>
        <v>41174</v>
      </c>
      <c r="E835" s="17">
        <f>D835+15</f>
        <v>41189</v>
      </c>
      <c r="F835" s="17" t="s">
        <v>501</v>
      </c>
      <c r="G835" s="14" t="s">
        <v>752</v>
      </c>
      <c r="H835" s="14" t="s">
        <v>499</v>
      </c>
      <c r="I835" s="14" t="s">
        <v>499</v>
      </c>
      <c r="J835" s="15" t="s">
        <v>1969</v>
      </c>
      <c r="K835" s="15"/>
      <c r="L835" s="15"/>
      <c r="M835" s="44"/>
      <c r="N835" s="44">
        <v>4033</v>
      </c>
      <c r="O835" s="17" t="str">
        <f>VLOOKUP(B835,SAOM!B$2:I1788,8,0)</f>
        <v>-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/>
      <c r="X835" s="15"/>
      <c r="Y835" s="19"/>
      <c r="Z835" s="35"/>
      <c r="AA835" s="52"/>
      <c r="AB835" s="19" t="s">
        <v>4829</v>
      </c>
      <c r="AC835" s="19"/>
      <c r="AD835" s="52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>C836+45</f>
        <v>41174</v>
      </c>
      <c r="E836" s="17">
        <f>D836+15</f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/>
      <c r="L836" s="15"/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4829</v>
      </c>
      <c r="AC836" s="19"/>
      <c r="AD836" s="52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>C837+45</f>
        <v>41174</v>
      </c>
      <c r="E837" s="17">
        <f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/>
      <c r="L837" s="15"/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4829</v>
      </c>
      <c r="AC837" s="19"/>
      <c r="AD837" s="52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>C838+45</f>
        <v>41174</v>
      </c>
      <c r="E838" s="17">
        <f>D838+15</f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/>
      <c r="L838" s="15"/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4829</v>
      </c>
      <c r="AC838" s="19"/>
      <c r="AD838" s="52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>C839+45</f>
        <v>41174</v>
      </c>
      <c r="E839" s="17">
        <f>D839+15</f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/>
      <c r="L839" s="15"/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4829</v>
      </c>
      <c r="AC839" s="19"/>
      <c r="AD839" s="52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>C840+45</f>
        <v>41174</v>
      </c>
      <c r="E840" s="17">
        <f>D840+15</f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/>
      <c r="L840" s="15"/>
      <c r="M840" s="44"/>
      <c r="N840" s="44">
        <v>4033</v>
      </c>
      <c r="O840" s="17" t="str">
        <f>VLOOKUP(B840,SAOM!B$2:I1793,8,0)</f>
        <v>-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4829</v>
      </c>
      <c r="AC840" s="19"/>
      <c r="AD840" s="52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>C841+45</f>
        <v>41174</v>
      </c>
      <c r="E841" s="17">
        <f>D841+15</f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/>
      <c r="L841" s="15"/>
      <c r="M841" s="44"/>
      <c r="N841" s="44">
        <v>4033</v>
      </c>
      <c r="O841" s="17" t="str">
        <f>VLOOKUP(B841,SAOM!B$2:I1794,8,0)</f>
        <v>-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4829</v>
      </c>
      <c r="AC841" s="19"/>
      <c r="AD841" s="52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>C842+45</f>
        <v>41174</v>
      </c>
      <c r="E842" s="17">
        <f>D842+15</f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2676</v>
      </c>
      <c r="K842" s="15"/>
      <c r="L842" s="15"/>
      <c r="M842" s="44"/>
      <c r="N842" s="44">
        <v>4033</v>
      </c>
      <c r="O842" s="17" t="str">
        <f>VLOOKUP(B842,SAOM!B$2:I1795,8,0)</f>
        <v>-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4829</v>
      </c>
      <c r="AC842" s="19"/>
      <c r="AD842" s="52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>C843+45</f>
        <v>41174</v>
      </c>
      <c r="E843" s="17">
        <f>D843+15</f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1791</v>
      </c>
      <c r="K843" s="15"/>
      <c r="L843" s="15"/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4829</v>
      </c>
      <c r="AC843" s="19"/>
      <c r="AD843" s="52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>C844+45</f>
        <v>41174</v>
      </c>
      <c r="E844" s="17">
        <f>D844+15</f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2676</v>
      </c>
      <c r="K844" s="15"/>
      <c r="L844" s="15"/>
      <c r="M844" s="44"/>
      <c r="N844" s="44">
        <v>4033</v>
      </c>
      <c r="O844" s="17" t="str">
        <f>VLOOKUP(B844,SAOM!B$2:I1797,8,0)</f>
        <v>-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4829</v>
      </c>
      <c r="AC844" s="19"/>
      <c r="AD844" s="52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>C845+45</f>
        <v>41174</v>
      </c>
      <c r="E845" s="17">
        <f>D845+15</f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/>
      <c r="L845" s="15"/>
      <c r="M845" s="44"/>
      <c r="N845" s="44">
        <v>4033</v>
      </c>
      <c r="O845" s="17" t="str">
        <f>VLOOKUP(B845,SAOM!B$2:I1798,8,0)</f>
        <v>-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4829</v>
      </c>
      <c r="AC845" s="19"/>
      <c r="AD845" s="52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>C846+45</f>
        <v>41174</v>
      </c>
      <c r="E846" s="17">
        <f>D846+15</f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/>
      <c r="L846" s="15"/>
      <c r="M846" s="44"/>
      <c r="N846" s="44">
        <v>4033</v>
      </c>
      <c r="O846" s="17" t="str">
        <f>VLOOKUP(B846,SAOM!B$2:I1799,8,0)</f>
        <v>-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4829</v>
      </c>
      <c r="AC846" s="19"/>
      <c r="AD846" s="52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>C847+45</f>
        <v>41174</v>
      </c>
      <c r="E847" s="17">
        <f>D847+15</f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/>
      <c r="L847" s="15"/>
      <c r="M847" s="44"/>
      <c r="N847" s="44">
        <v>4033</v>
      </c>
      <c r="O847" s="17" t="str">
        <f>VLOOKUP(B847,SAOM!B$2:I1800,8,0)</f>
        <v>-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4829</v>
      </c>
      <c r="AC847" s="19"/>
      <c r="AD847" s="52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>C848+45</f>
        <v>41174</v>
      </c>
      <c r="E848" s="17">
        <f>D848+15</f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/>
      <c r="L848" s="15"/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4829</v>
      </c>
      <c r="AC848" s="19"/>
      <c r="AD848" s="52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>C849+45</f>
        <v>41174</v>
      </c>
      <c r="E849" s="17">
        <f>D849+15</f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/>
      <c r="L849" s="15"/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4829</v>
      </c>
      <c r="AC849" s="19"/>
      <c r="AD849" s="52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>C850+45</f>
        <v>41174</v>
      </c>
      <c r="E850" s="17">
        <f>D850+15</f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6854</v>
      </c>
      <c r="K850" s="15"/>
      <c r="L850" s="15"/>
      <c r="M850" s="44"/>
      <c r="N850" s="44">
        <v>4033</v>
      </c>
      <c r="O850" s="17" t="str">
        <f>VLOOKUP(B850,SAOM!B$2:I1803,8,0)</f>
        <v>-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4829</v>
      </c>
      <c r="AC850" s="19"/>
      <c r="AD850" s="52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>C851+45</f>
        <v>41174</v>
      </c>
      <c r="E851" s="17">
        <f>D851+15</f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6854</v>
      </c>
      <c r="K851" s="15"/>
      <c r="L851" s="15"/>
      <c r="M851" s="44"/>
      <c r="N851" s="44">
        <v>4033</v>
      </c>
      <c r="O851" s="17" t="str">
        <f>VLOOKUP(B851,SAOM!B$2:I1804,8,0)</f>
        <v>-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4829</v>
      </c>
      <c r="AC851" s="19"/>
      <c r="AD851" s="52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>C852+45</f>
        <v>41174</v>
      </c>
      <c r="E852" s="17">
        <f>D852+15</f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6862</v>
      </c>
      <c r="K852" s="15"/>
      <c r="L852" s="15"/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4829</v>
      </c>
      <c r="AC852" s="19"/>
      <c r="AD852" s="52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>C853+45</f>
        <v>41174</v>
      </c>
      <c r="E853" s="17">
        <f>D853+15</f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5554</v>
      </c>
      <c r="K853" s="15"/>
      <c r="L853" s="15"/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4829</v>
      </c>
      <c r="AC853" s="19"/>
      <c r="AD853" s="52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>C854+45</f>
        <v>41174</v>
      </c>
      <c r="E854" s="17">
        <f>D854+15</f>
        <v>41189</v>
      </c>
      <c r="F854" s="17" t="s">
        <v>501</v>
      </c>
      <c r="G854" s="14" t="s">
        <v>752</v>
      </c>
      <c r="H854" s="14" t="s">
        <v>499</v>
      </c>
      <c r="I854" s="14" t="s">
        <v>499</v>
      </c>
      <c r="J854" s="15" t="s">
        <v>4147</v>
      </c>
      <c r="K854" s="15"/>
      <c r="L854" s="15"/>
      <c r="M854" s="44"/>
      <c r="N854" s="44">
        <v>4033</v>
      </c>
      <c r="O854" s="17" t="str">
        <f>VLOOKUP(B854,SAOM!B$2:I1807,8,0)</f>
        <v>-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/>
      <c r="X854" s="15"/>
      <c r="Y854" s="19"/>
      <c r="Z854" s="35"/>
      <c r="AA854" s="52"/>
      <c r="AB854" s="19" t="s">
        <v>4829</v>
      </c>
      <c r="AC854" s="19"/>
      <c r="AD854" s="52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>C855+45</f>
        <v>41174</v>
      </c>
      <c r="E855" s="17">
        <f>D855+15</f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4147</v>
      </c>
      <c r="K855" s="15"/>
      <c r="L855" s="15"/>
      <c r="M855" s="44"/>
      <c r="N855" s="44">
        <v>4033</v>
      </c>
      <c r="O855" s="17" t="str">
        <f>VLOOKUP(B855,SAOM!B$2:I1808,8,0)</f>
        <v>-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4829</v>
      </c>
      <c r="AC855" s="19"/>
      <c r="AD855" s="52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>C856+45</f>
        <v>41174</v>
      </c>
      <c r="E856" s="17">
        <f>D856+15</f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4147</v>
      </c>
      <c r="K856" s="15"/>
      <c r="L856" s="15"/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4829</v>
      </c>
      <c r="AC856" s="19"/>
      <c r="AD856" s="52"/>
      <c r="AE856" s="15"/>
    </row>
    <row r="857" spans="1:31" s="20" customFormat="1">
      <c r="A857" s="50">
        <v>4102</v>
      </c>
      <c r="B857" s="42">
        <v>4102</v>
      </c>
      <c r="C857" s="17">
        <v>41129</v>
      </c>
      <c r="D857" s="17">
        <f>C857+45</f>
        <v>41174</v>
      </c>
      <c r="E857" s="17">
        <f>D857+15</f>
        <v>41189</v>
      </c>
      <c r="F857" s="17" t="s">
        <v>501</v>
      </c>
      <c r="G857" s="14" t="s">
        <v>752</v>
      </c>
      <c r="H857" s="14" t="s">
        <v>499</v>
      </c>
      <c r="I857" s="14" t="s">
        <v>499</v>
      </c>
      <c r="J857" s="15" t="s">
        <v>4147</v>
      </c>
      <c r="K857" s="15"/>
      <c r="L857" s="15"/>
      <c r="M857" s="44"/>
      <c r="N857" s="44">
        <v>4033</v>
      </c>
      <c r="O857" s="17" t="str">
        <f>VLOOKUP(B857,SAOM!B$2:I1810,8,0)</f>
        <v>-</v>
      </c>
      <c r="P857" s="17" t="e">
        <f>VLOOKUP(B857,AG_Lider!A$1:F2169,6,0)</f>
        <v>#N/A</v>
      </c>
      <c r="Q857" s="46" t="str">
        <f>VLOOKUP(B857,SAOM!B$2:J1810,9,0)</f>
        <v>Emª Maria Luiza</v>
      </c>
      <c r="R857" s="17" t="str">
        <f>VLOOKUP(B857,SAOM!B$2:K2256,10,0)</f>
        <v xml:space="preserve"> R : Serafim Souza e Silva - Coqueiros</v>
      </c>
      <c r="S857" s="46" t="str">
        <f>VLOOKUP(B857,SAOM!B854:M1582,12,0)</f>
        <v xml:space="preserve"> 033- 8416-9892</v>
      </c>
      <c r="T857" s="94" t="str">
        <f>VLOOKUP(B857,SAOM!B854:L1582,11,0)</f>
        <v>39830-000</v>
      </c>
      <c r="U857" s="18"/>
      <c r="V857" s="44" t="str">
        <f>VLOOKUP(B857,SAOM!B854:N1582,13,0)</f>
        <v>-</v>
      </c>
      <c r="W857" s="17"/>
      <c r="X857" s="15"/>
      <c r="Y857" s="19"/>
      <c r="Z857" s="35"/>
      <c r="AA857" s="52"/>
      <c r="AB857" s="19" t="s">
        <v>4829</v>
      </c>
      <c r="AC857" s="19"/>
      <c r="AD857" s="52"/>
      <c r="AE857" s="15"/>
    </row>
    <row r="858" spans="1:31" s="20" customFormat="1">
      <c r="A858" s="50">
        <v>4100</v>
      </c>
      <c r="B858" s="42">
        <v>4100</v>
      </c>
      <c r="C858" s="17">
        <v>41129</v>
      </c>
      <c r="D858" s="17">
        <f>C858+45</f>
        <v>41174</v>
      </c>
      <c r="E858" s="17">
        <f>D858+15</f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6882</v>
      </c>
      <c r="K858" s="15"/>
      <c r="L858" s="15"/>
      <c r="M858" s="44"/>
      <c r="N858" s="44">
        <v>4033</v>
      </c>
      <c r="O858" s="17" t="str">
        <f>VLOOKUP(B858,SAOM!B$2:I1811,8,0)</f>
        <v>-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4829</v>
      </c>
      <c r="AC858" s="19"/>
      <c r="AD858" s="52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>C859+45</f>
        <v>41174</v>
      </c>
      <c r="E859" s="17">
        <f>D859+15</f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6882</v>
      </c>
      <c r="K859" s="15"/>
      <c r="L859" s="15"/>
      <c r="M859" s="44"/>
      <c r="N859" s="44">
        <v>4033</v>
      </c>
      <c r="O859" s="17" t="str">
        <f>VLOOKUP(B859,SAOM!B$2:I1812,8,0)</f>
        <v>-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4829</v>
      </c>
      <c r="AC859" s="19"/>
      <c r="AD859" s="52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>C860+45</f>
        <v>41174</v>
      </c>
      <c r="E860" s="17">
        <f>D860+15</f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6882</v>
      </c>
      <c r="K860" s="15"/>
      <c r="L860" s="15"/>
      <c r="M860" s="44"/>
      <c r="N860" s="44">
        <v>4033</v>
      </c>
      <c r="O860" s="17" t="str">
        <f>VLOOKUP(B860,SAOM!B$2:I1813,8,0)</f>
        <v>-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4829</v>
      </c>
      <c r="AC860" s="19"/>
      <c r="AD860" s="52"/>
      <c r="AE860" s="15"/>
    </row>
  </sheetData>
  <autoFilter ref="A4:AE860">
    <filterColumn colId="2"/>
    <filterColumn colId="5"/>
    <filterColumn colId="6"/>
    <filterColumn colId="19"/>
    <filterColumn colId="27"/>
    <filterColumn colId="28"/>
    <filterColumn colId="29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491</v>
      </c>
    </row>
    <row r="4" spans="2:3" s="30" customFormat="1">
      <c r="B4" s="23" t="s">
        <v>2466</v>
      </c>
      <c r="C4" s="9">
        <f>COUNTIF(VODANET!G6:G993,"A ACEITAR")</f>
        <v>16</v>
      </c>
    </row>
    <row r="5" spans="2:3">
      <c r="B5" s="24" t="s">
        <v>764</v>
      </c>
      <c r="C5" s="25">
        <f>COUNTIF(VODANET!G5:G992,"PARALISADO")</f>
        <v>90</v>
      </c>
    </row>
    <row r="6" spans="2:3">
      <c r="B6" s="23" t="s">
        <v>752</v>
      </c>
      <c r="C6" s="9">
        <f>COUNTIF(VODANET!G5:G992,"A AGENDAR")</f>
        <v>202</v>
      </c>
    </row>
    <row r="7" spans="2:3">
      <c r="B7" s="24" t="s">
        <v>488</v>
      </c>
      <c r="C7" s="25">
        <f>COUNTIF(VODANET!G5:G992,"EM ANDAMENTO")</f>
        <v>6</v>
      </c>
    </row>
    <row r="8" spans="2:3">
      <c r="B8" s="23" t="s">
        <v>682</v>
      </c>
      <c r="C8" s="9">
        <f>COUNTIF(VODANET!G5:G992,"AGENDADO")</f>
        <v>44</v>
      </c>
    </row>
    <row r="9" spans="2:3" s="30" customFormat="1" ht="15.75" thickBot="1">
      <c r="B9" s="24" t="s">
        <v>6179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855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766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851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171</v>
      </c>
    </row>
    <row r="55" spans="1:15">
      <c r="B55" s="24" t="s">
        <v>514</v>
      </c>
      <c r="C55" s="25">
        <f>COUNTIF(VODANET!I$5:I992,"SAUDE")</f>
        <v>102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564</v>
      </c>
    </row>
    <row r="59" spans="1:15" ht="15.75" thickBot="1">
      <c r="B59" s="26" t="s">
        <v>512</v>
      </c>
      <c r="C59" s="27">
        <f>SUM(C54:C58)</f>
        <v>839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72"/>
  <sheetViews>
    <sheetView zoomScale="90" zoomScaleNormal="90" workbookViewId="0">
      <selection sqref="A1:Q872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4963</v>
      </c>
      <c r="M1" s="30" t="s">
        <v>162</v>
      </c>
      <c r="N1" s="30" t="s">
        <v>4199</v>
      </c>
      <c r="O1" s="30" t="s">
        <v>676</v>
      </c>
      <c r="P1" s="32" t="s">
        <v>4200</v>
      </c>
      <c r="Q1" s="30" t="s">
        <v>4726</v>
      </c>
      <c r="R1" s="30"/>
      <c r="S1" s="30"/>
      <c r="T1" s="30"/>
      <c r="U1" s="30"/>
      <c r="V1" s="30"/>
    </row>
    <row r="2" spans="1:25" s="33" customFormat="1" ht="18" customHeight="1">
      <c r="A2" s="30" t="s">
        <v>5557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4964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4965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6103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4966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6104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4967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4968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4969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4970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4971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4972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4973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4974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4975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4976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4977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4978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4979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4980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4981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5755</v>
      </c>
      <c r="I20" s="30">
        <v>40913</v>
      </c>
      <c r="J20" s="3" t="s">
        <v>1604</v>
      </c>
      <c r="K20" s="3" t="s">
        <v>40</v>
      </c>
      <c r="L20" s="30" t="s">
        <v>4982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4983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4984</v>
      </c>
      <c r="M22" s="48" t="s">
        <v>4052</v>
      </c>
      <c r="N22" s="48" t="s">
        <v>4717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4985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4986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4987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4988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4989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4990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4991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4992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4993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4994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4995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4996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4997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4998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4999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5000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5001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5002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5003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5004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5005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5006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5007</v>
      </c>
      <c r="M45" s="30" t="s">
        <v>5008</v>
      </c>
      <c r="N45" s="30" t="s">
        <v>2438</v>
      </c>
      <c r="O45" s="30" t="s">
        <v>2439</v>
      </c>
      <c r="P45" s="47">
        <v>40989</v>
      </c>
      <c r="Q45" s="48" t="s">
        <v>5009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5010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5011</v>
      </c>
      <c r="L47" s="30" t="s">
        <v>5012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5013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5014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5015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4541</v>
      </c>
      <c r="I50" s="48">
        <v>41081</v>
      </c>
      <c r="J50" s="3" t="s">
        <v>1684</v>
      </c>
      <c r="K50" s="3" t="s">
        <v>57</v>
      </c>
      <c r="L50" s="30" t="s">
        <v>5016</v>
      </c>
      <c r="M50" s="48" t="s">
        <v>1685</v>
      </c>
      <c r="N50" s="48" t="s">
        <v>4542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5017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5018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5019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5020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5021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41129</v>
      </c>
      <c r="J56" s="3" t="s">
        <v>1699</v>
      </c>
      <c r="K56" s="3" t="s">
        <v>71</v>
      </c>
      <c r="L56" s="30" t="s">
        <v>5022</v>
      </c>
      <c r="M56" s="48" t="s">
        <v>5023</v>
      </c>
      <c r="N56" s="48" t="s">
        <v>501</v>
      </c>
      <c r="O56" s="48" t="s">
        <v>501</v>
      </c>
      <c r="P56" s="47" t="s">
        <v>501</v>
      </c>
      <c r="Q56" s="48" t="s">
        <v>4464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5024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5025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5026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5027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5028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5029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5030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5031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5032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5033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5034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5035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5036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5037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5038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5039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5040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5041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5042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5043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5044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5045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5046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5047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5043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5043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5043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5048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5049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5050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5051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5052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6724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5053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5054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5055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5056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5057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5058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5059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5060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5061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5062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5063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5064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5065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5066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5067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5068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6105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4833</v>
      </c>
      <c r="I108" s="48">
        <v>41089</v>
      </c>
      <c r="J108" s="3" t="s">
        <v>1860</v>
      </c>
      <c r="K108" s="3" t="s">
        <v>1449</v>
      </c>
      <c r="L108" s="30" t="s">
        <v>5069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5823</v>
      </c>
      <c r="I109" s="48">
        <v>41109</v>
      </c>
      <c r="J109" s="3" t="s">
        <v>1863</v>
      </c>
      <c r="K109" s="3" t="s">
        <v>5501</v>
      </c>
      <c r="L109" s="30" t="s">
        <v>5070</v>
      </c>
      <c r="M109" s="48" t="s">
        <v>4543</v>
      </c>
      <c r="N109" s="48" t="s">
        <v>5996</v>
      </c>
      <c r="O109" s="48" t="s">
        <v>5997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5071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5928</v>
      </c>
      <c r="I111" s="48">
        <v>41110</v>
      </c>
      <c r="J111" s="3" t="s">
        <v>1870</v>
      </c>
      <c r="K111" s="3" t="s">
        <v>1871</v>
      </c>
      <c r="L111" s="30" t="s">
        <v>5072</v>
      </c>
      <c r="M111" s="48" t="s">
        <v>1872</v>
      </c>
      <c r="N111" s="48" t="s">
        <v>5998</v>
      </c>
      <c r="O111" s="48" t="s">
        <v>5999</v>
      </c>
      <c r="P111" s="3">
        <v>41110</v>
      </c>
      <c r="Q111" s="48" t="s">
        <v>4544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5073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5074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5075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5076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5077</v>
      </c>
      <c r="L116" s="30" t="s">
        <v>5078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5079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5929</v>
      </c>
      <c r="I117" s="48">
        <v>41108</v>
      </c>
      <c r="J117" s="3" t="s">
        <v>1892</v>
      </c>
      <c r="K117" s="3" t="s">
        <v>1471</v>
      </c>
      <c r="L117" s="30" t="s">
        <v>5080</v>
      </c>
      <c r="M117" s="48" t="s">
        <v>1893</v>
      </c>
      <c r="N117" s="48" t="s">
        <v>5930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6437</v>
      </c>
      <c r="I118" s="48">
        <v>41123</v>
      </c>
      <c r="J118" s="3" t="s">
        <v>1895</v>
      </c>
      <c r="K118" s="3" t="s">
        <v>5502</v>
      </c>
      <c r="L118" s="30" t="s">
        <v>5081</v>
      </c>
      <c r="M118" s="48" t="s">
        <v>4545</v>
      </c>
      <c r="N118" s="48" t="s">
        <v>6572</v>
      </c>
      <c r="O118" s="48" t="s">
        <v>2747</v>
      </c>
      <c r="P118" s="3">
        <v>41124</v>
      </c>
      <c r="Q118" s="48" t="s">
        <v>5082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4546</v>
      </c>
      <c r="L119" s="30" t="s">
        <v>5083</v>
      </c>
      <c r="M119" s="48" t="s">
        <v>4547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5084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501</v>
      </c>
      <c r="I121" s="48">
        <v>41127</v>
      </c>
      <c r="J121" s="3" t="s">
        <v>1903</v>
      </c>
      <c r="K121" s="3" t="s">
        <v>976</v>
      </c>
      <c r="L121" s="30" t="s">
        <v>5085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4544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5086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5087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5088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5089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5090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6181</v>
      </c>
      <c r="I127" s="48">
        <v>41124</v>
      </c>
      <c r="J127" s="3" t="s">
        <v>4548</v>
      </c>
      <c r="K127" s="3" t="s">
        <v>1475</v>
      </c>
      <c r="L127" s="30" t="s">
        <v>5091</v>
      </c>
      <c r="M127" s="48" t="s">
        <v>1923</v>
      </c>
      <c r="N127" s="48" t="s">
        <v>6573</v>
      </c>
      <c r="O127" s="48" t="s">
        <v>6574</v>
      </c>
      <c r="P127" s="3">
        <v>41127</v>
      </c>
      <c r="Q127" s="48" t="s">
        <v>4544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5092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5093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5094</v>
      </c>
      <c r="M130" s="30" t="s">
        <v>1935</v>
      </c>
      <c r="N130" s="30" t="s">
        <v>4798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5095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6575</v>
      </c>
      <c r="I132" s="48">
        <v>41122</v>
      </c>
      <c r="J132" s="3" t="s">
        <v>1940</v>
      </c>
      <c r="K132" s="3" t="s">
        <v>4549</v>
      </c>
      <c r="L132" s="30" t="s">
        <v>5096</v>
      </c>
      <c r="M132" s="48" t="s">
        <v>4550</v>
      </c>
      <c r="N132" s="48" t="s">
        <v>6576</v>
      </c>
      <c r="O132" s="48" t="s">
        <v>6115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5097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6000</v>
      </c>
      <c r="I134" s="48">
        <v>41109</v>
      </c>
      <c r="J134" s="3" t="s">
        <v>1947</v>
      </c>
      <c r="K134" s="3" t="s">
        <v>5503</v>
      </c>
      <c r="L134" s="30" t="s">
        <v>5098</v>
      </c>
      <c r="M134" s="48" t="s">
        <v>4551</v>
      </c>
      <c r="N134" s="48" t="s">
        <v>6001</v>
      </c>
      <c r="O134" s="48" t="s">
        <v>5999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5099</v>
      </c>
      <c r="M135" s="30" t="s">
        <v>1950</v>
      </c>
      <c r="N135" s="30" t="s">
        <v>5756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6002</v>
      </c>
      <c r="I136" s="48">
        <v>41148</v>
      </c>
      <c r="J136" s="3" t="s">
        <v>1952</v>
      </c>
      <c r="K136" s="3" t="s">
        <v>1464</v>
      </c>
      <c r="L136" s="30" t="s">
        <v>5100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4544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5101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5102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5103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5104</v>
      </c>
      <c r="M140" s="48" t="s">
        <v>5723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5105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5106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5824</v>
      </c>
      <c r="I143" s="48">
        <v>41109</v>
      </c>
      <c r="J143" s="3" t="s">
        <v>1979</v>
      </c>
      <c r="K143" s="3" t="s">
        <v>1452</v>
      </c>
      <c r="L143" s="30" t="s">
        <v>5107</v>
      </c>
      <c r="M143" s="48" t="s">
        <v>4552</v>
      </c>
      <c r="N143" s="48" t="s">
        <v>6003</v>
      </c>
      <c r="O143" s="48" t="s">
        <v>5754</v>
      </c>
      <c r="P143" s="3">
        <v>41110</v>
      </c>
      <c r="Q143" s="48" t="s">
        <v>4544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5504</v>
      </c>
      <c r="L144" s="30" t="s">
        <v>5108</v>
      </c>
      <c r="M144" s="48" t="s">
        <v>4553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5825</v>
      </c>
      <c r="I145" s="48">
        <v>41107</v>
      </c>
      <c r="J145" s="3" t="s">
        <v>1983</v>
      </c>
      <c r="K145" s="3" t="s">
        <v>1454</v>
      </c>
      <c r="L145" s="30" t="s">
        <v>5109</v>
      </c>
      <c r="M145" s="48" t="s">
        <v>1984</v>
      </c>
      <c r="N145" s="48" t="s">
        <v>5931</v>
      </c>
      <c r="O145" s="48" t="s">
        <v>1635</v>
      </c>
      <c r="P145" s="3">
        <v>41107</v>
      </c>
      <c r="Q145" s="48" t="s">
        <v>4544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5110</v>
      </c>
      <c r="I146" s="48">
        <v>41094</v>
      </c>
      <c r="J146" s="3" t="s">
        <v>1986</v>
      </c>
      <c r="K146" s="3" t="s">
        <v>1455</v>
      </c>
      <c r="L146" s="30" t="s">
        <v>5111</v>
      </c>
      <c r="M146" s="48" t="s">
        <v>1987</v>
      </c>
      <c r="N146" s="48" t="s">
        <v>5112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6004</v>
      </c>
      <c r="I147" s="48">
        <v>41152</v>
      </c>
      <c r="J147" s="3" t="s">
        <v>1989</v>
      </c>
      <c r="K147" s="3" t="s">
        <v>5505</v>
      </c>
      <c r="L147" s="30" t="s">
        <v>5113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5114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5115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6106</v>
      </c>
      <c r="I150" s="48">
        <v>41148</v>
      </c>
      <c r="J150" s="3" t="s">
        <v>1996</v>
      </c>
      <c r="K150" s="3" t="s">
        <v>1470</v>
      </c>
      <c r="L150" s="30" t="s">
        <v>5116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4544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6725</v>
      </c>
      <c r="I151" s="48">
        <v>41152</v>
      </c>
      <c r="J151" s="3" t="s">
        <v>1998</v>
      </c>
      <c r="K151" s="3" t="s">
        <v>1467</v>
      </c>
      <c r="L151" s="30" t="s">
        <v>5117</v>
      </c>
      <c r="M151" s="48" t="s">
        <v>1999</v>
      </c>
      <c r="N151" s="48" t="s">
        <v>6726</v>
      </c>
      <c r="O151" s="48" t="s">
        <v>6727</v>
      </c>
      <c r="P151" s="3" t="s">
        <v>501</v>
      </c>
      <c r="Q151" s="48" t="s">
        <v>4544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5118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6005</v>
      </c>
      <c r="I153" s="48">
        <v>41115</v>
      </c>
      <c r="J153" s="3" t="s">
        <v>2004</v>
      </c>
      <c r="K153" s="3" t="s">
        <v>4554</v>
      </c>
      <c r="L153" s="30" t="s">
        <v>5119</v>
      </c>
      <c r="M153" s="48" t="s">
        <v>4555</v>
      </c>
      <c r="N153" s="48" t="s">
        <v>6107</v>
      </c>
      <c r="O153" s="48" t="s">
        <v>5754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6243</v>
      </c>
      <c r="I154" s="48">
        <v>41117</v>
      </c>
      <c r="J154" s="3" t="s">
        <v>2005</v>
      </c>
      <c r="K154" s="3" t="s">
        <v>4556</v>
      </c>
      <c r="L154" s="30" t="s">
        <v>5120</v>
      </c>
      <c r="M154" s="48" t="s">
        <v>4557</v>
      </c>
      <c r="N154" s="48" t="s">
        <v>6244</v>
      </c>
      <c r="O154" s="48" t="s">
        <v>6115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5558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5121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5559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6182</v>
      </c>
      <c r="I156" s="48">
        <v>41116</v>
      </c>
      <c r="J156" s="3" t="s">
        <v>2010</v>
      </c>
      <c r="K156" s="3" t="s">
        <v>5506</v>
      </c>
      <c r="L156" s="30" t="s">
        <v>5122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5123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5124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5125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4966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5126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6142</v>
      </c>
      <c r="I162" s="48">
        <v>41116</v>
      </c>
      <c r="J162" s="3" t="s">
        <v>2024</v>
      </c>
      <c r="K162" s="3" t="s">
        <v>1458</v>
      </c>
      <c r="L162" s="30" t="s">
        <v>5127</v>
      </c>
      <c r="M162" s="48" t="s">
        <v>4558</v>
      </c>
      <c r="N162" s="48" t="s">
        <v>6183</v>
      </c>
      <c r="O162" s="48" t="s">
        <v>6115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5128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4201</v>
      </c>
      <c r="I164" s="48">
        <v>41079</v>
      </c>
      <c r="J164" s="3" t="s">
        <v>2027</v>
      </c>
      <c r="K164" s="3" t="s">
        <v>1462</v>
      </c>
      <c r="L164" s="30" t="s">
        <v>5129</v>
      </c>
      <c r="M164" s="48" t="s">
        <v>2028</v>
      </c>
      <c r="N164" s="48" t="s">
        <v>4420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6108</v>
      </c>
      <c r="I165" s="48">
        <v>41116</v>
      </c>
      <c r="J165" s="3" t="s">
        <v>2029</v>
      </c>
      <c r="K165" s="3" t="s">
        <v>1457</v>
      </c>
      <c r="L165" s="30" t="s">
        <v>5130</v>
      </c>
      <c r="M165" s="48" t="s">
        <v>2030</v>
      </c>
      <c r="N165" s="48" t="s">
        <v>6143</v>
      </c>
      <c r="O165" s="48" t="s">
        <v>5375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5932</v>
      </c>
      <c r="I166" s="48">
        <v>41108</v>
      </c>
      <c r="J166" s="3" t="s">
        <v>2031</v>
      </c>
      <c r="K166" s="3" t="s">
        <v>4559</v>
      </c>
      <c r="L166" s="30" t="s">
        <v>5131</v>
      </c>
      <c r="M166" s="48" t="s">
        <v>4560</v>
      </c>
      <c r="N166" s="48" t="s">
        <v>5933</v>
      </c>
      <c r="O166" s="48" t="s">
        <v>1977</v>
      </c>
      <c r="P166" s="3">
        <v>41108</v>
      </c>
      <c r="Q166" s="48" t="s">
        <v>4544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5132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5133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5134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5135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5136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5137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5138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5139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4544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4924</v>
      </c>
      <c r="I175" s="48">
        <v>41094</v>
      </c>
      <c r="J175" s="3" t="s">
        <v>1149</v>
      </c>
      <c r="K175" s="3" t="s">
        <v>1150</v>
      </c>
      <c r="L175" s="30" t="s">
        <v>5140</v>
      </c>
      <c r="M175" s="48" t="s">
        <v>1151</v>
      </c>
      <c r="N175" s="48" t="s">
        <v>5141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6006</v>
      </c>
      <c r="I176" s="48">
        <v>41114</v>
      </c>
      <c r="J176" s="3" t="s">
        <v>1086</v>
      </c>
      <c r="K176" s="3" t="s">
        <v>5142</v>
      </c>
      <c r="L176" s="30" t="s">
        <v>5143</v>
      </c>
      <c r="M176" s="48" t="s">
        <v>1087</v>
      </c>
      <c r="N176" s="48" t="s">
        <v>6109</v>
      </c>
      <c r="O176" s="48" t="s">
        <v>2272</v>
      </c>
      <c r="P176" s="3" t="s">
        <v>501</v>
      </c>
      <c r="Q176" s="48" t="s">
        <v>5144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5145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5146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4544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5147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5148</v>
      </c>
      <c r="M180" s="48" t="s">
        <v>1107</v>
      </c>
      <c r="N180" s="48" t="s">
        <v>6007</v>
      </c>
      <c r="O180" s="48" t="s">
        <v>5721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41129</v>
      </c>
      <c r="J181" s="3" t="s">
        <v>1111</v>
      </c>
      <c r="K181" s="3" t="s">
        <v>1110</v>
      </c>
      <c r="L181" s="30" t="s">
        <v>5149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4544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5150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5151</v>
      </c>
      <c r="L183" s="30" t="s">
        <v>5152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5153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5154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6184</v>
      </c>
      <c r="I185" s="48">
        <v>41117</v>
      </c>
      <c r="J185" s="3" t="s">
        <v>1129</v>
      </c>
      <c r="K185" s="3" t="s">
        <v>1130</v>
      </c>
      <c r="L185" s="30" t="s">
        <v>5155</v>
      </c>
      <c r="M185" s="48" t="s">
        <v>1131</v>
      </c>
      <c r="N185" s="48" t="s">
        <v>6245</v>
      </c>
      <c r="O185" s="48" t="s">
        <v>6242</v>
      </c>
      <c r="P185" s="3">
        <v>41117</v>
      </c>
      <c r="Q185" s="48" t="s">
        <v>4544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5156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6438</v>
      </c>
      <c r="I187" s="48">
        <v>41121</v>
      </c>
      <c r="J187" s="3" t="s">
        <v>1139</v>
      </c>
      <c r="K187" s="3" t="s">
        <v>1140</v>
      </c>
      <c r="L187" s="30" t="s">
        <v>5157</v>
      </c>
      <c r="M187" s="48" t="s">
        <v>1141</v>
      </c>
      <c r="N187" s="48" t="s">
        <v>6439</v>
      </c>
      <c r="O187" s="48" t="s">
        <v>6188</v>
      </c>
      <c r="P187" s="3">
        <v>41121</v>
      </c>
      <c r="Q187" s="48" t="s">
        <v>4544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5158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5159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4561</v>
      </c>
      <c r="L190" s="30" t="s">
        <v>5160</v>
      </c>
      <c r="M190" s="48" t="s">
        <v>4562</v>
      </c>
      <c r="N190" s="48" t="s">
        <v>501</v>
      </c>
      <c r="O190" s="48" t="s">
        <v>501</v>
      </c>
      <c r="P190" s="3" t="s">
        <v>501</v>
      </c>
      <c r="Q190" s="48" t="s">
        <v>4544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6008</v>
      </c>
      <c r="I191" s="48">
        <v>41115</v>
      </c>
      <c r="J191" s="3" t="s">
        <v>2084</v>
      </c>
      <c r="K191" s="3" t="s">
        <v>2085</v>
      </c>
      <c r="L191" s="30" t="s">
        <v>5161</v>
      </c>
      <c r="M191" s="48" t="s">
        <v>2086</v>
      </c>
      <c r="N191" s="48" t="s">
        <v>6144</v>
      </c>
      <c r="O191" s="48" t="s">
        <v>1635</v>
      </c>
      <c r="P191" s="3">
        <v>41116</v>
      </c>
      <c r="Q191" s="48" t="s">
        <v>4544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5507</v>
      </c>
      <c r="L192" s="30" t="s">
        <v>5162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5163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4563</v>
      </c>
      <c r="L194" s="30" t="s">
        <v>5164</v>
      </c>
      <c r="M194" s="48" t="s">
        <v>4564</v>
      </c>
      <c r="N194" s="48" t="s">
        <v>501</v>
      </c>
      <c r="O194" s="48" t="s">
        <v>501</v>
      </c>
      <c r="P194" s="3" t="s">
        <v>501</v>
      </c>
      <c r="Q194" s="48" t="s">
        <v>5934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6577</v>
      </c>
      <c r="I195" s="48">
        <v>41122</v>
      </c>
      <c r="J195" s="3" t="s">
        <v>2099</v>
      </c>
      <c r="K195" s="3" t="s">
        <v>4565</v>
      </c>
      <c r="L195" s="30" t="s">
        <v>5165</v>
      </c>
      <c r="M195" s="48" t="s">
        <v>4566</v>
      </c>
      <c r="N195" s="48" t="s">
        <v>6578</v>
      </c>
      <c r="O195" s="48" t="s">
        <v>6557</v>
      </c>
      <c r="P195" s="3">
        <v>41122</v>
      </c>
      <c r="Q195" s="48" t="s">
        <v>4544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4973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6246</v>
      </c>
      <c r="I197" s="48">
        <v>41120</v>
      </c>
      <c r="J197" s="3" t="s">
        <v>2105</v>
      </c>
      <c r="K197" s="3" t="s">
        <v>4567</v>
      </c>
      <c r="L197" s="30" t="s">
        <v>5166</v>
      </c>
      <c r="M197" s="48" t="s">
        <v>4568</v>
      </c>
      <c r="N197" s="48" t="s">
        <v>6440</v>
      </c>
      <c r="O197" s="48" t="s">
        <v>6115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6579</v>
      </c>
      <c r="I198" s="48">
        <v>41128</v>
      </c>
      <c r="J198" s="3" t="s">
        <v>2107</v>
      </c>
      <c r="K198" s="3" t="s">
        <v>4569</v>
      </c>
      <c r="L198" s="30" t="s">
        <v>5167</v>
      </c>
      <c r="M198" s="48" t="s">
        <v>4570</v>
      </c>
      <c r="N198" s="48" t="s">
        <v>6728</v>
      </c>
      <c r="O198" s="48" t="s">
        <v>6557</v>
      </c>
      <c r="P198" s="3">
        <v>41128</v>
      </c>
      <c r="Q198" s="48" t="s">
        <v>4544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6185</v>
      </c>
      <c r="I199" s="48">
        <v>41117</v>
      </c>
      <c r="J199" s="3" t="s">
        <v>2109</v>
      </c>
      <c r="K199" s="3" t="s">
        <v>4571</v>
      </c>
      <c r="L199" s="30" t="s">
        <v>5168</v>
      </c>
      <c r="M199" s="48" t="s">
        <v>4572</v>
      </c>
      <c r="N199" s="48" t="s">
        <v>6247</v>
      </c>
      <c r="O199" s="48" t="s">
        <v>5375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6009</v>
      </c>
      <c r="I200" s="48">
        <v>41115</v>
      </c>
      <c r="J200" s="3" t="s">
        <v>2111</v>
      </c>
      <c r="K200" s="3" t="s">
        <v>4573</v>
      </c>
      <c r="L200" s="30" t="s">
        <v>5169</v>
      </c>
      <c r="M200" s="48" t="s">
        <v>4574</v>
      </c>
      <c r="N200" s="48" t="s">
        <v>501</v>
      </c>
      <c r="O200" s="48" t="s">
        <v>501</v>
      </c>
      <c r="P200" s="3" t="s">
        <v>501</v>
      </c>
      <c r="Q200" s="48" t="s">
        <v>4544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6110</v>
      </c>
      <c r="I201" s="48">
        <v>41123</v>
      </c>
      <c r="J201" s="3" t="s">
        <v>2113</v>
      </c>
      <c r="K201" s="3" t="s">
        <v>4575</v>
      </c>
      <c r="L201" s="30" t="s">
        <v>5170</v>
      </c>
      <c r="M201" s="48" t="s">
        <v>4576</v>
      </c>
      <c r="N201" s="48" t="s">
        <v>6580</v>
      </c>
      <c r="O201" s="48" t="s">
        <v>6557</v>
      </c>
      <c r="P201" s="3" t="s">
        <v>501</v>
      </c>
      <c r="Q201" s="48" t="s">
        <v>5171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5172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5508</v>
      </c>
      <c r="L203" s="30" t="s">
        <v>5173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5174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5175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5176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5177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5509</v>
      </c>
      <c r="L208" s="30" t="s">
        <v>5178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5179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5180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5181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6729</v>
      </c>
      <c r="I212" s="48">
        <v>41129</v>
      </c>
      <c r="J212" s="3" t="s">
        <v>2150</v>
      </c>
      <c r="K212" s="3" t="s">
        <v>4577</v>
      </c>
      <c r="L212" s="30" t="s">
        <v>5182</v>
      </c>
      <c r="M212" s="48" t="s">
        <v>4578</v>
      </c>
      <c r="N212" s="48" t="s">
        <v>501</v>
      </c>
      <c r="O212" s="48" t="s">
        <v>501</v>
      </c>
      <c r="P212" s="3" t="s">
        <v>501</v>
      </c>
      <c r="Q212" s="48" t="s">
        <v>4544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5510</v>
      </c>
      <c r="L213" s="30" t="s">
        <v>5183</v>
      </c>
      <c r="M213" s="48" t="s">
        <v>4579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5184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5185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6186</v>
      </c>
      <c r="I216" s="48">
        <v>41117</v>
      </c>
      <c r="J216" s="3" t="s">
        <v>2164</v>
      </c>
      <c r="K216" s="3" t="s">
        <v>4580</v>
      </c>
      <c r="L216" s="30" t="s">
        <v>5186</v>
      </c>
      <c r="M216" s="48" t="s">
        <v>4581</v>
      </c>
      <c r="N216" s="48" t="s">
        <v>6248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4582</v>
      </c>
      <c r="L217" s="30" t="s">
        <v>5187</v>
      </c>
      <c r="M217" s="48" t="s">
        <v>4583</v>
      </c>
      <c r="N217" s="48" t="s">
        <v>501</v>
      </c>
      <c r="O217" s="48" t="s">
        <v>501</v>
      </c>
      <c r="P217" s="3" t="s">
        <v>501</v>
      </c>
      <c r="Q217" s="48" t="s">
        <v>4544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6010</v>
      </c>
      <c r="I218" s="48">
        <v>41129</v>
      </c>
      <c r="J218" s="3" t="s">
        <v>2168</v>
      </c>
      <c r="K218" s="3" t="s">
        <v>2169</v>
      </c>
      <c r="L218" s="30" t="s">
        <v>5188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4544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6011</v>
      </c>
      <c r="I219" s="48">
        <v>41109</v>
      </c>
      <c r="J219" s="3" t="s">
        <v>2172</v>
      </c>
      <c r="K219" s="3" t="s">
        <v>4584</v>
      </c>
      <c r="L219" s="30" t="s">
        <v>5189</v>
      </c>
      <c r="M219" s="48" t="s">
        <v>4585</v>
      </c>
      <c r="N219" s="48" t="s">
        <v>6012</v>
      </c>
      <c r="O219" s="48" t="s">
        <v>4626</v>
      </c>
      <c r="P219" s="3">
        <v>41110</v>
      </c>
      <c r="Q219" s="48" t="s">
        <v>4544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6013</v>
      </c>
      <c r="I220" s="48">
        <v>41152</v>
      </c>
      <c r="J220" s="3" t="s">
        <v>2175</v>
      </c>
      <c r="K220" s="3" t="s">
        <v>4586</v>
      </c>
      <c r="L220" s="30" t="s">
        <v>5190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4544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6111</v>
      </c>
      <c r="I221" s="48">
        <v>41129</v>
      </c>
      <c r="J221" s="3" t="s">
        <v>2178</v>
      </c>
      <c r="K221" s="3" t="s">
        <v>4587</v>
      </c>
      <c r="L221" s="30" t="s">
        <v>5191</v>
      </c>
      <c r="M221" s="48" t="s">
        <v>4588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6441</v>
      </c>
      <c r="I222" s="48">
        <v>41120</v>
      </c>
      <c r="J222" s="3" t="s">
        <v>2180</v>
      </c>
      <c r="K222" s="3" t="s">
        <v>4589</v>
      </c>
      <c r="L222" s="30" t="s">
        <v>5192</v>
      </c>
      <c r="M222" s="48" t="s">
        <v>4590</v>
      </c>
      <c r="N222" s="48" t="s">
        <v>6442</v>
      </c>
      <c r="O222" s="48" t="s">
        <v>6115</v>
      </c>
      <c r="P222" s="3">
        <v>41121</v>
      </c>
      <c r="Q222" s="48" t="s">
        <v>4544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5193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5194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5511</v>
      </c>
      <c r="L225" s="30" t="s">
        <v>5195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6112</v>
      </c>
      <c r="I226" s="48">
        <v>41146</v>
      </c>
      <c r="J226" s="3" t="s">
        <v>2193</v>
      </c>
      <c r="K226" s="3" t="s">
        <v>2194</v>
      </c>
      <c r="L226" s="30" t="s">
        <v>5196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4544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5197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6581</v>
      </c>
      <c r="I228" s="48">
        <v>41122</v>
      </c>
      <c r="J228" s="3" t="s">
        <v>2201</v>
      </c>
      <c r="K228" s="3" t="s">
        <v>4591</v>
      </c>
      <c r="L228" s="30" t="s">
        <v>5198</v>
      </c>
      <c r="M228" s="48" t="s">
        <v>4592</v>
      </c>
      <c r="N228" s="48" t="s">
        <v>6582</v>
      </c>
      <c r="O228" s="48" t="s">
        <v>6556</v>
      </c>
      <c r="P228" s="3">
        <v>41122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5199</v>
      </c>
      <c r="I229" s="48">
        <v>41096</v>
      </c>
      <c r="J229" s="3" t="s">
        <v>2203</v>
      </c>
      <c r="K229" s="3" t="s">
        <v>5200</v>
      </c>
      <c r="L229" s="30" t="s">
        <v>5201</v>
      </c>
      <c r="M229" s="48" t="s">
        <v>5202</v>
      </c>
      <c r="N229" s="48" t="s">
        <v>5560</v>
      </c>
      <c r="O229" s="48" t="s">
        <v>1582</v>
      </c>
      <c r="P229" s="3">
        <v>41096</v>
      </c>
      <c r="Q229" s="48" t="s">
        <v>4776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5203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4593</v>
      </c>
      <c r="L231" s="30" t="s">
        <v>5204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5561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5205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1698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5562</v>
      </c>
      <c r="L233" s="30" t="s">
        <v>5206</v>
      </c>
      <c r="M233" s="48" t="s">
        <v>5563</v>
      </c>
      <c r="N233" s="48" t="s">
        <v>501</v>
      </c>
      <c r="O233" s="48" t="s">
        <v>501</v>
      </c>
      <c r="P233" s="3" t="s">
        <v>501</v>
      </c>
      <c r="Q233" s="48" t="s">
        <v>5512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6583</v>
      </c>
      <c r="I234" s="48">
        <v>41122</v>
      </c>
      <c r="J234" s="3" t="s">
        <v>2215</v>
      </c>
      <c r="K234" s="3" t="s">
        <v>2216</v>
      </c>
      <c r="L234" s="30" t="s">
        <v>5207</v>
      </c>
      <c r="M234" s="48" t="s">
        <v>4594</v>
      </c>
      <c r="N234" s="48" t="s">
        <v>6584</v>
      </c>
      <c r="O234" s="48" t="s">
        <v>6151</v>
      </c>
      <c r="P234" s="3">
        <v>41122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5208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5209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4773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5513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5210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4595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5211</v>
      </c>
      <c r="M238" s="48" t="s">
        <v>4596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5212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5213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5214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5197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5150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5154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5181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5158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5126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4973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5215</v>
      </c>
      <c r="I249" s="48">
        <v>41103</v>
      </c>
      <c r="J249" s="3" t="s">
        <v>2370</v>
      </c>
      <c r="K249" s="3" t="s">
        <v>4597</v>
      </c>
      <c r="L249" s="30" t="s">
        <v>5216</v>
      </c>
      <c r="M249" s="48" t="s">
        <v>2371</v>
      </c>
      <c r="N249" s="48" t="s">
        <v>5757</v>
      </c>
      <c r="O249" s="48" t="s">
        <v>501</v>
      </c>
      <c r="P249" s="3">
        <v>41106</v>
      </c>
      <c r="Q249" s="48" t="s">
        <v>4544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5217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6014</v>
      </c>
      <c r="I251" s="48">
        <v>41127</v>
      </c>
      <c r="J251" s="30" t="s">
        <v>2375</v>
      </c>
      <c r="K251" s="30" t="s">
        <v>2376</v>
      </c>
      <c r="L251" s="30" t="s">
        <v>5218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5219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5220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6585</v>
      </c>
      <c r="I254" s="48">
        <v>41122</v>
      </c>
      <c r="J254" s="30" t="s">
        <v>2384</v>
      </c>
      <c r="K254" s="30" t="s">
        <v>4598</v>
      </c>
      <c r="L254" s="30" t="s">
        <v>5221</v>
      </c>
      <c r="M254" s="48" t="s">
        <v>4599</v>
      </c>
      <c r="N254" s="48" t="s">
        <v>6586</v>
      </c>
      <c r="O254" s="48" t="s">
        <v>6188</v>
      </c>
      <c r="P254" s="3">
        <v>41122</v>
      </c>
      <c r="Q254" s="48" t="s">
        <v>4544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5222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5223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5224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5225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5226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4600</v>
      </c>
      <c r="L260" s="30" t="s">
        <v>5227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5514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5228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5229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 t="s">
        <v>6730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6731</v>
      </c>
      <c r="I263" s="30">
        <v>41121</v>
      </c>
      <c r="J263" s="30" t="s">
        <v>2464</v>
      </c>
      <c r="K263" s="30" t="s">
        <v>2465</v>
      </c>
      <c r="L263" s="30" t="s">
        <v>5230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6113</v>
      </c>
      <c r="I264" s="48">
        <v>41115</v>
      </c>
      <c r="J264" s="30" t="s">
        <v>2483</v>
      </c>
      <c r="K264" s="30" t="s">
        <v>4601</v>
      </c>
      <c r="L264" s="30" t="s">
        <v>5231</v>
      </c>
      <c r="M264" s="48" t="s">
        <v>2485</v>
      </c>
      <c r="N264" s="48" t="s">
        <v>6114</v>
      </c>
      <c r="O264" s="48" t="s">
        <v>6115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5232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6015</v>
      </c>
      <c r="I266" s="48">
        <v>41146</v>
      </c>
      <c r="J266" s="30" t="s">
        <v>2509</v>
      </c>
      <c r="K266" s="30" t="s">
        <v>2510</v>
      </c>
      <c r="L266" s="30" t="s">
        <v>5233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4602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6587</v>
      </c>
      <c r="I267" s="48">
        <v>41129</v>
      </c>
      <c r="J267" s="30" t="s">
        <v>2514</v>
      </c>
      <c r="K267" s="30" t="s">
        <v>4603</v>
      </c>
      <c r="L267" s="30" t="s">
        <v>5234</v>
      </c>
      <c r="M267" s="48" t="s">
        <v>2515</v>
      </c>
      <c r="N267" s="48" t="s">
        <v>6732</v>
      </c>
      <c r="O267" s="48" t="s">
        <v>5927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5235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1609</v>
      </c>
      <c r="F269" s="30" t="s">
        <v>1545</v>
      </c>
      <c r="G269" s="30" t="s">
        <v>4766</v>
      </c>
      <c r="H269" s="48" t="s">
        <v>6733</v>
      </c>
      <c r="I269" s="48">
        <v>41129</v>
      </c>
      <c r="J269" s="30" t="s">
        <v>2522</v>
      </c>
      <c r="K269" s="30" t="s">
        <v>2523</v>
      </c>
      <c r="L269" s="30" t="s">
        <v>5236</v>
      </c>
      <c r="M269" s="48" t="s">
        <v>2524</v>
      </c>
      <c r="N269" s="48" t="s">
        <v>6734</v>
      </c>
      <c r="O269" s="48" t="s">
        <v>2241</v>
      </c>
      <c r="P269" s="3" t="s">
        <v>501</v>
      </c>
      <c r="Q269" s="48" t="s">
        <v>4774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5237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5238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5239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5240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5758</v>
      </c>
      <c r="I274" s="30">
        <v>41016</v>
      </c>
      <c r="J274" s="30" t="s">
        <v>2564</v>
      </c>
      <c r="K274" s="30" t="s">
        <v>2565</v>
      </c>
      <c r="L274" s="30" t="s">
        <v>5241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5242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5047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5243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5244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5245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5246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5247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5759</v>
      </c>
      <c r="I282" s="30">
        <v>41015</v>
      </c>
      <c r="J282" s="30" t="s">
        <v>2587</v>
      </c>
      <c r="K282" s="30" t="s">
        <v>2588</v>
      </c>
      <c r="L282" s="30" t="s">
        <v>5248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5249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5250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5251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5252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5253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5254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5255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5256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5043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5257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5258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5259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5260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5261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5262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5263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6187</v>
      </c>
      <c r="I299" s="48">
        <v>41143</v>
      </c>
      <c r="J299" s="30" t="s">
        <v>2677</v>
      </c>
      <c r="K299" s="30" t="s">
        <v>2678</v>
      </c>
      <c r="L299" s="30" t="s">
        <v>5264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4544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2680</v>
      </c>
      <c r="H300" s="48" t="s">
        <v>501</v>
      </c>
      <c r="I300" s="48">
        <v>41127</v>
      </c>
      <c r="J300" s="30" t="s">
        <v>2681</v>
      </c>
      <c r="K300" s="30" t="s">
        <v>4604</v>
      </c>
      <c r="L300" s="30" t="s">
        <v>5265</v>
      </c>
      <c r="M300" s="48" t="s">
        <v>4605</v>
      </c>
      <c r="N300" s="48" t="s">
        <v>501</v>
      </c>
      <c r="O300" s="48" t="s">
        <v>501</v>
      </c>
      <c r="P300" s="3" t="s">
        <v>501</v>
      </c>
      <c r="Q300" s="48" t="s">
        <v>5515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6016</v>
      </c>
      <c r="I301" s="48">
        <v>41152</v>
      </c>
      <c r="J301" t="s">
        <v>2683</v>
      </c>
      <c r="K301" t="s">
        <v>4606</v>
      </c>
      <c r="L301" t="s">
        <v>5266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4544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5267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5268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5268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5269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2712</v>
      </c>
      <c r="H306" s="48" t="s">
        <v>6116</v>
      </c>
      <c r="I306" s="48">
        <v>41121</v>
      </c>
      <c r="J306" t="s">
        <v>2719</v>
      </c>
      <c r="K306" t="s">
        <v>4607</v>
      </c>
      <c r="L306" t="s">
        <v>5270</v>
      </c>
      <c r="M306" s="48" t="s">
        <v>2720</v>
      </c>
      <c r="N306" s="48" t="s">
        <v>6588</v>
      </c>
      <c r="O306" s="48" t="s">
        <v>6560</v>
      </c>
      <c r="P306" s="3">
        <v>41122</v>
      </c>
      <c r="Q306" s="48" t="s">
        <v>4544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5271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41152</v>
      </c>
      <c r="J308" s="30" t="s">
        <v>2754</v>
      </c>
      <c r="K308" s="30" t="s">
        <v>4608</v>
      </c>
      <c r="L308" s="30" t="s">
        <v>5272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4544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5273</v>
      </c>
      <c r="H309" s="48" t="s">
        <v>501</v>
      </c>
      <c r="I309" s="48" t="s">
        <v>501</v>
      </c>
      <c r="J309" s="30" t="s">
        <v>2757</v>
      </c>
      <c r="K309" s="30" t="s">
        <v>5274</v>
      </c>
      <c r="L309" s="30" t="s">
        <v>5275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5276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2760</v>
      </c>
      <c r="H310" s="48" t="s">
        <v>6589</v>
      </c>
      <c r="I310" s="48">
        <v>41123</v>
      </c>
      <c r="J310" s="30" t="s">
        <v>2761</v>
      </c>
      <c r="K310" s="30" t="s">
        <v>4609</v>
      </c>
      <c r="L310" s="30" t="s">
        <v>5277</v>
      </c>
      <c r="M310" s="48" t="s">
        <v>2763</v>
      </c>
      <c r="N310" s="48" t="s">
        <v>6590</v>
      </c>
      <c r="O310" s="48" t="s">
        <v>6151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5278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5279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5280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6017</v>
      </c>
      <c r="I314" s="48">
        <v>41114</v>
      </c>
      <c r="J314" s="30" t="s">
        <v>2777</v>
      </c>
      <c r="K314" s="30" t="s">
        <v>4610</v>
      </c>
      <c r="L314" s="30" t="s">
        <v>5281</v>
      </c>
      <c r="M314" s="48" t="s">
        <v>2779</v>
      </c>
      <c r="N314" s="48" t="s">
        <v>6443</v>
      </c>
      <c r="O314" s="48" t="s">
        <v>1562</v>
      </c>
      <c r="P314" s="3">
        <v>41114</v>
      </c>
      <c r="Q314" s="48" t="s">
        <v>4544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5282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6117</v>
      </c>
      <c r="I316" s="48">
        <v>41116</v>
      </c>
      <c r="J316" s="30" t="s">
        <v>2785</v>
      </c>
      <c r="K316" s="30" t="s">
        <v>4611</v>
      </c>
      <c r="L316" s="30" t="s">
        <v>5283</v>
      </c>
      <c r="M316" s="48" t="s">
        <v>2787</v>
      </c>
      <c r="N316" s="48" t="s">
        <v>6145</v>
      </c>
      <c r="O316" s="48" t="s">
        <v>6188</v>
      </c>
      <c r="P316" s="3">
        <v>41116</v>
      </c>
      <c r="Q316" s="48" t="s">
        <v>4544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2815</v>
      </c>
      <c r="H317" s="48" t="s">
        <v>6118</v>
      </c>
      <c r="I317" s="48">
        <v>41123</v>
      </c>
      <c r="J317" t="s">
        <v>2816</v>
      </c>
      <c r="K317" t="s">
        <v>4612</v>
      </c>
      <c r="L317" t="s">
        <v>5284</v>
      </c>
      <c r="M317" s="48" t="s">
        <v>2818</v>
      </c>
      <c r="N317" s="48" t="s">
        <v>6591</v>
      </c>
      <c r="O317" s="48" t="s">
        <v>6560</v>
      </c>
      <c r="P317" s="3">
        <v>41124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5285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5286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5287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5288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5760</v>
      </c>
      <c r="I322" s="48">
        <v>41107</v>
      </c>
      <c r="J322" t="s">
        <v>2856</v>
      </c>
      <c r="K322" t="s">
        <v>4613</v>
      </c>
      <c r="L322" t="s">
        <v>5289</v>
      </c>
      <c r="M322" s="48" t="s">
        <v>2858</v>
      </c>
      <c r="N322" s="48" t="s">
        <v>5935</v>
      </c>
      <c r="O322" s="48" t="s">
        <v>5918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6119</v>
      </c>
      <c r="I323" s="48">
        <v>41115</v>
      </c>
      <c r="J323" t="s">
        <v>2860</v>
      </c>
      <c r="K323" t="s">
        <v>4614</v>
      </c>
      <c r="L323" t="s">
        <v>5290</v>
      </c>
      <c r="M323" s="48" t="s">
        <v>2862</v>
      </c>
      <c r="N323" s="48" t="s">
        <v>6120</v>
      </c>
      <c r="O323" s="48" t="s">
        <v>1582</v>
      </c>
      <c r="P323" s="3">
        <v>41115</v>
      </c>
      <c r="Q323" s="48" t="s">
        <v>4544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5291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2867</v>
      </c>
      <c r="H325" s="48" t="s">
        <v>6189</v>
      </c>
      <c r="I325" s="48">
        <v>41123</v>
      </c>
      <c r="J325" t="s">
        <v>2868</v>
      </c>
      <c r="K325" t="s">
        <v>4615</v>
      </c>
      <c r="L325" t="s">
        <v>5292</v>
      </c>
      <c r="M325" s="48" t="s">
        <v>2870</v>
      </c>
      <c r="N325" s="48" t="s">
        <v>6592</v>
      </c>
      <c r="O325" s="48" t="s">
        <v>6562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5293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5294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4616</v>
      </c>
      <c r="L328" t="s">
        <v>5295</v>
      </c>
      <c r="M328" s="48" t="s">
        <v>4617</v>
      </c>
      <c r="N328" s="48" t="s">
        <v>501</v>
      </c>
      <c r="O328" s="48" t="s">
        <v>501</v>
      </c>
      <c r="P328" s="3" t="s">
        <v>501</v>
      </c>
      <c r="Q328" s="48" t="s">
        <v>4544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2909</v>
      </c>
      <c r="H329" s="48" t="s">
        <v>6190</v>
      </c>
      <c r="I329" s="48">
        <v>41121</v>
      </c>
      <c r="J329" t="s">
        <v>2910</v>
      </c>
      <c r="K329" t="s">
        <v>2911</v>
      </c>
      <c r="L329" t="s">
        <v>5296</v>
      </c>
      <c r="M329" s="48" t="s">
        <v>2912</v>
      </c>
      <c r="N329" s="48" t="s">
        <v>6593</v>
      </c>
      <c r="O329" s="48" t="s">
        <v>6546</v>
      </c>
      <c r="P329" s="3">
        <v>41123</v>
      </c>
      <c r="Q329" s="48" t="s">
        <v>4618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5761</v>
      </c>
      <c r="I330" s="48">
        <v>41102</v>
      </c>
      <c r="J330" t="s">
        <v>2914</v>
      </c>
      <c r="K330" t="s">
        <v>4775</v>
      </c>
      <c r="L330" t="s">
        <v>5297</v>
      </c>
      <c r="M330" s="48" t="s">
        <v>2916</v>
      </c>
      <c r="N330" s="48" t="s">
        <v>5762</v>
      </c>
      <c r="O330" s="48" t="s">
        <v>1582</v>
      </c>
      <c r="P330" s="3">
        <v>41108</v>
      </c>
      <c r="Q330" s="48" t="s">
        <v>4776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41129</v>
      </c>
      <c r="J331" t="s">
        <v>2918</v>
      </c>
      <c r="K331" t="s">
        <v>4777</v>
      </c>
      <c r="L331" t="s">
        <v>5298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4776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5299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5300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5301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4778</v>
      </c>
      <c r="L335" t="s">
        <v>5302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4768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5301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5301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5270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5270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5270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5016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5016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5303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5303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5304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4202</v>
      </c>
      <c r="I346" s="48">
        <v>41046</v>
      </c>
      <c r="J346" t="s">
        <v>3050</v>
      </c>
      <c r="K346" t="s">
        <v>3051</v>
      </c>
      <c r="L346" t="s">
        <v>5304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5305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5305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5306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5306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5307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5307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5305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5305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5014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5014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5073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5308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5308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4619</v>
      </c>
      <c r="I360" s="48">
        <v>41085</v>
      </c>
      <c r="J360" t="s">
        <v>3213</v>
      </c>
      <c r="K360" t="s">
        <v>3214</v>
      </c>
      <c r="L360" t="s">
        <v>5309</v>
      </c>
      <c r="M360" s="48" t="s">
        <v>3215</v>
      </c>
      <c r="N360" s="48" t="s">
        <v>4620</v>
      </c>
      <c r="O360" s="48" t="s">
        <v>4537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5176</v>
      </c>
      <c r="M361" s="48" t="s">
        <v>3218</v>
      </c>
      <c r="N361" s="48" t="s">
        <v>4621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5310</v>
      </c>
      <c r="M362" s="48" t="s">
        <v>3221</v>
      </c>
      <c r="N362" s="48" t="s">
        <v>5311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5310</v>
      </c>
      <c r="M363" s="48" t="s">
        <v>3221</v>
      </c>
      <c r="N363" s="48" t="s">
        <v>5312</v>
      </c>
      <c r="O363" s="48" t="s">
        <v>5313</v>
      </c>
      <c r="P363" s="47">
        <v>41123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5176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5176</v>
      </c>
      <c r="M365" s="48" t="s">
        <v>3229</v>
      </c>
      <c r="N365" s="48" t="s">
        <v>4622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5040</v>
      </c>
      <c r="M366" s="48" t="s">
        <v>3232</v>
      </c>
      <c r="N366" s="48" t="s">
        <v>4718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5176</v>
      </c>
      <c r="M367" s="48" t="s">
        <v>3235</v>
      </c>
      <c r="N367" s="48" t="s">
        <v>5314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5176</v>
      </c>
      <c r="M368" s="48" t="s">
        <v>3238</v>
      </c>
      <c r="N368" s="48" t="s">
        <v>4779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5176</v>
      </c>
      <c r="M369" s="48" t="s">
        <v>3241</v>
      </c>
      <c r="N369" s="48" t="s">
        <v>4780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5176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5315</v>
      </c>
      <c r="M371" s="48" t="s">
        <v>3485</v>
      </c>
      <c r="N371" s="48" t="s">
        <v>5763</v>
      </c>
      <c r="O371" s="48" t="s">
        <v>5764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5316</v>
      </c>
      <c r="M372" s="48" t="s">
        <v>3250</v>
      </c>
      <c r="N372" s="48" t="s">
        <v>4781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5309</v>
      </c>
      <c r="M373" s="48" t="s">
        <v>3253</v>
      </c>
      <c r="N373" s="48" t="s">
        <v>4623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5309</v>
      </c>
      <c r="M374" s="48" t="s">
        <v>3256</v>
      </c>
      <c r="N374" s="48" t="s">
        <v>4624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5316</v>
      </c>
      <c r="M375" s="48" t="s">
        <v>3259</v>
      </c>
      <c r="N375" s="48" t="s">
        <v>5516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5316</v>
      </c>
      <c r="M376" s="48" t="s">
        <v>3262</v>
      </c>
      <c r="N376" s="48" t="s">
        <v>5517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5316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6735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5316</v>
      </c>
      <c r="M378" s="48" t="s">
        <v>3299</v>
      </c>
      <c r="N378" s="48" t="s">
        <v>4834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5316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5518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5316</v>
      </c>
      <c r="M380" s="48" t="s">
        <v>3305</v>
      </c>
      <c r="N380" s="48" t="s">
        <v>4782</v>
      </c>
      <c r="O380" s="48" t="s">
        <v>4783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5316</v>
      </c>
      <c r="M381" s="48" t="s">
        <v>3308</v>
      </c>
      <c r="N381" s="48" t="s">
        <v>4625</v>
      </c>
      <c r="O381" s="48" t="s">
        <v>4626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5316</v>
      </c>
      <c r="M382" s="48" t="s">
        <v>3311</v>
      </c>
      <c r="N382" s="48" t="s">
        <v>4784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5316</v>
      </c>
      <c r="M383" s="48" t="s">
        <v>3314</v>
      </c>
      <c r="N383" s="48" t="s">
        <v>4835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4799</v>
      </c>
      <c r="I384" s="48">
        <v>41089</v>
      </c>
      <c r="J384" t="s">
        <v>3315</v>
      </c>
      <c r="K384" t="s">
        <v>3316</v>
      </c>
      <c r="L384" t="s">
        <v>5316</v>
      </c>
      <c r="M384" s="48" t="s">
        <v>3317</v>
      </c>
      <c r="N384" s="48" t="s">
        <v>4836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5316</v>
      </c>
      <c r="M385" s="48" t="s">
        <v>3320</v>
      </c>
      <c r="N385" s="48" t="s">
        <v>5317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4719</v>
      </c>
      <c r="I386" s="48">
        <v>41087</v>
      </c>
      <c r="J386" t="s">
        <v>3324</v>
      </c>
      <c r="K386" t="s">
        <v>3325</v>
      </c>
      <c r="L386" t="s">
        <v>4988</v>
      </c>
      <c r="M386" s="48" t="s">
        <v>3326</v>
      </c>
      <c r="N386" s="48" t="s">
        <v>4785</v>
      </c>
      <c r="O386" s="48" t="s">
        <v>4422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5136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5136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5136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5318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5319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4837</v>
      </c>
      <c r="I391" s="48">
        <v>41089</v>
      </c>
      <c r="J391" t="s">
        <v>3338</v>
      </c>
      <c r="K391" t="s">
        <v>3339</v>
      </c>
      <c r="L391" t="s">
        <v>5137</v>
      </c>
      <c r="M391" s="48" t="s">
        <v>3340</v>
      </c>
      <c r="N391" s="48" t="s">
        <v>4838</v>
      </c>
      <c r="O391" s="48" t="s">
        <v>4422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4839</v>
      </c>
      <c r="I392" s="48">
        <v>41089</v>
      </c>
      <c r="J392" t="s">
        <v>3341</v>
      </c>
      <c r="K392" t="s">
        <v>3342</v>
      </c>
      <c r="L392" t="s">
        <v>4988</v>
      </c>
      <c r="M392" s="48" t="s">
        <v>3343</v>
      </c>
      <c r="N392" s="48" t="s">
        <v>6191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5320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4203</v>
      </c>
      <c r="I394" s="48">
        <v>41078</v>
      </c>
      <c r="J394" t="s">
        <v>3348</v>
      </c>
      <c r="K394" t="s">
        <v>3349</v>
      </c>
      <c r="L394" t="s">
        <v>5320</v>
      </c>
      <c r="M394" s="48" t="s">
        <v>3350</v>
      </c>
      <c r="N394" s="48" t="s">
        <v>4421</v>
      </c>
      <c r="O394" s="48" t="s">
        <v>4422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4204</v>
      </c>
      <c r="I395" s="48">
        <v>41078</v>
      </c>
      <c r="J395" t="s">
        <v>3351</v>
      </c>
      <c r="K395" t="s">
        <v>3352</v>
      </c>
      <c r="L395" t="s">
        <v>5320</v>
      </c>
      <c r="M395" s="48" t="s">
        <v>3353</v>
      </c>
      <c r="N395" s="48" t="s">
        <v>4205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5321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5281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5322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5137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6018</v>
      </c>
      <c r="I399" s="48">
        <v>41110</v>
      </c>
      <c r="J399" t="s">
        <v>3361</v>
      </c>
      <c r="K399" t="s">
        <v>3362</v>
      </c>
      <c r="L399" t="s">
        <v>5137</v>
      </c>
      <c r="M399" s="48" t="s">
        <v>3363</v>
      </c>
      <c r="N399" s="48" t="s">
        <v>6019</v>
      </c>
      <c r="O399" s="48" t="s">
        <v>5986</v>
      </c>
      <c r="P399" s="47" t="s">
        <v>501</v>
      </c>
      <c r="Q399" s="48" t="s">
        <v>6121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5323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5324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5307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3085</v>
      </c>
      <c r="H403" s="48" t="s">
        <v>501</v>
      </c>
      <c r="I403" s="48">
        <v>41137</v>
      </c>
      <c r="J403" t="s">
        <v>3372</v>
      </c>
      <c r="K403" t="s">
        <v>3373</v>
      </c>
      <c r="L403" t="s">
        <v>5307</v>
      </c>
      <c r="M403" s="48" t="s">
        <v>5325</v>
      </c>
      <c r="N403" s="48" t="s">
        <v>501</v>
      </c>
      <c r="O403" s="48" t="s">
        <v>501</v>
      </c>
      <c r="P403" s="47" t="s">
        <v>501</v>
      </c>
      <c r="Q403" s="48" t="s">
        <v>5322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5318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5326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5136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3379</v>
      </c>
      <c r="H406" s="48" t="s">
        <v>501</v>
      </c>
      <c r="I406" s="48">
        <v>41137</v>
      </c>
      <c r="J406" t="s">
        <v>3380</v>
      </c>
      <c r="K406" t="s">
        <v>3381</v>
      </c>
      <c r="L406" t="s">
        <v>5327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5564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5327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5327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5565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5327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5327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5235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4720</v>
      </c>
      <c r="I412" s="48">
        <v>41086</v>
      </c>
      <c r="J412" t="s">
        <v>3399</v>
      </c>
      <c r="K412" t="s">
        <v>3400</v>
      </c>
      <c r="L412" t="s">
        <v>5328</v>
      </c>
      <c r="M412" s="48" t="s">
        <v>3401</v>
      </c>
      <c r="N412" s="48" t="s">
        <v>4721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4722</v>
      </c>
      <c r="I413" s="48">
        <v>41086</v>
      </c>
      <c r="J413" t="s">
        <v>3402</v>
      </c>
      <c r="K413" t="s">
        <v>3403</v>
      </c>
      <c r="L413" t="s">
        <v>5328</v>
      </c>
      <c r="M413" s="48" t="s">
        <v>3401</v>
      </c>
      <c r="N413" s="48" t="s">
        <v>4786</v>
      </c>
      <c r="O413" s="48" t="s">
        <v>4787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5329</v>
      </c>
      <c r="I414" s="48">
        <v>41094</v>
      </c>
      <c r="J414" t="s">
        <v>4727</v>
      </c>
      <c r="K414" t="s">
        <v>4728</v>
      </c>
      <c r="L414" t="s">
        <v>5128</v>
      </c>
      <c r="M414" s="48" t="s">
        <v>5330</v>
      </c>
      <c r="N414" s="48" t="s">
        <v>5566</v>
      </c>
      <c r="O414" s="48" t="s">
        <v>4403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5765</v>
      </c>
      <c r="I415" s="48">
        <v>41087</v>
      </c>
      <c r="J415" t="s">
        <v>3404</v>
      </c>
      <c r="K415" t="s">
        <v>3405</v>
      </c>
      <c r="L415" t="s">
        <v>4988</v>
      </c>
      <c r="M415" s="48" t="s">
        <v>4627</v>
      </c>
      <c r="N415" s="48" t="s">
        <v>4788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5331</v>
      </c>
      <c r="I416" s="48">
        <v>41094</v>
      </c>
      <c r="J416" t="s">
        <v>3406</v>
      </c>
      <c r="K416" t="s">
        <v>3407</v>
      </c>
      <c r="L416" t="s">
        <v>5316</v>
      </c>
      <c r="M416" s="48" t="s">
        <v>3408</v>
      </c>
      <c r="N416" s="48" t="s">
        <v>5332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5333</v>
      </c>
      <c r="I417" s="48">
        <v>41095</v>
      </c>
      <c r="J417" t="s">
        <v>3432</v>
      </c>
      <c r="K417" t="s">
        <v>3433</v>
      </c>
      <c r="L417" t="s">
        <v>5334</v>
      </c>
      <c r="M417" s="48" t="s">
        <v>3434</v>
      </c>
      <c r="N417" s="48" t="s">
        <v>5519</v>
      </c>
      <c r="O417" s="48" t="s">
        <v>4626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5136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5315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4800</v>
      </c>
      <c r="I420" s="48">
        <v>41089</v>
      </c>
      <c r="J420" t="s">
        <v>3440</v>
      </c>
      <c r="K420" t="s">
        <v>3441</v>
      </c>
      <c r="L420" t="s">
        <v>5136</v>
      </c>
      <c r="M420" s="48" t="s">
        <v>3329</v>
      </c>
      <c r="N420" s="48" t="s">
        <v>4840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5335</v>
      </c>
      <c r="I421" s="48">
        <v>41095</v>
      </c>
      <c r="J421" t="s">
        <v>3443</v>
      </c>
      <c r="K421" t="s">
        <v>3444</v>
      </c>
      <c r="L421" t="s">
        <v>5336</v>
      </c>
      <c r="M421" s="48" t="s">
        <v>3445</v>
      </c>
      <c r="N421" s="48" t="s">
        <v>5337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5040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5040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5040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5040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4628</v>
      </c>
      <c r="I426" s="48">
        <v>41087</v>
      </c>
      <c r="J426" t="s">
        <v>3458</v>
      </c>
      <c r="K426" t="s">
        <v>3459</v>
      </c>
      <c r="L426" t="s">
        <v>5040</v>
      </c>
      <c r="M426" s="48" t="s">
        <v>3232</v>
      </c>
      <c r="N426" s="48" t="s">
        <v>4729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5338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5339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5339</v>
      </c>
      <c r="M429" s="48" t="s">
        <v>3502</v>
      </c>
      <c r="N429" s="48" t="s">
        <v>4188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5340</v>
      </c>
      <c r="M430" s="48" t="s">
        <v>3505</v>
      </c>
      <c r="N430" s="48" t="s">
        <v>4206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5037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5341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5341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4629</v>
      </c>
      <c r="I434" s="48">
        <v>41082</v>
      </c>
      <c r="J434" t="s">
        <v>3517</v>
      </c>
      <c r="K434" t="s">
        <v>3518</v>
      </c>
      <c r="L434" t="s">
        <v>5342</v>
      </c>
      <c r="M434" s="48" t="s">
        <v>3519</v>
      </c>
      <c r="N434" s="48" t="s">
        <v>4630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5343</v>
      </c>
      <c r="M435" s="48" t="s">
        <v>3523</v>
      </c>
      <c r="N435" s="48" t="s">
        <v>4207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6020</v>
      </c>
      <c r="I436" s="48">
        <v>41129</v>
      </c>
      <c r="J436" t="s">
        <v>3524</v>
      </c>
      <c r="K436" t="s">
        <v>3525</v>
      </c>
      <c r="L436" t="s">
        <v>5343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4925</v>
      </c>
      <c r="I437" s="48">
        <v>41107</v>
      </c>
      <c r="J437" t="s">
        <v>3527</v>
      </c>
      <c r="K437" t="s">
        <v>3528</v>
      </c>
      <c r="L437" t="s">
        <v>5197</v>
      </c>
      <c r="M437" s="48" t="s">
        <v>3529</v>
      </c>
      <c r="N437" s="48" t="s">
        <v>5936</v>
      </c>
      <c r="O437" s="48" t="s">
        <v>5913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4926</v>
      </c>
      <c r="I438" s="48">
        <v>41100</v>
      </c>
      <c r="J438" t="s">
        <v>3530</v>
      </c>
      <c r="K438" t="s">
        <v>3531</v>
      </c>
      <c r="L438" t="s">
        <v>5197</v>
      </c>
      <c r="M438" s="48" t="s">
        <v>3532</v>
      </c>
      <c r="N438" s="48" t="s">
        <v>5520</v>
      </c>
      <c r="O438" s="48" t="s">
        <v>5521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4631</v>
      </c>
      <c r="I439" s="48">
        <v>41087</v>
      </c>
      <c r="J439" t="s">
        <v>3533</v>
      </c>
      <c r="K439" t="s">
        <v>3534</v>
      </c>
      <c r="L439" t="s">
        <v>5197</v>
      </c>
      <c r="M439" s="48" t="s">
        <v>3535</v>
      </c>
      <c r="N439" s="48" t="s">
        <v>4789</v>
      </c>
      <c r="O439" s="48" t="s">
        <v>4790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5341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1609</v>
      </c>
      <c r="F441" t="s">
        <v>1545</v>
      </c>
      <c r="G441" t="s">
        <v>3516</v>
      </c>
      <c r="H441" s="48" t="s">
        <v>6736</v>
      </c>
      <c r="I441" s="48">
        <v>41134</v>
      </c>
      <c r="J441" t="s">
        <v>3539</v>
      </c>
      <c r="K441" t="s">
        <v>3540</v>
      </c>
      <c r="L441" t="s">
        <v>5342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4632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5344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5345</v>
      </c>
      <c r="M443" s="48" t="s">
        <v>3548</v>
      </c>
      <c r="N443" s="48" t="s">
        <v>4423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5346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6737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5347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5324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5348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5349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6738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5350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5351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5352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5353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5352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5037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4208</v>
      </c>
      <c r="I454" s="48">
        <v>41080</v>
      </c>
      <c r="J454" t="s">
        <v>3576</v>
      </c>
      <c r="K454" t="s">
        <v>3577</v>
      </c>
      <c r="L454" t="s">
        <v>5354</v>
      </c>
      <c r="M454" s="48" t="s">
        <v>3578</v>
      </c>
      <c r="N454" s="48" t="s">
        <v>4424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5355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5522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5356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3662</v>
      </c>
      <c r="H457" s="48" t="s">
        <v>501</v>
      </c>
      <c r="I457" s="48">
        <v>41136</v>
      </c>
      <c r="J457" t="s">
        <v>3663</v>
      </c>
      <c r="K457" t="s">
        <v>3664</v>
      </c>
      <c r="L457" t="s">
        <v>5724</v>
      </c>
      <c r="M457" s="48" t="s">
        <v>5725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4633</v>
      </c>
      <c r="L458" t="s">
        <v>5357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3668</v>
      </c>
      <c r="H459" s="48" t="s">
        <v>501</v>
      </c>
      <c r="I459" s="48">
        <v>41135</v>
      </c>
      <c r="J459" t="s">
        <v>3669</v>
      </c>
      <c r="K459" t="s">
        <v>4634</v>
      </c>
      <c r="L459" t="s">
        <v>5358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4544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3671</v>
      </c>
      <c r="H460" s="48" t="s">
        <v>501</v>
      </c>
      <c r="I460" s="48">
        <v>41135</v>
      </c>
      <c r="J460" t="s">
        <v>3672</v>
      </c>
      <c r="K460" t="s">
        <v>4635</v>
      </c>
      <c r="L460">
        <v>39398000</v>
      </c>
      <c r="M460" s="48" t="s">
        <v>4636</v>
      </c>
      <c r="N460" s="48" t="s">
        <v>501</v>
      </c>
      <c r="O460" s="48" t="s">
        <v>501</v>
      </c>
      <c r="P460" s="47" t="s">
        <v>501</v>
      </c>
      <c r="Q460" s="48" t="s">
        <v>4544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3673</v>
      </c>
      <c r="H461" s="48" t="s">
        <v>501</v>
      </c>
      <c r="I461" s="48">
        <v>41128</v>
      </c>
      <c r="J461" t="s">
        <v>3674</v>
      </c>
      <c r="K461" t="s">
        <v>3675</v>
      </c>
      <c r="L461">
        <v>39718000</v>
      </c>
      <c r="M461" s="48" t="s">
        <v>4637</v>
      </c>
      <c r="N461" s="48" t="s">
        <v>501</v>
      </c>
      <c r="O461" s="48" t="s">
        <v>501</v>
      </c>
      <c r="P461" s="47" t="s">
        <v>501</v>
      </c>
      <c r="Q461" s="48" t="s">
        <v>4544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4801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4802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4638</v>
      </c>
      <c r="I463" s="48">
        <v>41085</v>
      </c>
      <c r="J463" t="s">
        <v>3681</v>
      </c>
      <c r="K463" t="s">
        <v>3682</v>
      </c>
      <c r="L463" t="s">
        <v>5359</v>
      </c>
      <c r="M463" s="48" t="s">
        <v>3683</v>
      </c>
      <c r="N463" s="48" t="s">
        <v>4639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6021</v>
      </c>
      <c r="M464" s="48" t="s">
        <v>3687</v>
      </c>
      <c r="N464" s="48" t="s">
        <v>5726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3709</v>
      </c>
      <c r="H465" s="48" t="s">
        <v>6022</v>
      </c>
      <c r="I465" s="48">
        <v>41122</v>
      </c>
      <c r="J465" t="s">
        <v>3710</v>
      </c>
      <c r="K465" t="s">
        <v>5727</v>
      </c>
      <c r="L465" t="s">
        <v>5360</v>
      </c>
      <c r="M465" s="48" t="s">
        <v>3711</v>
      </c>
      <c r="N465" s="48" t="s">
        <v>6594</v>
      </c>
      <c r="O465" s="48" t="s">
        <v>6558</v>
      </c>
      <c r="P465" s="47">
        <v>41122</v>
      </c>
      <c r="Q465" s="48" t="s">
        <v>5728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3712</v>
      </c>
      <c r="H466" s="48" t="s">
        <v>6122</v>
      </c>
      <c r="I466" s="48">
        <v>41122</v>
      </c>
      <c r="J466" t="s">
        <v>3713</v>
      </c>
      <c r="K466" t="s">
        <v>3714</v>
      </c>
      <c r="L466" t="s">
        <v>5361</v>
      </c>
      <c r="M466" s="48" t="s">
        <v>3715</v>
      </c>
      <c r="N466" s="48" t="s">
        <v>6595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4803</v>
      </c>
      <c r="I467" s="48">
        <v>41088</v>
      </c>
      <c r="J467" t="s">
        <v>3717</v>
      </c>
      <c r="K467" t="s">
        <v>3718</v>
      </c>
      <c r="L467" t="s">
        <v>5362</v>
      </c>
      <c r="M467" s="48" t="s">
        <v>3719</v>
      </c>
      <c r="N467" s="48" t="s">
        <v>4804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3720</v>
      </c>
      <c r="H468" s="48" t="s">
        <v>6596</v>
      </c>
      <c r="I468" s="48">
        <v>41122</v>
      </c>
      <c r="J468" t="s">
        <v>3721</v>
      </c>
      <c r="K468" t="s">
        <v>3722</v>
      </c>
      <c r="L468" t="s">
        <v>5363</v>
      </c>
      <c r="M468" s="48" t="s">
        <v>3723</v>
      </c>
      <c r="N468" s="48" t="s">
        <v>6597</v>
      </c>
      <c r="O468" s="48" t="s">
        <v>6151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5364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5937</v>
      </c>
      <c r="I470" s="48">
        <v>41108</v>
      </c>
      <c r="J470" t="s">
        <v>3729</v>
      </c>
      <c r="K470" t="s">
        <v>3730</v>
      </c>
      <c r="L470" t="s">
        <v>5365</v>
      </c>
      <c r="M470" s="48" t="s">
        <v>3731</v>
      </c>
      <c r="N470" s="48" t="s">
        <v>5938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4805</v>
      </c>
      <c r="I471" s="48">
        <v>41089</v>
      </c>
      <c r="J471" t="s">
        <v>3733</v>
      </c>
      <c r="K471" t="s">
        <v>3734</v>
      </c>
      <c r="L471" t="s">
        <v>5366</v>
      </c>
      <c r="M471" s="48" t="s">
        <v>3735</v>
      </c>
      <c r="N471" s="48" t="s">
        <v>4841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3736</v>
      </c>
      <c r="H472" s="48" t="s">
        <v>501</v>
      </c>
      <c r="I472" s="48">
        <v>41129</v>
      </c>
      <c r="J472" t="s">
        <v>3737</v>
      </c>
      <c r="K472" t="s">
        <v>5729</v>
      </c>
      <c r="L472" t="s">
        <v>5730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5731</v>
      </c>
    </row>
    <row r="473" spans="1:17" ht="18" customHeight="1">
      <c r="A473" t="s">
        <v>6123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5367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6124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1609</v>
      </c>
      <c r="F474" t="s">
        <v>1545</v>
      </c>
      <c r="G474" t="s">
        <v>3742</v>
      </c>
      <c r="H474" s="48" t="s">
        <v>6739</v>
      </c>
      <c r="I474" s="48">
        <v>41129</v>
      </c>
      <c r="J474" t="s">
        <v>3743</v>
      </c>
      <c r="K474" t="s">
        <v>4640</v>
      </c>
      <c r="L474" t="s">
        <v>5368</v>
      </c>
      <c r="M474" s="48" t="s">
        <v>3744</v>
      </c>
      <c r="N474" s="48" t="s">
        <v>6740</v>
      </c>
      <c r="O474" s="48" t="s">
        <v>1562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1545</v>
      </c>
      <c r="G475" t="s">
        <v>3745</v>
      </c>
      <c r="H475" s="48" t="s">
        <v>501</v>
      </c>
      <c r="I475" s="48">
        <v>41136</v>
      </c>
      <c r="J475" t="s">
        <v>3746</v>
      </c>
      <c r="K475" t="s">
        <v>5523</v>
      </c>
      <c r="L475" t="s">
        <v>5369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5370</v>
      </c>
      <c r="I476" s="48">
        <v>41093</v>
      </c>
      <c r="J476" t="s">
        <v>3802</v>
      </c>
      <c r="K476" t="s">
        <v>3803</v>
      </c>
      <c r="L476" t="s">
        <v>5371</v>
      </c>
      <c r="M476" s="48" t="s">
        <v>3804</v>
      </c>
      <c r="N476" s="48" t="s">
        <v>5372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4842</v>
      </c>
      <c r="I477" s="48">
        <v>41094</v>
      </c>
      <c r="J477" t="s">
        <v>3805</v>
      </c>
      <c r="K477" t="s">
        <v>3806</v>
      </c>
      <c r="L477" t="s">
        <v>5373</v>
      </c>
      <c r="M477" s="48" t="s">
        <v>3807</v>
      </c>
      <c r="N477" s="48" t="s">
        <v>5374</v>
      </c>
      <c r="O477" s="48" t="s">
        <v>5375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3801</v>
      </c>
      <c r="H478" s="48" t="s">
        <v>6741</v>
      </c>
      <c r="I478" s="48">
        <v>41128</v>
      </c>
      <c r="J478" t="s">
        <v>3808</v>
      </c>
      <c r="K478" t="s">
        <v>3809</v>
      </c>
      <c r="L478" t="s">
        <v>5376</v>
      </c>
      <c r="M478" s="48" t="s">
        <v>3810</v>
      </c>
      <c r="N478" s="48" t="s">
        <v>6742</v>
      </c>
      <c r="O478" s="48" t="s">
        <v>1562</v>
      </c>
      <c r="P478" s="47">
        <v>41128</v>
      </c>
      <c r="Q478" s="48" t="s">
        <v>5319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5766</v>
      </c>
      <c r="I479" s="48">
        <v>41102</v>
      </c>
      <c r="J479" t="s">
        <v>3811</v>
      </c>
      <c r="K479" t="s">
        <v>5567</v>
      </c>
      <c r="L479" t="s">
        <v>5377</v>
      </c>
      <c r="M479" s="48" t="s">
        <v>3812</v>
      </c>
      <c r="N479" s="48" t="s">
        <v>5767</v>
      </c>
      <c r="O479" s="48" t="s">
        <v>5740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5378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5379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5380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6023</v>
      </c>
      <c r="I483" s="48" t="s">
        <v>501</v>
      </c>
      <c r="J483" t="s">
        <v>3822</v>
      </c>
      <c r="K483" t="s">
        <v>3823</v>
      </c>
      <c r="L483" t="s">
        <v>5381</v>
      </c>
      <c r="M483" s="48" t="s">
        <v>3824</v>
      </c>
      <c r="N483" s="48" t="s">
        <v>6444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4843</v>
      </c>
      <c r="I484" s="48">
        <v>41093</v>
      </c>
      <c r="J484" t="s">
        <v>3825</v>
      </c>
      <c r="K484" t="s">
        <v>3826</v>
      </c>
      <c r="L484" t="s">
        <v>5382</v>
      </c>
      <c r="M484" s="48" t="s">
        <v>3827</v>
      </c>
      <c r="N484" s="48" t="s">
        <v>5383</v>
      </c>
      <c r="O484" s="48" t="s">
        <v>5384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5939</v>
      </c>
      <c r="I485" s="48">
        <v>41108</v>
      </c>
      <c r="J485" t="s">
        <v>3828</v>
      </c>
      <c r="K485" t="s">
        <v>3829</v>
      </c>
      <c r="L485" t="s">
        <v>5385</v>
      </c>
      <c r="M485" s="48" t="s">
        <v>3830</v>
      </c>
      <c r="N485" s="48" t="s">
        <v>5940</v>
      </c>
      <c r="O485" s="48" t="s">
        <v>5927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5941</v>
      </c>
      <c r="I486" s="48">
        <v>41109</v>
      </c>
      <c r="J486" t="s">
        <v>3828</v>
      </c>
      <c r="K486" t="s">
        <v>3831</v>
      </c>
      <c r="L486" t="s">
        <v>5386</v>
      </c>
      <c r="M486" s="48" t="s">
        <v>3830</v>
      </c>
      <c r="N486" s="48" t="s">
        <v>6024</v>
      </c>
      <c r="O486" s="48" t="s">
        <v>5951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5942</v>
      </c>
      <c r="I487" s="48">
        <v>41110</v>
      </c>
      <c r="J487" t="s">
        <v>3828</v>
      </c>
      <c r="K487" t="s">
        <v>3832</v>
      </c>
      <c r="L487" t="s">
        <v>5381</v>
      </c>
      <c r="M487" s="48" t="s">
        <v>3830</v>
      </c>
      <c r="N487" s="48" t="s">
        <v>6025</v>
      </c>
      <c r="O487" s="48" t="s">
        <v>5375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5387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6026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5943</v>
      </c>
      <c r="I489" s="48">
        <v>41110</v>
      </c>
      <c r="J489" t="s">
        <v>3828</v>
      </c>
      <c r="K489" t="s">
        <v>3836</v>
      </c>
      <c r="L489" t="s">
        <v>5388</v>
      </c>
      <c r="M489" s="48" t="s">
        <v>3830</v>
      </c>
      <c r="N489" s="48" t="s">
        <v>6125</v>
      </c>
      <c r="O489" s="48" t="s">
        <v>5375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5389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6027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6028</v>
      </c>
      <c r="I491" s="48">
        <v>41114</v>
      </c>
      <c r="J491" t="s">
        <v>3840</v>
      </c>
      <c r="K491" t="s">
        <v>4641</v>
      </c>
      <c r="L491" t="s">
        <v>5381</v>
      </c>
      <c r="M491" s="48" t="s">
        <v>3841</v>
      </c>
      <c r="N491" s="48" t="s">
        <v>6445</v>
      </c>
      <c r="O491" s="48" t="s">
        <v>5721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5390</v>
      </c>
      <c r="I492" s="48">
        <v>41100</v>
      </c>
      <c r="J492" t="s">
        <v>3842</v>
      </c>
      <c r="K492" t="s">
        <v>3843</v>
      </c>
      <c r="L492" t="s">
        <v>5391</v>
      </c>
      <c r="M492" s="48" t="s">
        <v>3844</v>
      </c>
      <c r="N492" s="48" t="s">
        <v>5768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5944</v>
      </c>
      <c r="I493" s="48">
        <v>41110</v>
      </c>
      <c r="J493" t="s">
        <v>3845</v>
      </c>
      <c r="K493" t="s">
        <v>3846</v>
      </c>
      <c r="L493" t="s">
        <v>5392</v>
      </c>
      <c r="M493" s="48" t="s">
        <v>3847</v>
      </c>
      <c r="N493" s="48" t="s">
        <v>6029</v>
      </c>
      <c r="O493" s="48" t="s">
        <v>5987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5945</v>
      </c>
      <c r="I494" s="48">
        <v>41110</v>
      </c>
      <c r="J494" t="s">
        <v>3848</v>
      </c>
      <c r="K494" t="s">
        <v>4642</v>
      </c>
      <c r="L494" t="s">
        <v>5393</v>
      </c>
      <c r="M494" s="48" t="s">
        <v>3849</v>
      </c>
      <c r="N494" s="48" t="s">
        <v>6030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5769</v>
      </c>
      <c r="I495" s="48">
        <v>41100</v>
      </c>
      <c r="J495" t="s">
        <v>3850</v>
      </c>
      <c r="K495" t="s">
        <v>3851</v>
      </c>
      <c r="L495" t="s">
        <v>5394</v>
      </c>
      <c r="M495" s="48" t="s">
        <v>3852</v>
      </c>
      <c r="N495" s="48" t="s">
        <v>5770</v>
      </c>
      <c r="O495" s="48" t="s">
        <v>5771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5772</v>
      </c>
      <c r="I496" s="48">
        <v>41102</v>
      </c>
      <c r="J496" t="s">
        <v>3853</v>
      </c>
      <c r="K496" t="s">
        <v>3854</v>
      </c>
      <c r="L496" t="s">
        <v>5395</v>
      </c>
      <c r="M496" s="48" t="s">
        <v>3855</v>
      </c>
      <c r="N496" s="48" t="s">
        <v>5773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6598</v>
      </c>
      <c r="I497" s="48">
        <v>41122</v>
      </c>
      <c r="J497" t="s">
        <v>3856</v>
      </c>
      <c r="K497" t="s">
        <v>5568</v>
      </c>
      <c r="L497" t="s">
        <v>5396</v>
      </c>
      <c r="M497" s="48" t="s">
        <v>3857</v>
      </c>
      <c r="N497" s="48" t="s">
        <v>6599</v>
      </c>
      <c r="O497" s="48" t="s">
        <v>6600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5397</v>
      </c>
      <c r="I498" s="48">
        <v>41099</v>
      </c>
      <c r="J498" t="s">
        <v>3858</v>
      </c>
      <c r="K498" t="s">
        <v>3859</v>
      </c>
      <c r="L498" t="s">
        <v>5398</v>
      </c>
      <c r="M498" s="48" t="s">
        <v>3860</v>
      </c>
      <c r="N498" s="48" t="s">
        <v>5732</v>
      </c>
      <c r="O498" s="48" t="s">
        <v>5721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3861</v>
      </c>
      <c r="H499" s="48" t="s">
        <v>501</v>
      </c>
      <c r="I499" s="48">
        <v>41137</v>
      </c>
      <c r="J499" t="s">
        <v>3862</v>
      </c>
      <c r="K499" t="s">
        <v>3863</v>
      </c>
      <c r="L499" t="s">
        <v>5399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5400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1545</v>
      </c>
      <c r="G500" t="s">
        <v>3865</v>
      </c>
      <c r="H500" s="48" t="s">
        <v>501</v>
      </c>
      <c r="I500" s="48">
        <v>41138</v>
      </c>
      <c r="J500" t="s">
        <v>3866</v>
      </c>
      <c r="K500" t="s">
        <v>3867</v>
      </c>
      <c r="L500" t="s">
        <v>5401</v>
      </c>
      <c r="M500" s="48" t="s">
        <v>5402</v>
      </c>
      <c r="N500" s="48" t="s">
        <v>501</v>
      </c>
      <c r="O500" s="48" t="s">
        <v>501</v>
      </c>
      <c r="P500" s="47" t="s">
        <v>501</v>
      </c>
      <c r="Q500" s="48" t="s">
        <v>5403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5404</v>
      </c>
      <c r="I501" s="48">
        <v>41094</v>
      </c>
      <c r="J501" t="s">
        <v>3869</v>
      </c>
      <c r="K501" t="s">
        <v>3870</v>
      </c>
      <c r="L501" t="s">
        <v>5405</v>
      </c>
      <c r="M501" s="48" t="s">
        <v>3871</v>
      </c>
      <c r="N501" s="48" t="s">
        <v>5406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1609</v>
      </c>
      <c r="F502" t="s">
        <v>1545</v>
      </c>
      <c r="G502" t="s">
        <v>3872</v>
      </c>
      <c r="H502" s="48" t="s">
        <v>501</v>
      </c>
      <c r="I502" s="48">
        <v>41127</v>
      </c>
      <c r="J502" t="s">
        <v>3873</v>
      </c>
      <c r="K502" t="s">
        <v>5407</v>
      </c>
      <c r="L502" t="s">
        <v>5408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5409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1545</v>
      </c>
      <c r="G503" t="s">
        <v>3875</v>
      </c>
      <c r="H503" s="48" t="s">
        <v>501</v>
      </c>
      <c r="I503" s="48">
        <v>41134</v>
      </c>
      <c r="J503" t="s">
        <v>3876</v>
      </c>
      <c r="K503" t="s">
        <v>5410</v>
      </c>
      <c r="L503" t="s">
        <v>5411</v>
      </c>
      <c r="M503" s="48" t="s">
        <v>5412</v>
      </c>
      <c r="N503" s="48" t="s">
        <v>501</v>
      </c>
      <c r="O503" s="48" t="s">
        <v>501</v>
      </c>
      <c r="P503" s="47" t="s">
        <v>501</v>
      </c>
      <c r="Q503" s="48" t="s">
        <v>5413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5414</v>
      </c>
      <c r="I504" s="48">
        <v>41093</v>
      </c>
      <c r="J504" t="s">
        <v>3878</v>
      </c>
      <c r="K504" t="s">
        <v>4730</v>
      </c>
      <c r="L504" t="s">
        <v>5415</v>
      </c>
      <c r="M504" s="48" t="s">
        <v>3879</v>
      </c>
      <c r="N504" s="48" t="s">
        <v>5416</v>
      </c>
      <c r="O504" s="48" t="s">
        <v>4422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5417</v>
      </c>
      <c r="I505" s="48">
        <v>41096</v>
      </c>
      <c r="J505" t="s">
        <v>4731</v>
      </c>
      <c r="K505" t="s">
        <v>4732</v>
      </c>
      <c r="L505" t="s">
        <v>5418</v>
      </c>
      <c r="M505" s="48" t="s">
        <v>5774</v>
      </c>
      <c r="N505" s="48" t="s">
        <v>5569</v>
      </c>
      <c r="O505" s="48" t="s">
        <v>5570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1545</v>
      </c>
      <c r="G506" t="s">
        <v>3881</v>
      </c>
      <c r="H506" s="48" t="s">
        <v>501</v>
      </c>
      <c r="I506" s="48">
        <v>41138</v>
      </c>
      <c r="J506" t="s">
        <v>3882</v>
      </c>
      <c r="K506" t="s">
        <v>5419</v>
      </c>
      <c r="L506" t="s">
        <v>5420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5421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1609</v>
      </c>
      <c r="F507" t="s">
        <v>1545</v>
      </c>
      <c r="G507" t="s">
        <v>3884</v>
      </c>
      <c r="H507" s="48" t="s">
        <v>501</v>
      </c>
      <c r="I507" s="48">
        <v>41149</v>
      </c>
      <c r="J507" t="s">
        <v>3885</v>
      </c>
      <c r="K507" t="s">
        <v>3886</v>
      </c>
      <c r="L507" t="s">
        <v>5422</v>
      </c>
      <c r="M507" s="48" t="s">
        <v>5423</v>
      </c>
      <c r="N507" s="48" t="s">
        <v>501</v>
      </c>
      <c r="O507" s="48" t="s">
        <v>501</v>
      </c>
      <c r="P507" s="47" t="s">
        <v>501</v>
      </c>
      <c r="Q507" s="48" t="s">
        <v>5424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3887</v>
      </c>
      <c r="H508" s="48" t="s">
        <v>5775</v>
      </c>
      <c r="I508" s="48">
        <v>41100</v>
      </c>
      <c r="J508" t="s">
        <v>3888</v>
      </c>
      <c r="K508" t="s">
        <v>3889</v>
      </c>
      <c r="L508" t="s">
        <v>5425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6743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5426</v>
      </c>
      <c r="M509" s="48" t="s">
        <v>5427</v>
      </c>
      <c r="N509" s="48" t="s">
        <v>501</v>
      </c>
      <c r="O509" s="48" t="s">
        <v>501</v>
      </c>
      <c r="P509" s="47" t="s">
        <v>501</v>
      </c>
      <c r="Q509" s="48" t="s">
        <v>5428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4927</v>
      </c>
      <c r="I510" s="48">
        <v>41093</v>
      </c>
      <c r="J510" t="s">
        <v>3895</v>
      </c>
      <c r="K510" t="s">
        <v>3896</v>
      </c>
      <c r="L510" t="s">
        <v>5429</v>
      </c>
      <c r="M510" s="48" t="s">
        <v>3897</v>
      </c>
      <c r="N510" s="48" t="s">
        <v>5430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1609</v>
      </c>
      <c r="F511" t="s">
        <v>1545</v>
      </c>
      <c r="G511" t="s">
        <v>3898</v>
      </c>
      <c r="H511" s="48" t="s">
        <v>501</v>
      </c>
      <c r="I511" s="48">
        <v>41137</v>
      </c>
      <c r="J511" t="s">
        <v>3899</v>
      </c>
      <c r="K511" t="s">
        <v>4643</v>
      </c>
      <c r="L511" t="s">
        <v>5431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5946</v>
      </c>
      <c r="I512" s="48">
        <v>41110</v>
      </c>
      <c r="J512" t="s">
        <v>3902</v>
      </c>
      <c r="K512" t="s">
        <v>3903</v>
      </c>
      <c r="L512" t="s">
        <v>5432</v>
      </c>
      <c r="M512" s="48" t="s">
        <v>3904</v>
      </c>
      <c r="N512" s="48" t="s">
        <v>6031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5776</v>
      </c>
      <c r="I513" s="48">
        <v>41101</v>
      </c>
      <c r="J513" t="s">
        <v>4733</v>
      </c>
      <c r="K513" t="s">
        <v>4734</v>
      </c>
      <c r="L513" t="s">
        <v>5433</v>
      </c>
      <c r="M513" s="48" t="s">
        <v>3906</v>
      </c>
      <c r="N513" s="48" t="s">
        <v>5777</v>
      </c>
      <c r="O513" s="48" t="s">
        <v>5778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4644</v>
      </c>
      <c r="I514" s="48" t="s">
        <v>501</v>
      </c>
      <c r="J514" t="s">
        <v>3908</v>
      </c>
      <c r="K514" t="s">
        <v>3909</v>
      </c>
      <c r="L514" t="s">
        <v>5434</v>
      </c>
      <c r="M514" s="48" t="s">
        <v>6032</v>
      </c>
      <c r="N514" s="48" t="s">
        <v>501</v>
      </c>
      <c r="O514" s="48" t="s">
        <v>501</v>
      </c>
      <c r="P514" s="47" t="s">
        <v>501</v>
      </c>
      <c r="Q514" s="48" t="s">
        <v>6033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1609</v>
      </c>
      <c r="F515" t="s">
        <v>1545</v>
      </c>
      <c r="G515" t="s">
        <v>3910</v>
      </c>
      <c r="H515" s="48" t="s">
        <v>6744</v>
      </c>
      <c r="I515" s="48">
        <v>41137</v>
      </c>
      <c r="J515" t="s">
        <v>3911</v>
      </c>
      <c r="K515" t="s">
        <v>5435</v>
      </c>
      <c r="L515" t="s">
        <v>5436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5437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4723</v>
      </c>
      <c r="I516" s="48">
        <v>41087</v>
      </c>
      <c r="J516" t="s">
        <v>3914</v>
      </c>
      <c r="K516" t="s">
        <v>3915</v>
      </c>
      <c r="L516" t="s">
        <v>5438</v>
      </c>
      <c r="M516" s="48" t="s">
        <v>3916</v>
      </c>
      <c r="N516" s="48" t="s">
        <v>4735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4645</v>
      </c>
      <c r="I517" s="48">
        <v>41087</v>
      </c>
      <c r="J517" t="s">
        <v>3918</v>
      </c>
      <c r="K517" t="s">
        <v>3919</v>
      </c>
      <c r="L517" t="s">
        <v>5779</v>
      </c>
      <c r="M517" s="48" t="s">
        <v>3920</v>
      </c>
      <c r="N517" s="48" t="s">
        <v>4736</v>
      </c>
      <c r="O517" s="48" t="s">
        <v>4737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4928</v>
      </c>
      <c r="I518" s="48">
        <v>41092</v>
      </c>
      <c r="J518" t="s">
        <v>3922</v>
      </c>
      <c r="K518" t="s">
        <v>3923</v>
      </c>
      <c r="L518" t="s">
        <v>6034</v>
      </c>
      <c r="M518" s="48" t="s">
        <v>3924</v>
      </c>
      <c r="N518" s="48" t="s">
        <v>5439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5947</v>
      </c>
      <c r="I519" s="48">
        <v>41109</v>
      </c>
      <c r="J519" t="s">
        <v>3926</v>
      </c>
      <c r="K519" t="s">
        <v>5440</v>
      </c>
      <c r="L519" t="s">
        <v>5441</v>
      </c>
      <c r="M519" s="48" t="s">
        <v>3927</v>
      </c>
      <c r="N519" s="48" t="s">
        <v>6035</v>
      </c>
      <c r="O519" s="48" t="s">
        <v>1582</v>
      </c>
      <c r="P519" s="47" t="s">
        <v>501</v>
      </c>
      <c r="Q519" s="48" t="s">
        <v>5442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5948</v>
      </c>
      <c r="I520" s="48">
        <v>41109</v>
      </c>
      <c r="J520" t="s">
        <v>3928</v>
      </c>
      <c r="K520" t="s">
        <v>3929</v>
      </c>
      <c r="L520" t="s">
        <v>5443</v>
      </c>
      <c r="M520" s="48" t="s">
        <v>3930</v>
      </c>
      <c r="N520" s="48" t="s">
        <v>6036</v>
      </c>
      <c r="O520" s="48" t="s">
        <v>6446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5949</v>
      </c>
      <c r="I521" s="48">
        <v>41108</v>
      </c>
      <c r="J521" t="s">
        <v>4012</v>
      </c>
      <c r="K521" t="s">
        <v>4013</v>
      </c>
      <c r="L521" t="s">
        <v>5444</v>
      </c>
      <c r="M521" s="48" t="s">
        <v>4014</v>
      </c>
      <c r="N521" s="48" t="s">
        <v>5950</v>
      </c>
      <c r="O521" s="48" t="s">
        <v>5951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5445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5089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5780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5781</v>
      </c>
      <c r="O524" s="48" t="s">
        <v>5526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5952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5953</v>
      </c>
      <c r="O525" s="48" t="s">
        <v>5954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5782</v>
      </c>
      <c r="I526" s="48">
        <v>41103</v>
      </c>
      <c r="J526" t="s">
        <v>4080</v>
      </c>
      <c r="K526" t="s">
        <v>4081</v>
      </c>
      <c r="L526" t="s">
        <v>6037</v>
      </c>
      <c r="M526" s="48" t="s">
        <v>4082</v>
      </c>
      <c r="N526" s="48" t="s">
        <v>5783</v>
      </c>
      <c r="O526" s="48" t="s">
        <v>4403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4425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6038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6039</v>
      </c>
      <c r="O528" s="48" t="s">
        <v>6040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4071</v>
      </c>
      <c r="H529" s="48" t="s">
        <v>5784</v>
      </c>
      <c r="I529" s="48">
        <v>41102</v>
      </c>
      <c r="J529" t="s">
        <v>4091</v>
      </c>
      <c r="K529" t="s">
        <v>4092</v>
      </c>
      <c r="L529" t="s">
        <v>6745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6746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4094</v>
      </c>
      <c r="H530" s="48" t="s">
        <v>6601</v>
      </c>
      <c r="I530" s="48">
        <v>41122</v>
      </c>
      <c r="J530" t="s">
        <v>4095</v>
      </c>
      <c r="K530" t="s">
        <v>4096</v>
      </c>
      <c r="L530">
        <v>39740000</v>
      </c>
      <c r="M530" s="48" t="s">
        <v>4097</v>
      </c>
      <c r="N530" s="48" t="s">
        <v>6602</v>
      </c>
      <c r="O530" s="48" t="s">
        <v>6151</v>
      </c>
      <c r="P530" s="47">
        <v>41123</v>
      </c>
      <c r="Q530" s="48" t="s">
        <v>4806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4094</v>
      </c>
      <c r="H531" s="48" t="s">
        <v>6447</v>
      </c>
      <c r="I531" s="48">
        <v>41120</v>
      </c>
      <c r="J531" t="s">
        <v>4098</v>
      </c>
      <c r="K531" t="s">
        <v>4099</v>
      </c>
      <c r="L531">
        <v>39740000</v>
      </c>
      <c r="M531" s="48" t="s">
        <v>4100</v>
      </c>
      <c r="N531" s="48" t="s">
        <v>6448</v>
      </c>
      <c r="O531" s="48" t="s">
        <v>6151</v>
      </c>
      <c r="P531" s="47" t="s">
        <v>501</v>
      </c>
      <c r="Q531" s="48" t="s">
        <v>4426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4094</v>
      </c>
      <c r="H532" s="48" t="s">
        <v>6449</v>
      </c>
      <c r="I532" s="48">
        <v>41120</v>
      </c>
      <c r="J532" t="s">
        <v>4101</v>
      </c>
      <c r="K532" t="s">
        <v>4102</v>
      </c>
      <c r="L532">
        <v>39740000</v>
      </c>
      <c r="M532" s="48" t="s">
        <v>4103</v>
      </c>
      <c r="N532" s="48" t="s">
        <v>6450</v>
      </c>
      <c r="O532" s="48" t="s">
        <v>6180</v>
      </c>
      <c r="P532" s="47">
        <v>41120</v>
      </c>
      <c r="Q532" s="48" t="s">
        <v>4104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4094</v>
      </c>
      <c r="H533" s="48" t="s">
        <v>6451</v>
      </c>
      <c r="I533" s="48">
        <v>41120</v>
      </c>
      <c r="J533" t="s">
        <v>4105</v>
      </c>
      <c r="K533" t="s">
        <v>4106</v>
      </c>
      <c r="L533">
        <v>39740000</v>
      </c>
      <c r="M533" s="48" t="s">
        <v>4103</v>
      </c>
      <c r="N533" s="48" t="s">
        <v>6452</v>
      </c>
      <c r="O533" s="48" t="s">
        <v>6151</v>
      </c>
      <c r="P533" s="47" t="s">
        <v>501</v>
      </c>
      <c r="Q533" s="48" t="s">
        <v>4427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4094</v>
      </c>
      <c r="H534" s="48" t="s">
        <v>6249</v>
      </c>
      <c r="I534" s="48">
        <v>41117</v>
      </c>
      <c r="J534" t="s">
        <v>4107</v>
      </c>
      <c r="K534" t="s">
        <v>4108</v>
      </c>
      <c r="L534">
        <v>39740000</v>
      </c>
      <c r="M534" s="48" t="s">
        <v>4103</v>
      </c>
      <c r="N534" s="48" t="s">
        <v>6453</v>
      </c>
      <c r="O534" s="48" t="s">
        <v>6151</v>
      </c>
      <c r="P534" s="47" t="s">
        <v>501</v>
      </c>
      <c r="Q534" s="48" t="s">
        <v>4109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5955</v>
      </c>
      <c r="I535" s="48">
        <v>41108</v>
      </c>
      <c r="J535" t="s">
        <v>4110</v>
      </c>
      <c r="K535" t="s">
        <v>4111</v>
      </c>
      <c r="L535">
        <v>35931023</v>
      </c>
      <c r="M535" s="48" t="s">
        <v>4112</v>
      </c>
      <c r="N535" s="48" t="s">
        <v>5956</v>
      </c>
      <c r="O535" s="48" t="s">
        <v>1817</v>
      </c>
      <c r="P535" s="47">
        <v>41109</v>
      </c>
      <c r="Q535" s="48" t="s">
        <v>4113</v>
      </c>
    </row>
    <row r="536" spans="1:17" ht="18" customHeight="1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2917</v>
      </c>
      <c r="H536" s="48" t="s">
        <v>501</v>
      </c>
      <c r="I536" s="48">
        <v>41129</v>
      </c>
      <c r="J536" t="s">
        <v>4114</v>
      </c>
      <c r="K536" t="s">
        <v>4115</v>
      </c>
      <c r="L536">
        <v>39873000</v>
      </c>
      <c r="M536" s="48" t="s">
        <v>4116</v>
      </c>
      <c r="N536" s="48" t="s">
        <v>501</v>
      </c>
      <c r="O536" s="48" t="s">
        <v>501</v>
      </c>
      <c r="P536" s="47" t="s">
        <v>501</v>
      </c>
      <c r="Q536" s="48" t="s">
        <v>4807</v>
      </c>
    </row>
    <row r="537" spans="1:17" ht="18" customHeight="1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4117</v>
      </c>
      <c r="H537" s="48" t="s">
        <v>6603</v>
      </c>
      <c r="I537" s="48">
        <v>41128</v>
      </c>
      <c r="J537" t="s">
        <v>4118</v>
      </c>
      <c r="K537" t="s">
        <v>4119</v>
      </c>
      <c r="L537">
        <v>38770000</v>
      </c>
      <c r="M537" s="48" t="s">
        <v>4120</v>
      </c>
      <c r="N537" s="48" t="s">
        <v>501</v>
      </c>
      <c r="O537" s="48" t="s">
        <v>501</v>
      </c>
      <c r="P537" s="47" t="s">
        <v>501</v>
      </c>
      <c r="Q537" s="48" t="s">
        <v>4428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4121</v>
      </c>
      <c r="K538" t="s">
        <v>4122</v>
      </c>
      <c r="L538">
        <v>39800000</v>
      </c>
      <c r="M538" s="48" t="s">
        <v>4123</v>
      </c>
      <c r="N538" s="48" t="s">
        <v>501</v>
      </c>
      <c r="O538" s="48" t="s">
        <v>501</v>
      </c>
      <c r="P538" s="47" t="s">
        <v>501</v>
      </c>
      <c r="Q538" s="48" t="s">
        <v>4429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5785</v>
      </c>
      <c r="I539" s="48">
        <v>41101</v>
      </c>
      <c r="J539" t="s">
        <v>4124</v>
      </c>
      <c r="K539" t="s">
        <v>4125</v>
      </c>
      <c r="L539">
        <v>39800000</v>
      </c>
      <c r="M539" s="48" t="s">
        <v>4126</v>
      </c>
      <c r="N539" s="48" t="s">
        <v>5786</v>
      </c>
      <c r="O539" s="48" t="s">
        <v>5787</v>
      </c>
      <c r="P539" s="47" t="s">
        <v>501</v>
      </c>
      <c r="Q539" s="48" t="s">
        <v>4127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4128</v>
      </c>
      <c r="K540" t="s">
        <v>4129</v>
      </c>
      <c r="L540">
        <v>39800000</v>
      </c>
      <c r="M540" s="48" t="s">
        <v>4130</v>
      </c>
      <c r="N540" s="48" t="s">
        <v>501</v>
      </c>
      <c r="O540" s="48" t="s">
        <v>501</v>
      </c>
      <c r="P540" s="47" t="s">
        <v>501</v>
      </c>
      <c r="Q540" s="48" t="s">
        <v>4808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4131</v>
      </c>
      <c r="K541" t="s">
        <v>4132</v>
      </c>
      <c r="L541">
        <v>39800000</v>
      </c>
      <c r="M541" s="48" t="s">
        <v>4133</v>
      </c>
      <c r="N541" s="48" t="s">
        <v>501</v>
      </c>
      <c r="O541" s="48" t="s">
        <v>501</v>
      </c>
      <c r="P541" s="47" t="s">
        <v>501</v>
      </c>
      <c r="Q541" s="48" t="s">
        <v>4430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4134</v>
      </c>
      <c r="K542" t="s">
        <v>4135</v>
      </c>
      <c r="L542">
        <v>39800000</v>
      </c>
      <c r="M542" s="48" t="s">
        <v>4123</v>
      </c>
      <c r="N542" s="48" t="s">
        <v>501</v>
      </c>
      <c r="O542" s="48" t="s">
        <v>501</v>
      </c>
      <c r="P542" s="47" t="s">
        <v>501</v>
      </c>
      <c r="Q542" s="48" t="s">
        <v>4431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5788</v>
      </c>
      <c r="I543" s="48">
        <v>41102</v>
      </c>
      <c r="J543" t="s">
        <v>4136</v>
      </c>
      <c r="K543" t="s">
        <v>4137</v>
      </c>
      <c r="L543">
        <v>39800000</v>
      </c>
      <c r="M543" s="48" t="s">
        <v>4138</v>
      </c>
      <c r="N543" s="48" t="s">
        <v>5789</v>
      </c>
      <c r="O543" s="48" t="s">
        <v>3278</v>
      </c>
      <c r="P543" s="47" t="s">
        <v>501</v>
      </c>
      <c r="Q543" s="48" t="s">
        <v>4139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4140</v>
      </c>
      <c r="K544" t="s">
        <v>4141</v>
      </c>
      <c r="L544">
        <v>39800000</v>
      </c>
      <c r="M544" s="48" t="s">
        <v>4142</v>
      </c>
      <c r="N544" s="48" t="s">
        <v>501</v>
      </c>
      <c r="O544" s="48" t="s">
        <v>501</v>
      </c>
      <c r="P544" s="47" t="s">
        <v>501</v>
      </c>
      <c r="Q544" s="48" t="s">
        <v>4143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4144</v>
      </c>
      <c r="K545" t="s">
        <v>4145</v>
      </c>
      <c r="L545">
        <v>39800000</v>
      </c>
      <c r="M545" s="48" t="s">
        <v>4146</v>
      </c>
      <c r="N545" s="48" t="s">
        <v>501</v>
      </c>
      <c r="O545" s="48" t="s">
        <v>501</v>
      </c>
      <c r="P545" s="47" t="s">
        <v>501</v>
      </c>
      <c r="Q545" s="48" t="s">
        <v>4432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4147</v>
      </c>
      <c r="H546" s="48" t="s">
        <v>6192</v>
      </c>
      <c r="I546" s="48">
        <v>41117</v>
      </c>
      <c r="J546" t="s">
        <v>4148</v>
      </c>
      <c r="K546" t="s">
        <v>4149</v>
      </c>
      <c r="L546">
        <v>39830000</v>
      </c>
      <c r="M546" s="48" t="s">
        <v>4150</v>
      </c>
      <c r="N546" s="48" t="s">
        <v>6193</v>
      </c>
      <c r="O546" s="48" t="s">
        <v>6194</v>
      </c>
      <c r="P546" s="47">
        <v>41117</v>
      </c>
      <c r="Q546" s="48" t="s">
        <v>4151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4147</v>
      </c>
      <c r="H547" s="48" t="s">
        <v>6250</v>
      </c>
      <c r="I547" s="48">
        <v>41121</v>
      </c>
      <c r="J547" t="s">
        <v>4152</v>
      </c>
      <c r="K547" t="s">
        <v>4153</v>
      </c>
      <c r="L547" t="s">
        <v>5734</v>
      </c>
      <c r="M547" s="48" t="s">
        <v>4154</v>
      </c>
      <c r="N547" s="48" t="s">
        <v>6454</v>
      </c>
      <c r="O547" s="48" t="s">
        <v>6434</v>
      </c>
      <c r="P547" s="47">
        <v>41124</v>
      </c>
      <c r="Q547" s="48" t="s">
        <v>6604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5957</v>
      </c>
      <c r="I548" s="48">
        <v>41107</v>
      </c>
      <c r="J548" t="s">
        <v>4076</v>
      </c>
      <c r="K548" t="s">
        <v>4155</v>
      </c>
      <c r="L548" t="s">
        <v>6041</v>
      </c>
      <c r="M548" s="48" t="s">
        <v>4156</v>
      </c>
      <c r="N548" s="48" t="s">
        <v>5958</v>
      </c>
      <c r="O548" s="48" t="s">
        <v>1817</v>
      </c>
      <c r="P548" s="47">
        <v>41108</v>
      </c>
      <c r="Q548" s="48" t="s">
        <v>4157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6042</v>
      </c>
      <c r="I549" s="48">
        <v>41108</v>
      </c>
      <c r="J549" t="s">
        <v>4158</v>
      </c>
      <c r="K549" t="s">
        <v>4159</v>
      </c>
      <c r="L549">
        <v>35930198</v>
      </c>
      <c r="M549" s="48" t="s">
        <v>4160</v>
      </c>
      <c r="N549" s="48" t="s">
        <v>6043</v>
      </c>
      <c r="O549" s="48" t="s">
        <v>1817</v>
      </c>
      <c r="P549" s="47">
        <v>41109</v>
      </c>
      <c r="Q549" s="48" t="s">
        <v>4161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6455</v>
      </c>
      <c r="I550" s="48">
        <v>41120</v>
      </c>
      <c r="J550" t="s">
        <v>4162</v>
      </c>
      <c r="K550" t="s">
        <v>4163</v>
      </c>
      <c r="L550">
        <v>39800000</v>
      </c>
      <c r="M550" s="48" t="s">
        <v>4164</v>
      </c>
      <c r="N550" s="48" t="s">
        <v>6605</v>
      </c>
      <c r="O550" s="48" t="s">
        <v>6194</v>
      </c>
      <c r="P550" s="47">
        <v>41122</v>
      </c>
      <c r="Q550" s="48" t="s">
        <v>4165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4166</v>
      </c>
      <c r="K551" t="s">
        <v>5446</v>
      </c>
      <c r="L551">
        <v>39800000</v>
      </c>
      <c r="M551" s="48" t="s">
        <v>4167</v>
      </c>
      <c r="N551" s="48" t="s">
        <v>501</v>
      </c>
      <c r="O551" s="48" t="s">
        <v>501</v>
      </c>
      <c r="P551" s="47" t="s">
        <v>501</v>
      </c>
      <c r="Q551" s="48" t="s">
        <v>5447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4168</v>
      </c>
      <c r="K552" t="s">
        <v>4169</v>
      </c>
      <c r="L552">
        <v>39800000</v>
      </c>
      <c r="M552" s="48" t="s">
        <v>4123</v>
      </c>
      <c r="N552" s="48" t="s">
        <v>501</v>
      </c>
      <c r="O552" s="48" t="s">
        <v>501</v>
      </c>
      <c r="P552" s="47" t="s">
        <v>501</v>
      </c>
      <c r="Q552" s="48" t="s">
        <v>4809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5959</v>
      </c>
      <c r="I553" s="48">
        <v>41110</v>
      </c>
      <c r="J553" t="s">
        <v>4170</v>
      </c>
      <c r="K553" t="s">
        <v>4171</v>
      </c>
      <c r="L553">
        <v>39800000</v>
      </c>
      <c r="M553" s="48" t="s">
        <v>4172</v>
      </c>
      <c r="N553" s="48" t="s">
        <v>6044</v>
      </c>
      <c r="O553" s="48" t="s">
        <v>1717</v>
      </c>
      <c r="P553" s="47">
        <v>41110</v>
      </c>
      <c r="Q553" s="48" t="s">
        <v>4173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4209</v>
      </c>
      <c r="K554" t="s">
        <v>4210</v>
      </c>
      <c r="L554">
        <v>39800000</v>
      </c>
      <c r="M554" s="48" t="s">
        <v>4211</v>
      </c>
      <c r="N554" s="48" t="s">
        <v>501</v>
      </c>
      <c r="O554" s="48" t="s">
        <v>501</v>
      </c>
      <c r="P554" s="47" t="s">
        <v>501</v>
      </c>
      <c r="Q554" s="48" t="s">
        <v>4810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4212</v>
      </c>
      <c r="K555" t="s">
        <v>4213</v>
      </c>
      <c r="L555" t="s">
        <v>6047</v>
      </c>
      <c r="M555" s="48" t="s">
        <v>4214</v>
      </c>
      <c r="N555" s="48" t="s">
        <v>501</v>
      </c>
      <c r="O555" s="48" t="s">
        <v>501</v>
      </c>
      <c r="P555" s="47" t="s">
        <v>501</v>
      </c>
      <c r="Q555" s="48" t="s">
        <v>6747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4147</v>
      </c>
      <c r="H556" s="48" t="s">
        <v>501</v>
      </c>
      <c r="I556" s="48" t="s">
        <v>501</v>
      </c>
      <c r="J556" t="s">
        <v>4215</v>
      </c>
      <c r="K556" t="s">
        <v>5733</v>
      </c>
      <c r="L556" t="s">
        <v>5734</v>
      </c>
      <c r="M556" s="48" t="s">
        <v>4216</v>
      </c>
      <c r="N556" s="48" t="s">
        <v>501</v>
      </c>
      <c r="O556" s="48" t="s">
        <v>501</v>
      </c>
      <c r="P556" s="47" t="s">
        <v>501</v>
      </c>
      <c r="Q556" s="48" t="s">
        <v>5735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4147</v>
      </c>
      <c r="H557" s="48" t="s">
        <v>501</v>
      </c>
      <c r="I557" s="48" t="s">
        <v>501</v>
      </c>
      <c r="J557" t="s">
        <v>4217</v>
      </c>
      <c r="K557" t="s">
        <v>4218</v>
      </c>
      <c r="L557">
        <v>39830000</v>
      </c>
      <c r="M557" s="48" t="s">
        <v>4216</v>
      </c>
      <c r="N557" s="48" t="s">
        <v>501</v>
      </c>
      <c r="O557" s="48" t="s">
        <v>501</v>
      </c>
      <c r="P557" s="47" t="s">
        <v>501</v>
      </c>
      <c r="Q557" s="48" t="s">
        <v>4811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4832</v>
      </c>
      <c r="H558" s="48" t="s">
        <v>501</v>
      </c>
      <c r="I558" s="48">
        <v>41134</v>
      </c>
      <c r="J558" t="s">
        <v>4219</v>
      </c>
      <c r="K558" t="s">
        <v>4220</v>
      </c>
      <c r="L558">
        <v>35865000</v>
      </c>
      <c r="M558" s="48" t="s">
        <v>4221</v>
      </c>
      <c r="N558" s="48" t="s">
        <v>501</v>
      </c>
      <c r="O558" s="48" t="s">
        <v>501</v>
      </c>
      <c r="P558" s="47" t="s">
        <v>501</v>
      </c>
      <c r="Q558" s="48" t="s">
        <v>5448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4147</v>
      </c>
      <c r="H559" s="48" t="s">
        <v>6606</v>
      </c>
      <c r="I559" s="48">
        <v>41122</v>
      </c>
      <c r="J559" t="s">
        <v>4222</v>
      </c>
      <c r="K559" t="s">
        <v>4223</v>
      </c>
      <c r="L559">
        <v>39830000</v>
      </c>
      <c r="M559" s="48" t="s">
        <v>4154</v>
      </c>
      <c r="N559" s="48" t="s">
        <v>6607</v>
      </c>
      <c r="O559" s="48" t="s">
        <v>6194</v>
      </c>
      <c r="P559" s="47">
        <v>41122</v>
      </c>
      <c r="Q559" s="48" t="s">
        <v>4224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4147</v>
      </c>
      <c r="H560" s="48" t="s">
        <v>501</v>
      </c>
      <c r="I560" s="48">
        <v>41143</v>
      </c>
      <c r="J560" t="s">
        <v>4225</v>
      </c>
      <c r="K560" t="s">
        <v>4226</v>
      </c>
      <c r="L560">
        <v>39830000</v>
      </c>
      <c r="M560" s="48" t="s">
        <v>4154</v>
      </c>
      <c r="N560" s="48" t="s">
        <v>501</v>
      </c>
      <c r="O560" s="48" t="s">
        <v>501</v>
      </c>
      <c r="P560" s="47" t="s">
        <v>501</v>
      </c>
      <c r="Q560" s="48" t="s">
        <v>4227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4147</v>
      </c>
      <c r="H561" s="48" t="s">
        <v>501</v>
      </c>
      <c r="I561" s="48" t="s">
        <v>501</v>
      </c>
      <c r="J561" t="s">
        <v>4228</v>
      </c>
      <c r="K561" t="s">
        <v>4229</v>
      </c>
      <c r="L561">
        <v>39830000</v>
      </c>
      <c r="M561" s="48" t="s">
        <v>4230</v>
      </c>
      <c r="N561" s="48" t="s">
        <v>501</v>
      </c>
      <c r="O561" s="48" t="s">
        <v>501</v>
      </c>
      <c r="P561" s="47" t="s">
        <v>501</v>
      </c>
      <c r="Q561" s="48" t="s">
        <v>4231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4232</v>
      </c>
      <c r="K562" t="s">
        <v>4233</v>
      </c>
      <c r="L562">
        <v>39873000</v>
      </c>
      <c r="M562" s="48" t="s">
        <v>4234</v>
      </c>
      <c r="N562" s="48" t="s">
        <v>501</v>
      </c>
      <c r="O562" s="48" t="s">
        <v>501</v>
      </c>
      <c r="P562" s="47" t="s">
        <v>501</v>
      </c>
      <c r="Q562" s="48" t="s">
        <v>4844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4235</v>
      </c>
      <c r="K563" t="s">
        <v>4236</v>
      </c>
      <c r="L563">
        <v>39873000</v>
      </c>
      <c r="M563" s="48" t="s">
        <v>4234</v>
      </c>
      <c r="N563" s="48" t="s">
        <v>501</v>
      </c>
      <c r="O563" s="48" t="s">
        <v>501</v>
      </c>
      <c r="P563" s="47" t="s">
        <v>501</v>
      </c>
      <c r="Q563" s="48" t="s">
        <v>4845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4195</v>
      </c>
      <c r="H564" s="48" t="s">
        <v>501</v>
      </c>
      <c r="I564" s="48" t="s">
        <v>501</v>
      </c>
      <c r="J564" t="s">
        <v>4237</v>
      </c>
      <c r="K564" t="s">
        <v>4238</v>
      </c>
      <c r="L564">
        <v>39860000</v>
      </c>
      <c r="M564" s="48" t="s">
        <v>4239</v>
      </c>
      <c r="N564" s="48" t="s">
        <v>501</v>
      </c>
      <c r="O564" s="48" t="s">
        <v>501</v>
      </c>
      <c r="P564" s="47" t="s">
        <v>501</v>
      </c>
      <c r="Q564" s="48" t="s">
        <v>5571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4195</v>
      </c>
      <c r="H565" s="48" t="s">
        <v>501</v>
      </c>
      <c r="I565" s="48" t="s">
        <v>501</v>
      </c>
      <c r="J565" t="s">
        <v>4240</v>
      </c>
      <c r="K565" t="s">
        <v>4241</v>
      </c>
      <c r="L565">
        <v>39860000</v>
      </c>
      <c r="M565" s="48" t="s">
        <v>4239</v>
      </c>
      <c r="N565" s="48" t="s">
        <v>501</v>
      </c>
      <c r="O565" s="48" t="s">
        <v>501</v>
      </c>
      <c r="P565" s="47" t="s">
        <v>501</v>
      </c>
      <c r="Q565" s="48" t="s">
        <v>4846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4195</v>
      </c>
      <c r="H566" s="48" t="s">
        <v>501</v>
      </c>
      <c r="I566" s="48" t="s">
        <v>501</v>
      </c>
      <c r="J566" t="s">
        <v>4242</v>
      </c>
      <c r="K566" t="s">
        <v>4243</v>
      </c>
      <c r="L566">
        <v>39860000</v>
      </c>
      <c r="M566" s="48" t="s">
        <v>4239</v>
      </c>
      <c r="N566" s="48" t="s">
        <v>501</v>
      </c>
      <c r="O566" s="48" t="s">
        <v>501</v>
      </c>
      <c r="P566" s="47" t="s">
        <v>501</v>
      </c>
      <c r="Q566" s="48" t="s">
        <v>4847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4195</v>
      </c>
      <c r="H567" s="48" t="s">
        <v>501</v>
      </c>
      <c r="I567" s="48" t="s">
        <v>501</v>
      </c>
      <c r="J567" t="s">
        <v>4244</v>
      </c>
      <c r="K567" t="s">
        <v>4245</v>
      </c>
      <c r="L567" t="s">
        <v>6748</v>
      </c>
      <c r="M567" s="48" t="s">
        <v>4239</v>
      </c>
      <c r="N567" s="48" t="s">
        <v>501</v>
      </c>
      <c r="O567" s="48" t="s">
        <v>501</v>
      </c>
      <c r="P567" s="47" t="s">
        <v>501</v>
      </c>
      <c r="Q567" s="48" t="s">
        <v>6749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4195</v>
      </c>
      <c r="H568" s="48" t="s">
        <v>6126</v>
      </c>
      <c r="I568" s="48">
        <v>41116</v>
      </c>
      <c r="J568" t="s">
        <v>4246</v>
      </c>
      <c r="K568" t="s">
        <v>4247</v>
      </c>
      <c r="L568">
        <v>39860000</v>
      </c>
      <c r="M568" s="48" t="s">
        <v>4239</v>
      </c>
      <c r="N568" s="48" t="s">
        <v>6146</v>
      </c>
      <c r="O568" s="48" t="s">
        <v>2726</v>
      </c>
      <c r="P568" s="47">
        <v>41120</v>
      </c>
      <c r="Q568" s="48" t="s">
        <v>4248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4195</v>
      </c>
      <c r="H569" s="48" t="s">
        <v>6195</v>
      </c>
      <c r="I569" s="48">
        <v>41116</v>
      </c>
      <c r="J569" t="s">
        <v>4249</v>
      </c>
      <c r="K569" t="s">
        <v>4250</v>
      </c>
      <c r="L569">
        <v>39860000</v>
      </c>
      <c r="M569" s="48" t="s">
        <v>4239</v>
      </c>
      <c r="N569" s="48" t="s">
        <v>6196</v>
      </c>
      <c r="O569" s="48" t="s">
        <v>2726</v>
      </c>
      <c r="P569" s="47">
        <v>41124</v>
      </c>
      <c r="Q569" s="48" t="s">
        <v>4251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4195</v>
      </c>
      <c r="H570" s="48" t="s">
        <v>501</v>
      </c>
      <c r="I570" s="48">
        <v>41148</v>
      </c>
      <c r="J570" t="s">
        <v>4252</v>
      </c>
      <c r="K570" t="s">
        <v>4253</v>
      </c>
      <c r="L570">
        <v>39860000</v>
      </c>
      <c r="M570" s="48" t="s">
        <v>4239</v>
      </c>
      <c r="N570" s="48" t="s">
        <v>501</v>
      </c>
      <c r="O570" s="48" t="s">
        <v>501</v>
      </c>
      <c r="P570" s="47" t="s">
        <v>501</v>
      </c>
      <c r="Q570" s="48" t="s">
        <v>4254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4195</v>
      </c>
      <c r="H571" s="48" t="s">
        <v>501</v>
      </c>
      <c r="I571" s="48" t="s">
        <v>501</v>
      </c>
      <c r="J571" t="s">
        <v>4255</v>
      </c>
      <c r="K571" t="s">
        <v>4256</v>
      </c>
      <c r="L571">
        <v>39860000</v>
      </c>
      <c r="M571" s="48" t="s">
        <v>4239</v>
      </c>
      <c r="N571" s="48" t="s">
        <v>501</v>
      </c>
      <c r="O571" s="48" t="s">
        <v>501</v>
      </c>
      <c r="P571" s="47" t="s">
        <v>501</v>
      </c>
      <c r="Q571" s="48" t="s">
        <v>5572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5790</v>
      </c>
      <c r="I572" s="48">
        <v>41106</v>
      </c>
      <c r="J572" t="s">
        <v>4257</v>
      </c>
      <c r="K572" t="s">
        <v>4258</v>
      </c>
      <c r="L572">
        <v>39800000</v>
      </c>
      <c r="M572" s="48" t="s">
        <v>4123</v>
      </c>
      <c r="N572" s="48" t="s">
        <v>5826</v>
      </c>
      <c r="O572" s="48" t="s">
        <v>1717</v>
      </c>
      <c r="P572" s="47">
        <v>41113</v>
      </c>
      <c r="Q572" s="48" t="s">
        <v>4259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5268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5791</v>
      </c>
      <c r="I574" s="48">
        <v>41108</v>
      </c>
      <c r="J574" t="s">
        <v>4260</v>
      </c>
      <c r="K574" t="s">
        <v>4261</v>
      </c>
      <c r="L574">
        <v>39800000</v>
      </c>
      <c r="M574" s="48" t="s">
        <v>4262</v>
      </c>
      <c r="N574" s="48" t="s">
        <v>5960</v>
      </c>
      <c r="O574" s="48" t="s">
        <v>1717</v>
      </c>
      <c r="P574" s="47">
        <v>41115</v>
      </c>
      <c r="Q574" s="48" t="s">
        <v>4263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4196</v>
      </c>
      <c r="H575" s="48" t="s">
        <v>501</v>
      </c>
      <c r="I575" s="48" t="s">
        <v>501</v>
      </c>
      <c r="J575" t="s">
        <v>4264</v>
      </c>
      <c r="K575" t="s">
        <v>4265</v>
      </c>
      <c r="L575">
        <v>39695000</v>
      </c>
      <c r="M575" s="48" t="s">
        <v>4266</v>
      </c>
      <c r="N575" s="48" t="s">
        <v>501</v>
      </c>
      <c r="O575" s="48" t="s">
        <v>501</v>
      </c>
      <c r="P575" s="47" t="s">
        <v>501</v>
      </c>
      <c r="Q575" s="48" t="s">
        <v>4267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1545</v>
      </c>
      <c r="G576" t="s">
        <v>2121</v>
      </c>
      <c r="H576" s="48" t="s">
        <v>501</v>
      </c>
      <c r="I576" s="48">
        <v>41134</v>
      </c>
      <c r="J576" t="s">
        <v>4268</v>
      </c>
      <c r="K576" t="s">
        <v>4269</v>
      </c>
      <c r="L576">
        <v>39685000</v>
      </c>
      <c r="M576" s="48" t="s">
        <v>4270</v>
      </c>
      <c r="N576" s="48" t="s">
        <v>501</v>
      </c>
      <c r="O576" s="48" t="s">
        <v>501</v>
      </c>
      <c r="P576" s="47" t="s">
        <v>501</v>
      </c>
      <c r="Q576" s="48" t="s">
        <v>4271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1609</v>
      </c>
      <c r="F577" t="s">
        <v>1545</v>
      </c>
      <c r="G577" t="s">
        <v>175</v>
      </c>
      <c r="H577" s="48" t="s">
        <v>501</v>
      </c>
      <c r="I577" s="48">
        <v>41137</v>
      </c>
      <c r="J577" t="s">
        <v>4272</v>
      </c>
      <c r="K577" t="s">
        <v>4273</v>
      </c>
      <c r="L577">
        <v>39800000</v>
      </c>
      <c r="M577" s="48" t="s">
        <v>4214</v>
      </c>
      <c r="N577" s="48" t="s">
        <v>501</v>
      </c>
      <c r="O577" s="48" t="s">
        <v>501</v>
      </c>
      <c r="P577" s="47" t="s">
        <v>501</v>
      </c>
      <c r="Q577" s="48" t="s">
        <v>4274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4275</v>
      </c>
      <c r="K578" t="s">
        <v>4276</v>
      </c>
      <c r="L578" t="s">
        <v>6047</v>
      </c>
      <c r="M578" s="48" t="s">
        <v>4277</v>
      </c>
      <c r="N578" s="48" t="s">
        <v>501</v>
      </c>
      <c r="O578" s="48" t="s">
        <v>501</v>
      </c>
      <c r="P578" s="47" t="s">
        <v>501</v>
      </c>
      <c r="Q578" s="48" t="s">
        <v>6750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4117</v>
      </c>
      <c r="H579" s="48" t="s">
        <v>6127</v>
      </c>
      <c r="I579" s="48">
        <v>41129</v>
      </c>
      <c r="J579" t="s">
        <v>4278</v>
      </c>
      <c r="K579" t="s">
        <v>4279</v>
      </c>
      <c r="L579">
        <v>38770000</v>
      </c>
      <c r="M579" s="48" t="s">
        <v>4280</v>
      </c>
      <c r="N579" s="48" t="s">
        <v>501</v>
      </c>
      <c r="O579" s="48" t="s">
        <v>501</v>
      </c>
      <c r="P579" s="47" t="s">
        <v>501</v>
      </c>
      <c r="Q579" s="48" t="s">
        <v>4281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4282</v>
      </c>
      <c r="K580" t="s">
        <v>4283</v>
      </c>
      <c r="L580" t="s">
        <v>6047</v>
      </c>
      <c r="M580" s="48" t="s">
        <v>4284</v>
      </c>
      <c r="N580" s="48" t="s">
        <v>501</v>
      </c>
      <c r="O580" s="48" t="s">
        <v>501</v>
      </c>
      <c r="P580" s="47" t="s">
        <v>501</v>
      </c>
      <c r="Q580" s="48" t="s">
        <v>6751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6608</v>
      </c>
      <c r="I581" s="48">
        <v>41143</v>
      </c>
      <c r="J581" t="s">
        <v>4285</v>
      </c>
      <c r="K581" t="s">
        <v>4286</v>
      </c>
      <c r="L581">
        <v>39800000</v>
      </c>
      <c r="M581" s="48" t="s">
        <v>4287</v>
      </c>
      <c r="N581" s="48" t="s">
        <v>6609</v>
      </c>
      <c r="O581" s="48" t="s">
        <v>6610</v>
      </c>
      <c r="P581" s="47">
        <v>41124</v>
      </c>
      <c r="Q581" s="48" t="s">
        <v>4288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501</v>
      </c>
      <c r="I582" s="48">
        <v>41129</v>
      </c>
      <c r="J582" t="s">
        <v>4289</v>
      </c>
      <c r="K582" t="s">
        <v>4290</v>
      </c>
      <c r="L582">
        <v>39800000</v>
      </c>
      <c r="M582" s="48" t="s">
        <v>4214</v>
      </c>
      <c r="N582" s="48" t="s">
        <v>501</v>
      </c>
      <c r="O582" s="48" t="s">
        <v>501</v>
      </c>
      <c r="P582" s="47" t="s">
        <v>501</v>
      </c>
      <c r="Q582" s="48" t="s">
        <v>4291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6611</v>
      </c>
      <c r="I583" s="48">
        <v>41123</v>
      </c>
      <c r="J583" t="s">
        <v>4292</v>
      </c>
      <c r="K583" t="s">
        <v>4293</v>
      </c>
      <c r="L583">
        <v>39800000</v>
      </c>
      <c r="M583" s="48" t="s">
        <v>4294</v>
      </c>
      <c r="N583" s="48" t="s">
        <v>6612</v>
      </c>
      <c r="O583" s="48" t="s">
        <v>6568</v>
      </c>
      <c r="P583" s="47" t="s">
        <v>501</v>
      </c>
      <c r="Q583" s="48" t="s">
        <v>4295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4296</v>
      </c>
      <c r="K584" t="s">
        <v>4297</v>
      </c>
      <c r="L584" t="s">
        <v>6047</v>
      </c>
      <c r="M584" s="48" t="s">
        <v>4298</v>
      </c>
      <c r="N584" s="48" t="s">
        <v>501</v>
      </c>
      <c r="O584" s="48" t="s">
        <v>501</v>
      </c>
      <c r="P584" s="47" t="s">
        <v>501</v>
      </c>
      <c r="Q584" s="48" t="s">
        <v>6752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4094</v>
      </c>
      <c r="H585" s="48" t="s">
        <v>501</v>
      </c>
      <c r="I585" s="48" t="s">
        <v>501</v>
      </c>
      <c r="J585" t="s">
        <v>4299</v>
      </c>
      <c r="K585" t="s">
        <v>4300</v>
      </c>
      <c r="L585" t="s">
        <v>6753</v>
      </c>
      <c r="M585" s="48" t="s">
        <v>4103</v>
      </c>
      <c r="N585" s="48" t="s">
        <v>501</v>
      </c>
      <c r="O585" s="48" t="s">
        <v>501</v>
      </c>
      <c r="P585" s="47" t="s">
        <v>501</v>
      </c>
      <c r="Q585" s="48" t="s">
        <v>6754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4094</v>
      </c>
      <c r="H586" s="48" t="s">
        <v>501</v>
      </c>
      <c r="I586" s="48" t="s">
        <v>501</v>
      </c>
      <c r="J586" t="s">
        <v>4301</v>
      </c>
      <c r="K586" t="s">
        <v>4302</v>
      </c>
      <c r="L586" t="s">
        <v>6753</v>
      </c>
      <c r="M586" s="48" t="s">
        <v>4103</v>
      </c>
      <c r="N586" s="48" t="s">
        <v>501</v>
      </c>
      <c r="O586" s="48" t="s">
        <v>501</v>
      </c>
      <c r="P586" s="47" t="s">
        <v>501</v>
      </c>
      <c r="Q586" s="48" t="s">
        <v>6755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4094</v>
      </c>
      <c r="H587" s="48" t="s">
        <v>501</v>
      </c>
      <c r="I587" s="48" t="s">
        <v>501</v>
      </c>
      <c r="J587" t="s">
        <v>4303</v>
      </c>
      <c r="K587" t="s">
        <v>4304</v>
      </c>
      <c r="L587" t="s">
        <v>6753</v>
      </c>
      <c r="M587" s="48" t="s">
        <v>4103</v>
      </c>
      <c r="N587" s="48" t="s">
        <v>501</v>
      </c>
      <c r="O587" s="48" t="s">
        <v>501</v>
      </c>
      <c r="P587" s="47" t="s">
        <v>501</v>
      </c>
      <c r="Q587" s="48" t="s">
        <v>6756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4197</v>
      </c>
      <c r="H588" s="48" t="s">
        <v>6197</v>
      </c>
      <c r="I588" s="48">
        <v>41117</v>
      </c>
      <c r="J588" t="s">
        <v>4305</v>
      </c>
      <c r="K588" t="s">
        <v>4306</v>
      </c>
      <c r="L588">
        <v>35894000</v>
      </c>
      <c r="M588" s="48" t="s">
        <v>4307</v>
      </c>
      <c r="N588" s="48" t="s">
        <v>6251</v>
      </c>
      <c r="O588" s="48" t="s">
        <v>6151</v>
      </c>
      <c r="P588" s="47" t="s">
        <v>501</v>
      </c>
      <c r="Q588" s="48" t="s">
        <v>4308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5792</v>
      </c>
      <c r="I589" s="48">
        <v>41103</v>
      </c>
      <c r="J589" t="s">
        <v>4309</v>
      </c>
      <c r="K589" t="s">
        <v>4310</v>
      </c>
      <c r="L589" t="s">
        <v>5219</v>
      </c>
      <c r="M589" s="48" t="s">
        <v>4311</v>
      </c>
      <c r="N589" s="48" t="s">
        <v>5793</v>
      </c>
      <c r="O589" s="48" t="s">
        <v>5747</v>
      </c>
      <c r="P589" s="47">
        <v>41103</v>
      </c>
      <c r="Q589" s="48" t="s">
        <v>4312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4313</v>
      </c>
      <c r="K590" t="s">
        <v>4314</v>
      </c>
      <c r="L590">
        <v>35970000</v>
      </c>
      <c r="M590" s="48" t="s">
        <v>4315</v>
      </c>
      <c r="N590" s="48" t="s">
        <v>501</v>
      </c>
      <c r="O590" s="48" t="s">
        <v>501</v>
      </c>
      <c r="P590" s="47" t="s">
        <v>501</v>
      </c>
      <c r="Q590" s="48" t="s">
        <v>4316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4195</v>
      </c>
      <c r="H591" s="48" t="s">
        <v>501</v>
      </c>
      <c r="I591" s="48" t="s">
        <v>501</v>
      </c>
      <c r="J591" t="s">
        <v>4317</v>
      </c>
      <c r="K591" t="s">
        <v>4318</v>
      </c>
      <c r="L591" t="s">
        <v>6748</v>
      </c>
      <c r="M591" s="48" t="s">
        <v>4239</v>
      </c>
      <c r="N591" s="48" t="s">
        <v>501</v>
      </c>
      <c r="O591" s="48" t="s">
        <v>501</v>
      </c>
      <c r="P591" s="47" t="s">
        <v>501</v>
      </c>
      <c r="Q591" s="48" t="s">
        <v>6757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4198</v>
      </c>
      <c r="H592" s="48" t="s">
        <v>501</v>
      </c>
      <c r="I592" s="48">
        <v>41135</v>
      </c>
      <c r="J592" t="s">
        <v>4319</v>
      </c>
      <c r="K592" t="s">
        <v>4320</v>
      </c>
      <c r="L592">
        <v>35800000</v>
      </c>
      <c r="M592" s="48" t="s">
        <v>4321</v>
      </c>
      <c r="N592" s="48" t="s">
        <v>501</v>
      </c>
      <c r="O592" s="48" t="s">
        <v>501</v>
      </c>
      <c r="P592" s="47" t="s">
        <v>501</v>
      </c>
      <c r="Q592" s="48" t="s">
        <v>4322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4323</v>
      </c>
      <c r="K593" t="s">
        <v>4324</v>
      </c>
      <c r="L593" t="s">
        <v>4982</v>
      </c>
      <c r="M593" s="48" t="s">
        <v>4325</v>
      </c>
      <c r="N593" s="48" t="s">
        <v>501</v>
      </c>
      <c r="O593" s="48" t="s">
        <v>501</v>
      </c>
      <c r="P593" s="47" t="s">
        <v>501</v>
      </c>
      <c r="Q593" s="48" t="s">
        <v>6758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5573</v>
      </c>
      <c r="I594" s="48">
        <v>41103</v>
      </c>
      <c r="J594" t="s">
        <v>4326</v>
      </c>
      <c r="K594" t="s">
        <v>4327</v>
      </c>
      <c r="L594" t="s">
        <v>5219</v>
      </c>
      <c r="M594" s="48" t="s">
        <v>4328</v>
      </c>
      <c r="N594" s="48" t="s">
        <v>5794</v>
      </c>
      <c r="O594" s="48" t="s">
        <v>5375</v>
      </c>
      <c r="P594" s="47">
        <v>41103</v>
      </c>
      <c r="Q594" s="48" t="s">
        <v>4329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4195</v>
      </c>
      <c r="H595" s="48" t="s">
        <v>501</v>
      </c>
      <c r="I595" s="48" t="s">
        <v>501</v>
      </c>
      <c r="J595" t="s">
        <v>4330</v>
      </c>
      <c r="K595" t="s">
        <v>4331</v>
      </c>
      <c r="L595" t="s">
        <v>6748</v>
      </c>
      <c r="M595" s="48" t="s">
        <v>4239</v>
      </c>
      <c r="N595" s="48" t="s">
        <v>501</v>
      </c>
      <c r="O595" s="48" t="s">
        <v>501</v>
      </c>
      <c r="P595" s="47" t="s">
        <v>501</v>
      </c>
      <c r="Q595" s="48" t="s">
        <v>6759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4332</v>
      </c>
      <c r="K596" t="s">
        <v>4333</v>
      </c>
      <c r="L596" t="s">
        <v>5219</v>
      </c>
      <c r="M596" s="48" t="s">
        <v>4334</v>
      </c>
      <c r="N596" s="48" t="s">
        <v>501</v>
      </c>
      <c r="O596" s="48" t="s">
        <v>501</v>
      </c>
      <c r="P596" s="47" t="s">
        <v>501</v>
      </c>
      <c r="Q596" s="48" t="s">
        <v>6760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4335</v>
      </c>
      <c r="K597" t="s">
        <v>4336</v>
      </c>
      <c r="L597" t="s">
        <v>5219</v>
      </c>
      <c r="M597" s="48" t="s">
        <v>4337</v>
      </c>
      <c r="N597" s="48" t="s">
        <v>501</v>
      </c>
      <c r="O597" s="48" t="s">
        <v>501</v>
      </c>
      <c r="P597" s="47" t="s">
        <v>501</v>
      </c>
      <c r="Q597" s="48" t="s">
        <v>6761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5795</v>
      </c>
      <c r="I598" s="48">
        <v>41101</v>
      </c>
      <c r="J598" t="s">
        <v>4338</v>
      </c>
      <c r="K598" t="s">
        <v>4339</v>
      </c>
      <c r="L598" t="s">
        <v>5219</v>
      </c>
      <c r="M598" s="48" t="s">
        <v>4340</v>
      </c>
      <c r="N598" s="48" t="s">
        <v>5796</v>
      </c>
      <c r="O598" s="48" t="s">
        <v>1562</v>
      </c>
      <c r="P598" s="47">
        <v>41107</v>
      </c>
      <c r="Q598" s="48" t="s">
        <v>4341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5574</v>
      </c>
      <c r="I599" s="48">
        <v>41102</v>
      </c>
      <c r="J599" t="s">
        <v>4342</v>
      </c>
      <c r="K599" t="s">
        <v>4343</v>
      </c>
      <c r="L599" t="s">
        <v>5219</v>
      </c>
      <c r="M599" s="48" t="s">
        <v>4344</v>
      </c>
      <c r="N599" s="48" t="s">
        <v>5797</v>
      </c>
      <c r="O599" s="48" t="s">
        <v>5798</v>
      </c>
      <c r="P599" s="47">
        <v>41107</v>
      </c>
      <c r="Q599" s="48" t="s">
        <v>4848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4345</v>
      </c>
      <c r="K600" t="s">
        <v>4346</v>
      </c>
      <c r="L600" t="s">
        <v>5219</v>
      </c>
      <c r="M600" s="48" t="s">
        <v>4347</v>
      </c>
      <c r="N600" s="48" t="s">
        <v>501</v>
      </c>
      <c r="O600" s="48" t="s">
        <v>501</v>
      </c>
      <c r="P600" s="47" t="s">
        <v>501</v>
      </c>
      <c r="Q600" s="48" t="s">
        <v>6762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5575</v>
      </c>
      <c r="I601" s="48">
        <v>41107</v>
      </c>
      <c r="J601" t="s">
        <v>4348</v>
      </c>
      <c r="K601" t="s">
        <v>4349</v>
      </c>
      <c r="L601" t="s">
        <v>5219</v>
      </c>
      <c r="M601" s="48" t="s">
        <v>4350</v>
      </c>
      <c r="N601" s="48" t="s">
        <v>5961</v>
      </c>
      <c r="O601" s="48" t="s">
        <v>501</v>
      </c>
      <c r="P601" s="47">
        <v>41107</v>
      </c>
      <c r="Q601" s="48" t="s">
        <v>4351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4117</v>
      </c>
      <c r="H602" s="48" t="s">
        <v>501</v>
      </c>
      <c r="I602" s="48" t="s">
        <v>501</v>
      </c>
      <c r="J602" t="s">
        <v>4352</v>
      </c>
      <c r="K602" t="s">
        <v>4353</v>
      </c>
      <c r="L602" t="s">
        <v>6763</v>
      </c>
      <c r="M602" s="48" t="s">
        <v>4354</v>
      </c>
      <c r="N602" s="48" t="s">
        <v>501</v>
      </c>
      <c r="O602" s="48" t="s">
        <v>501</v>
      </c>
      <c r="P602" s="47" t="s">
        <v>501</v>
      </c>
      <c r="Q602" s="48" t="s">
        <v>6764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4117</v>
      </c>
      <c r="H603" s="48" t="s">
        <v>6128</v>
      </c>
      <c r="I603" s="48">
        <v>41115</v>
      </c>
      <c r="J603" t="s">
        <v>4355</v>
      </c>
      <c r="K603" t="s">
        <v>4356</v>
      </c>
      <c r="L603">
        <v>38770000</v>
      </c>
      <c r="M603" s="48" t="s">
        <v>4357</v>
      </c>
      <c r="N603" s="48" t="s">
        <v>6147</v>
      </c>
      <c r="O603" s="48" t="s">
        <v>6148</v>
      </c>
      <c r="P603" s="47">
        <v>41120</v>
      </c>
      <c r="Q603" s="48" t="s">
        <v>4358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6129</v>
      </c>
      <c r="I604" s="48">
        <v>41116</v>
      </c>
      <c r="J604" t="s">
        <v>4359</v>
      </c>
      <c r="K604" t="s">
        <v>4360</v>
      </c>
      <c r="L604">
        <v>38570000</v>
      </c>
      <c r="M604" s="48" t="s">
        <v>4361</v>
      </c>
      <c r="N604" s="48" t="s">
        <v>6198</v>
      </c>
      <c r="O604" s="48" t="s">
        <v>2747</v>
      </c>
      <c r="P604" s="47">
        <v>41120</v>
      </c>
      <c r="Q604" s="48" t="s">
        <v>4433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2871</v>
      </c>
      <c r="H605" s="48" t="s">
        <v>501</v>
      </c>
      <c r="I605" s="48">
        <v>41129</v>
      </c>
      <c r="J605" t="s">
        <v>4362</v>
      </c>
      <c r="K605" t="s">
        <v>4363</v>
      </c>
      <c r="L605">
        <v>38785000</v>
      </c>
      <c r="M605" s="48" t="s">
        <v>4364</v>
      </c>
      <c r="N605" s="48" t="s">
        <v>501</v>
      </c>
      <c r="O605" s="48" t="s">
        <v>501</v>
      </c>
      <c r="P605" s="47" t="s">
        <v>501</v>
      </c>
      <c r="Q605" s="48" t="s">
        <v>4365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2871</v>
      </c>
      <c r="H606" s="48" t="s">
        <v>501</v>
      </c>
      <c r="I606" s="48">
        <v>41129</v>
      </c>
      <c r="J606" t="s">
        <v>4366</v>
      </c>
      <c r="K606" t="s">
        <v>4367</v>
      </c>
      <c r="L606">
        <v>38785000</v>
      </c>
      <c r="M606" s="48" t="s">
        <v>4368</v>
      </c>
      <c r="N606" s="48" t="s">
        <v>501</v>
      </c>
      <c r="O606" s="48" t="s">
        <v>501</v>
      </c>
      <c r="P606" s="47" t="s">
        <v>501</v>
      </c>
      <c r="Q606" s="48" t="s">
        <v>4369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1609</v>
      </c>
      <c r="F607" t="s">
        <v>1545</v>
      </c>
      <c r="G607" t="s">
        <v>2871</v>
      </c>
      <c r="H607" s="48" t="s">
        <v>6613</v>
      </c>
      <c r="I607" s="48">
        <v>41122</v>
      </c>
      <c r="J607" t="s">
        <v>4370</v>
      </c>
      <c r="K607" t="s">
        <v>4371</v>
      </c>
      <c r="L607">
        <v>38785000</v>
      </c>
      <c r="M607" s="48" t="s">
        <v>2874</v>
      </c>
      <c r="N607" s="48" t="s">
        <v>6614</v>
      </c>
      <c r="O607" s="48" t="s">
        <v>6115</v>
      </c>
      <c r="P607" s="47" t="s">
        <v>501</v>
      </c>
      <c r="Q607" s="48" t="s">
        <v>4372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4395</v>
      </c>
      <c r="K608" t="s">
        <v>4396</v>
      </c>
      <c r="L608" t="s">
        <v>5278</v>
      </c>
      <c r="M608" s="48" t="s">
        <v>4397</v>
      </c>
      <c r="N608" s="48" t="s">
        <v>501</v>
      </c>
      <c r="O608" s="48" t="s">
        <v>501</v>
      </c>
      <c r="P608" s="47" t="s">
        <v>501</v>
      </c>
      <c r="Q608" s="48" t="s">
        <v>6765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6199</v>
      </c>
      <c r="I609" s="48">
        <v>41116</v>
      </c>
      <c r="J609" t="s">
        <v>4434</v>
      </c>
      <c r="K609" t="s">
        <v>4435</v>
      </c>
      <c r="L609" t="s">
        <v>4982</v>
      </c>
      <c r="M609" s="48" t="s">
        <v>4436</v>
      </c>
      <c r="N609" s="48" t="s">
        <v>6200</v>
      </c>
      <c r="O609" s="48" t="s">
        <v>6201</v>
      </c>
      <c r="P609" s="47">
        <v>41117</v>
      </c>
      <c r="Q609" s="48" t="s">
        <v>4437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5799</v>
      </c>
      <c r="I610" s="48">
        <v>41103</v>
      </c>
      <c r="J610" t="s">
        <v>4438</v>
      </c>
      <c r="K610" t="s">
        <v>4439</v>
      </c>
      <c r="L610">
        <v>35970000</v>
      </c>
      <c r="M610" s="48" t="s">
        <v>4440</v>
      </c>
      <c r="N610" s="48" t="s">
        <v>5800</v>
      </c>
      <c r="O610" s="48" t="s">
        <v>1635</v>
      </c>
      <c r="P610" s="47">
        <v>41115</v>
      </c>
      <c r="Q610" s="48" t="s">
        <v>4441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4196</v>
      </c>
      <c r="H611" s="48" t="s">
        <v>501</v>
      </c>
      <c r="I611" s="48" t="s">
        <v>501</v>
      </c>
      <c r="J611" t="s">
        <v>4442</v>
      </c>
      <c r="K611" t="s">
        <v>4443</v>
      </c>
      <c r="L611" t="s">
        <v>5801</v>
      </c>
      <c r="M611" s="48" t="s">
        <v>4444</v>
      </c>
      <c r="N611" s="48" t="s">
        <v>501</v>
      </c>
      <c r="O611" s="48" t="s">
        <v>501</v>
      </c>
      <c r="P611" s="47" t="s">
        <v>501</v>
      </c>
      <c r="Q611" s="48" t="s">
        <v>5802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6615</v>
      </c>
      <c r="I612" s="48">
        <v>41124</v>
      </c>
      <c r="J612" t="s">
        <v>4445</v>
      </c>
      <c r="K612" t="s">
        <v>4446</v>
      </c>
      <c r="L612">
        <v>39800000</v>
      </c>
      <c r="M612" s="48" t="s">
        <v>4447</v>
      </c>
      <c r="N612" s="48" t="s">
        <v>6616</v>
      </c>
      <c r="O612" s="48" t="s">
        <v>6434</v>
      </c>
      <c r="P612" s="47">
        <v>41127</v>
      </c>
      <c r="Q612" s="48" t="s">
        <v>4448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4449</v>
      </c>
      <c r="H613" s="48" t="s">
        <v>5803</v>
      </c>
      <c r="I613" s="48">
        <v>41106</v>
      </c>
      <c r="J613" t="s">
        <v>4450</v>
      </c>
      <c r="K613" t="s">
        <v>4451</v>
      </c>
      <c r="L613" t="s">
        <v>5804</v>
      </c>
      <c r="M613" s="48" t="s">
        <v>4452</v>
      </c>
      <c r="N613" s="48" t="s">
        <v>5827</v>
      </c>
      <c r="O613" s="48" t="s">
        <v>5828</v>
      </c>
      <c r="P613" s="47">
        <v>41106</v>
      </c>
      <c r="Q613" s="48" t="s">
        <v>4453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4449</v>
      </c>
      <c r="H614" s="48" t="s">
        <v>501</v>
      </c>
      <c r="I614" s="48" t="s">
        <v>501</v>
      </c>
      <c r="J614" t="s">
        <v>4454</v>
      </c>
      <c r="K614" t="s">
        <v>4455</v>
      </c>
      <c r="L614" t="s">
        <v>5804</v>
      </c>
      <c r="M614" s="48" t="s">
        <v>4456</v>
      </c>
      <c r="N614" s="48" t="s">
        <v>501</v>
      </c>
      <c r="O614" s="48" t="s">
        <v>501</v>
      </c>
      <c r="P614" s="47" t="s">
        <v>501</v>
      </c>
      <c r="Q614" s="48" t="s">
        <v>5805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4449</v>
      </c>
      <c r="H615" s="48" t="s">
        <v>5806</v>
      </c>
      <c r="I615" s="48" t="s">
        <v>501</v>
      </c>
      <c r="J615" t="s">
        <v>4457</v>
      </c>
      <c r="K615" t="s">
        <v>4458</v>
      </c>
      <c r="L615">
        <v>35470000</v>
      </c>
      <c r="M615" s="48" t="s">
        <v>4459</v>
      </c>
      <c r="N615" s="48" t="s">
        <v>501</v>
      </c>
      <c r="O615" s="48" t="s">
        <v>501</v>
      </c>
      <c r="P615" s="47" t="s">
        <v>501</v>
      </c>
      <c r="Q615" s="48" t="s">
        <v>4460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4646</v>
      </c>
      <c r="H616" s="48" t="s">
        <v>6149</v>
      </c>
      <c r="I616" s="48">
        <v>41117</v>
      </c>
      <c r="J616" t="s">
        <v>4647</v>
      </c>
      <c r="K616" t="s">
        <v>4648</v>
      </c>
      <c r="L616">
        <v>35878000</v>
      </c>
      <c r="M616" s="48" t="s">
        <v>4649</v>
      </c>
      <c r="N616" s="48" t="s">
        <v>6150</v>
      </c>
      <c r="O616" s="48" t="s">
        <v>6151</v>
      </c>
      <c r="P616" s="47">
        <v>41116</v>
      </c>
      <c r="Q616" s="48" t="s">
        <v>4650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4651</v>
      </c>
      <c r="H617" s="48" t="s">
        <v>501</v>
      </c>
      <c r="I617" s="48">
        <v>41134</v>
      </c>
      <c r="J617" t="s">
        <v>4652</v>
      </c>
      <c r="K617" t="s">
        <v>4653</v>
      </c>
      <c r="L617" t="s">
        <v>5962</v>
      </c>
      <c r="M617" s="48" t="s">
        <v>5963</v>
      </c>
      <c r="N617" s="48" t="s">
        <v>501</v>
      </c>
      <c r="O617" s="48" t="s">
        <v>501</v>
      </c>
      <c r="P617" s="47" t="s">
        <v>501</v>
      </c>
      <c r="Q617" s="48" t="s">
        <v>4654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4655</v>
      </c>
      <c r="H618" s="48" t="s">
        <v>6617</v>
      </c>
      <c r="I618" s="48">
        <v>41123</v>
      </c>
      <c r="J618" t="s">
        <v>4656</v>
      </c>
      <c r="K618" t="s">
        <v>4657</v>
      </c>
      <c r="L618" t="s">
        <v>5449</v>
      </c>
      <c r="M618" s="48" t="s">
        <v>4658</v>
      </c>
      <c r="N618" s="48" t="s">
        <v>6618</v>
      </c>
      <c r="O618" s="48" t="s">
        <v>4422</v>
      </c>
      <c r="P618" s="47">
        <v>41124</v>
      </c>
      <c r="Q618" s="48" t="s">
        <v>4659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4655</v>
      </c>
      <c r="H619" s="48" t="s">
        <v>6619</v>
      </c>
      <c r="I619" s="48">
        <v>41122</v>
      </c>
      <c r="J619" t="s">
        <v>4660</v>
      </c>
      <c r="K619" t="s">
        <v>4661</v>
      </c>
      <c r="L619" t="s">
        <v>5450</v>
      </c>
      <c r="M619" s="48" t="s">
        <v>4662</v>
      </c>
      <c r="N619" s="48" t="s">
        <v>6620</v>
      </c>
      <c r="O619" s="48" t="s">
        <v>501</v>
      </c>
      <c r="P619" s="47">
        <v>41122</v>
      </c>
      <c r="Q619" s="48" t="s">
        <v>4663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4655</v>
      </c>
      <c r="H620" s="48" t="s">
        <v>6456</v>
      </c>
      <c r="I620" s="48">
        <v>41121</v>
      </c>
      <c r="J620" t="s">
        <v>4664</v>
      </c>
      <c r="K620" t="s">
        <v>4665</v>
      </c>
      <c r="L620" t="s">
        <v>5451</v>
      </c>
      <c r="M620" s="48" t="s">
        <v>4666</v>
      </c>
      <c r="N620" s="48" t="s">
        <v>6457</v>
      </c>
      <c r="O620" s="48" t="s">
        <v>5526</v>
      </c>
      <c r="P620" s="47">
        <v>41121</v>
      </c>
      <c r="Q620" s="48" t="s">
        <v>4667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4655</v>
      </c>
      <c r="H621" s="48" t="s">
        <v>6130</v>
      </c>
      <c r="I621" s="48">
        <v>41114</v>
      </c>
      <c r="J621" t="s">
        <v>4012</v>
      </c>
      <c r="K621" t="s">
        <v>4668</v>
      </c>
      <c r="L621" t="s">
        <v>5452</v>
      </c>
      <c r="M621" s="48" t="s">
        <v>4669</v>
      </c>
      <c r="N621" s="48" t="s">
        <v>6152</v>
      </c>
      <c r="O621" s="48" t="s">
        <v>6153</v>
      </c>
      <c r="P621" s="47">
        <v>41114</v>
      </c>
      <c r="Q621" s="48" t="s">
        <v>4670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4655</v>
      </c>
      <c r="H622" s="48" t="s">
        <v>6154</v>
      </c>
      <c r="I622" s="48">
        <v>41116</v>
      </c>
      <c r="J622" t="s">
        <v>4671</v>
      </c>
      <c r="K622" t="s">
        <v>4672</v>
      </c>
      <c r="L622" t="s">
        <v>5453</v>
      </c>
      <c r="M622" s="48" t="s">
        <v>4673</v>
      </c>
      <c r="N622" s="48" t="s">
        <v>6202</v>
      </c>
      <c r="O622" s="48" t="s">
        <v>1817</v>
      </c>
      <c r="P622" s="47">
        <v>41116</v>
      </c>
      <c r="Q622" s="48" t="s">
        <v>4674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4655</v>
      </c>
      <c r="H623" s="48" t="s">
        <v>6252</v>
      </c>
      <c r="I623" s="48">
        <v>41117</v>
      </c>
      <c r="J623" t="s">
        <v>4675</v>
      </c>
      <c r="K623" t="s">
        <v>4676</v>
      </c>
      <c r="L623" t="s">
        <v>5454</v>
      </c>
      <c r="M623" s="48" t="s">
        <v>4677</v>
      </c>
      <c r="N623" s="48" t="s">
        <v>6253</v>
      </c>
      <c r="O623" s="48" t="s">
        <v>1817</v>
      </c>
      <c r="P623" s="47">
        <v>41117</v>
      </c>
      <c r="Q623" s="48" t="s">
        <v>4678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4655</v>
      </c>
      <c r="H624" s="48" t="s">
        <v>6621</v>
      </c>
      <c r="I624" s="48">
        <v>41122</v>
      </c>
      <c r="J624" t="s">
        <v>4679</v>
      </c>
      <c r="K624" t="s">
        <v>4680</v>
      </c>
      <c r="L624" t="s">
        <v>5455</v>
      </c>
      <c r="M624" s="48" t="s">
        <v>4681</v>
      </c>
      <c r="N624" s="48" t="s">
        <v>6622</v>
      </c>
      <c r="O624" s="48" t="s">
        <v>1817</v>
      </c>
      <c r="P624" s="47">
        <v>41122</v>
      </c>
      <c r="Q624" s="48" t="s">
        <v>4682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4655</v>
      </c>
      <c r="H625" s="48" t="s">
        <v>6623</v>
      </c>
      <c r="I625" s="48">
        <v>41122</v>
      </c>
      <c r="J625" t="s">
        <v>4679</v>
      </c>
      <c r="K625" t="s">
        <v>4683</v>
      </c>
      <c r="L625" t="s">
        <v>5456</v>
      </c>
      <c r="M625" s="48" t="s">
        <v>4684</v>
      </c>
      <c r="N625" s="48" t="s">
        <v>6624</v>
      </c>
      <c r="O625" s="48" t="s">
        <v>6625</v>
      </c>
      <c r="P625" s="47">
        <v>41122</v>
      </c>
      <c r="Q625" s="48" t="s">
        <v>4685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4655</v>
      </c>
      <c r="H626" s="48" t="s">
        <v>6045</v>
      </c>
      <c r="I626" s="48">
        <v>41110</v>
      </c>
      <c r="J626" t="s">
        <v>4686</v>
      </c>
      <c r="K626" t="s">
        <v>4687</v>
      </c>
      <c r="L626" t="s">
        <v>5457</v>
      </c>
      <c r="M626" s="48" t="s">
        <v>4688</v>
      </c>
      <c r="N626" s="48" t="s">
        <v>6046</v>
      </c>
      <c r="O626" s="48" t="s">
        <v>4422</v>
      </c>
      <c r="P626" s="47" t="s">
        <v>501</v>
      </c>
      <c r="Q626" s="48" t="s">
        <v>4689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4655</v>
      </c>
      <c r="H627" s="48" t="s">
        <v>6155</v>
      </c>
      <c r="I627" s="48">
        <v>41116</v>
      </c>
      <c r="J627" t="s">
        <v>4690</v>
      </c>
      <c r="K627" t="s">
        <v>4691</v>
      </c>
      <c r="L627" t="s">
        <v>5458</v>
      </c>
      <c r="M627" s="48" t="s">
        <v>4692</v>
      </c>
      <c r="N627" s="48" t="s">
        <v>6203</v>
      </c>
      <c r="O627" s="48" t="s">
        <v>6204</v>
      </c>
      <c r="P627" s="47">
        <v>41120</v>
      </c>
      <c r="Q627" s="48" t="s">
        <v>4693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4655</v>
      </c>
      <c r="H628" s="48" t="s">
        <v>6254</v>
      </c>
      <c r="I628" s="48">
        <v>41117</v>
      </c>
      <c r="J628" t="s">
        <v>4694</v>
      </c>
      <c r="K628" t="s">
        <v>4695</v>
      </c>
      <c r="L628" t="s">
        <v>6255</v>
      </c>
      <c r="M628" s="48" t="s">
        <v>4696</v>
      </c>
      <c r="N628" s="48" t="s">
        <v>6458</v>
      </c>
      <c r="O628" s="48" t="s">
        <v>6459</v>
      </c>
      <c r="P628" s="47">
        <v>41117</v>
      </c>
      <c r="Q628" s="48" t="s">
        <v>4697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4655</v>
      </c>
      <c r="H629" s="48" t="s">
        <v>6256</v>
      </c>
      <c r="I629" s="48">
        <v>41117</v>
      </c>
      <c r="J629" t="s">
        <v>4698</v>
      </c>
      <c r="K629" t="s">
        <v>4699</v>
      </c>
      <c r="L629" t="s">
        <v>5459</v>
      </c>
      <c r="M629" s="48" t="s">
        <v>4700</v>
      </c>
      <c r="N629" s="48" t="s">
        <v>6257</v>
      </c>
      <c r="O629" s="48" t="s">
        <v>6153</v>
      </c>
      <c r="P629" s="47">
        <v>41117</v>
      </c>
      <c r="Q629" s="48" t="s">
        <v>4701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4655</v>
      </c>
      <c r="H630" s="48" t="s">
        <v>6131</v>
      </c>
      <c r="I630" s="48">
        <v>41115</v>
      </c>
      <c r="J630" t="s">
        <v>4702</v>
      </c>
      <c r="K630" t="s">
        <v>4703</v>
      </c>
      <c r="L630" t="s">
        <v>5460</v>
      </c>
      <c r="M630" s="48" t="s">
        <v>4704</v>
      </c>
      <c r="N630" s="48" t="s">
        <v>6460</v>
      </c>
      <c r="O630" s="48" t="s">
        <v>4422</v>
      </c>
      <c r="P630" s="47">
        <v>41115</v>
      </c>
      <c r="Q630" s="48" t="s">
        <v>4705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4655</v>
      </c>
      <c r="H631" s="48" t="s">
        <v>6156</v>
      </c>
      <c r="I631" s="48">
        <v>41116</v>
      </c>
      <c r="J631" t="s">
        <v>4706</v>
      </c>
      <c r="K631" t="s">
        <v>4707</v>
      </c>
      <c r="L631" t="s">
        <v>5461</v>
      </c>
      <c r="M631" s="48" t="s">
        <v>4708</v>
      </c>
      <c r="N631" s="48" t="s">
        <v>6205</v>
      </c>
      <c r="O631" s="48" t="s">
        <v>501</v>
      </c>
      <c r="P631" s="47">
        <v>41116</v>
      </c>
      <c r="Q631" s="48" t="s">
        <v>4709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4655</v>
      </c>
      <c r="H632" s="48" t="s">
        <v>6132</v>
      </c>
      <c r="I632" s="48">
        <v>41115</v>
      </c>
      <c r="J632" t="s">
        <v>4710</v>
      </c>
      <c r="K632" t="s">
        <v>4711</v>
      </c>
      <c r="L632" t="s">
        <v>5462</v>
      </c>
      <c r="M632" s="48" t="s">
        <v>4712</v>
      </c>
      <c r="N632" s="48" t="s">
        <v>6157</v>
      </c>
      <c r="O632" s="48" t="s">
        <v>6158</v>
      </c>
      <c r="P632" s="47">
        <v>41116</v>
      </c>
      <c r="Q632" s="48" t="s">
        <v>4713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4725</v>
      </c>
      <c r="H633" s="48" t="s">
        <v>501</v>
      </c>
      <c r="I633" s="48" t="s">
        <v>501</v>
      </c>
      <c r="J633" t="s">
        <v>4738</v>
      </c>
      <c r="K633" t="s">
        <v>4739</v>
      </c>
      <c r="L633" t="s">
        <v>5807</v>
      </c>
      <c r="M633" s="48" t="s">
        <v>4740</v>
      </c>
      <c r="N633" s="48" t="s">
        <v>501</v>
      </c>
      <c r="O633" s="48" t="s">
        <v>501</v>
      </c>
      <c r="P633" s="47" t="s">
        <v>501</v>
      </c>
      <c r="Q633" s="48" t="s">
        <v>5808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4725</v>
      </c>
      <c r="H634" s="48" t="s">
        <v>6461</v>
      </c>
      <c r="I634" s="48">
        <v>41121</v>
      </c>
      <c r="J634" t="s">
        <v>4738</v>
      </c>
      <c r="K634" t="s">
        <v>4741</v>
      </c>
      <c r="L634">
        <v>38760000</v>
      </c>
      <c r="M634" s="48" t="s">
        <v>4742</v>
      </c>
      <c r="N634" s="48" t="s">
        <v>6462</v>
      </c>
      <c r="O634" s="48" t="s">
        <v>6115</v>
      </c>
      <c r="P634" s="47">
        <v>41121</v>
      </c>
      <c r="Q634" s="48" t="s">
        <v>4743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4655</v>
      </c>
      <c r="H635" s="48" t="s">
        <v>6626</v>
      </c>
      <c r="I635" s="48">
        <v>41124</v>
      </c>
      <c r="J635" t="s">
        <v>4849</v>
      </c>
      <c r="K635" t="s">
        <v>4850</v>
      </c>
      <c r="L635" t="s">
        <v>5463</v>
      </c>
      <c r="M635" s="48" t="s">
        <v>4851</v>
      </c>
      <c r="N635" s="48" t="s">
        <v>6627</v>
      </c>
      <c r="O635" s="48" t="s">
        <v>6628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1609</v>
      </c>
      <c r="F636" t="s">
        <v>1787</v>
      </c>
      <c r="G636" t="s">
        <v>4655</v>
      </c>
      <c r="H636" s="48" t="s">
        <v>6629</v>
      </c>
      <c r="I636" s="48">
        <v>41122</v>
      </c>
      <c r="J636" t="s">
        <v>4852</v>
      </c>
      <c r="K636" t="s">
        <v>4853</v>
      </c>
      <c r="L636" t="s">
        <v>5464</v>
      </c>
      <c r="M636" s="48" t="s">
        <v>4854</v>
      </c>
      <c r="N636" s="48" t="s">
        <v>6630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4655</v>
      </c>
      <c r="H637" s="48" t="s">
        <v>6463</v>
      </c>
      <c r="I637" s="48">
        <v>41121</v>
      </c>
      <c r="J637" t="s">
        <v>4855</v>
      </c>
      <c r="K637" t="s">
        <v>4856</v>
      </c>
      <c r="L637" t="s">
        <v>5465</v>
      </c>
      <c r="M637" s="48" t="s">
        <v>4857</v>
      </c>
      <c r="N637" s="48" t="s">
        <v>6464</v>
      </c>
      <c r="O637" s="48" t="s">
        <v>6204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4655</v>
      </c>
      <c r="H638" s="48" t="s">
        <v>6631</v>
      </c>
      <c r="I638" s="48">
        <v>41123</v>
      </c>
      <c r="J638" t="s">
        <v>4858</v>
      </c>
      <c r="K638" t="s">
        <v>4859</v>
      </c>
      <c r="L638" t="s">
        <v>5466</v>
      </c>
      <c r="M638" s="48" t="s">
        <v>4860</v>
      </c>
      <c r="N638" s="48" t="s">
        <v>6632</v>
      </c>
      <c r="O638" s="48" t="s">
        <v>6153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4655</v>
      </c>
      <c r="H639" s="48" t="s">
        <v>6633</v>
      </c>
      <c r="I639" s="48">
        <v>41124</v>
      </c>
      <c r="J639" t="s">
        <v>4861</v>
      </c>
      <c r="K639" t="s">
        <v>4862</v>
      </c>
      <c r="L639" t="s">
        <v>5467</v>
      </c>
      <c r="M639" s="48" t="s">
        <v>4863</v>
      </c>
      <c r="N639" s="48" t="s">
        <v>6634</v>
      </c>
      <c r="O639" s="48" t="s">
        <v>6635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4655</v>
      </c>
      <c r="H640" s="48" t="s">
        <v>501</v>
      </c>
      <c r="I640" s="48" t="s">
        <v>501</v>
      </c>
      <c r="J640" t="s">
        <v>4864</v>
      </c>
      <c r="K640" t="s">
        <v>4865</v>
      </c>
      <c r="L640" t="s">
        <v>5468</v>
      </c>
      <c r="M640" s="48" t="s">
        <v>4866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4655</v>
      </c>
      <c r="H641" s="48" t="s">
        <v>501</v>
      </c>
      <c r="I641" s="48" t="s">
        <v>501</v>
      </c>
      <c r="J641" t="s">
        <v>4867</v>
      </c>
      <c r="K641" t="s">
        <v>4868</v>
      </c>
      <c r="L641" t="s">
        <v>5469</v>
      </c>
      <c r="M641" s="48" t="s">
        <v>4869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4655</v>
      </c>
      <c r="H642" s="48" t="s">
        <v>501</v>
      </c>
      <c r="I642" s="48" t="s">
        <v>501</v>
      </c>
      <c r="J642" t="s">
        <v>4870</v>
      </c>
      <c r="K642" t="s">
        <v>4871</v>
      </c>
      <c r="L642" t="s">
        <v>5470</v>
      </c>
      <c r="M642" s="48" t="s">
        <v>4872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4655</v>
      </c>
      <c r="H643" s="48" t="s">
        <v>501</v>
      </c>
      <c r="I643" s="48" t="s">
        <v>501</v>
      </c>
      <c r="J643" t="s">
        <v>4873</v>
      </c>
      <c r="K643" t="s">
        <v>4874</v>
      </c>
      <c r="L643" t="s">
        <v>5471</v>
      </c>
      <c r="M643" s="48" t="s">
        <v>4875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4655</v>
      </c>
      <c r="H644" s="48" t="s">
        <v>501</v>
      </c>
      <c r="I644" s="48" t="s">
        <v>501</v>
      </c>
      <c r="J644" t="s">
        <v>4876</v>
      </c>
      <c r="K644" t="s">
        <v>4877</v>
      </c>
      <c r="L644" t="s">
        <v>5472</v>
      </c>
      <c r="M644" s="48" t="s">
        <v>4878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4655</v>
      </c>
      <c r="H645" s="48" t="s">
        <v>501</v>
      </c>
      <c r="I645" s="48" t="s">
        <v>501</v>
      </c>
      <c r="J645" t="s">
        <v>4879</v>
      </c>
      <c r="K645" t="s">
        <v>4880</v>
      </c>
      <c r="L645" t="s">
        <v>5473</v>
      </c>
      <c r="M645" s="48" t="s">
        <v>4881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4655</v>
      </c>
      <c r="H646" s="48" t="s">
        <v>6636</v>
      </c>
      <c r="I646" s="48">
        <v>41127</v>
      </c>
      <c r="J646" t="s">
        <v>4882</v>
      </c>
      <c r="K646" t="s">
        <v>4883</v>
      </c>
      <c r="L646" t="s">
        <v>5474</v>
      </c>
      <c r="M646" s="48" t="s">
        <v>4884</v>
      </c>
      <c r="N646" s="48" t="s">
        <v>6766</v>
      </c>
      <c r="O646" s="48" t="s">
        <v>6625</v>
      </c>
      <c r="P646" s="48">
        <v>41127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4655</v>
      </c>
      <c r="H647" s="48" t="s">
        <v>501</v>
      </c>
      <c r="I647" s="48" t="s">
        <v>501</v>
      </c>
      <c r="J647" t="s">
        <v>4885</v>
      </c>
      <c r="K647" t="s">
        <v>4886</v>
      </c>
      <c r="L647" t="s">
        <v>5475</v>
      </c>
      <c r="M647" s="48" t="s">
        <v>4887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4655</v>
      </c>
      <c r="H648" s="48" t="s">
        <v>501</v>
      </c>
      <c r="I648" s="48" t="s">
        <v>501</v>
      </c>
      <c r="J648" t="s">
        <v>4888</v>
      </c>
      <c r="K648" t="s">
        <v>4889</v>
      </c>
      <c r="L648" t="s">
        <v>5476</v>
      </c>
      <c r="M648" s="48" t="s">
        <v>4890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4655</v>
      </c>
      <c r="H649" s="48" t="s">
        <v>6767</v>
      </c>
      <c r="I649" s="48">
        <v>41128</v>
      </c>
      <c r="J649" t="s">
        <v>4891</v>
      </c>
      <c r="K649" t="s">
        <v>4892</v>
      </c>
      <c r="L649" t="s">
        <v>5477</v>
      </c>
      <c r="M649" s="48" t="s">
        <v>4893</v>
      </c>
      <c r="N649" s="48" t="s">
        <v>6768</v>
      </c>
      <c r="O649" s="48" t="s">
        <v>6769</v>
      </c>
      <c r="P649" s="48">
        <v>41128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4655</v>
      </c>
      <c r="H650" s="48" t="s">
        <v>501</v>
      </c>
      <c r="I650" s="48" t="s">
        <v>501</v>
      </c>
      <c r="J650" t="s">
        <v>6637</v>
      </c>
      <c r="K650" t="s">
        <v>6638</v>
      </c>
      <c r="L650" t="s">
        <v>5477</v>
      </c>
      <c r="M650" s="48" t="s">
        <v>6639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4655</v>
      </c>
      <c r="H651" s="48" t="s">
        <v>501</v>
      </c>
      <c r="I651" s="48" t="s">
        <v>501</v>
      </c>
      <c r="J651" t="s">
        <v>6640</v>
      </c>
      <c r="K651" t="s">
        <v>4892</v>
      </c>
      <c r="L651" t="s">
        <v>5477</v>
      </c>
      <c r="M651" s="48" t="s">
        <v>6641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4655</v>
      </c>
      <c r="H652" s="48" t="s">
        <v>501</v>
      </c>
      <c r="I652" s="48" t="s">
        <v>501</v>
      </c>
      <c r="J652" t="s">
        <v>4894</v>
      </c>
      <c r="K652" t="s">
        <v>4895</v>
      </c>
      <c r="L652" t="s">
        <v>5478</v>
      </c>
      <c r="M652" s="48" t="s">
        <v>4896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4655</v>
      </c>
      <c r="H653" s="48" t="s">
        <v>501</v>
      </c>
      <c r="I653" s="48" t="s">
        <v>501</v>
      </c>
      <c r="J653" t="s">
        <v>6642</v>
      </c>
      <c r="K653" t="s">
        <v>6643</v>
      </c>
      <c r="L653" t="s">
        <v>5479</v>
      </c>
      <c r="M653" s="48" t="s">
        <v>6644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4655</v>
      </c>
      <c r="H654" s="48" t="s">
        <v>501</v>
      </c>
      <c r="I654" s="48" t="s">
        <v>501</v>
      </c>
      <c r="J654" t="s">
        <v>6645</v>
      </c>
      <c r="K654" t="s">
        <v>4897</v>
      </c>
      <c r="L654" t="s">
        <v>5479</v>
      </c>
      <c r="M654" s="48" t="s">
        <v>6646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4655</v>
      </c>
      <c r="H655" s="48" t="s">
        <v>501</v>
      </c>
      <c r="I655" s="48" t="s">
        <v>501</v>
      </c>
      <c r="J655" t="s">
        <v>4898</v>
      </c>
      <c r="K655" t="s">
        <v>4899</v>
      </c>
      <c r="L655" t="s">
        <v>5480</v>
      </c>
      <c r="M655" s="48" t="s">
        <v>4900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4655</v>
      </c>
      <c r="H656" s="48" t="s">
        <v>501</v>
      </c>
      <c r="I656" s="48" t="s">
        <v>501</v>
      </c>
      <c r="J656" t="s">
        <v>4929</v>
      </c>
      <c r="K656" t="s">
        <v>4930</v>
      </c>
      <c r="L656" t="s">
        <v>5481</v>
      </c>
      <c r="M656" s="48" t="s">
        <v>4931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4655</v>
      </c>
      <c r="H657" s="48" t="s">
        <v>501</v>
      </c>
      <c r="I657" s="48" t="s">
        <v>501</v>
      </c>
      <c r="J657" t="s">
        <v>4891</v>
      </c>
      <c r="K657" t="s">
        <v>4932</v>
      </c>
      <c r="L657" t="s">
        <v>5482</v>
      </c>
      <c r="M657" s="48" t="s">
        <v>4933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5524</v>
      </c>
      <c r="I658">
        <v>41095</v>
      </c>
      <c r="J658" t="s">
        <v>5483</v>
      </c>
      <c r="K658" t="s">
        <v>5484</v>
      </c>
      <c r="L658" t="s">
        <v>5485</v>
      </c>
      <c r="M658" t="s">
        <v>5486</v>
      </c>
      <c r="N658" s="48" t="s">
        <v>5525</v>
      </c>
      <c r="O658" s="48" t="s">
        <v>5526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6770</v>
      </c>
      <c r="K659" t="s">
        <v>6771</v>
      </c>
      <c r="L659" t="s">
        <v>6047</v>
      </c>
      <c r="M659" t="s">
        <v>5576</v>
      </c>
      <c r="N659" s="48" t="s">
        <v>501</v>
      </c>
      <c r="O659" s="48" t="s">
        <v>501</v>
      </c>
      <c r="P659" s="48" t="s">
        <v>501</v>
      </c>
      <c r="Q659" s="48" t="s">
        <v>6048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5577</v>
      </c>
      <c r="K660" t="s">
        <v>5578</v>
      </c>
      <c r="L660">
        <v>39800000</v>
      </c>
      <c r="M660" t="s">
        <v>5579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5580</v>
      </c>
      <c r="K661" t="s">
        <v>5581</v>
      </c>
      <c r="L661">
        <v>39800000</v>
      </c>
      <c r="M661" t="s">
        <v>5582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5547</v>
      </c>
      <c r="H662" s="48" t="s">
        <v>6772</v>
      </c>
      <c r="I662" s="48">
        <v>41127</v>
      </c>
      <c r="J662" t="s">
        <v>5583</v>
      </c>
      <c r="K662" t="s">
        <v>5584</v>
      </c>
      <c r="L662">
        <v>35138000</v>
      </c>
      <c r="M662" t="s">
        <v>5585</v>
      </c>
      <c r="N662" s="48" t="s">
        <v>6773</v>
      </c>
      <c r="O662" s="48" t="s">
        <v>5787</v>
      </c>
      <c r="P662" s="48">
        <v>41128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1609</v>
      </c>
      <c r="F663" t="s">
        <v>1545</v>
      </c>
      <c r="G663" t="s">
        <v>5547</v>
      </c>
      <c r="H663" s="48" t="s">
        <v>501</v>
      </c>
      <c r="I663" s="48">
        <v>41128</v>
      </c>
      <c r="J663" t="s">
        <v>5586</v>
      </c>
      <c r="K663" t="s">
        <v>5587</v>
      </c>
      <c r="L663">
        <v>35138000</v>
      </c>
      <c r="M663" t="s">
        <v>5585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5547</v>
      </c>
      <c r="H664" s="48" t="s">
        <v>6774</v>
      </c>
      <c r="I664" s="48">
        <v>41128</v>
      </c>
      <c r="J664" t="s">
        <v>5588</v>
      </c>
      <c r="K664" t="s">
        <v>5589</v>
      </c>
      <c r="L664">
        <v>35138000</v>
      </c>
      <c r="M664" t="s">
        <v>5585</v>
      </c>
      <c r="N664" s="48" t="s">
        <v>6775</v>
      </c>
      <c r="O664" s="48" t="s">
        <v>2241</v>
      </c>
      <c r="P664" s="48">
        <v>41128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5590</v>
      </c>
      <c r="K665" t="s">
        <v>5809</v>
      </c>
      <c r="L665" t="s">
        <v>5226</v>
      </c>
      <c r="M665" t="s">
        <v>5591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5590</v>
      </c>
      <c r="K666" t="s">
        <v>6049</v>
      </c>
      <c r="L666" t="s">
        <v>5226</v>
      </c>
      <c r="M666" t="s">
        <v>5591</v>
      </c>
      <c r="N666" s="48" t="s">
        <v>501</v>
      </c>
      <c r="O666" s="48" t="s">
        <v>501</v>
      </c>
      <c r="P666" s="48" t="s">
        <v>501</v>
      </c>
      <c r="Q666" s="48" t="s">
        <v>6050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1609</v>
      </c>
      <c r="F667" t="s">
        <v>1545</v>
      </c>
      <c r="G667" t="s">
        <v>2428</v>
      </c>
      <c r="H667" s="48" t="s">
        <v>6776</v>
      </c>
      <c r="I667" s="48">
        <v>41129</v>
      </c>
      <c r="J667" t="s">
        <v>5590</v>
      </c>
      <c r="K667" t="s">
        <v>5592</v>
      </c>
      <c r="L667" t="s">
        <v>5226</v>
      </c>
      <c r="M667" t="s">
        <v>5591</v>
      </c>
      <c r="N667" s="48" t="s">
        <v>6777</v>
      </c>
      <c r="O667" s="48" t="s">
        <v>691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5590</v>
      </c>
      <c r="K668" t="s">
        <v>5593</v>
      </c>
      <c r="L668" t="s">
        <v>5226</v>
      </c>
      <c r="M668" t="s">
        <v>5594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5590</v>
      </c>
      <c r="K669" t="s">
        <v>5595</v>
      </c>
      <c r="L669" t="s">
        <v>5226</v>
      </c>
      <c r="M669" t="s">
        <v>5596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5590</v>
      </c>
      <c r="K670" t="s">
        <v>5597</v>
      </c>
      <c r="L670" t="s">
        <v>5226</v>
      </c>
      <c r="M670" t="s">
        <v>5598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1609</v>
      </c>
      <c r="F671" t="s">
        <v>1545</v>
      </c>
      <c r="G671" t="s">
        <v>2428</v>
      </c>
      <c r="H671" s="48" t="s">
        <v>6778</v>
      </c>
      <c r="I671" s="48">
        <v>41129</v>
      </c>
      <c r="J671" t="s">
        <v>5590</v>
      </c>
      <c r="K671" t="s">
        <v>5599</v>
      </c>
      <c r="L671" t="s">
        <v>5226</v>
      </c>
      <c r="M671" t="s">
        <v>5600</v>
      </c>
      <c r="N671" s="48" t="s">
        <v>6779</v>
      </c>
      <c r="O671" s="48" t="s">
        <v>1674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5601</v>
      </c>
      <c r="K672" t="s">
        <v>5602</v>
      </c>
      <c r="L672">
        <v>37940000</v>
      </c>
      <c r="M672" t="s">
        <v>5603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5601</v>
      </c>
      <c r="K673" t="s">
        <v>6780</v>
      </c>
      <c r="L673" t="s">
        <v>5172</v>
      </c>
      <c r="M673" t="s">
        <v>6781</v>
      </c>
      <c r="N673" s="48" t="s">
        <v>501</v>
      </c>
      <c r="O673" s="48" t="s">
        <v>501</v>
      </c>
      <c r="P673" s="48" t="s">
        <v>501</v>
      </c>
      <c r="Q673" s="48" t="s">
        <v>6782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6465</v>
      </c>
      <c r="I674" s="48">
        <v>41122</v>
      </c>
      <c r="J674" t="s">
        <v>5604</v>
      </c>
      <c r="K674" t="s">
        <v>5605</v>
      </c>
      <c r="L674">
        <v>37940000</v>
      </c>
      <c r="M674" t="s">
        <v>5606</v>
      </c>
      <c r="N674" s="48" t="s">
        <v>6647</v>
      </c>
      <c r="O674" s="48" t="s">
        <v>2726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6648</v>
      </c>
      <c r="I675" s="48">
        <v>41121</v>
      </c>
      <c r="J675" t="s">
        <v>5607</v>
      </c>
      <c r="K675" t="s">
        <v>5608</v>
      </c>
      <c r="L675">
        <v>37940000</v>
      </c>
      <c r="M675" t="s">
        <v>5609</v>
      </c>
      <c r="N675" s="48" t="s">
        <v>6649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6650</v>
      </c>
      <c r="I676" s="48">
        <v>41123</v>
      </c>
      <c r="J676" t="s">
        <v>5610</v>
      </c>
      <c r="K676" t="s">
        <v>5611</v>
      </c>
      <c r="L676">
        <v>37940000</v>
      </c>
      <c r="M676">
        <v>3535231089</v>
      </c>
      <c r="N676" s="48" t="s">
        <v>6651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6652</v>
      </c>
      <c r="I677" s="48">
        <v>41128</v>
      </c>
      <c r="J677" t="s">
        <v>5612</v>
      </c>
      <c r="K677" t="s">
        <v>5613</v>
      </c>
      <c r="L677">
        <v>37940000</v>
      </c>
      <c r="M677" t="s">
        <v>5614</v>
      </c>
      <c r="N677" s="48" t="s">
        <v>6783</v>
      </c>
      <c r="O677" s="48" t="s">
        <v>5721</v>
      </c>
      <c r="P677" s="48">
        <v>41128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6653</v>
      </c>
      <c r="I678" s="48">
        <v>41123</v>
      </c>
      <c r="J678" t="s">
        <v>5615</v>
      </c>
      <c r="K678" t="s">
        <v>5616</v>
      </c>
      <c r="L678">
        <v>37940000</v>
      </c>
      <c r="M678" t="s">
        <v>5617</v>
      </c>
      <c r="N678" s="48" t="s">
        <v>6654</v>
      </c>
      <c r="O678" s="48" t="s">
        <v>5721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1609</v>
      </c>
      <c r="F679" t="s">
        <v>1545</v>
      </c>
      <c r="G679" t="s">
        <v>2114</v>
      </c>
      <c r="H679" s="48" t="s">
        <v>6655</v>
      </c>
      <c r="I679" s="48">
        <v>41124</v>
      </c>
      <c r="J679" t="s">
        <v>5618</v>
      </c>
      <c r="K679" t="s">
        <v>5619</v>
      </c>
      <c r="L679">
        <v>37940000</v>
      </c>
      <c r="M679" t="s">
        <v>5620</v>
      </c>
      <c r="N679" s="48" t="s">
        <v>6656</v>
      </c>
      <c r="O679" s="48" t="s">
        <v>6657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6784</v>
      </c>
      <c r="I680" s="48">
        <v>41129</v>
      </c>
      <c r="J680" t="s">
        <v>5621</v>
      </c>
      <c r="K680" t="s">
        <v>5622</v>
      </c>
      <c r="L680">
        <v>37940000</v>
      </c>
      <c r="M680" t="s">
        <v>5623</v>
      </c>
      <c r="N680" s="48" t="s">
        <v>6785</v>
      </c>
      <c r="O680" s="48" t="s">
        <v>5721</v>
      </c>
      <c r="P680" s="48">
        <v>41129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1609</v>
      </c>
      <c r="F681" t="s">
        <v>1545</v>
      </c>
      <c r="G681" t="s">
        <v>2114</v>
      </c>
      <c r="H681" s="48" t="s">
        <v>501</v>
      </c>
      <c r="I681" s="48">
        <v>41129</v>
      </c>
      <c r="J681" t="s">
        <v>5624</v>
      </c>
      <c r="K681" t="s">
        <v>5624</v>
      </c>
      <c r="L681">
        <v>37940000</v>
      </c>
      <c r="M681" t="s">
        <v>5625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5626</v>
      </c>
      <c r="K682" t="s">
        <v>5627</v>
      </c>
      <c r="L682" t="s">
        <v>5628</v>
      </c>
      <c r="M682" t="s">
        <v>5629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5630</v>
      </c>
      <c r="K683" t="s">
        <v>5631</v>
      </c>
      <c r="L683" t="s">
        <v>5628</v>
      </c>
      <c r="M683" t="s">
        <v>5632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5633</v>
      </c>
      <c r="K684" t="s">
        <v>5634</v>
      </c>
      <c r="L684" t="s">
        <v>5282</v>
      </c>
      <c r="M684" t="s">
        <v>5635</v>
      </c>
      <c r="N684" s="48" t="s">
        <v>501</v>
      </c>
      <c r="O684" s="48" t="s">
        <v>501</v>
      </c>
      <c r="P684" s="48" t="s">
        <v>501</v>
      </c>
      <c r="Q684" s="48" t="s">
        <v>6051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5636</v>
      </c>
      <c r="K685" t="s">
        <v>5637</v>
      </c>
      <c r="L685" t="s">
        <v>5638</v>
      </c>
      <c r="M685" t="s">
        <v>5639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3379</v>
      </c>
      <c r="H686" s="48" t="s">
        <v>6786</v>
      </c>
      <c r="I686" s="48">
        <v>41128</v>
      </c>
      <c r="J686" t="s">
        <v>5640</v>
      </c>
      <c r="K686" t="s">
        <v>5641</v>
      </c>
      <c r="L686" t="s">
        <v>5327</v>
      </c>
      <c r="M686" t="s">
        <v>5642</v>
      </c>
      <c r="N686" s="48" t="s">
        <v>6787</v>
      </c>
      <c r="O686" s="48" t="s">
        <v>1674</v>
      </c>
      <c r="P686" s="48">
        <v>41128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3379</v>
      </c>
      <c r="H687" s="48" t="s">
        <v>6658</v>
      </c>
      <c r="I687" s="48">
        <v>41124</v>
      </c>
      <c r="J687" t="s">
        <v>5643</v>
      </c>
      <c r="K687" t="s">
        <v>5644</v>
      </c>
      <c r="L687">
        <v>36212000</v>
      </c>
      <c r="M687" t="s">
        <v>5645</v>
      </c>
      <c r="N687" s="48" t="s">
        <v>6659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1609</v>
      </c>
      <c r="F688" t="s">
        <v>1545</v>
      </c>
      <c r="G688" t="s">
        <v>1011</v>
      </c>
      <c r="H688" s="48" t="s">
        <v>6788</v>
      </c>
      <c r="I688" s="48">
        <v>41129</v>
      </c>
      <c r="J688" t="s">
        <v>5646</v>
      </c>
      <c r="K688" t="s">
        <v>5647</v>
      </c>
      <c r="L688" t="s">
        <v>5127</v>
      </c>
      <c r="M688" t="s">
        <v>5648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5548</v>
      </c>
      <c r="H689" s="48" t="s">
        <v>6466</v>
      </c>
      <c r="I689" s="48">
        <v>41121</v>
      </c>
      <c r="J689" t="s">
        <v>5649</v>
      </c>
      <c r="K689" t="s">
        <v>6159</v>
      </c>
      <c r="L689" t="s">
        <v>6052</v>
      </c>
      <c r="M689" t="s">
        <v>5650</v>
      </c>
      <c r="N689" s="48" t="s">
        <v>6660</v>
      </c>
      <c r="O689" s="48" t="s">
        <v>6661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5549</v>
      </c>
      <c r="H690" s="48" t="s">
        <v>501</v>
      </c>
      <c r="I690" s="48" t="s">
        <v>501</v>
      </c>
      <c r="J690" t="s">
        <v>5651</v>
      </c>
      <c r="K690" t="s">
        <v>5652</v>
      </c>
      <c r="L690" t="s">
        <v>5653</v>
      </c>
      <c r="M690" t="s">
        <v>5654</v>
      </c>
      <c r="N690" s="48" t="s">
        <v>501</v>
      </c>
      <c r="O690" s="48" t="s">
        <v>501</v>
      </c>
      <c r="P690" s="48" t="s">
        <v>501</v>
      </c>
      <c r="Q690" s="48" t="s">
        <v>6053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5550</v>
      </c>
      <c r="H691" s="48" t="s">
        <v>501</v>
      </c>
      <c r="I691" s="48" t="s">
        <v>501</v>
      </c>
      <c r="J691" t="s">
        <v>5655</v>
      </c>
      <c r="K691" t="s">
        <v>5656</v>
      </c>
      <c r="L691" t="s">
        <v>5657</v>
      </c>
      <c r="M691" t="s">
        <v>5658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5659</v>
      </c>
      <c r="K692" t="s">
        <v>5660</v>
      </c>
      <c r="L692" t="s">
        <v>5107</v>
      </c>
      <c r="M692" t="s">
        <v>5661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5551</v>
      </c>
      <c r="H693" s="48" t="s">
        <v>501</v>
      </c>
      <c r="I693" s="48" t="s">
        <v>501</v>
      </c>
      <c r="J693" t="s">
        <v>5662</v>
      </c>
      <c r="K693" t="s">
        <v>5663</v>
      </c>
      <c r="L693" t="s">
        <v>5664</v>
      </c>
      <c r="M693" t="s">
        <v>5665</v>
      </c>
      <c r="N693" s="48" t="s">
        <v>501</v>
      </c>
      <c r="O693" s="48" t="s">
        <v>501</v>
      </c>
      <c r="P693" s="48" t="s">
        <v>501</v>
      </c>
      <c r="Q693" s="48" t="s">
        <v>6054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5552</v>
      </c>
      <c r="H694" s="48" t="s">
        <v>6258</v>
      </c>
      <c r="I694" s="48">
        <v>41117</v>
      </c>
      <c r="J694" t="s">
        <v>5666</v>
      </c>
      <c r="K694" t="s">
        <v>5667</v>
      </c>
      <c r="L694">
        <v>35540000</v>
      </c>
      <c r="M694" t="s">
        <v>5668</v>
      </c>
      <c r="N694" s="48" t="s">
        <v>6259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5553</v>
      </c>
      <c r="H695" s="48" t="s">
        <v>501</v>
      </c>
      <c r="I695" s="48" t="s">
        <v>501</v>
      </c>
      <c r="J695" t="s">
        <v>5669</v>
      </c>
      <c r="K695" t="s">
        <v>5670</v>
      </c>
      <c r="L695">
        <v>37958000</v>
      </c>
      <c r="M695" t="s">
        <v>5671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5554</v>
      </c>
      <c r="H696" s="48" t="s">
        <v>501</v>
      </c>
      <c r="I696" s="48" t="s">
        <v>501</v>
      </c>
      <c r="J696" t="s">
        <v>5672</v>
      </c>
      <c r="K696" t="s">
        <v>5673</v>
      </c>
      <c r="L696" t="s">
        <v>5674</v>
      </c>
      <c r="M696" t="s">
        <v>5675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5555</v>
      </c>
      <c r="H697" s="48" t="s">
        <v>501</v>
      </c>
      <c r="I697" s="48" t="s">
        <v>501</v>
      </c>
      <c r="J697" t="s">
        <v>5676</v>
      </c>
      <c r="K697" t="s">
        <v>5677</v>
      </c>
      <c r="L697" t="s">
        <v>5678</v>
      </c>
      <c r="M697" t="s">
        <v>5679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5556</v>
      </c>
      <c r="H698" s="48" t="s">
        <v>501</v>
      </c>
      <c r="I698" s="48" t="s">
        <v>501</v>
      </c>
      <c r="J698" t="s">
        <v>5680</v>
      </c>
      <c r="K698" t="s">
        <v>5681</v>
      </c>
      <c r="L698" t="s">
        <v>6055</v>
      </c>
      <c r="M698" t="s">
        <v>5682</v>
      </c>
      <c r="N698" s="48" t="s">
        <v>501</v>
      </c>
      <c r="O698" s="48" t="s">
        <v>501</v>
      </c>
      <c r="P698" s="48" t="s">
        <v>501</v>
      </c>
      <c r="Q698" s="48" t="s">
        <v>6056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5829</v>
      </c>
      <c r="K699" t="s">
        <v>5830</v>
      </c>
      <c r="L699" t="s">
        <v>5831</v>
      </c>
      <c r="M699" t="s">
        <v>5832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6206</v>
      </c>
      <c r="I700" s="48">
        <v>41152</v>
      </c>
      <c r="J700" t="s">
        <v>5833</v>
      </c>
      <c r="K700" t="s">
        <v>5834</v>
      </c>
      <c r="L700" t="s">
        <v>4975</v>
      </c>
      <c r="M700" t="s">
        <v>5835</v>
      </c>
      <c r="N700" s="48" t="s">
        <v>6260</v>
      </c>
      <c r="O700" s="48" t="s">
        <v>6241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5833</v>
      </c>
      <c r="K701" t="s">
        <v>5836</v>
      </c>
      <c r="L701" t="s">
        <v>4975</v>
      </c>
      <c r="M701" t="s">
        <v>5837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5833</v>
      </c>
      <c r="K702" t="s">
        <v>5838</v>
      </c>
      <c r="L702" t="s">
        <v>4975</v>
      </c>
      <c r="M702" t="s">
        <v>5839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5833</v>
      </c>
      <c r="K703" t="s">
        <v>5840</v>
      </c>
      <c r="L703" t="s">
        <v>4975</v>
      </c>
      <c r="M703" t="s">
        <v>5841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6467</v>
      </c>
      <c r="I704" s="48">
        <v>41121</v>
      </c>
      <c r="J704" t="s">
        <v>5833</v>
      </c>
      <c r="K704" t="s">
        <v>5842</v>
      </c>
      <c r="L704" t="s">
        <v>4975</v>
      </c>
      <c r="M704" t="s">
        <v>5843</v>
      </c>
      <c r="N704" s="48" t="s">
        <v>6662</v>
      </c>
      <c r="O704" s="48" t="s">
        <v>6549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5833</v>
      </c>
      <c r="K705" t="s">
        <v>5844</v>
      </c>
      <c r="L705" t="s">
        <v>4975</v>
      </c>
      <c r="M705" t="s">
        <v>5845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41129</v>
      </c>
      <c r="J706" t="s">
        <v>5833</v>
      </c>
      <c r="K706" t="s">
        <v>5846</v>
      </c>
      <c r="L706" t="s">
        <v>4975</v>
      </c>
      <c r="M706" t="s">
        <v>5847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41129</v>
      </c>
      <c r="J707" t="s">
        <v>5833</v>
      </c>
      <c r="K707" t="s">
        <v>5848</v>
      </c>
      <c r="L707" t="s">
        <v>4975</v>
      </c>
      <c r="M707" t="s">
        <v>5849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5833</v>
      </c>
      <c r="K708" t="s">
        <v>5850</v>
      </c>
      <c r="L708" t="s">
        <v>4975</v>
      </c>
      <c r="M708" t="s">
        <v>5851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1609</v>
      </c>
      <c r="F709" t="s">
        <v>1545</v>
      </c>
      <c r="G709" t="s">
        <v>174</v>
      </c>
      <c r="H709" s="48" t="s">
        <v>6663</v>
      </c>
      <c r="I709" s="48">
        <v>41123</v>
      </c>
      <c r="J709" t="s">
        <v>5833</v>
      </c>
      <c r="K709" t="s">
        <v>5852</v>
      </c>
      <c r="L709" t="s">
        <v>4975</v>
      </c>
      <c r="M709" t="s">
        <v>5853</v>
      </c>
      <c r="N709" s="48" t="s">
        <v>6664</v>
      </c>
      <c r="O709" s="48" t="s">
        <v>6553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6665</v>
      </c>
      <c r="I710" s="48">
        <v>41122</v>
      </c>
      <c r="J710" t="s">
        <v>5833</v>
      </c>
      <c r="K710" t="s">
        <v>5854</v>
      </c>
      <c r="L710" t="s">
        <v>4975</v>
      </c>
      <c r="M710" t="s">
        <v>5855</v>
      </c>
      <c r="N710" s="48" t="s">
        <v>6666</v>
      </c>
      <c r="O710" s="48" t="s">
        <v>6553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5833</v>
      </c>
      <c r="K711" t="s">
        <v>5856</v>
      </c>
      <c r="L711" t="s">
        <v>4975</v>
      </c>
      <c r="M711" t="s">
        <v>5857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6667</v>
      </c>
      <c r="I712" s="48">
        <v>41122</v>
      </c>
      <c r="J712" t="s">
        <v>5833</v>
      </c>
      <c r="K712" t="s">
        <v>5858</v>
      </c>
      <c r="L712" t="s">
        <v>4975</v>
      </c>
      <c r="M712" t="s">
        <v>5859</v>
      </c>
      <c r="N712" s="48" t="s">
        <v>6668</v>
      </c>
      <c r="O712" s="48" t="s">
        <v>6548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6669</v>
      </c>
      <c r="I713" s="48">
        <v>41122</v>
      </c>
      <c r="J713" t="s">
        <v>5833</v>
      </c>
      <c r="K713" t="s">
        <v>5860</v>
      </c>
      <c r="L713" t="s">
        <v>4975</v>
      </c>
      <c r="M713" t="s">
        <v>5861</v>
      </c>
      <c r="N713" s="48" t="s">
        <v>6670</v>
      </c>
      <c r="O713" s="48" t="s">
        <v>6555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6468</v>
      </c>
      <c r="I714" s="48">
        <v>41121</v>
      </c>
      <c r="J714" t="s">
        <v>5833</v>
      </c>
      <c r="K714" t="s">
        <v>5862</v>
      </c>
      <c r="L714" t="s">
        <v>4975</v>
      </c>
      <c r="M714" t="s">
        <v>5863</v>
      </c>
      <c r="N714" s="48" t="s">
        <v>6671</v>
      </c>
      <c r="O714" s="48" t="s">
        <v>6548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5812</v>
      </c>
      <c r="H715" s="48" t="s">
        <v>6207</v>
      </c>
      <c r="I715" s="48">
        <v>41152</v>
      </c>
      <c r="J715" t="s">
        <v>5864</v>
      </c>
      <c r="K715" t="s">
        <v>5865</v>
      </c>
      <c r="L715" t="s">
        <v>5866</v>
      </c>
      <c r="M715" t="s">
        <v>5867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5812</v>
      </c>
      <c r="H716" s="48" t="s">
        <v>6469</v>
      </c>
      <c r="I716" s="48">
        <v>41120</v>
      </c>
      <c r="J716" t="s">
        <v>5864</v>
      </c>
      <c r="K716" t="s">
        <v>5868</v>
      </c>
      <c r="L716" t="s">
        <v>5866</v>
      </c>
      <c r="M716" t="s">
        <v>5867</v>
      </c>
      <c r="N716" s="48" t="s">
        <v>6470</v>
      </c>
      <c r="O716" s="48" t="s">
        <v>6148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5813</v>
      </c>
      <c r="H717" s="48" t="s">
        <v>6133</v>
      </c>
      <c r="I717" s="48">
        <v>41127</v>
      </c>
      <c r="J717" t="s">
        <v>5869</v>
      </c>
      <c r="K717" t="s">
        <v>5870</v>
      </c>
      <c r="L717" t="s">
        <v>5871</v>
      </c>
      <c r="M717" t="s">
        <v>5872</v>
      </c>
      <c r="N717" s="48" t="s">
        <v>6672</v>
      </c>
      <c r="O717" s="48" t="s">
        <v>6563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5813</v>
      </c>
      <c r="H718" s="48" t="s">
        <v>6057</v>
      </c>
      <c r="I718" s="48">
        <v>41128</v>
      </c>
      <c r="J718" t="s">
        <v>5869</v>
      </c>
      <c r="K718" t="s">
        <v>5873</v>
      </c>
      <c r="L718" t="s">
        <v>5871</v>
      </c>
      <c r="M718" t="s">
        <v>5874</v>
      </c>
      <c r="N718" s="48" t="s">
        <v>6789</v>
      </c>
      <c r="O718" s="48" t="s">
        <v>6563</v>
      </c>
      <c r="P718" s="48">
        <v>41128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5813</v>
      </c>
      <c r="H719" s="48" t="s">
        <v>6058</v>
      </c>
      <c r="I719" s="48">
        <v>41127</v>
      </c>
      <c r="J719" t="s">
        <v>5869</v>
      </c>
      <c r="K719" t="s">
        <v>5875</v>
      </c>
      <c r="L719" t="s">
        <v>5871</v>
      </c>
      <c r="M719" t="s">
        <v>5876</v>
      </c>
      <c r="N719" s="48" t="s">
        <v>6790</v>
      </c>
      <c r="O719" s="48" t="s">
        <v>6715</v>
      </c>
      <c r="P719" s="48">
        <v>41127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5813</v>
      </c>
      <c r="H720" s="48" t="s">
        <v>6059</v>
      </c>
      <c r="I720" s="48">
        <v>41152</v>
      </c>
      <c r="J720" t="s">
        <v>5869</v>
      </c>
      <c r="K720" t="s">
        <v>5877</v>
      </c>
      <c r="L720" t="s">
        <v>5871</v>
      </c>
      <c r="M720" t="s">
        <v>5878</v>
      </c>
      <c r="N720" s="48" t="s">
        <v>6673</v>
      </c>
      <c r="O720" s="48" t="s">
        <v>6674</v>
      </c>
      <c r="P720" s="48">
        <v>41127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5813</v>
      </c>
      <c r="H721" s="48" t="s">
        <v>6060</v>
      </c>
      <c r="I721" s="48">
        <v>41146</v>
      </c>
      <c r="J721" t="s">
        <v>5869</v>
      </c>
      <c r="K721" t="s">
        <v>5879</v>
      </c>
      <c r="L721" t="s">
        <v>5871</v>
      </c>
      <c r="M721" t="s">
        <v>5880</v>
      </c>
      <c r="N721" s="48" t="s">
        <v>6675</v>
      </c>
      <c r="O721" s="48" t="s">
        <v>6563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5813</v>
      </c>
      <c r="H722" s="48" t="s">
        <v>6061</v>
      </c>
      <c r="I722" s="48">
        <v>41152</v>
      </c>
      <c r="J722" t="s">
        <v>5869</v>
      </c>
      <c r="K722" t="s">
        <v>5881</v>
      </c>
      <c r="L722" t="s">
        <v>5871</v>
      </c>
      <c r="M722" t="s">
        <v>5882</v>
      </c>
      <c r="N722" s="48" t="s">
        <v>6676</v>
      </c>
      <c r="O722" s="48" t="s">
        <v>6563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5820</v>
      </c>
      <c r="H723" s="48" t="s">
        <v>6134</v>
      </c>
      <c r="I723" s="48">
        <v>41116</v>
      </c>
      <c r="J723" t="s">
        <v>5883</v>
      </c>
      <c r="K723" t="s">
        <v>5884</v>
      </c>
      <c r="L723" t="s">
        <v>5885</v>
      </c>
      <c r="M723" t="s">
        <v>5886</v>
      </c>
      <c r="N723" s="48" t="s">
        <v>6208</v>
      </c>
      <c r="O723" s="48" t="s">
        <v>5721</v>
      </c>
      <c r="P723" s="48">
        <v>41120</v>
      </c>
      <c r="Q723" s="48" t="s">
        <v>501</v>
      </c>
    </row>
    <row r="724" spans="1:17" ht="18" customHeight="1">
      <c r="A724" t="s">
        <v>6677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5820</v>
      </c>
      <c r="H724" s="48" t="s">
        <v>501</v>
      </c>
      <c r="I724" s="48" t="s">
        <v>501</v>
      </c>
      <c r="J724" t="s">
        <v>5887</v>
      </c>
      <c r="K724" t="s">
        <v>5888</v>
      </c>
      <c r="L724" t="s">
        <v>5885</v>
      </c>
      <c r="M724" t="s">
        <v>5889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5820</v>
      </c>
      <c r="H725" s="48" t="s">
        <v>6261</v>
      </c>
      <c r="I725" s="48">
        <v>41120</v>
      </c>
      <c r="J725" t="s">
        <v>5890</v>
      </c>
      <c r="K725" t="s">
        <v>5891</v>
      </c>
      <c r="L725" t="s">
        <v>5885</v>
      </c>
      <c r="M725" t="s">
        <v>5892</v>
      </c>
      <c r="N725" s="48" t="s">
        <v>6471</v>
      </c>
      <c r="O725" s="48" t="s">
        <v>5721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5820</v>
      </c>
      <c r="H726" s="48" t="s">
        <v>6472</v>
      </c>
      <c r="I726" s="48">
        <v>41122</v>
      </c>
      <c r="J726" t="s">
        <v>5893</v>
      </c>
      <c r="K726" t="s">
        <v>5894</v>
      </c>
      <c r="L726" t="s">
        <v>5885</v>
      </c>
      <c r="M726" t="s">
        <v>5895</v>
      </c>
      <c r="N726" s="48" t="s">
        <v>6678</v>
      </c>
      <c r="O726" s="48" t="s">
        <v>6552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5820</v>
      </c>
      <c r="H727" s="48" t="s">
        <v>6135</v>
      </c>
      <c r="I727" s="48">
        <v>41122</v>
      </c>
      <c r="J727" t="s">
        <v>5896</v>
      </c>
      <c r="K727" t="s">
        <v>5897</v>
      </c>
      <c r="L727" t="s">
        <v>5885</v>
      </c>
      <c r="M727" t="s">
        <v>5898</v>
      </c>
      <c r="N727" s="48" t="s">
        <v>6679</v>
      </c>
      <c r="O727" s="48" t="s">
        <v>6680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5820</v>
      </c>
      <c r="H728" s="48" t="s">
        <v>6136</v>
      </c>
      <c r="I728" s="48">
        <v>41115</v>
      </c>
      <c r="J728" t="s">
        <v>5899</v>
      </c>
      <c r="K728" t="s">
        <v>5900</v>
      </c>
      <c r="L728" t="s">
        <v>5885</v>
      </c>
      <c r="M728" t="s">
        <v>5901</v>
      </c>
      <c r="N728" s="48" t="s">
        <v>6473</v>
      </c>
      <c r="O728" s="48" t="s">
        <v>5918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5820</v>
      </c>
      <c r="H729" s="48" t="s">
        <v>6137</v>
      </c>
      <c r="I729" s="48">
        <v>41114</v>
      </c>
      <c r="J729" t="s">
        <v>5902</v>
      </c>
      <c r="K729" t="s">
        <v>5903</v>
      </c>
      <c r="L729" t="s">
        <v>5885</v>
      </c>
      <c r="M729" t="s">
        <v>5904</v>
      </c>
      <c r="N729" s="48" t="s">
        <v>6138</v>
      </c>
      <c r="O729" s="48" t="s">
        <v>5918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5820</v>
      </c>
      <c r="H730" s="48" t="s">
        <v>6209</v>
      </c>
      <c r="I730" s="48">
        <v>41116</v>
      </c>
      <c r="J730" t="s">
        <v>5905</v>
      </c>
      <c r="K730" t="s">
        <v>5888</v>
      </c>
      <c r="L730" t="s">
        <v>5885</v>
      </c>
      <c r="M730" t="s">
        <v>5906</v>
      </c>
      <c r="N730" s="48" t="s">
        <v>6210</v>
      </c>
      <c r="O730" s="48" t="s">
        <v>5918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6139</v>
      </c>
      <c r="I731" s="48">
        <v>41114</v>
      </c>
      <c r="J731" t="s">
        <v>6062</v>
      </c>
      <c r="K731" t="s">
        <v>6063</v>
      </c>
      <c r="L731" t="s">
        <v>6064</v>
      </c>
      <c r="M731" t="s">
        <v>6065</v>
      </c>
      <c r="N731" s="48" t="s">
        <v>6140</v>
      </c>
      <c r="O731" s="48" t="s">
        <v>5570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6474</v>
      </c>
      <c r="I732" s="48">
        <v>41122</v>
      </c>
      <c r="J732" t="s">
        <v>6066</v>
      </c>
      <c r="K732" t="s">
        <v>6067</v>
      </c>
      <c r="L732" t="s">
        <v>4975</v>
      </c>
      <c r="M732" t="s">
        <v>6068</v>
      </c>
      <c r="N732" s="48" t="s">
        <v>6681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6682</v>
      </c>
      <c r="I733" s="48">
        <v>41122</v>
      </c>
      <c r="J733" t="s">
        <v>6069</v>
      </c>
      <c r="K733" t="s">
        <v>6070</v>
      </c>
      <c r="L733" t="s">
        <v>4975</v>
      </c>
      <c r="M733" t="s">
        <v>6071</v>
      </c>
      <c r="N733" s="48" t="s">
        <v>6683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6684</v>
      </c>
      <c r="I734" s="48">
        <v>41124</v>
      </c>
      <c r="J734" t="s">
        <v>5833</v>
      </c>
      <c r="K734" t="s">
        <v>6072</v>
      </c>
      <c r="L734" t="s">
        <v>4975</v>
      </c>
      <c r="M734" t="s">
        <v>6073</v>
      </c>
      <c r="N734" s="48" t="s">
        <v>6685</v>
      </c>
      <c r="O734" s="48" t="s">
        <v>1562</v>
      </c>
      <c r="P734" s="48">
        <v>41127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6686</v>
      </c>
      <c r="I735" s="48">
        <v>41124</v>
      </c>
      <c r="J735" t="s">
        <v>5833</v>
      </c>
      <c r="K735" t="s">
        <v>6074</v>
      </c>
      <c r="L735" t="s">
        <v>4975</v>
      </c>
      <c r="M735" t="s">
        <v>6075</v>
      </c>
      <c r="N735" s="48" t="s">
        <v>6687</v>
      </c>
      <c r="O735" s="48" t="s">
        <v>1562</v>
      </c>
      <c r="P735" s="48">
        <v>41127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6076</v>
      </c>
      <c r="H736" s="48" t="s">
        <v>501</v>
      </c>
      <c r="I736" s="48" t="s">
        <v>501</v>
      </c>
      <c r="J736" t="s">
        <v>6077</v>
      </c>
      <c r="K736" t="s">
        <v>6078</v>
      </c>
      <c r="L736" t="s">
        <v>6079</v>
      </c>
      <c r="M736" t="s">
        <v>6080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3658</v>
      </c>
      <c r="H737" s="48" t="s">
        <v>501</v>
      </c>
      <c r="I737" s="48">
        <v>41129</v>
      </c>
      <c r="J737" t="s">
        <v>6160</v>
      </c>
      <c r="K737" t="s">
        <v>6161</v>
      </c>
      <c r="L737" t="s">
        <v>5356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6162</v>
      </c>
      <c r="K738" t="s">
        <v>6163</v>
      </c>
      <c r="L738" t="s">
        <v>5303</v>
      </c>
      <c r="M738" t="s">
        <v>6164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6165</v>
      </c>
      <c r="K739" t="s">
        <v>6166</v>
      </c>
      <c r="L739" t="s">
        <v>5303</v>
      </c>
      <c r="M739" t="s">
        <v>6167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6168</v>
      </c>
      <c r="K740" t="s">
        <v>6169</v>
      </c>
      <c r="L740" t="s">
        <v>5303</v>
      </c>
      <c r="M740" t="s">
        <v>6170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3658</v>
      </c>
      <c r="H741" s="48" t="s">
        <v>6688</v>
      </c>
      <c r="I741" s="48">
        <v>41128</v>
      </c>
      <c r="J741" t="s">
        <v>6171</v>
      </c>
      <c r="K741" t="s">
        <v>6172</v>
      </c>
      <c r="L741" t="s">
        <v>5356</v>
      </c>
      <c r="M741">
        <v>3732742062</v>
      </c>
      <c r="N741" s="48" t="s">
        <v>6791</v>
      </c>
      <c r="O741" s="48" t="s">
        <v>5918</v>
      </c>
      <c r="P741" s="48">
        <v>41128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3658</v>
      </c>
      <c r="H742" s="48" t="s">
        <v>6689</v>
      </c>
      <c r="I742" s="48">
        <v>41123</v>
      </c>
      <c r="J742" t="s">
        <v>6173</v>
      </c>
      <c r="K742" t="s">
        <v>6174</v>
      </c>
      <c r="L742" t="s">
        <v>5356</v>
      </c>
      <c r="M742">
        <v>3732741048</v>
      </c>
      <c r="N742" s="48" t="s">
        <v>6690</v>
      </c>
      <c r="O742" s="48" t="s">
        <v>5918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3658</v>
      </c>
      <c r="H743" s="48" t="s">
        <v>6691</v>
      </c>
      <c r="I743" s="48">
        <v>41122</v>
      </c>
      <c r="J743" t="s">
        <v>6175</v>
      </c>
      <c r="K743" t="s">
        <v>6176</v>
      </c>
      <c r="L743" t="s">
        <v>5356</v>
      </c>
      <c r="M743">
        <v>3732741779</v>
      </c>
      <c r="N743" s="48" t="s">
        <v>6692</v>
      </c>
      <c r="O743" s="48" t="s">
        <v>5918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3658</v>
      </c>
      <c r="H744" s="48" t="s">
        <v>501</v>
      </c>
      <c r="I744" s="48" t="s">
        <v>501</v>
      </c>
      <c r="J744" t="s">
        <v>6160</v>
      </c>
      <c r="K744" t="s">
        <v>6177</v>
      </c>
      <c r="L744" t="s">
        <v>5356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6211</v>
      </c>
      <c r="K745" t="s">
        <v>6212</v>
      </c>
      <c r="L745" t="s">
        <v>4974</v>
      </c>
      <c r="M745" t="s">
        <v>6213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6214</v>
      </c>
      <c r="K746" t="s">
        <v>6215</v>
      </c>
      <c r="L746" t="s">
        <v>4974</v>
      </c>
      <c r="M746" t="s">
        <v>6216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6217</v>
      </c>
      <c r="K747" t="s">
        <v>6218</v>
      </c>
      <c r="L747" t="s">
        <v>4974</v>
      </c>
      <c r="M747" t="s">
        <v>6219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6220</v>
      </c>
      <c r="K748" t="s">
        <v>6221</v>
      </c>
      <c r="L748" t="s">
        <v>5064</v>
      </c>
      <c r="M748" t="s">
        <v>6222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6223</v>
      </c>
      <c r="K749" t="s">
        <v>6224</v>
      </c>
      <c r="L749" t="s">
        <v>4966</v>
      </c>
      <c r="M749" t="s">
        <v>6225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6226</v>
      </c>
      <c r="K750" t="s">
        <v>6227</v>
      </c>
      <c r="L750" t="s">
        <v>4966</v>
      </c>
      <c r="M750" t="s">
        <v>6228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6226</v>
      </c>
      <c r="K751" t="s">
        <v>6229</v>
      </c>
      <c r="L751" t="s">
        <v>4966</v>
      </c>
      <c r="M751" t="s">
        <v>6228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6226</v>
      </c>
      <c r="K752" t="s">
        <v>6230</v>
      </c>
      <c r="L752" t="s">
        <v>4966</v>
      </c>
      <c r="M752" t="s">
        <v>6228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6226</v>
      </c>
      <c r="K753" t="s">
        <v>6231</v>
      </c>
      <c r="L753" t="s">
        <v>4966</v>
      </c>
      <c r="M753" t="s">
        <v>6228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6226</v>
      </c>
      <c r="K754" t="s">
        <v>6232</v>
      </c>
      <c r="L754" t="s">
        <v>4966</v>
      </c>
      <c r="M754" t="s">
        <v>6228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1609</v>
      </c>
      <c r="F755" t="s">
        <v>1545</v>
      </c>
      <c r="G755" t="s">
        <v>165</v>
      </c>
      <c r="H755" s="48" t="s">
        <v>6693</v>
      </c>
      <c r="I755" s="48">
        <v>41127</v>
      </c>
      <c r="J755" t="s">
        <v>6226</v>
      </c>
      <c r="K755" t="s">
        <v>6233</v>
      </c>
      <c r="L755" t="s">
        <v>4966</v>
      </c>
      <c r="M755" t="s">
        <v>6228</v>
      </c>
      <c r="N755" s="48" t="s">
        <v>6792</v>
      </c>
      <c r="O755" s="48" t="s">
        <v>6793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6226</v>
      </c>
      <c r="K756" t="s">
        <v>6234</v>
      </c>
      <c r="L756" t="s">
        <v>4966</v>
      </c>
      <c r="M756" t="s">
        <v>6228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6226</v>
      </c>
      <c r="K757" t="s">
        <v>6235</v>
      </c>
      <c r="L757" t="s">
        <v>4966</v>
      </c>
      <c r="M757" t="s">
        <v>6228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6226</v>
      </c>
      <c r="K758" t="s">
        <v>6236</v>
      </c>
      <c r="L758" t="s">
        <v>4966</v>
      </c>
      <c r="M758" t="s">
        <v>6228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6226</v>
      </c>
      <c r="K759" t="s">
        <v>6237</v>
      </c>
      <c r="L759" t="s">
        <v>4966</v>
      </c>
      <c r="M759" t="s">
        <v>6228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6226</v>
      </c>
      <c r="K760" t="s">
        <v>6238</v>
      </c>
      <c r="L760" t="s">
        <v>4966</v>
      </c>
      <c r="M760" t="s">
        <v>6228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6226</v>
      </c>
      <c r="K761" t="s">
        <v>6239</v>
      </c>
      <c r="L761" t="s">
        <v>4966</v>
      </c>
      <c r="M761" t="s">
        <v>6228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6262</v>
      </c>
      <c r="K762" t="s">
        <v>6263</v>
      </c>
      <c r="L762" t="s">
        <v>6264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6265</v>
      </c>
      <c r="K763" t="s">
        <v>6266</v>
      </c>
      <c r="L763" t="s">
        <v>6267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6268</v>
      </c>
      <c r="K764" t="s">
        <v>6269</v>
      </c>
      <c r="L764" t="s">
        <v>6270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6271</v>
      </c>
      <c r="K765" t="s">
        <v>6272</v>
      </c>
      <c r="L765" t="s">
        <v>6273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6274</v>
      </c>
      <c r="K766" t="s">
        <v>6275</v>
      </c>
      <c r="L766" t="s">
        <v>5088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6276</v>
      </c>
      <c r="K767" t="s">
        <v>6277</v>
      </c>
      <c r="L767" t="s">
        <v>6278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6279</v>
      </c>
      <c r="K768" t="s">
        <v>6280</v>
      </c>
      <c r="L768" t="s">
        <v>6281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6282</v>
      </c>
      <c r="K769" t="s">
        <v>6283</v>
      </c>
      <c r="L769" t="s">
        <v>6284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6279</v>
      </c>
      <c r="K770" t="s">
        <v>6285</v>
      </c>
      <c r="L770" t="s">
        <v>6286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6287</v>
      </c>
      <c r="K771" t="s">
        <v>6288</v>
      </c>
      <c r="L771" t="s">
        <v>6289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6287</v>
      </c>
      <c r="K772" t="s">
        <v>6290</v>
      </c>
      <c r="L772" t="s">
        <v>6291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6279</v>
      </c>
      <c r="K773" t="s">
        <v>6292</v>
      </c>
      <c r="L773" t="s">
        <v>6293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6294</v>
      </c>
      <c r="K774" t="s">
        <v>6295</v>
      </c>
      <c r="L774" t="s">
        <v>6296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6297</v>
      </c>
      <c r="K775" t="s">
        <v>6298</v>
      </c>
      <c r="L775" t="s">
        <v>6299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6300</v>
      </c>
      <c r="K776" t="s">
        <v>6301</v>
      </c>
      <c r="L776" t="s">
        <v>6302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6300</v>
      </c>
      <c r="K777" t="s">
        <v>6301</v>
      </c>
      <c r="L777" t="s">
        <v>6302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6262</v>
      </c>
      <c r="K778" t="s">
        <v>6303</v>
      </c>
      <c r="L778" t="s">
        <v>6304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6300</v>
      </c>
      <c r="K779" t="s">
        <v>6305</v>
      </c>
      <c r="L779" t="s">
        <v>6306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6307</v>
      </c>
      <c r="K780" t="s">
        <v>6308</v>
      </c>
      <c r="L780" t="s">
        <v>6309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6268</v>
      </c>
      <c r="K781" t="s">
        <v>6310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6268</v>
      </c>
      <c r="K782" t="s">
        <v>6310</v>
      </c>
      <c r="L782" t="s">
        <v>6311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6312</v>
      </c>
      <c r="K783" t="s">
        <v>6313</v>
      </c>
      <c r="L783" t="s">
        <v>6314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6274</v>
      </c>
      <c r="K784" t="s">
        <v>6315</v>
      </c>
      <c r="L784" t="s">
        <v>6316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6297</v>
      </c>
      <c r="K785" t="s">
        <v>6317</v>
      </c>
      <c r="L785" t="s">
        <v>6318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6319</v>
      </c>
      <c r="H786" s="48" t="s">
        <v>6694</v>
      </c>
      <c r="I786" s="48">
        <v>41123</v>
      </c>
      <c r="J786" t="s">
        <v>6320</v>
      </c>
      <c r="K786" t="s">
        <v>6321</v>
      </c>
      <c r="L786" t="s">
        <v>6322</v>
      </c>
      <c r="M786" t="s">
        <v>6323</v>
      </c>
      <c r="N786" s="48" t="s">
        <v>6695</v>
      </c>
      <c r="O786" s="48" t="s">
        <v>6564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6319</v>
      </c>
      <c r="H787" s="48" t="s">
        <v>6794</v>
      </c>
      <c r="I787" s="48">
        <v>41127</v>
      </c>
      <c r="J787" t="s">
        <v>6324</v>
      </c>
      <c r="K787" t="s">
        <v>6325</v>
      </c>
      <c r="L787" t="s">
        <v>6326</v>
      </c>
      <c r="M787" t="s">
        <v>6327</v>
      </c>
      <c r="N787" s="48" t="s">
        <v>6795</v>
      </c>
      <c r="O787" s="48" t="s">
        <v>6559</v>
      </c>
      <c r="P787" s="48">
        <v>41127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6328</v>
      </c>
      <c r="H788" s="48" t="s">
        <v>501</v>
      </c>
      <c r="I788" s="48">
        <v>41129</v>
      </c>
      <c r="J788" t="s">
        <v>3739</v>
      </c>
      <c r="K788" t="s">
        <v>3740</v>
      </c>
      <c r="L788" t="s">
        <v>5367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6294</v>
      </c>
      <c r="K789" t="s">
        <v>6329</v>
      </c>
      <c r="L789" t="s">
        <v>6330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6331</v>
      </c>
      <c r="K790" t="s">
        <v>6332</v>
      </c>
      <c r="L790" t="s">
        <v>6333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6331</v>
      </c>
      <c r="K791" t="s">
        <v>6334</v>
      </c>
      <c r="L791" t="s">
        <v>6335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5548</v>
      </c>
      <c r="H792" s="48" t="s">
        <v>501</v>
      </c>
      <c r="I792" s="48" t="s">
        <v>501</v>
      </c>
      <c r="J792" t="s">
        <v>6336</v>
      </c>
      <c r="K792" t="s">
        <v>6337</v>
      </c>
      <c r="L792" t="s">
        <v>6338</v>
      </c>
      <c r="M792" t="s">
        <v>6339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6319</v>
      </c>
      <c r="H793" s="48" t="s">
        <v>6696</v>
      </c>
      <c r="I793" s="48">
        <v>41123</v>
      </c>
      <c r="J793" t="s">
        <v>6340</v>
      </c>
      <c r="K793" t="s">
        <v>6341</v>
      </c>
      <c r="L793" t="s">
        <v>6342</v>
      </c>
      <c r="M793" t="s">
        <v>6343</v>
      </c>
      <c r="N793" s="48" t="s">
        <v>6697</v>
      </c>
      <c r="O793" s="48" t="s">
        <v>6559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6319</v>
      </c>
      <c r="H794" s="48" t="s">
        <v>6698</v>
      </c>
      <c r="I794" s="48">
        <v>41124</v>
      </c>
      <c r="J794" t="s">
        <v>6344</v>
      </c>
      <c r="K794" t="s">
        <v>6345</v>
      </c>
      <c r="L794" t="s">
        <v>6322</v>
      </c>
      <c r="M794" t="s">
        <v>6346</v>
      </c>
      <c r="N794" s="48" t="s">
        <v>6699</v>
      </c>
      <c r="O794" s="48" t="s">
        <v>1606</v>
      </c>
      <c r="P794" s="48">
        <v>41127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6319</v>
      </c>
      <c r="H795" s="48" t="s">
        <v>6700</v>
      </c>
      <c r="I795" s="48">
        <v>41122</v>
      </c>
      <c r="J795" t="s">
        <v>6347</v>
      </c>
      <c r="K795" t="s">
        <v>6348</v>
      </c>
      <c r="L795" t="s">
        <v>6342</v>
      </c>
      <c r="M795" t="s">
        <v>6349</v>
      </c>
      <c r="N795" s="48" t="s">
        <v>6701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6319</v>
      </c>
      <c r="H796" s="48" t="s">
        <v>6796</v>
      </c>
      <c r="I796" s="48">
        <v>41143</v>
      </c>
      <c r="J796" t="s">
        <v>6350</v>
      </c>
      <c r="K796" t="s">
        <v>6351</v>
      </c>
      <c r="L796" t="s">
        <v>6342</v>
      </c>
      <c r="M796" t="s">
        <v>6352</v>
      </c>
      <c r="N796" s="48" t="s">
        <v>6797</v>
      </c>
      <c r="O796" s="48" t="s">
        <v>6798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6319</v>
      </c>
      <c r="H797" s="48" t="s">
        <v>6702</v>
      </c>
      <c r="I797" s="48">
        <v>41124</v>
      </c>
      <c r="J797" t="s">
        <v>6353</v>
      </c>
      <c r="K797" t="s">
        <v>6354</v>
      </c>
      <c r="L797" t="s">
        <v>6342</v>
      </c>
      <c r="M797" t="s">
        <v>6355</v>
      </c>
      <c r="N797" s="48" t="s">
        <v>6799</v>
      </c>
      <c r="O797" s="48" t="s">
        <v>6434</v>
      </c>
      <c r="P797" s="48">
        <v>41127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6319</v>
      </c>
      <c r="H798" s="48" t="s">
        <v>6800</v>
      </c>
      <c r="I798" s="48">
        <v>41129</v>
      </c>
      <c r="J798" t="s">
        <v>6356</v>
      </c>
      <c r="K798" t="s">
        <v>6357</v>
      </c>
      <c r="L798" t="s">
        <v>6342</v>
      </c>
      <c r="M798" t="s">
        <v>6358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6319</v>
      </c>
      <c r="H799" s="48" t="s">
        <v>501</v>
      </c>
      <c r="I799" s="48">
        <v>41143</v>
      </c>
      <c r="J799" t="s">
        <v>6359</v>
      </c>
      <c r="K799" t="s">
        <v>6360</v>
      </c>
      <c r="L799" t="s">
        <v>6342</v>
      </c>
      <c r="M799" t="s">
        <v>6361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1609</v>
      </c>
      <c r="F800" t="s">
        <v>1545</v>
      </c>
      <c r="G800" t="s">
        <v>6319</v>
      </c>
      <c r="H800" s="48" t="s">
        <v>6801</v>
      </c>
      <c r="I800" s="48">
        <v>41134</v>
      </c>
      <c r="J800" t="s">
        <v>6362</v>
      </c>
      <c r="K800" t="s">
        <v>6363</v>
      </c>
      <c r="L800" t="s">
        <v>6342</v>
      </c>
      <c r="M800" t="s">
        <v>6364</v>
      </c>
      <c r="N800" s="48" t="s">
        <v>6802</v>
      </c>
      <c r="O800" s="48" t="s">
        <v>6188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6319</v>
      </c>
      <c r="H801" s="48" t="s">
        <v>501</v>
      </c>
      <c r="I801" s="48">
        <v>41135</v>
      </c>
      <c r="J801" t="s">
        <v>6365</v>
      </c>
      <c r="K801" t="s">
        <v>6366</v>
      </c>
      <c r="L801" t="s">
        <v>6342</v>
      </c>
      <c r="M801" t="s">
        <v>6367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6319</v>
      </c>
      <c r="H802" s="48" t="s">
        <v>501</v>
      </c>
      <c r="I802" s="48">
        <v>41135</v>
      </c>
      <c r="J802" t="s">
        <v>6365</v>
      </c>
      <c r="K802" t="s">
        <v>6368</v>
      </c>
      <c r="L802" t="s">
        <v>6342</v>
      </c>
      <c r="M802" t="s">
        <v>6369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6319</v>
      </c>
      <c r="H803" s="48" t="s">
        <v>501</v>
      </c>
      <c r="I803" s="48">
        <v>41136</v>
      </c>
      <c r="J803" t="s">
        <v>6370</v>
      </c>
      <c r="K803" t="s">
        <v>6371</v>
      </c>
      <c r="L803" t="s">
        <v>6342</v>
      </c>
      <c r="M803" t="s">
        <v>6372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6319</v>
      </c>
      <c r="H804" s="48" t="s">
        <v>501</v>
      </c>
      <c r="I804" s="48">
        <v>41136</v>
      </c>
      <c r="J804" t="s">
        <v>6370</v>
      </c>
      <c r="K804" t="s">
        <v>6373</v>
      </c>
      <c r="L804" t="s">
        <v>6342</v>
      </c>
      <c r="M804" t="s">
        <v>6374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6319</v>
      </c>
      <c r="H805" s="48" t="s">
        <v>501</v>
      </c>
      <c r="I805" s="48">
        <v>41137</v>
      </c>
      <c r="J805" t="s">
        <v>6375</v>
      </c>
      <c r="K805" t="s">
        <v>6376</v>
      </c>
      <c r="L805" t="s">
        <v>6322</v>
      </c>
      <c r="M805" t="s">
        <v>6377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6319</v>
      </c>
      <c r="H806" s="48" t="s">
        <v>501</v>
      </c>
      <c r="I806" s="48">
        <v>41137</v>
      </c>
      <c r="J806" t="s">
        <v>6378</v>
      </c>
      <c r="K806" t="s">
        <v>6379</v>
      </c>
      <c r="L806" t="s">
        <v>6380</v>
      </c>
      <c r="M806" t="s">
        <v>6381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6319</v>
      </c>
      <c r="H807" s="48" t="s">
        <v>501</v>
      </c>
      <c r="I807" s="48" t="s">
        <v>501</v>
      </c>
      <c r="J807" t="s">
        <v>6378</v>
      </c>
      <c r="K807" t="s">
        <v>6382</v>
      </c>
      <c r="L807" t="s">
        <v>6380</v>
      </c>
      <c r="M807" t="s">
        <v>6381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6319</v>
      </c>
      <c r="H808" s="48" t="s">
        <v>501</v>
      </c>
      <c r="I808" s="48">
        <v>41138</v>
      </c>
      <c r="J808" t="s">
        <v>6383</v>
      </c>
      <c r="K808" t="s">
        <v>6384</v>
      </c>
      <c r="L808" t="s">
        <v>6385</v>
      </c>
      <c r="M808" t="s">
        <v>6386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6319</v>
      </c>
      <c r="H809" s="48" t="s">
        <v>6803</v>
      </c>
      <c r="I809" s="48">
        <v>41129</v>
      </c>
      <c r="J809" t="s">
        <v>6387</v>
      </c>
      <c r="K809" t="s">
        <v>6388</v>
      </c>
      <c r="L809" t="s">
        <v>6342</v>
      </c>
      <c r="M809" t="s">
        <v>6389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6319</v>
      </c>
      <c r="H810" s="48" t="s">
        <v>501</v>
      </c>
      <c r="I810" s="48">
        <v>41141</v>
      </c>
      <c r="J810" t="s">
        <v>6390</v>
      </c>
      <c r="K810" t="s">
        <v>6391</v>
      </c>
      <c r="L810" t="s">
        <v>6392</v>
      </c>
      <c r="M810" t="s">
        <v>6393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6319</v>
      </c>
      <c r="H811" s="48" t="s">
        <v>501</v>
      </c>
      <c r="I811" s="48">
        <v>41142</v>
      </c>
      <c r="J811" t="s">
        <v>6390</v>
      </c>
      <c r="K811" t="s">
        <v>6394</v>
      </c>
      <c r="L811" t="s">
        <v>6395</v>
      </c>
      <c r="M811" t="s">
        <v>6393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6319</v>
      </c>
      <c r="H812" s="48" t="s">
        <v>501</v>
      </c>
      <c r="I812" s="48">
        <v>41144</v>
      </c>
      <c r="J812" t="s">
        <v>6396</v>
      </c>
      <c r="K812" t="s">
        <v>6397</v>
      </c>
      <c r="L812" t="s">
        <v>6398</v>
      </c>
      <c r="M812" t="s">
        <v>6399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6319</v>
      </c>
      <c r="H813" s="48" t="s">
        <v>501</v>
      </c>
      <c r="I813" s="48">
        <v>41129</v>
      </c>
      <c r="J813" t="s">
        <v>6390</v>
      </c>
      <c r="K813" t="s">
        <v>6400</v>
      </c>
      <c r="L813" t="s">
        <v>6401</v>
      </c>
      <c r="M813" t="s">
        <v>6402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1609</v>
      </c>
      <c r="F814" t="s">
        <v>1545</v>
      </c>
      <c r="G814" t="s">
        <v>6319</v>
      </c>
      <c r="H814" s="48" t="s">
        <v>501</v>
      </c>
      <c r="I814" s="48">
        <v>41129</v>
      </c>
      <c r="J814" t="s">
        <v>6378</v>
      </c>
      <c r="K814" t="s">
        <v>6403</v>
      </c>
      <c r="L814" t="s">
        <v>6380</v>
      </c>
      <c r="M814" t="s">
        <v>6381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6319</v>
      </c>
      <c r="H815" s="48" t="s">
        <v>501</v>
      </c>
      <c r="I815" s="48">
        <v>41124</v>
      </c>
      <c r="J815" t="s">
        <v>6324</v>
      </c>
      <c r="K815" t="s">
        <v>6403</v>
      </c>
      <c r="L815" t="s">
        <v>6404</v>
      </c>
      <c r="M815" t="s">
        <v>6327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6319</v>
      </c>
      <c r="H816" s="48" t="s">
        <v>501</v>
      </c>
      <c r="I816" s="48">
        <v>41124</v>
      </c>
      <c r="J816" t="s">
        <v>6324</v>
      </c>
      <c r="K816" t="s">
        <v>6405</v>
      </c>
      <c r="L816" t="s">
        <v>6322</v>
      </c>
      <c r="M816" t="s">
        <v>6327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6319</v>
      </c>
      <c r="H817" s="48" t="s">
        <v>501</v>
      </c>
      <c r="I817" s="48">
        <v>41143</v>
      </c>
      <c r="J817" t="s">
        <v>6406</v>
      </c>
      <c r="K817" t="s">
        <v>6407</v>
      </c>
      <c r="L817" t="s">
        <v>6322</v>
      </c>
      <c r="M817" t="s">
        <v>6408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6319</v>
      </c>
      <c r="H818" s="48" t="s">
        <v>501</v>
      </c>
      <c r="I818" s="48">
        <v>41127</v>
      </c>
      <c r="J818" t="s">
        <v>6406</v>
      </c>
      <c r="K818" t="s">
        <v>6407</v>
      </c>
      <c r="L818" t="s">
        <v>6409</v>
      </c>
      <c r="M818" t="s">
        <v>6408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6319</v>
      </c>
      <c r="H819" s="48" t="s">
        <v>501</v>
      </c>
      <c r="I819" s="48">
        <v>41127</v>
      </c>
      <c r="J819" t="s">
        <v>6410</v>
      </c>
      <c r="K819" t="s">
        <v>6407</v>
      </c>
      <c r="L819" t="s">
        <v>6322</v>
      </c>
      <c r="M819" t="s">
        <v>6408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1609</v>
      </c>
      <c r="F820" t="s">
        <v>1545</v>
      </c>
      <c r="G820" t="s">
        <v>6319</v>
      </c>
      <c r="H820" s="48" t="s">
        <v>501</v>
      </c>
      <c r="I820" s="48">
        <v>41128</v>
      </c>
      <c r="J820" t="s">
        <v>6387</v>
      </c>
      <c r="K820" t="s">
        <v>6411</v>
      </c>
      <c r="L820" t="s">
        <v>6342</v>
      </c>
      <c r="M820" t="s">
        <v>6412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6319</v>
      </c>
      <c r="H821" s="48" t="s">
        <v>501</v>
      </c>
      <c r="I821" s="48">
        <v>41128</v>
      </c>
      <c r="J821" t="s">
        <v>6390</v>
      </c>
      <c r="K821" t="s">
        <v>6413</v>
      </c>
      <c r="L821" t="s">
        <v>6395</v>
      </c>
      <c r="M821" t="s">
        <v>6402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6475</v>
      </c>
      <c r="K822" t="s">
        <v>3814</v>
      </c>
      <c r="L822" t="s">
        <v>6476</v>
      </c>
      <c r="M822" t="s">
        <v>6477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41134</v>
      </c>
      <c r="J823" t="s">
        <v>6475</v>
      </c>
      <c r="K823" t="s">
        <v>3814</v>
      </c>
      <c r="L823" t="s">
        <v>6478</v>
      </c>
      <c r="M823" t="s">
        <v>6479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41134</v>
      </c>
      <c r="J824" t="s">
        <v>6475</v>
      </c>
      <c r="K824" t="s">
        <v>6480</v>
      </c>
      <c r="L824" t="s">
        <v>6481</v>
      </c>
      <c r="M824" t="s">
        <v>6482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41134</v>
      </c>
      <c r="J825" t="s">
        <v>6483</v>
      </c>
      <c r="K825" t="s">
        <v>6484</v>
      </c>
      <c r="L825" t="s">
        <v>4971</v>
      </c>
      <c r="M825" t="s">
        <v>6485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41134</v>
      </c>
      <c r="J826" t="s">
        <v>6486</v>
      </c>
      <c r="K826" t="s">
        <v>6487</v>
      </c>
      <c r="L826" t="s">
        <v>4971</v>
      </c>
      <c r="M826" t="s">
        <v>6488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41134</v>
      </c>
      <c r="J827" t="s">
        <v>6489</v>
      </c>
      <c r="K827" t="s">
        <v>6490</v>
      </c>
      <c r="L827" t="s">
        <v>4971</v>
      </c>
      <c r="M827" t="s">
        <v>6491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41134</v>
      </c>
      <c r="J828" t="s">
        <v>6492</v>
      </c>
      <c r="K828" t="s">
        <v>6493</v>
      </c>
      <c r="L828" t="s">
        <v>4971</v>
      </c>
      <c r="M828" t="s">
        <v>6494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41134</v>
      </c>
      <c r="J829" t="s">
        <v>6495</v>
      </c>
      <c r="K829" t="s">
        <v>6496</v>
      </c>
      <c r="L829" t="s">
        <v>4971</v>
      </c>
      <c r="M829" t="s">
        <v>6497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41134</v>
      </c>
      <c r="J830" t="s">
        <v>6498</v>
      </c>
      <c r="K830" t="s">
        <v>6499</v>
      </c>
      <c r="L830" t="s">
        <v>4971</v>
      </c>
      <c r="M830" t="s">
        <v>6500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41134</v>
      </c>
      <c r="J831" t="s">
        <v>6475</v>
      </c>
      <c r="K831" t="s">
        <v>6501</v>
      </c>
      <c r="L831" t="s">
        <v>4971</v>
      </c>
      <c r="M831" t="s">
        <v>6502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41134</v>
      </c>
      <c r="J832" t="s">
        <v>6503</v>
      </c>
      <c r="K832" t="s">
        <v>6504</v>
      </c>
      <c r="L832" t="s">
        <v>4971</v>
      </c>
      <c r="M832" t="s">
        <v>6505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41134</v>
      </c>
      <c r="J833" t="s">
        <v>6503</v>
      </c>
      <c r="K833" t="s">
        <v>6506</v>
      </c>
      <c r="L833" t="s">
        <v>4971</v>
      </c>
      <c r="M833" t="s">
        <v>6505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41134</v>
      </c>
      <c r="J834" t="s">
        <v>6507</v>
      </c>
      <c r="K834" t="s">
        <v>6508</v>
      </c>
      <c r="L834" t="s">
        <v>4971</v>
      </c>
      <c r="M834" t="s">
        <v>6509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41134</v>
      </c>
      <c r="J835" t="s">
        <v>6510</v>
      </c>
      <c r="K835" t="s">
        <v>6511</v>
      </c>
      <c r="L835" t="s">
        <v>4971</v>
      </c>
      <c r="M835" t="s">
        <v>6512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41134</v>
      </c>
      <c r="J836" t="s">
        <v>6513</v>
      </c>
      <c r="K836" t="s">
        <v>6514</v>
      </c>
      <c r="L836" t="s">
        <v>4971</v>
      </c>
      <c r="M836" t="s">
        <v>6515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41134</v>
      </c>
      <c r="J837" t="s">
        <v>6516</v>
      </c>
      <c r="K837" t="s">
        <v>6517</v>
      </c>
      <c r="L837" t="s">
        <v>4971</v>
      </c>
      <c r="M837" t="s">
        <v>6518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41134</v>
      </c>
      <c r="J838" t="s">
        <v>6519</v>
      </c>
      <c r="K838" t="s">
        <v>6520</v>
      </c>
      <c r="L838" t="s">
        <v>4971</v>
      </c>
      <c r="M838" t="s">
        <v>6521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6522</v>
      </c>
      <c r="K839" t="s">
        <v>6523</v>
      </c>
      <c r="L839" t="s">
        <v>4971</v>
      </c>
      <c r="M839" t="s">
        <v>6524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41134</v>
      </c>
      <c r="J840" t="s">
        <v>6525</v>
      </c>
      <c r="K840" t="s">
        <v>6526</v>
      </c>
      <c r="L840" t="s">
        <v>4971</v>
      </c>
      <c r="M840" t="s">
        <v>6527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6703</v>
      </c>
      <c r="B841" t="s">
        <v>6703</v>
      </c>
      <c r="C841" s="3">
        <v>41121</v>
      </c>
      <c r="D841">
        <v>41166</v>
      </c>
      <c r="E841" t="s">
        <v>1698</v>
      </c>
      <c r="F841" t="s">
        <v>1545</v>
      </c>
      <c r="G841" t="s">
        <v>6704</v>
      </c>
      <c r="H841" s="48" t="s">
        <v>501</v>
      </c>
      <c r="I841" s="48" t="s">
        <v>501</v>
      </c>
      <c r="J841" t="s">
        <v>6705</v>
      </c>
      <c r="K841" t="s">
        <v>6706</v>
      </c>
      <c r="L841" t="s">
        <v>6707</v>
      </c>
      <c r="M841" t="s">
        <v>6708</v>
      </c>
      <c r="N841" s="48" t="s">
        <v>501</v>
      </c>
      <c r="O841" s="48" t="s">
        <v>501</v>
      </c>
      <c r="P841" s="48" t="s">
        <v>501</v>
      </c>
      <c r="Q841" t="s">
        <v>6709</v>
      </c>
    </row>
    <row r="842" spans="1:17" ht="18" customHeight="1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6804</v>
      </c>
      <c r="K842" t="s">
        <v>6805</v>
      </c>
      <c r="L842" t="s">
        <v>5104</v>
      </c>
      <c r="M842" t="s">
        <v>6806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6804</v>
      </c>
      <c r="K843" t="s">
        <v>6807</v>
      </c>
      <c r="L843" t="s">
        <v>5104</v>
      </c>
      <c r="M843" t="s">
        <v>6808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6809</v>
      </c>
      <c r="K844" t="s">
        <v>6810</v>
      </c>
      <c r="L844" t="s">
        <v>5104</v>
      </c>
      <c r="M844" t="s">
        <v>6811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6809</v>
      </c>
      <c r="K845" t="s">
        <v>6812</v>
      </c>
      <c r="L845" t="s">
        <v>5104</v>
      </c>
      <c r="M845" t="s">
        <v>6813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6809</v>
      </c>
      <c r="K846" t="s">
        <v>6814</v>
      </c>
      <c r="L846" t="s">
        <v>5104</v>
      </c>
      <c r="M846" t="s">
        <v>6815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>
      <c r="A847">
        <v>4148</v>
      </c>
      <c r="B847">
        <v>4148</v>
      </c>
      <c r="C847" s="3">
        <v>41129</v>
      </c>
      <c r="D847">
        <v>41174</v>
      </c>
      <c r="E847" t="s">
        <v>1698</v>
      </c>
      <c r="F847" t="s">
        <v>1545</v>
      </c>
      <c r="G847" t="s">
        <v>1969</v>
      </c>
      <c r="H847" s="48" t="s">
        <v>501</v>
      </c>
      <c r="I847" s="48" t="s">
        <v>501</v>
      </c>
      <c r="J847" t="s">
        <v>6809</v>
      </c>
      <c r="K847" t="s">
        <v>6816</v>
      </c>
      <c r="L847" t="s">
        <v>6817</v>
      </c>
      <c r="M847" t="s">
        <v>6818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6819</v>
      </c>
      <c r="K848" t="s">
        <v>6820</v>
      </c>
      <c r="L848" t="s">
        <v>5104</v>
      </c>
      <c r="M848" t="s">
        <v>6821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6809</v>
      </c>
      <c r="K849" t="s">
        <v>6822</v>
      </c>
      <c r="L849" t="s">
        <v>5104</v>
      </c>
      <c r="M849" t="s">
        <v>6823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6809</v>
      </c>
      <c r="K850" t="s">
        <v>6824</v>
      </c>
      <c r="L850" t="s">
        <v>5104</v>
      </c>
      <c r="M850" t="s">
        <v>6825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6809</v>
      </c>
      <c r="K851" t="s">
        <v>6826</v>
      </c>
      <c r="L851" t="s">
        <v>5104</v>
      </c>
      <c r="M851" t="s">
        <v>6827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>
      <c r="A852">
        <v>4091</v>
      </c>
      <c r="B852">
        <v>4091</v>
      </c>
      <c r="C852" s="3">
        <v>41129</v>
      </c>
      <c r="D852">
        <v>41174</v>
      </c>
      <c r="E852" t="s">
        <v>1698</v>
      </c>
      <c r="F852" t="s">
        <v>1545</v>
      </c>
      <c r="G852" t="s">
        <v>2165</v>
      </c>
      <c r="H852" s="48" t="s">
        <v>501</v>
      </c>
      <c r="I852" s="48" t="s">
        <v>501</v>
      </c>
      <c r="J852" t="s">
        <v>6828</v>
      </c>
      <c r="K852" t="s">
        <v>6829</v>
      </c>
      <c r="L852" t="s">
        <v>5187</v>
      </c>
      <c r="M852" t="s">
        <v>6830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>
      <c r="A853">
        <v>4090</v>
      </c>
      <c r="B853">
        <v>4090</v>
      </c>
      <c r="C853" s="3">
        <v>41129</v>
      </c>
      <c r="D853">
        <v>41174</v>
      </c>
      <c r="E853" t="s">
        <v>1698</v>
      </c>
      <c r="F853" t="s">
        <v>1545</v>
      </c>
      <c r="G853" t="s">
        <v>2165</v>
      </c>
      <c r="H853" s="48" t="s">
        <v>501</v>
      </c>
      <c r="I853" s="48" t="s">
        <v>501</v>
      </c>
      <c r="J853" t="s">
        <v>6831</v>
      </c>
      <c r="K853" t="s">
        <v>6832</v>
      </c>
      <c r="L853" t="s">
        <v>5187</v>
      </c>
      <c r="M853" t="s">
        <v>6833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>
      <c r="A854">
        <v>4088</v>
      </c>
      <c r="B854">
        <v>4088</v>
      </c>
      <c r="C854" s="3">
        <v>41129</v>
      </c>
      <c r="D854">
        <v>41174</v>
      </c>
      <c r="E854" t="s">
        <v>1698</v>
      </c>
      <c r="F854" t="s">
        <v>1545</v>
      </c>
      <c r="G854" t="s">
        <v>2676</v>
      </c>
      <c r="H854" s="48" t="s">
        <v>501</v>
      </c>
      <c r="I854" s="48" t="s">
        <v>501</v>
      </c>
      <c r="J854" t="s">
        <v>6834</v>
      </c>
      <c r="K854" t="s">
        <v>6835</v>
      </c>
      <c r="L854" t="s">
        <v>5264</v>
      </c>
      <c r="M854" t="s">
        <v>6836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1791</v>
      </c>
      <c r="H855" s="48" t="s">
        <v>501</v>
      </c>
      <c r="I855" s="48" t="s">
        <v>501</v>
      </c>
      <c r="J855" t="s">
        <v>6837</v>
      </c>
      <c r="K855" t="s">
        <v>6838</v>
      </c>
      <c r="L855" t="s">
        <v>5264</v>
      </c>
      <c r="M855" t="s">
        <v>6839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>
      <c r="A856">
        <v>4087</v>
      </c>
      <c r="B856">
        <v>4087</v>
      </c>
      <c r="C856" s="3">
        <v>41129</v>
      </c>
      <c r="D856">
        <v>41174</v>
      </c>
      <c r="E856" t="s">
        <v>1698</v>
      </c>
      <c r="F856" t="s">
        <v>1545</v>
      </c>
      <c r="G856" t="s">
        <v>2676</v>
      </c>
      <c r="H856" s="48" t="s">
        <v>501</v>
      </c>
      <c r="I856" s="48" t="s">
        <v>501</v>
      </c>
      <c r="J856" t="s">
        <v>6840</v>
      </c>
      <c r="K856" t="s">
        <v>6841</v>
      </c>
      <c r="L856" t="s">
        <v>5264</v>
      </c>
      <c r="M856" t="s">
        <v>6842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>
      <c r="A857">
        <v>4086</v>
      </c>
      <c r="B857">
        <v>4086</v>
      </c>
      <c r="C857" s="3">
        <v>41129</v>
      </c>
      <c r="D857">
        <v>41174</v>
      </c>
      <c r="E857" t="s">
        <v>1698</v>
      </c>
      <c r="F857" t="s">
        <v>1545</v>
      </c>
      <c r="G857" t="s">
        <v>1008</v>
      </c>
      <c r="H857" s="48" t="s">
        <v>501</v>
      </c>
      <c r="I857" s="48" t="s">
        <v>501</v>
      </c>
      <c r="J857" t="s">
        <v>6843</v>
      </c>
      <c r="K857" t="s">
        <v>6844</v>
      </c>
      <c r="L857" t="s">
        <v>5130</v>
      </c>
      <c r="M857" t="s">
        <v>6845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>
      <c r="A858">
        <v>4085</v>
      </c>
      <c r="B858">
        <v>4085</v>
      </c>
      <c r="C858" s="3">
        <v>41129</v>
      </c>
      <c r="D858">
        <v>41174</v>
      </c>
      <c r="E858" t="s">
        <v>1698</v>
      </c>
      <c r="F858" t="s">
        <v>1545</v>
      </c>
      <c r="G858" t="s">
        <v>1008</v>
      </c>
      <c r="H858" s="48" t="s">
        <v>501</v>
      </c>
      <c r="I858" s="48" t="s">
        <v>501</v>
      </c>
      <c r="J858" t="s">
        <v>6846</v>
      </c>
      <c r="K858" t="s">
        <v>6847</v>
      </c>
      <c r="L858" t="s">
        <v>5130</v>
      </c>
      <c r="M858" t="s">
        <v>6848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>
      <c r="A859">
        <v>4084</v>
      </c>
      <c r="B859">
        <v>4084</v>
      </c>
      <c r="C859" s="3">
        <v>41129</v>
      </c>
      <c r="D859">
        <v>41174</v>
      </c>
      <c r="E859" t="s">
        <v>1698</v>
      </c>
      <c r="F859" t="s">
        <v>1545</v>
      </c>
      <c r="G859" t="s">
        <v>2513</v>
      </c>
      <c r="H859" s="48" t="s">
        <v>501</v>
      </c>
      <c r="I859" s="48" t="s">
        <v>501</v>
      </c>
      <c r="J859" t="s">
        <v>6849</v>
      </c>
      <c r="K859" t="s">
        <v>6850</v>
      </c>
      <c r="L859" t="s">
        <v>5234</v>
      </c>
      <c r="M859" t="s">
        <v>6851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6849</v>
      </c>
      <c r="K860" t="s">
        <v>6852</v>
      </c>
      <c r="L860" t="s">
        <v>5234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6849</v>
      </c>
      <c r="K861" t="s">
        <v>6853</v>
      </c>
      <c r="L861" t="s">
        <v>5234</v>
      </c>
      <c r="M861" t="s">
        <v>6851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>
      <c r="A862">
        <v>4081</v>
      </c>
      <c r="B862">
        <v>4081</v>
      </c>
      <c r="C862" s="3">
        <v>41129</v>
      </c>
      <c r="D862">
        <v>41174</v>
      </c>
      <c r="E862" t="s">
        <v>1698</v>
      </c>
      <c r="F862" t="s">
        <v>1545</v>
      </c>
      <c r="G862" t="s">
        <v>6854</v>
      </c>
      <c r="H862" s="48" t="s">
        <v>501</v>
      </c>
      <c r="I862" s="48" t="s">
        <v>501</v>
      </c>
      <c r="J862" t="s">
        <v>6855</v>
      </c>
      <c r="K862" t="s">
        <v>6856</v>
      </c>
      <c r="L862" t="s">
        <v>6857</v>
      </c>
      <c r="M862" t="s">
        <v>6858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>
      <c r="A863">
        <v>4080</v>
      </c>
      <c r="B863">
        <v>4080</v>
      </c>
      <c r="C863" s="3">
        <v>41129</v>
      </c>
      <c r="D863">
        <v>41174</v>
      </c>
      <c r="E863" t="s">
        <v>1698</v>
      </c>
      <c r="F863" t="s">
        <v>1545</v>
      </c>
      <c r="G863" t="s">
        <v>6854</v>
      </c>
      <c r="H863" s="48" t="s">
        <v>501</v>
      </c>
      <c r="I863" s="48" t="s">
        <v>501</v>
      </c>
      <c r="J863" t="s">
        <v>6859</v>
      </c>
      <c r="K863" t="s">
        <v>6860</v>
      </c>
      <c r="L863" t="s">
        <v>6857</v>
      </c>
      <c r="M863" t="s">
        <v>6861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6862</v>
      </c>
      <c r="H864" s="48" t="s">
        <v>501</v>
      </c>
      <c r="I864" s="48" t="s">
        <v>501</v>
      </c>
      <c r="J864" t="s">
        <v>6863</v>
      </c>
      <c r="K864" t="s">
        <v>6864</v>
      </c>
      <c r="L864" t="s">
        <v>6865</v>
      </c>
      <c r="M864" t="s">
        <v>6866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5554</v>
      </c>
      <c r="H865" s="48" t="s">
        <v>501</v>
      </c>
      <c r="I865" s="48" t="s">
        <v>501</v>
      </c>
      <c r="J865" t="s">
        <v>6867</v>
      </c>
      <c r="K865" t="s">
        <v>6868</v>
      </c>
      <c r="L865" t="s">
        <v>5674</v>
      </c>
      <c r="M865" t="s">
        <v>6869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>
      <c r="A866">
        <v>4105</v>
      </c>
      <c r="B866">
        <v>4105</v>
      </c>
      <c r="C866" s="3">
        <v>41129</v>
      </c>
      <c r="D866">
        <v>41174</v>
      </c>
      <c r="E866" t="s">
        <v>1698</v>
      </c>
      <c r="F866" t="s">
        <v>1545</v>
      </c>
      <c r="G866" t="s">
        <v>4147</v>
      </c>
      <c r="H866" s="48" t="s">
        <v>501</v>
      </c>
      <c r="I866" s="48" t="s">
        <v>501</v>
      </c>
      <c r="J866" t="s">
        <v>6870</v>
      </c>
      <c r="K866" t="s">
        <v>6871</v>
      </c>
      <c r="L866" t="s">
        <v>6872</v>
      </c>
      <c r="M866" t="s">
        <v>6873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>
      <c r="A867">
        <v>4104</v>
      </c>
      <c r="B867">
        <v>4104</v>
      </c>
      <c r="C867" s="3">
        <v>41129</v>
      </c>
      <c r="D867">
        <v>41129</v>
      </c>
      <c r="E867" t="s">
        <v>1698</v>
      </c>
      <c r="F867" t="s">
        <v>1545</v>
      </c>
      <c r="G867" t="s">
        <v>4147</v>
      </c>
      <c r="H867" s="48" t="s">
        <v>501</v>
      </c>
      <c r="I867" s="48" t="s">
        <v>501</v>
      </c>
      <c r="J867" t="s">
        <v>6874</v>
      </c>
      <c r="K867" t="s">
        <v>6875</v>
      </c>
      <c r="L867" t="s">
        <v>6872</v>
      </c>
      <c r="M867" t="s">
        <v>6876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4147</v>
      </c>
      <c r="H868" s="48" t="s">
        <v>501</v>
      </c>
      <c r="I868" s="48" t="s">
        <v>501</v>
      </c>
      <c r="J868" t="s">
        <v>6870</v>
      </c>
      <c r="K868" t="s">
        <v>6877</v>
      </c>
      <c r="L868" t="s">
        <v>6872</v>
      </c>
      <c r="M868" t="s">
        <v>6878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>
      <c r="A869">
        <v>4102</v>
      </c>
      <c r="B869">
        <v>4102</v>
      </c>
      <c r="C869" s="3">
        <v>41129</v>
      </c>
      <c r="D869">
        <v>41129</v>
      </c>
      <c r="E869" t="s">
        <v>1698</v>
      </c>
      <c r="F869" t="s">
        <v>1545</v>
      </c>
      <c r="G869" t="s">
        <v>4147</v>
      </c>
      <c r="H869" s="48" t="s">
        <v>501</v>
      </c>
      <c r="I869" s="48" t="s">
        <v>501</v>
      </c>
      <c r="J869" t="s">
        <v>6879</v>
      </c>
      <c r="K869" t="s">
        <v>6880</v>
      </c>
      <c r="L869" t="s">
        <v>5734</v>
      </c>
      <c r="M869" t="s">
        <v>6881</v>
      </c>
      <c r="N869" s="48" t="s">
        <v>501</v>
      </c>
      <c r="O869" s="48" t="s">
        <v>501</v>
      </c>
      <c r="P869" s="48" t="s">
        <v>501</v>
      </c>
      <c r="Q869" s="48" t="s">
        <v>501</v>
      </c>
    </row>
    <row r="870" spans="1:17" ht="18" customHeight="1">
      <c r="A870">
        <v>4100</v>
      </c>
      <c r="B870">
        <v>4100</v>
      </c>
      <c r="C870" s="3">
        <v>41129</v>
      </c>
      <c r="D870">
        <v>41129</v>
      </c>
      <c r="E870" t="s">
        <v>1698</v>
      </c>
      <c r="F870" t="s">
        <v>1545</v>
      </c>
      <c r="G870" t="s">
        <v>6882</v>
      </c>
      <c r="H870" s="48" t="s">
        <v>501</v>
      </c>
      <c r="I870" s="48" t="s">
        <v>501</v>
      </c>
      <c r="J870" t="s">
        <v>6883</v>
      </c>
      <c r="K870" t="s">
        <v>6884</v>
      </c>
      <c r="L870" t="s">
        <v>6885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>
      <c r="A871">
        <v>4099</v>
      </c>
      <c r="B871">
        <v>4099</v>
      </c>
      <c r="C871" s="3">
        <v>41129</v>
      </c>
      <c r="D871">
        <v>41174</v>
      </c>
      <c r="E871" t="s">
        <v>1698</v>
      </c>
      <c r="F871" t="s">
        <v>1545</v>
      </c>
      <c r="G871" t="s">
        <v>6882</v>
      </c>
      <c r="H871" s="48" t="s">
        <v>501</v>
      </c>
      <c r="I871" s="48" t="s">
        <v>501</v>
      </c>
      <c r="J871" t="s">
        <v>6886</v>
      </c>
      <c r="K871" t="s">
        <v>6887</v>
      </c>
      <c r="L871" t="s">
        <v>6885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>
      <c r="A872">
        <v>4101</v>
      </c>
      <c r="B872">
        <v>4101</v>
      </c>
      <c r="C872" s="3">
        <v>41129</v>
      </c>
      <c r="D872">
        <v>41129</v>
      </c>
      <c r="E872" t="s">
        <v>1698</v>
      </c>
      <c r="F872" t="s">
        <v>1545</v>
      </c>
      <c r="G872" t="s">
        <v>6882</v>
      </c>
      <c r="H872" s="48" t="s">
        <v>501</v>
      </c>
      <c r="I872" s="48" t="s">
        <v>501</v>
      </c>
      <c r="J872" t="s">
        <v>6886</v>
      </c>
      <c r="K872" t="s">
        <v>6888</v>
      </c>
      <c r="L872" t="s">
        <v>6885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54" t="s">
        <v>4903</v>
      </c>
      <c r="C2" s="155"/>
      <c r="D2" s="155"/>
      <c r="E2" s="155"/>
      <c r="F2" s="155"/>
      <c r="G2" s="156"/>
      <c r="H2" s="157"/>
    </row>
    <row r="3" spans="2:8" ht="15.75" thickBot="1"/>
    <row r="4" spans="2:8" ht="15.75" thickBot="1">
      <c r="C4" s="158" t="s">
        <v>4904</v>
      </c>
      <c r="D4" s="159"/>
      <c r="E4" s="160" t="s">
        <v>4905</v>
      </c>
      <c r="F4" s="161"/>
      <c r="G4" s="160" t="s">
        <v>5910</v>
      </c>
      <c r="H4" s="161"/>
    </row>
    <row r="5" spans="2:8">
      <c r="B5" s="70" t="s">
        <v>4906</v>
      </c>
      <c r="C5" s="56" t="s">
        <v>4907</v>
      </c>
      <c r="D5" s="57" t="s">
        <v>4908</v>
      </c>
      <c r="E5" s="58" t="s">
        <v>4907</v>
      </c>
      <c r="F5" s="59" t="s">
        <v>4908</v>
      </c>
      <c r="G5" s="58" t="s">
        <v>4907</v>
      </c>
      <c r="H5" s="59" t="s">
        <v>4908</v>
      </c>
    </row>
    <row r="6" spans="2:8" s="30" customFormat="1" ht="30">
      <c r="B6" s="71">
        <v>41064</v>
      </c>
      <c r="C6" s="60">
        <v>120</v>
      </c>
      <c r="D6" s="61" t="s">
        <v>4922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4909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4910</v>
      </c>
      <c r="E8" s="62">
        <v>93.75</v>
      </c>
      <c r="F8" s="63" t="s">
        <v>4911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4912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4913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4914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4915</v>
      </c>
      <c r="E12" s="62">
        <v>375</v>
      </c>
      <c r="F12" s="63" t="s">
        <v>4916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4917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4919</v>
      </c>
      <c r="E14" s="62">
        <v>322.5</v>
      </c>
      <c r="F14" s="63" t="s">
        <v>4918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4920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4921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4923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5530</v>
      </c>
      <c r="E18" s="62">
        <v>132</v>
      </c>
      <c r="F18" s="63" t="s">
        <v>5531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5532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4923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5907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5980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5992</v>
      </c>
      <c r="E23" s="62" t="s">
        <v>501</v>
      </c>
      <c r="F23" s="63" t="s">
        <v>501</v>
      </c>
      <c r="G23" s="62">
        <v>112.5</v>
      </c>
      <c r="H23" s="63" t="s">
        <v>5991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6086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6098</v>
      </c>
    </row>
    <row r="26" spans="2:8" ht="90">
      <c r="B26" s="71">
        <v>41124</v>
      </c>
      <c r="C26" s="60">
        <v>1308</v>
      </c>
      <c r="D26" s="61" t="s">
        <v>6565</v>
      </c>
      <c r="E26" s="62">
        <v>317.75</v>
      </c>
      <c r="F26" s="63" t="s">
        <v>6566</v>
      </c>
      <c r="G26" s="62">
        <v>150</v>
      </c>
      <c r="H26" s="63" t="s">
        <v>6567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D19" sqref="D19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39" t="s">
        <v>6421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6422</v>
      </c>
    </row>
    <row r="3" spans="2:8">
      <c r="B3" t="s">
        <v>6423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6424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6425</v>
      </c>
      <c r="C5" t="s">
        <v>6425</v>
      </c>
      <c r="D5" t="s">
        <v>6425</v>
      </c>
      <c r="E5" t="s">
        <v>6425</v>
      </c>
      <c r="F5" t="s">
        <v>6425</v>
      </c>
      <c r="H5" t="s">
        <v>4829</v>
      </c>
    </row>
    <row r="6" spans="2:8">
      <c r="B6" t="s">
        <v>6426</v>
      </c>
      <c r="C6" t="s">
        <v>6427</v>
      </c>
      <c r="D6" t="s">
        <v>6428</v>
      </c>
      <c r="E6" t="s">
        <v>6429</v>
      </c>
      <c r="F6" t="s">
        <v>6426</v>
      </c>
      <c r="H6" t="s">
        <v>4829</v>
      </c>
    </row>
    <row r="7" spans="2:8">
      <c r="B7" t="s">
        <v>6430</v>
      </c>
      <c r="C7">
        <v>88</v>
      </c>
      <c r="D7">
        <v>26</v>
      </c>
      <c r="E7">
        <f>SUM(C7:D7)</f>
        <v>114</v>
      </c>
      <c r="F7" t="s">
        <v>6426</v>
      </c>
      <c r="H7" t="s">
        <v>4829</v>
      </c>
    </row>
    <row r="8" spans="2:8">
      <c r="B8" t="s">
        <v>6431</v>
      </c>
      <c r="C8">
        <v>0</v>
      </c>
      <c r="D8">
        <v>0</v>
      </c>
      <c r="E8" s="30">
        <f t="shared" ref="E8:E9" si="0">SUM(C8:D8)</f>
        <v>0</v>
      </c>
      <c r="F8" t="s">
        <v>6426</v>
      </c>
      <c r="H8" t="s">
        <v>4829</v>
      </c>
    </row>
    <row r="9" spans="2:8">
      <c r="B9" t="s">
        <v>6432</v>
      </c>
      <c r="C9">
        <v>0</v>
      </c>
      <c r="D9">
        <v>0</v>
      </c>
      <c r="E9" s="30">
        <f t="shared" si="0"/>
        <v>0</v>
      </c>
    </row>
    <row r="12" spans="2:8">
      <c r="B12" s="139" t="s">
        <v>6551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6422</v>
      </c>
    </row>
    <row r="13" spans="2:8">
      <c r="B13" s="30" t="s">
        <v>6423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6424</v>
      </c>
      <c r="C14" s="30">
        <v>56</v>
      </c>
      <c r="D14" s="30">
        <v>41</v>
      </c>
      <c r="E14" s="30"/>
      <c r="F14" s="30"/>
      <c r="H14" s="30">
        <f>SUM(C14:G14)</f>
        <v>97</v>
      </c>
    </row>
    <row r="15" spans="2:8">
      <c r="B15" s="30" t="s">
        <v>6425</v>
      </c>
      <c r="C15" s="30" t="s">
        <v>6425</v>
      </c>
      <c r="D15" s="30" t="s">
        <v>6425</v>
      </c>
      <c r="E15" s="30" t="s">
        <v>6425</v>
      </c>
      <c r="F15" s="30" t="s">
        <v>6425</v>
      </c>
      <c r="H15" s="30" t="s">
        <v>4829</v>
      </c>
    </row>
    <row r="16" spans="2:8">
      <c r="B16" s="30" t="s">
        <v>6426</v>
      </c>
      <c r="C16" s="30" t="s">
        <v>6427</v>
      </c>
      <c r="D16" s="30" t="s">
        <v>6428</v>
      </c>
      <c r="E16" s="30" t="s">
        <v>6429</v>
      </c>
      <c r="F16" s="30" t="s">
        <v>6426</v>
      </c>
      <c r="H16" s="30" t="s">
        <v>4829</v>
      </c>
    </row>
    <row r="17" spans="2:8">
      <c r="B17" s="30" t="s">
        <v>6430</v>
      </c>
      <c r="C17" s="30">
        <v>86</v>
      </c>
      <c r="D17" s="30">
        <v>11</v>
      </c>
      <c r="E17" s="30">
        <f>SUM(C17:D17)</f>
        <v>97</v>
      </c>
      <c r="F17" s="30" t="s">
        <v>6426</v>
      </c>
      <c r="H17" s="30" t="s">
        <v>4829</v>
      </c>
    </row>
    <row r="18" spans="2:8">
      <c r="B18" s="30" t="s">
        <v>6431</v>
      </c>
      <c r="C18" s="30">
        <v>14</v>
      </c>
      <c r="D18" s="30">
        <v>2</v>
      </c>
      <c r="E18" s="30">
        <f t="shared" ref="E18:E19" si="1">SUM(C18:D18)</f>
        <v>16</v>
      </c>
      <c r="F18" s="30" t="s">
        <v>6426</v>
      </c>
      <c r="H18" s="30" t="s">
        <v>4829</v>
      </c>
    </row>
    <row r="19" spans="2:8">
      <c r="B19" s="30" t="s">
        <v>6432</v>
      </c>
      <c r="C19" s="30">
        <v>6</v>
      </c>
      <c r="D19" s="30">
        <v>1</v>
      </c>
      <c r="E19" s="30">
        <f t="shared" si="1"/>
        <v>7</v>
      </c>
      <c r="F19" s="30"/>
      <c r="H19" s="30"/>
    </row>
    <row r="20" spans="2:8">
      <c r="D20" s="30" t="s">
        <v>6422</v>
      </c>
      <c r="E20">
        <f>SUM(E17:E19)</f>
        <v>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2012-08-10T21:53:47Z</dcterms:modified>
</cp:coreProperties>
</file>